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uzanna\Studia\qem III\macro\pd 1\moje\"/>
    </mc:Choice>
  </mc:AlternateContent>
  <xr:revisionPtr revIDLastSave="0" documentId="8_{145AF945-5124-4F90-9603-8330B4EAF20F}" xr6:coauthVersionLast="44" xr6:coauthVersionMax="44" xr10:uidLastSave="{00000000-0000-0000-0000-000000000000}"/>
  <bookViews>
    <workbookView xWindow="-120" yWindow="-120" windowWidth="20730" windowHeight="11160" activeTab="1" xr2:uid="{6033F767-DEDC-40EA-997B-CD152CB8214C}"/>
  </bookViews>
  <sheets>
    <sheet name="corpo" sheetId="4" r:id="rId1"/>
    <sheet name="economy_wid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A68" i="4" l="1"/>
  <c r="BG68" i="4"/>
  <c r="BF68" i="4"/>
  <c r="AL68" i="4"/>
  <c r="AK68" i="4"/>
  <c r="O68" i="4"/>
  <c r="CK64" i="4"/>
  <c r="CI64" i="4"/>
  <c r="BY64" i="4"/>
  <c r="BU64" i="4"/>
  <c r="BI64" i="4"/>
  <c r="BE64" i="4"/>
  <c r="BC64" i="4"/>
  <c r="AS64" i="4"/>
  <c r="AO64" i="4"/>
  <c r="AC64" i="4"/>
  <c r="Y64" i="4"/>
  <c r="W64" i="4"/>
  <c r="M64" i="4"/>
  <c r="I64" i="4"/>
  <c r="CL36" i="4"/>
  <c r="CL67" i="4" s="1"/>
  <c r="CK36" i="4"/>
  <c r="CK67" i="4" s="1"/>
  <c r="CD36" i="4"/>
  <c r="CD67" i="4" s="1"/>
  <c r="CC36" i="4"/>
  <c r="CC67" i="4" s="1"/>
  <c r="BV36" i="4"/>
  <c r="BV67" i="4" s="1"/>
  <c r="BU36" i="4"/>
  <c r="BU67" i="4" s="1"/>
  <c r="BN36" i="4"/>
  <c r="BN67" i="4" s="1"/>
  <c r="BM36" i="4"/>
  <c r="BM67" i="4" s="1"/>
  <c r="BF36" i="4"/>
  <c r="BF67" i="4" s="1"/>
  <c r="BE36" i="4"/>
  <c r="BE67" i="4" s="1"/>
  <c r="AX36" i="4"/>
  <c r="AX67" i="4" s="1"/>
  <c r="AW36" i="4"/>
  <c r="AW67" i="4" s="1"/>
  <c r="AP36" i="4"/>
  <c r="AP67" i="4" s="1"/>
  <c r="AO36" i="4"/>
  <c r="AO67" i="4" s="1"/>
  <c r="AH36" i="4"/>
  <c r="AH67" i="4" s="1"/>
  <c r="AG36" i="4"/>
  <c r="AG67" i="4" s="1"/>
  <c r="Z36" i="4"/>
  <c r="Z67" i="4" s="1"/>
  <c r="Y36" i="4"/>
  <c r="Y67" i="4" s="1"/>
  <c r="R36" i="4"/>
  <c r="R67" i="4" s="1"/>
  <c r="Q36" i="4"/>
  <c r="Q67" i="4" s="1"/>
  <c r="J36" i="4"/>
  <c r="J67" i="4" s="1"/>
  <c r="I36" i="4"/>
  <c r="I67" i="4" s="1"/>
  <c r="B36" i="4"/>
  <c r="B67" i="4" s="1"/>
  <c r="A36" i="4"/>
  <c r="A67" i="4" s="1"/>
  <c r="CG35" i="4"/>
  <c r="CG66" i="4" s="1"/>
  <c r="CF35" i="4"/>
  <c r="CF66" i="4" s="1"/>
  <c r="BY35" i="4"/>
  <c r="BY66" i="4" s="1"/>
  <c r="BX35" i="4"/>
  <c r="BX66" i="4" s="1"/>
  <c r="BQ35" i="4"/>
  <c r="BQ66" i="4" s="1"/>
  <c r="BP35" i="4"/>
  <c r="BP66" i="4" s="1"/>
  <c r="BI35" i="4"/>
  <c r="BI66" i="4" s="1"/>
  <c r="BH35" i="4"/>
  <c r="BH66" i="4" s="1"/>
  <c r="BA35" i="4"/>
  <c r="BA66" i="4" s="1"/>
  <c r="AZ35" i="4"/>
  <c r="AZ66" i="4" s="1"/>
  <c r="AS35" i="4"/>
  <c r="AS66" i="4" s="1"/>
  <c r="AR35" i="4"/>
  <c r="AR66" i="4" s="1"/>
  <c r="AK35" i="4"/>
  <c r="AK66" i="4" s="1"/>
  <c r="AJ35" i="4"/>
  <c r="AJ66" i="4" s="1"/>
  <c r="AC35" i="4"/>
  <c r="AC66" i="4" s="1"/>
  <c r="AB35" i="4"/>
  <c r="AB66" i="4" s="1"/>
  <c r="U35" i="4"/>
  <c r="U66" i="4" s="1"/>
  <c r="T35" i="4"/>
  <c r="T66" i="4" s="1"/>
  <c r="M35" i="4"/>
  <c r="M66" i="4" s="1"/>
  <c r="L35" i="4"/>
  <c r="L66" i="4" s="1"/>
  <c r="E35" i="4"/>
  <c r="E66" i="4" s="1"/>
  <c r="D35" i="4"/>
  <c r="D66" i="4" s="1"/>
  <c r="CJ34" i="4"/>
  <c r="CJ65" i="4" s="1"/>
  <c r="CI34" i="4"/>
  <c r="CI65" i="4" s="1"/>
  <c r="CB34" i="4"/>
  <c r="CB65" i="4" s="1"/>
  <c r="CA34" i="4"/>
  <c r="CA65" i="4" s="1"/>
  <c r="BT34" i="4"/>
  <c r="BT65" i="4" s="1"/>
  <c r="BS34" i="4"/>
  <c r="BL34" i="4"/>
  <c r="BL65" i="4" s="1"/>
  <c r="BK34" i="4"/>
  <c r="BK65" i="4" s="1"/>
  <c r="BD34" i="4"/>
  <c r="BD65" i="4" s="1"/>
  <c r="BC34" i="4"/>
  <c r="BC65" i="4" s="1"/>
  <c r="AV34" i="4"/>
  <c r="AV65" i="4" s="1"/>
  <c r="AU34" i="4"/>
  <c r="AU65" i="4" s="1"/>
  <c r="AN34" i="4"/>
  <c r="AN65" i="4" s="1"/>
  <c r="AM34" i="4"/>
  <c r="AM65" i="4" s="1"/>
  <c r="AF34" i="4"/>
  <c r="AF65" i="4" s="1"/>
  <c r="AE34" i="4"/>
  <c r="AE65" i="4" s="1"/>
  <c r="X34" i="4"/>
  <c r="X65" i="4" s="1"/>
  <c r="W34" i="4"/>
  <c r="W65" i="4" s="1"/>
  <c r="P34" i="4"/>
  <c r="P65" i="4" s="1"/>
  <c r="O34" i="4"/>
  <c r="O65" i="4" s="1"/>
  <c r="H34" i="4"/>
  <c r="H65" i="4" s="1"/>
  <c r="G34" i="4"/>
  <c r="G65" i="4" s="1"/>
  <c r="CG64" i="4"/>
  <c r="CD64" i="4"/>
  <c r="CC64" i="4"/>
  <c r="BQ64" i="4"/>
  <c r="BM64" i="4"/>
  <c r="BA64" i="4"/>
  <c r="AW64" i="4"/>
  <c r="AT64" i="4"/>
  <c r="AK64" i="4"/>
  <c r="AG64" i="4"/>
  <c r="U64" i="4"/>
  <c r="Q64" i="4"/>
  <c r="N64" i="4"/>
  <c r="L64" i="4"/>
  <c r="H64" i="4"/>
  <c r="E64" i="4"/>
  <c r="D64" i="4"/>
  <c r="A64" i="4"/>
  <c r="CH32" i="4"/>
  <c r="BZ32" i="4"/>
  <c r="BR32" i="4"/>
  <c r="BJ32" i="4"/>
  <c r="BJ63" i="4" s="1"/>
  <c r="BB32" i="4"/>
  <c r="AT32" i="4"/>
  <c r="AL32" i="4"/>
  <c r="AD32" i="4"/>
  <c r="AD63" i="4" s="1"/>
  <c r="V32" i="4"/>
  <c r="N32" i="4"/>
  <c r="F32" i="4"/>
  <c r="CM31" i="4"/>
  <c r="CM62" i="4" s="1"/>
  <c r="CL31" i="4"/>
  <c r="CL62" i="4" s="1"/>
  <c r="CK31" i="4"/>
  <c r="CK37" i="4" s="1"/>
  <c r="CK69" i="4" s="1"/>
  <c r="CK94" i="4" s="1"/>
  <c r="CJ31" i="4"/>
  <c r="CJ37" i="4" s="1"/>
  <c r="CJ69" i="4" s="1"/>
  <c r="CJ94" i="4" s="1"/>
  <c r="CI31" i="4"/>
  <c r="CI62" i="4" s="1"/>
  <c r="CH31" i="4"/>
  <c r="CH62" i="4" s="1"/>
  <c r="CG31" i="4"/>
  <c r="CF31" i="4"/>
  <c r="CF62" i="4" s="1"/>
  <c r="CE31" i="4"/>
  <c r="CE62" i="4" s="1"/>
  <c r="CD31" i="4"/>
  <c r="CD62" i="4" s="1"/>
  <c r="CC31" i="4"/>
  <c r="CB31" i="4"/>
  <c r="CB62" i="4" s="1"/>
  <c r="CA31" i="4"/>
  <c r="CA37" i="4" s="1"/>
  <c r="CA69" i="4" s="1"/>
  <c r="CA94" i="4" s="1"/>
  <c r="BZ31" i="4"/>
  <c r="BZ62" i="4" s="1"/>
  <c r="BY31" i="4"/>
  <c r="BY37" i="4" s="1"/>
  <c r="BY69" i="4" s="1"/>
  <c r="BY94" i="4" s="1"/>
  <c r="BX31" i="4"/>
  <c r="BX62" i="4" s="1"/>
  <c r="BW31" i="4"/>
  <c r="BW62" i="4" s="1"/>
  <c r="BV31" i="4"/>
  <c r="BV62" i="4" s="1"/>
  <c r="BU31" i="4"/>
  <c r="BU37" i="4" s="1"/>
  <c r="BU69" i="4" s="1"/>
  <c r="BU94" i="4" s="1"/>
  <c r="BT31" i="4"/>
  <c r="BT62" i="4" s="1"/>
  <c r="BS31" i="4"/>
  <c r="BS62" i="4" s="1"/>
  <c r="BR31" i="4"/>
  <c r="BR62" i="4" s="1"/>
  <c r="BQ31" i="4"/>
  <c r="BP31" i="4"/>
  <c r="BP37" i="4" s="1"/>
  <c r="BP69" i="4" s="1"/>
  <c r="BP94" i="4" s="1"/>
  <c r="BO31" i="4"/>
  <c r="BO62" i="4" s="1"/>
  <c r="BN31" i="4"/>
  <c r="BN62" i="4" s="1"/>
  <c r="BM31" i="4"/>
  <c r="BL31" i="4"/>
  <c r="BL62" i="4" s="1"/>
  <c r="BK31" i="4"/>
  <c r="BK62" i="4" s="1"/>
  <c r="BJ31" i="4"/>
  <c r="BJ62" i="4" s="1"/>
  <c r="BI31" i="4"/>
  <c r="BI37" i="4" s="1"/>
  <c r="BI69" i="4" s="1"/>
  <c r="BI94" i="4" s="1"/>
  <c r="BH31" i="4"/>
  <c r="BH62" i="4" s="1"/>
  <c r="BG31" i="4"/>
  <c r="BG62" i="4" s="1"/>
  <c r="BF31" i="4"/>
  <c r="BF62" i="4" s="1"/>
  <c r="BE31" i="4"/>
  <c r="BE37" i="4" s="1"/>
  <c r="BE69" i="4" s="1"/>
  <c r="BE94" i="4" s="1"/>
  <c r="BD31" i="4"/>
  <c r="BD37" i="4" s="1"/>
  <c r="BD69" i="4" s="1"/>
  <c r="BD94" i="4" s="1"/>
  <c r="BC31" i="4"/>
  <c r="BC62" i="4" s="1"/>
  <c r="BB31" i="4"/>
  <c r="BB62" i="4" s="1"/>
  <c r="BA31" i="4"/>
  <c r="AZ31" i="4"/>
  <c r="AZ62" i="4" s="1"/>
  <c r="AY31" i="4"/>
  <c r="AY62" i="4" s="1"/>
  <c r="AX31" i="4"/>
  <c r="AX62" i="4" s="1"/>
  <c r="AW31" i="4"/>
  <c r="AV31" i="4"/>
  <c r="AV62" i="4" s="1"/>
  <c r="AU31" i="4"/>
  <c r="AU37" i="4" s="1"/>
  <c r="AU69" i="4" s="1"/>
  <c r="AU94" i="4" s="1"/>
  <c r="AT31" i="4"/>
  <c r="AT62" i="4" s="1"/>
  <c r="AS31" i="4"/>
  <c r="AS37" i="4" s="1"/>
  <c r="AS69" i="4" s="1"/>
  <c r="AS94" i="4" s="1"/>
  <c r="AR31" i="4"/>
  <c r="AR62" i="4" s="1"/>
  <c r="AQ31" i="4"/>
  <c r="AQ62" i="4" s="1"/>
  <c r="AP31" i="4"/>
  <c r="AP62" i="4" s="1"/>
  <c r="AO31" i="4"/>
  <c r="AO37" i="4" s="1"/>
  <c r="AO69" i="4" s="1"/>
  <c r="AO94" i="4" s="1"/>
  <c r="AN31" i="4"/>
  <c r="AN62" i="4" s="1"/>
  <c r="AM31" i="4"/>
  <c r="AM62" i="4" s="1"/>
  <c r="AL31" i="4"/>
  <c r="AL62" i="4" s="1"/>
  <c r="AK31" i="4"/>
  <c r="AJ31" i="4"/>
  <c r="AJ37" i="4" s="1"/>
  <c r="AJ69" i="4" s="1"/>
  <c r="AJ94" i="4" s="1"/>
  <c r="AI31" i="4"/>
  <c r="AI37" i="4" s="1"/>
  <c r="AI69" i="4" s="1"/>
  <c r="AI94" i="4" s="1"/>
  <c r="AH31" i="4"/>
  <c r="AH62" i="4" s="1"/>
  <c r="AG31" i="4"/>
  <c r="AF31" i="4"/>
  <c r="AF62" i="4" s="1"/>
  <c r="AE31" i="4"/>
  <c r="AE62" i="4" s="1"/>
  <c r="AD31" i="4"/>
  <c r="AD62" i="4" s="1"/>
  <c r="AC31" i="4"/>
  <c r="AC37" i="4" s="1"/>
  <c r="AC69" i="4" s="1"/>
  <c r="AC94" i="4" s="1"/>
  <c r="AB31" i="4"/>
  <c r="AB62" i="4" s="1"/>
  <c r="AA31" i="4"/>
  <c r="AA62" i="4" s="1"/>
  <c r="Z31" i="4"/>
  <c r="Z62" i="4" s="1"/>
  <c r="Y31" i="4"/>
  <c r="Y37" i="4" s="1"/>
  <c r="Y69" i="4" s="1"/>
  <c r="Y94" i="4" s="1"/>
  <c r="X31" i="4"/>
  <c r="X37" i="4" s="1"/>
  <c r="X69" i="4" s="1"/>
  <c r="X94" i="4" s="1"/>
  <c r="W31" i="4"/>
  <c r="W62" i="4" s="1"/>
  <c r="V31" i="4"/>
  <c r="V62" i="4" s="1"/>
  <c r="U31" i="4"/>
  <c r="T31" i="4"/>
  <c r="T62" i="4" s="1"/>
  <c r="S31" i="4"/>
  <c r="S62" i="4" s="1"/>
  <c r="R31" i="4"/>
  <c r="R62" i="4" s="1"/>
  <c r="Q31" i="4"/>
  <c r="P31" i="4"/>
  <c r="P62" i="4" s="1"/>
  <c r="O31" i="4"/>
  <c r="O37" i="4" s="1"/>
  <c r="O69" i="4" s="1"/>
  <c r="O94" i="4" s="1"/>
  <c r="N31" i="4"/>
  <c r="N62" i="4" s="1"/>
  <c r="M31" i="4"/>
  <c r="M37" i="4" s="1"/>
  <c r="M69" i="4" s="1"/>
  <c r="M94" i="4" s="1"/>
  <c r="L31" i="4"/>
  <c r="L62" i="4" s="1"/>
  <c r="K31" i="4"/>
  <c r="K62" i="4" s="1"/>
  <c r="J31" i="4"/>
  <c r="J62" i="4" s="1"/>
  <c r="I31" i="4"/>
  <c r="I37" i="4" s="1"/>
  <c r="I69" i="4" s="1"/>
  <c r="I94" i="4" s="1"/>
  <c r="H31" i="4"/>
  <c r="H62" i="4" s="1"/>
  <c r="G31" i="4"/>
  <c r="G62" i="4" s="1"/>
  <c r="F31" i="4"/>
  <c r="F62" i="4" s="1"/>
  <c r="E31" i="4"/>
  <c r="D31" i="4"/>
  <c r="D37" i="4" s="1"/>
  <c r="D69" i="4" s="1"/>
  <c r="D94" i="4" s="1"/>
  <c r="C31" i="4"/>
  <c r="C62" i="4" s="1"/>
  <c r="B31" i="4"/>
  <c r="B62" i="4" s="1"/>
  <c r="CL11" i="4"/>
  <c r="CK11" i="4"/>
  <c r="CE11" i="4"/>
  <c r="CD11" i="4"/>
  <c r="CA11" i="4"/>
  <c r="BZ11" i="4"/>
  <c r="BV11" i="4"/>
  <c r="BU11" i="4"/>
  <c r="J10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M68" i="4"/>
  <c r="CL68" i="4"/>
  <c r="CK68" i="4"/>
  <c r="CI68" i="4"/>
  <c r="CH68" i="4"/>
  <c r="CG68" i="4"/>
  <c r="CE68" i="4"/>
  <c r="CD68" i="4"/>
  <c r="CC11" i="4"/>
  <c r="BZ68" i="4"/>
  <c r="BY68" i="4"/>
  <c r="BW68" i="4"/>
  <c r="BV68" i="4"/>
  <c r="BU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11" i="4"/>
  <c r="BF11" i="4"/>
  <c r="BE68" i="4"/>
  <c r="BD68" i="4"/>
  <c r="BC68" i="4"/>
  <c r="BB68" i="4"/>
  <c r="BA68" i="4"/>
  <c r="AZ68" i="4"/>
  <c r="AY68" i="4"/>
  <c r="AX68" i="4"/>
  <c r="AW68" i="4"/>
  <c r="AV68" i="4"/>
  <c r="AU11" i="4"/>
  <c r="AT68" i="4"/>
  <c r="AS68" i="4"/>
  <c r="AR68" i="4"/>
  <c r="AQ68" i="4"/>
  <c r="AP68" i="4"/>
  <c r="AO68" i="4"/>
  <c r="AN68" i="4"/>
  <c r="AM68" i="4"/>
  <c r="AL11" i="4"/>
  <c r="AK11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11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CM36" i="4"/>
  <c r="CM67" i="4" s="1"/>
  <c r="CJ36" i="4"/>
  <c r="CJ67" i="4" s="1"/>
  <c r="CI36" i="4"/>
  <c r="CI67" i="4" s="1"/>
  <c r="CH36" i="4"/>
  <c r="CH67" i="4" s="1"/>
  <c r="CG36" i="4"/>
  <c r="CG67" i="4" s="1"/>
  <c r="CF36" i="4"/>
  <c r="CF67" i="4" s="1"/>
  <c r="CE36" i="4"/>
  <c r="CE67" i="4" s="1"/>
  <c r="CB36" i="4"/>
  <c r="CB67" i="4" s="1"/>
  <c r="CA36" i="4"/>
  <c r="CA67" i="4" s="1"/>
  <c r="BZ36" i="4"/>
  <c r="BZ67" i="4" s="1"/>
  <c r="BY36" i="4"/>
  <c r="BY67" i="4" s="1"/>
  <c r="BX36" i="4"/>
  <c r="BX67" i="4" s="1"/>
  <c r="BW36" i="4"/>
  <c r="BW67" i="4" s="1"/>
  <c r="BT36" i="4"/>
  <c r="BT67" i="4" s="1"/>
  <c r="BS36" i="4"/>
  <c r="BS67" i="4" s="1"/>
  <c r="BR36" i="4"/>
  <c r="BR67" i="4" s="1"/>
  <c r="BQ36" i="4"/>
  <c r="BQ67" i="4" s="1"/>
  <c r="BP36" i="4"/>
  <c r="BP67" i="4" s="1"/>
  <c r="BO36" i="4"/>
  <c r="BO67" i="4" s="1"/>
  <c r="BL36" i="4"/>
  <c r="BL67" i="4" s="1"/>
  <c r="BK36" i="4"/>
  <c r="BK67" i="4" s="1"/>
  <c r="BJ36" i="4"/>
  <c r="BJ67" i="4" s="1"/>
  <c r="BI36" i="4"/>
  <c r="BI67" i="4" s="1"/>
  <c r="BH36" i="4"/>
  <c r="BH67" i="4" s="1"/>
  <c r="BG36" i="4"/>
  <c r="BG67" i="4" s="1"/>
  <c r="BD36" i="4"/>
  <c r="BD67" i="4" s="1"/>
  <c r="BC36" i="4"/>
  <c r="BC67" i="4" s="1"/>
  <c r="BB36" i="4"/>
  <c r="BB67" i="4" s="1"/>
  <c r="BA36" i="4"/>
  <c r="BA67" i="4" s="1"/>
  <c r="AZ36" i="4"/>
  <c r="AZ67" i="4" s="1"/>
  <c r="AY36" i="4"/>
  <c r="AY67" i="4" s="1"/>
  <c r="AV36" i="4"/>
  <c r="AV67" i="4" s="1"/>
  <c r="AU36" i="4"/>
  <c r="AU67" i="4" s="1"/>
  <c r="AT36" i="4"/>
  <c r="AT67" i="4" s="1"/>
  <c r="AS36" i="4"/>
  <c r="AS67" i="4" s="1"/>
  <c r="AR36" i="4"/>
  <c r="AR67" i="4" s="1"/>
  <c r="AQ36" i="4"/>
  <c r="AQ67" i="4" s="1"/>
  <c r="AN36" i="4"/>
  <c r="AN67" i="4" s="1"/>
  <c r="AM36" i="4"/>
  <c r="AM67" i="4" s="1"/>
  <c r="AL36" i="4"/>
  <c r="AL67" i="4" s="1"/>
  <c r="AK36" i="4"/>
  <c r="AK67" i="4" s="1"/>
  <c r="AJ36" i="4"/>
  <c r="AJ67" i="4" s="1"/>
  <c r="AI36" i="4"/>
  <c r="AI67" i="4" s="1"/>
  <c r="AF36" i="4"/>
  <c r="AF67" i="4" s="1"/>
  <c r="AE36" i="4"/>
  <c r="AE67" i="4" s="1"/>
  <c r="AD36" i="4"/>
  <c r="AD67" i="4" s="1"/>
  <c r="AC36" i="4"/>
  <c r="AC67" i="4" s="1"/>
  <c r="AB36" i="4"/>
  <c r="AB67" i="4" s="1"/>
  <c r="AA36" i="4"/>
  <c r="AA67" i="4" s="1"/>
  <c r="X36" i="4"/>
  <c r="X67" i="4" s="1"/>
  <c r="W36" i="4"/>
  <c r="W67" i="4" s="1"/>
  <c r="V36" i="4"/>
  <c r="V67" i="4" s="1"/>
  <c r="U36" i="4"/>
  <c r="U67" i="4" s="1"/>
  <c r="T36" i="4"/>
  <c r="T67" i="4" s="1"/>
  <c r="S36" i="4"/>
  <c r="S67" i="4" s="1"/>
  <c r="P36" i="4"/>
  <c r="P67" i="4" s="1"/>
  <c r="O36" i="4"/>
  <c r="O67" i="4" s="1"/>
  <c r="N36" i="4"/>
  <c r="N67" i="4" s="1"/>
  <c r="M36" i="4"/>
  <c r="M67" i="4" s="1"/>
  <c r="L36" i="4"/>
  <c r="L67" i="4" s="1"/>
  <c r="K36" i="4"/>
  <c r="K67" i="4" s="1"/>
  <c r="H36" i="4"/>
  <c r="H67" i="4" s="1"/>
  <c r="G36" i="4"/>
  <c r="G67" i="4" s="1"/>
  <c r="F36" i="4"/>
  <c r="F67" i="4" s="1"/>
  <c r="E36" i="4"/>
  <c r="E67" i="4" s="1"/>
  <c r="D36" i="4"/>
  <c r="D67" i="4" s="1"/>
  <c r="C36" i="4"/>
  <c r="C67" i="4" s="1"/>
  <c r="CM35" i="4"/>
  <c r="CM66" i="4" s="1"/>
  <c r="CL35" i="4"/>
  <c r="CL66" i="4" s="1"/>
  <c r="CK35" i="4"/>
  <c r="CK66" i="4" s="1"/>
  <c r="CJ35" i="4"/>
  <c r="CJ66" i="4" s="1"/>
  <c r="CI35" i="4"/>
  <c r="CI66" i="4" s="1"/>
  <c r="CH35" i="4"/>
  <c r="CH66" i="4" s="1"/>
  <c r="CG10" i="4"/>
  <c r="CF10" i="4"/>
  <c r="CE35" i="4"/>
  <c r="CE66" i="4" s="1"/>
  <c r="CD35" i="4"/>
  <c r="CD66" i="4" s="1"/>
  <c r="CC35" i="4"/>
  <c r="CC66" i="4" s="1"/>
  <c r="CB35" i="4"/>
  <c r="CB66" i="4" s="1"/>
  <c r="CA35" i="4"/>
  <c r="CA66" i="4" s="1"/>
  <c r="BZ35" i="4"/>
  <c r="BZ66" i="4" s="1"/>
  <c r="BY10" i="4"/>
  <c r="BX10" i="4"/>
  <c r="BW35" i="4"/>
  <c r="BW66" i="4" s="1"/>
  <c r="BV35" i="4"/>
  <c r="BV66" i="4" s="1"/>
  <c r="BU35" i="4"/>
  <c r="BU66" i="4" s="1"/>
  <c r="BT35" i="4"/>
  <c r="BT66" i="4" s="1"/>
  <c r="BS35" i="4"/>
  <c r="BS66" i="4" s="1"/>
  <c r="BR35" i="4"/>
  <c r="BR66" i="4" s="1"/>
  <c r="BQ10" i="4"/>
  <c r="BP10" i="4"/>
  <c r="BO35" i="4"/>
  <c r="BO66" i="4" s="1"/>
  <c r="BN35" i="4"/>
  <c r="BN66" i="4" s="1"/>
  <c r="BM35" i="4"/>
  <c r="BM66" i="4" s="1"/>
  <c r="BL35" i="4"/>
  <c r="BL66" i="4" s="1"/>
  <c r="BK35" i="4"/>
  <c r="BK66" i="4" s="1"/>
  <c r="BJ35" i="4"/>
  <c r="BJ66" i="4" s="1"/>
  <c r="BI10" i="4"/>
  <c r="BH10" i="4"/>
  <c r="BG35" i="4"/>
  <c r="BG66" i="4" s="1"/>
  <c r="BF35" i="4"/>
  <c r="BF66" i="4" s="1"/>
  <c r="BE35" i="4"/>
  <c r="BE66" i="4" s="1"/>
  <c r="BD35" i="4"/>
  <c r="BD66" i="4" s="1"/>
  <c r="BC35" i="4"/>
  <c r="BC66" i="4" s="1"/>
  <c r="BB35" i="4"/>
  <c r="BB66" i="4" s="1"/>
  <c r="BA10" i="4"/>
  <c r="AZ10" i="4"/>
  <c r="AY35" i="4"/>
  <c r="AY66" i="4" s="1"/>
  <c r="AX35" i="4"/>
  <c r="AX66" i="4" s="1"/>
  <c r="AW35" i="4"/>
  <c r="AW66" i="4" s="1"/>
  <c r="AV35" i="4"/>
  <c r="AV66" i="4" s="1"/>
  <c r="AU35" i="4"/>
  <c r="AU66" i="4" s="1"/>
  <c r="AT35" i="4"/>
  <c r="AT66" i="4" s="1"/>
  <c r="AS10" i="4"/>
  <c r="AR10" i="4"/>
  <c r="AQ35" i="4"/>
  <c r="AQ66" i="4" s="1"/>
  <c r="AP35" i="4"/>
  <c r="AP66" i="4" s="1"/>
  <c r="AO35" i="4"/>
  <c r="AO66" i="4" s="1"/>
  <c r="AN35" i="4"/>
  <c r="AN66" i="4" s="1"/>
  <c r="AM35" i="4"/>
  <c r="AM66" i="4" s="1"/>
  <c r="AL35" i="4"/>
  <c r="AL66" i="4" s="1"/>
  <c r="AK10" i="4"/>
  <c r="AJ10" i="4"/>
  <c r="AI35" i="4"/>
  <c r="AI66" i="4" s="1"/>
  <c r="AH35" i="4"/>
  <c r="AH66" i="4" s="1"/>
  <c r="AG35" i="4"/>
  <c r="AG66" i="4" s="1"/>
  <c r="AF35" i="4"/>
  <c r="AF66" i="4" s="1"/>
  <c r="AE35" i="4"/>
  <c r="AE66" i="4" s="1"/>
  <c r="AD35" i="4"/>
  <c r="AD66" i="4" s="1"/>
  <c r="AC10" i="4"/>
  <c r="AB10" i="4"/>
  <c r="AA35" i="4"/>
  <c r="AA66" i="4" s="1"/>
  <c r="Z35" i="4"/>
  <c r="Z66" i="4" s="1"/>
  <c r="Y35" i="4"/>
  <c r="Y66" i="4" s="1"/>
  <c r="X35" i="4"/>
  <c r="X66" i="4" s="1"/>
  <c r="W35" i="4"/>
  <c r="W66" i="4" s="1"/>
  <c r="V35" i="4"/>
  <c r="V66" i="4" s="1"/>
  <c r="U10" i="4"/>
  <c r="T10" i="4"/>
  <c r="S35" i="4"/>
  <c r="S66" i="4" s="1"/>
  <c r="R35" i="4"/>
  <c r="R66" i="4" s="1"/>
  <c r="Q35" i="4"/>
  <c r="Q66" i="4" s="1"/>
  <c r="P35" i="4"/>
  <c r="P66" i="4" s="1"/>
  <c r="O35" i="4"/>
  <c r="O66" i="4" s="1"/>
  <c r="N35" i="4"/>
  <c r="N66" i="4" s="1"/>
  <c r="M10" i="4"/>
  <c r="L10" i="4"/>
  <c r="K35" i="4"/>
  <c r="K66" i="4" s="1"/>
  <c r="J35" i="4"/>
  <c r="J66" i="4" s="1"/>
  <c r="I35" i="4"/>
  <c r="I66" i="4" s="1"/>
  <c r="H35" i="4"/>
  <c r="H66" i="4" s="1"/>
  <c r="G35" i="4"/>
  <c r="G66" i="4" s="1"/>
  <c r="F35" i="4"/>
  <c r="F66" i="4" s="1"/>
  <c r="E10" i="4"/>
  <c r="D10" i="4"/>
  <c r="C35" i="4"/>
  <c r="C66" i="4" s="1"/>
  <c r="B35" i="4"/>
  <c r="B66" i="4" s="1"/>
  <c r="A35" i="4"/>
  <c r="A66" i="4" s="1"/>
  <c r="CM34" i="4"/>
  <c r="CL34" i="4"/>
  <c r="CL65" i="4" s="1"/>
  <c r="CK34" i="4"/>
  <c r="CK65" i="4" s="1"/>
  <c r="CH34" i="4"/>
  <c r="CH65" i="4" s="1"/>
  <c r="CG34" i="4"/>
  <c r="CG65" i="4" s="1"/>
  <c r="CF34" i="4"/>
  <c r="CF65" i="4" s="1"/>
  <c r="CE34" i="4"/>
  <c r="CD34" i="4"/>
  <c r="CD65" i="4" s="1"/>
  <c r="CC34" i="4"/>
  <c r="CC65" i="4" s="1"/>
  <c r="BZ34" i="4"/>
  <c r="BZ65" i="4" s="1"/>
  <c r="BY34" i="4"/>
  <c r="BY65" i="4" s="1"/>
  <c r="BX34" i="4"/>
  <c r="BX65" i="4" s="1"/>
  <c r="BW34" i="4"/>
  <c r="BV34" i="4"/>
  <c r="BV65" i="4" s="1"/>
  <c r="BU34" i="4"/>
  <c r="BU65" i="4" s="1"/>
  <c r="BR34" i="4"/>
  <c r="BR65" i="4" s="1"/>
  <c r="BQ34" i="4"/>
  <c r="BQ65" i="4" s="1"/>
  <c r="BP34" i="4"/>
  <c r="BP65" i="4" s="1"/>
  <c r="BO34" i="4"/>
  <c r="BN34" i="4"/>
  <c r="BN65" i="4" s="1"/>
  <c r="BM34" i="4"/>
  <c r="BM65" i="4" s="1"/>
  <c r="BJ34" i="4"/>
  <c r="BJ65" i="4" s="1"/>
  <c r="BI34" i="4"/>
  <c r="BI65" i="4" s="1"/>
  <c r="BH34" i="4"/>
  <c r="BH65" i="4" s="1"/>
  <c r="BG34" i="4"/>
  <c r="BF34" i="4"/>
  <c r="BF65" i="4" s="1"/>
  <c r="BE34" i="4"/>
  <c r="BE65" i="4" s="1"/>
  <c r="BB34" i="4"/>
  <c r="BB65" i="4" s="1"/>
  <c r="BA34" i="4"/>
  <c r="BA65" i="4" s="1"/>
  <c r="AZ34" i="4"/>
  <c r="AZ65" i="4" s="1"/>
  <c r="AY34" i="4"/>
  <c r="AX34" i="4"/>
  <c r="AX65" i="4" s="1"/>
  <c r="AW34" i="4"/>
  <c r="AW65" i="4" s="1"/>
  <c r="AT34" i="4"/>
  <c r="AT65" i="4" s="1"/>
  <c r="AS34" i="4"/>
  <c r="AS65" i="4" s="1"/>
  <c r="AR34" i="4"/>
  <c r="AR65" i="4" s="1"/>
  <c r="AQ34" i="4"/>
  <c r="AP34" i="4"/>
  <c r="AP65" i="4" s="1"/>
  <c r="AO34" i="4"/>
  <c r="AO65" i="4" s="1"/>
  <c r="AL34" i="4"/>
  <c r="AL65" i="4" s="1"/>
  <c r="AK34" i="4"/>
  <c r="AK65" i="4" s="1"/>
  <c r="AJ34" i="4"/>
  <c r="AJ65" i="4" s="1"/>
  <c r="AI34" i="4"/>
  <c r="AH34" i="4"/>
  <c r="AH65" i="4" s="1"/>
  <c r="AG34" i="4"/>
  <c r="AG65" i="4" s="1"/>
  <c r="AD34" i="4"/>
  <c r="AD65" i="4" s="1"/>
  <c r="AC34" i="4"/>
  <c r="AC65" i="4" s="1"/>
  <c r="AB34" i="4"/>
  <c r="AB65" i="4" s="1"/>
  <c r="AA34" i="4"/>
  <c r="Z34" i="4"/>
  <c r="Z65" i="4" s="1"/>
  <c r="Y34" i="4"/>
  <c r="Y65" i="4" s="1"/>
  <c r="V34" i="4"/>
  <c r="V65" i="4" s="1"/>
  <c r="U34" i="4"/>
  <c r="U65" i="4" s="1"/>
  <c r="T34" i="4"/>
  <c r="T65" i="4" s="1"/>
  <c r="S34" i="4"/>
  <c r="R34" i="4"/>
  <c r="R65" i="4" s="1"/>
  <c r="Q34" i="4"/>
  <c r="Q65" i="4" s="1"/>
  <c r="N34" i="4"/>
  <c r="N65" i="4" s="1"/>
  <c r="M34" i="4"/>
  <c r="M65" i="4" s="1"/>
  <c r="L34" i="4"/>
  <c r="L65" i="4" s="1"/>
  <c r="K34" i="4"/>
  <c r="J34" i="4"/>
  <c r="J65" i="4" s="1"/>
  <c r="I34" i="4"/>
  <c r="I65" i="4" s="1"/>
  <c r="F34" i="4"/>
  <c r="F65" i="4" s="1"/>
  <c r="E34" i="4"/>
  <c r="E65" i="4" s="1"/>
  <c r="D34" i="4"/>
  <c r="D65" i="4" s="1"/>
  <c r="C34" i="4"/>
  <c r="B34" i="4"/>
  <c r="B65" i="4" s="1"/>
  <c r="A34" i="4"/>
  <c r="A65" i="4" s="1"/>
  <c r="CM32" i="4"/>
  <c r="CL32" i="4"/>
  <c r="CK32" i="4"/>
  <c r="CJ32" i="4"/>
  <c r="CI32" i="4"/>
  <c r="CG32" i="4"/>
  <c r="CF32" i="4"/>
  <c r="CE32" i="4"/>
  <c r="CD32" i="4"/>
  <c r="CC32" i="4"/>
  <c r="CB32" i="4"/>
  <c r="CA32" i="4"/>
  <c r="BY32" i="4"/>
  <c r="BX32" i="4"/>
  <c r="BW32" i="4"/>
  <c r="BV32" i="4"/>
  <c r="BU32" i="4"/>
  <c r="BT32" i="4"/>
  <c r="BT95" i="4" s="1"/>
  <c r="BS32" i="4"/>
  <c r="BQ32" i="4"/>
  <c r="BP32" i="4"/>
  <c r="BO32" i="4"/>
  <c r="BN32" i="4"/>
  <c r="BM32" i="4"/>
  <c r="BL32" i="4"/>
  <c r="BK32" i="4"/>
  <c r="BI32" i="4"/>
  <c r="BH32" i="4"/>
  <c r="BG32" i="4"/>
  <c r="BG95" i="4" s="1"/>
  <c r="BF32" i="4"/>
  <c r="BE32" i="4"/>
  <c r="BD32" i="4"/>
  <c r="BC32" i="4"/>
  <c r="BA32" i="4"/>
  <c r="AZ32" i="4"/>
  <c r="AZ63" i="4" s="1"/>
  <c r="AY32" i="4"/>
  <c r="AX32" i="4"/>
  <c r="AW32" i="4"/>
  <c r="AV32" i="4"/>
  <c r="AU32" i="4"/>
  <c r="AS32" i="4"/>
  <c r="AR32" i="4"/>
  <c r="AQ32" i="4"/>
  <c r="AQ95" i="4" s="1"/>
  <c r="AP32" i="4"/>
  <c r="AO32" i="4"/>
  <c r="AN32" i="4"/>
  <c r="AM32" i="4"/>
  <c r="AK32" i="4"/>
  <c r="AJ32" i="4"/>
  <c r="AI32" i="4"/>
  <c r="AH32" i="4"/>
  <c r="AG32" i="4"/>
  <c r="AF32" i="4"/>
  <c r="AE32" i="4"/>
  <c r="AE95" i="4" s="1"/>
  <c r="AC32" i="4"/>
  <c r="AB32" i="4"/>
  <c r="AA32" i="4"/>
  <c r="Z32" i="4"/>
  <c r="Y32" i="4"/>
  <c r="X32" i="4"/>
  <c r="X63" i="4" s="1"/>
  <c r="W32" i="4"/>
  <c r="U32" i="4"/>
  <c r="T32" i="4"/>
  <c r="S32" i="4"/>
  <c r="R32" i="4"/>
  <c r="Q32" i="4"/>
  <c r="P32" i="4"/>
  <c r="O32" i="4"/>
  <c r="O95" i="4" s="1"/>
  <c r="M32" i="4"/>
  <c r="L32" i="4"/>
  <c r="K32" i="4"/>
  <c r="J32" i="4"/>
  <c r="I32" i="4"/>
  <c r="H32" i="4"/>
  <c r="G32" i="4"/>
  <c r="E32" i="4"/>
  <c r="D32" i="4"/>
  <c r="C32" i="4"/>
  <c r="C95" i="4" s="1"/>
  <c r="B32" i="4"/>
  <c r="A32" i="4"/>
  <c r="A63" i="4" s="1"/>
  <c r="E9" i="2"/>
  <c r="I9" i="2"/>
  <c r="M9" i="2"/>
  <c r="Q9" i="2"/>
  <c r="U9" i="2"/>
  <c r="Y9" i="2"/>
  <c r="AC9" i="2"/>
  <c r="AG9" i="2"/>
  <c r="AK9" i="2"/>
  <c r="AO9" i="2"/>
  <c r="AS9" i="2"/>
  <c r="AW9" i="2"/>
  <c r="BA9" i="2"/>
  <c r="BE9" i="2"/>
  <c r="BI9" i="2"/>
  <c r="BM9" i="2"/>
  <c r="BQ9" i="2"/>
  <c r="BU9" i="2"/>
  <c r="BY9" i="2"/>
  <c r="CC9" i="2"/>
  <c r="CG9" i="2"/>
  <c r="CK9" i="2"/>
  <c r="B9" i="2"/>
  <c r="F9" i="2"/>
  <c r="J9" i="2"/>
  <c r="N9" i="2"/>
  <c r="R9" i="2"/>
  <c r="V9" i="2"/>
  <c r="Z9" i="2"/>
  <c r="AD9" i="2"/>
  <c r="AH9" i="2"/>
  <c r="AL9" i="2"/>
  <c r="AP9" i="2"/>
  <c r="AT9" i="2"/>
  <c r="AX9" i="2"/>
  <c r="BB9" i="2"/>
  <c r="BF9" i="2"/>
  <c r="BJ9" i="2"/>
  <c r="BN9" i="2"/>
  <c r="BR9" i="2"/>
  <c r="BV9" i="2"/>
  <c r="BZ9" i="2"/>
  <c r="CD9" i="2"/>
  <c r="CH9" i="2"/>
  <c r="CL9" i="2"/>
  <c r="C10" i="2"/>
  <c r="G10" i="2"/>
  <c r="K10" i="2"/>
  <c r="O10" i="2"/>
  <c r="S10" i="2"/>
  <c r="W10" i="2"/>
  <c r="AA10" i="2"/>
  <c r="AE10" i="2"/>
  <c r="AI10" i="2"/>
  <c r="AM10" i="2"/>
  <c r="AQ10" i="2"/>
  <c r="AU10" i="2"/>
  <c r="AY10" i="2"/>
  <c r="BC10" i="2"/>
  <c r="BG10" i="2"/>
  <c r="BK10" i="2"/>
  <c r="BO10" i="2"/>
  <c r="BS10" i="2"/>
  <c r="BW10" i="2"/>
  <c r="CA10" i="2"/>
  <c r="CE10" i="2"/>
  <c r="CI10" i="2"/>
  <c r="CM10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9" i="2"/>
  <c r="G9" i="2"/>
  <c r="K9" i="2"/>
  <c r="O9" i="2"/>
  <c r="S9" i="2"/>
  <c r="W9" i="2"/>
  <c r="AA9" i="2"/>
  <c r="AE9" i="2"/>
  <c r="AI9" i="2"/>
  <c r="AM9" i="2"/>
  <c r="AQ9" i="2"/>
  <c r="AU9" i="2"/>
  <c r="AY9" i="2"/>
  <c r="BC9" i="2"/>
  <c r="BG9" i="2"/>
  <c r="BK9" i="2"/>
  <c r="BO9" i="2"/>
  <c r="BS9" i="2"/>
  <c r="BW9" i="2"/>
  <c r="CA9" i="2"/>
  <c r="CE9" i="2"/>
  <c r="CI9" i="2"/>
  <c r="CM9" i="2"/>
  <c r="B10" i="2"/>
  <c r="E10" i="2"/>
  <c r="F10" i="2"/>
  <c r="I10" i="2"/>
  <c r="J10" i="2"/>
  <c r="M10" i="2"/>
  <c r="N10" i="2"/>
  <c r="Q10" i="2"/>
  <c r="R10" i="2"/>
  <c r="U10" i="2"/>
  <c r="V10" i="2"/>
  <c r="Y10" i="2"/>
  <c r="Z10" i="2"/>
  <c r="AC10" i="2"/>
  <c r="AD10" i="2"/>
  <c r="AG10" i="2"/>
  <c r="AH10" i="2"/>
  <c r="AK10" i="2"/>
  <c r="AL10" i="2"/>
  <c r="AO10" i="2"/>
  <c r="AP10" i="2"/>
  <c r="AS10" i="2"/>
  <c r="AT10" i="2"/>
  <c r="AW10" i="2"/>
  <c r="AX10" i="2"/>
  <c r="BA10" i="2"/>
  <c r="BB10" i="2"/>
  <c r="BE10" i="2"/>
  <c r="BF10" i="2"/>
  <c r="BI10" i="2"/>
  <c r="BJ10" i="2"/>
  <c r="BM10" i="2"/>
  <c r="BN10" i="2"/>
  <c r="BQ10" i="2"/>
  <c r="BR10" i="2"/>
  <c r="BU10" i="2"/>
  <c r="BV10" i="2"/>
  <c r="BY10" i="2"/>
  <c r="BZ10" i="2"/>
  <c r="CC10" i="2"/>
  <c r="CD10" i="2"/>
  <c r="CG10" i="2"/>
  <c r="CH10" i="2"/>
  <c r="CK10" i="2"/>
  <c r="CL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G11" i="2"/>
  <c r="AH11" i="2"/>
  <c r="AI11" i="2"/>
  <c r="AK11" i="2"/>
  <c r="AL11" i="2"/>
  <c r="AM11" i="2"/>
  <c r="AO11" i="2"/>
  <c r="AP11" i="2"/>
  <c r="AQ11" i="2"/>
  <c r="AS11" i="2"/>
  <c r="AT11" i="2"/>
  <c r="AU11" i="2"/>
  <c r="AW11" i="2"/>
  <c r="AX11" i="2"/>
  <c r="AY11" i="2"/>
  <c r="BA11" i="2"/>
  <c r="BB11" i="2"/>
  <c r="BC11" i="2"/>
  <c r="BE11" i="2"/>
  <c r="BF11" i="2"/>
  <c r="BG11" i="2"/>
  <c r="BI11" i="2"/>
  <c r="BJ11" i="2"/>
  <c r="BK11" i="2"/>
  <c r="BM11" i="2"/>
  <c r="BN11" i="2"/>
  <c r="BO11" i="2"/>
  <c r="BQ11" i="2"/>
  <c r="BR11" i="2"/>
  <c r="BS11" i="2"/>
  <c r="BU11" i="2"/>
  <c r="BV11" i="2"/>
  <c r="BW11" i="2"/>
  <c r="BY11" i="2"/>
  <c r="BZ11" i="2"/>
  <c r="CA11" i="2"/>
  <c r="CC11" i="2"/>
  <c r="CD11" i="2"/>
  <c r="CE11" i="2"/>
  <c r="CG11" i="2"/>
  <c r="CH11" i="2"/>
  <c r="CI11" i="2"/>
  <c r="CK11" i="2"/>
  <c r="CL11" i="2"/>
  <c r="CM11" i="2"/>
  <c r="B31" i="2"/>
  <c r="B37" i="2" s="1"/>
  <c r="C31" i="2"/>
  <c r="D31" i="2"/>
  <c r="E31" i="2"/>
  <c r="F31" i="2"/>
  <c r="F37" i="2" s="1"/>
  <c r="G31" i="2"/>
  <c r="H31" i="2"/>
  <c r="I31" i="2"/>
  <c r="J31" i="2"/>
  <c r="J37" i="2" s="1"/>
  <c r="K31" i="2"/>
  <c r="L31" i="2"/>
  <c r="M31" i="2"/>
  <c r="N31" i="2"/>
  <c r="N37" i="2" s="1"/>
  <c r="O31" i="2"/>
  <c r="P31" i="2"/>
  <c r="Q31" i="2"/>
  <c r="R31" i="2"/>
  <c r="R37" i="2" s="1"/>
  <c r="S31" i="2"/>
  <c r="T31" i="2"/>
  <c r="U31" i="2"/>
  <c r="V31" i="2"/>
  <c r="V37" i="2" s="1"/>
  <c r="W31" i="2"/>
  <c r="X31" i="2"/>
  <c r="Y31" i="2"/>
  <c r="Z31" i="2"/>
  <c r="Z37" i="2" s="1"/>
  <c r="AA31" i="2"/>
  <c r="AB31" i="2"/>
  <c r="AC31" i="2"/>
  <c r="AD31" i="2"/>
  <c r="AD37" i="2" s="1"/>
  <c r="AE31" i="2"/>
  <c r="AF31" i="2"/>
  <c r="AG31" i="2"/>
  <c r="AH31" i="2"/>
  <c r="AH37" i="2" s="1"/>
  <c r="AI31" i="2"/>
  <c r="AJ31" i="2"/>
  <c r="AK31" i="2"/>
  <c r="AL31" i="2"/>
  <c r="AL37" i="2" s="1"/>
  <c r="AM31" i="2"/>
  <c r="AN31" i="2"/>
  <c r="AO31" i="2"/>
  <c r="AP31" i="2"/>
  <c r="AP37" i="2" s="1"/>
  <c r="AQ31" i="2"/>
  <c r="AR31" i="2"/>
  <c r="AS31" i="2"/>
  <c r="AT31" i="2"/>
  <c r="AT37" i="2" s="1"/>
  <c r="AU31" i="2"/>
  <c r="AV31" i="2"/>
  <c r="AW31" i="2"/>
  <c r="AX31" i="2"/>
  <c r="AX37" i="2" s="1"/>
  <c r="AY31" i="2"/>
  <c r="AZ31" i="2"/>
  <c r="BA31" i="2"/>
  <c r="BB31" i="2"/>
  <c r="BB37" i="2" s="1"/>
  <c r="BC31" i="2"/>
  <c r="BD31" i="2"/>
  <c r="BE31" i="2"/>
  <c r="BF31" i="2"/>
  <c r="BF37" i="2" s="1"/>
  <c r="BG31" i="2"/>
  <c r="BH31" i="2"/>
  <c r="BI31" i="2"/>
  <c r="BJ31" i="2"/>
  <c r="BJ37" i="2" s="1"/>
  <c r="BK31" i="2"/>
  <c r="BL31" i="2"/>
  <c r="BM31" i="2"/>
  <c r="BN31" i="2"/>
  <c r="BN37" i="2" s="1"/>
  <c r="BO31" i="2"/>
  <c r="BP31" i="2"/>
  <c r="BQ31" i="2"/>
  <c r="BR31" i="2"/>
  <c r="BR37" i="2" s="1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A32" i="2"/>
  <c r="B32" i="2"/>
  <c r="C32" i="2"/>
  <c r="E32" i="2"/>
  <c r="E63" i="2" s="1"/>
  <c r="F32" i="2"/>
  <c r="G32" i="2"/>
  <c r="I32" i="2"/>
  <c r="I63" i="2" s="1"/>
  <c r="J32" i="2"/>
  <c r="J63" i="2" s="1"/>
  <c r="K32" i="2"/>
  <c r="M32" i="2"/>
  <c r="N32" i="2"/>
  <c r="N63" i="2" s="1"/>
  <c r="O32" i="2"/>
  <c r="Q32" i="2"/>
  <c r="Q63" i="2" s="1"/>
  <c r="R32" i="2"/>
  <c r="S32" i="2"/>
  <c r="S38" i="2" s="1"/>
  <c r="U32" i="2"/>
  <c r="U63" i="2" s="1"/>
  <c r="V32" i="2"/>
  <c r="V63" i="2" s="1"/>
  <c r="W32" i="2"/>
  <c r="Y32" i="2"/>
  <c r="Y63" i="2" s="1"/>
  <c r="Z32" i="2"/>
  <c r="Z63" i="2" s="1"/>
  <c r="AA32" i="2"/>
  <c r="AC32" i="2"/>
  <c r="AD32" i="2"/>
  <c r="AD38" i="2" s="1"/>
  <c r="AE32" i="2"/>
  <c r="AG32" i="2"/>
  <c r="AG63" i="2" s="1"/>
  <c r="AH32" i="2"/>
  <c r="AI32" i="2"/>
  <c r="AI63" i="2" s="1"/>
  <c r="AK32" i="2"/>
  <c r="AK63" i="2" s="1"/>
  <c r="AL32" i="2"/>
  <c r="AL63" i="2" s="1"/>
  <c r="AM32" i="2"/>
  <c r="AO32" i="2"/>
  <c r="AO38" i="2" s="1"/>
  <c r="AP32" i="2"/>
  <c r="AP63" i="2" s="1"/>
  <c r="AQ32" i="2"/>
  <c r="AS32" i="2"/>
  <c r="AT32" i="2"/>
  <c r="AT63" i="2" s="1"/>
  <c r="AU32" i="2"/>
  <c r="AU38" i="2" s="1"/>
  <c r="AW32" i="2"/>
  <c r="AW38" i="2" s="1"/>
  <c r="AX32" i="2"/>
  <c r="AY32" i="2"/>
  <c r="AY38" i="2" s="1"/>
  <c r="BA32" i="2"/>
  <c r="BA38" i="2" s="1"/>
  <c r="BB32" i="2"/>
  <c r="BB38" i="2" s="1"/>
  <c r="BC32" i="2"/>
  <c r="BE32" i="2"/>
  <c r="BE63" i="2" s="1"/>
  <c r="BF32" i="2"/>
  <c r="BF38" i="2" s="1"/>
  <c r="BG32" i="2"/>
  <c r="BI32" i="2"/>
  <c r="BJ32" i="2"/>
  <c r="BJ63" i="2" s="1"/>
  <c r="BK32" i="2"/>
  <c r="BM32" i="2"/>
  <c r="BN32" i="2"/>
  <c r="BO32" i="2"/>
  <c r="BO38" i="2" s="1"/>
  <c r="BQ32" i="2"/>
  <c r="BQ63" i="2" s="1"/>
  <c r="BR32" i="2"/>
  <c r="BS32" i="2"/>
  <c r="BU32" i="2"/>
  <c r="BU63" i="2" s="1"/>
  <c r="BV32" i="2"/>
  <c r="BV38" i="2" s="1"/>
  <c r="BW32" i="2"/>
  <c r="BY32" i="2"/>
  <c r="BZ32" i="2"/>
  <c r="BZ63" i="2" s="1"/>
  <c r="CA32" i="2"/>
  <c r="CC32" i="2"/>
  <c r="CC63" i="2" s="1"/>
  <c r="CD32" i="2"/>
  <c r="CE32" i="2"/>
  <c r="CE39" i="2" s="1"/>
  <c r="CG32" i="2"/>
  <c r="CG63" i="2" s="1"/>
  <c r="CH32" i="2"/>
  <c r="CH63" i="2" s="1"/>
  <c r="CI32" i="2"/>
  <c r="CK32" i="2"/>
  <c r="CK63" i="2" s="1"/>
  <c r="CL32" i="2"/>
  <c r="CL63" i="2" s="1"/>
  <c r="CM32" i="2"/>
  <c r="A34" i="2"/>
  <c r="A65" i="2" s="1"/>
  <c r="B34" i="2"/>
  <c r="C34" i="2"/>
  <c r="D34" i="2"/>
  <c r="D65" i="2" s="1"/>
  <c r="E34" i="2"/>
  <c r="F34" i="2"/>
  <c r="G34" i="2"/>
  <c r="G39" i="2" s="1"/>
  <c r="H34" i="2"/>
  <c r="H65" i="2" s="1"/>
  <c r="I34" i="2"/>
  <c r="J34" i="2"/>
  <c r="K34" i="2"/>
  <c r="L34" i="2"/>
  <c r="L65" i="2" s="1"/>
  <c r="M34" i="2"/>
  <c r="N34" i="2"/>
  <c r="O34" i="2"/>
  <c r="O65" i="2" s="1"/>
  <c r="P34" i="2"/>
  <c r="P65" i="2" s="1"/>
  <c r="Q34" i="2"/>
  <c r="R34" i="2"/>
  <c r="S34" i="2"/>
  <c r="T34" i="2"/>
  <c r="T65" i="2" s="1"/>
  <c r="U34" i="2"/>
  <c r="V34" i="2"/>
  <c r="W34" i="2"/>
  <c r="W65" i="2" s="1"/>
  <c r="X34" i="2"/>
  <c r="X65" i="2" s="1"/>
  <c r="Y34" i="2"/>
  <c r="Z34" i="2"/>
  <c r="AA34" i="2"/>
  <c r="AB34" i="2"/>
  <c r="AB65" i="2" s="1"/>
  <c r="AC34" i="2"/>
  <c r="AD34" i="2"/>
  <c r="AE34" i="2"/>
  <c r="AE65" i="2" s="1"/>
  <c r="AF34" i="2"/>
  <c r="AF65" i="2" s="1"/>
  <c r="AG34" i="2"/>
  <c r="AH34" i="2"/>
  <c r="AI34" i="2"/>
  <c r="AJ34" i="2"/>
  <c r="AJ65" i="2" s="1"/>
  <c r="AK34" i="2"/>
  <c r="AL34" i="2"/>
  <c r="AM34" i="2"/>
  <c r="AM39" i="2" s="1"/>
  <c r="AN34" i="2"/>
  <c r="AN65" i="2" s="1"/>
  <c r="AO34" i="2"/>
  <c r="AP34" i="2"/>
  <c r="AQ34" i="2"/>
  <c r="AR34" i="2"/>
  <c r="AR65" i="2" s="1"/>
  <c r="AS34" i="2"/>
  <c r="AT34" i="2"/>
  <c r="AU34" i="2"/>
  <c r="AU65" i="2" s="1"/>
  <c r="AV34" i="2"/>
  <c r="AV65" i="2" s="1"/>
  <c r="AW34" i="2"/>
  <c r="AX34" i="2"/>
  <c r="AY34" i="2"/>
  <c r="AZ34" i="2"/>
  <c r="AZ65" i="2" s="1"/>
  <c r="BA34" i="2"/>
  <c r="BB34" i="2"/>
  <c r="BC34" i="2"/>
  <c r="BC65" i="2" s="1"/>
  <c r="BD34" i="2"/>
  <c r="BD65" i="2" s="1"/>
  <c r="BE34" i="2"/>
  <c r="BF34" i="2"/>
  <c r="BG34" i="2"/>
  <c r="BH34" i="2"/>
  <c r="BI34" i="2"/>
  <c r="BJ34" i="2"/>
  <c r="BK34" i="2"/>
  <c r="BK65" i="2" s="1"/>
  <c r="BL34" i="2"/>
  <c r="BL65" i="2" s="1"/>
  <c r="BM34" i="2"/>
  <c r="BN34" i="2"/>
  <c r="BO34" i="2"/>
  <c r="BO65" i="2" s="1"/>
  <c r="BP34" i="2"/>
  <c r="BP65" i="2" s="1"/>
  <c r="BQ34" i="2"/>
  <c r="BR34" i="2"/>
  <c r="BS34" i="2"/>
  <c r="BS39" i="2" s="1"/>
  <c r="BT34" i="2"/>
  <c r="BT65" i="2" s="1"/>
  <c r="BU34" i="2"/>
  <c r="BV34" i="2"/>
  <c r="BW34" i="2"/>
  <c r="BW65" i="2" s="1"/>
  <c r="BX34" i="2"/>
  <c r="BX65" i="2" s="1"/>
  <c r="BY34" i="2"/>
  <c r="BZ34" i="2"/>
  <c r="CA34" i="2"/>
  <c r="CA65" i="2" s="1"/>
  <c r="CB34" i="2"/>
  <c r="CB65" i="2" s="1"/>
  <c r="CC34" i="2"/>
  <c r="CD34" i="2"/>
  <c r="CE34" i="2"/>
  <c r="CE65" i="2" s="1"/>
  <c r="CF34" i="2"/>
  <c r="CF65" i="2" s="1"/>
  <c r="CG34" i="2"/>
  <c r="CH34" i="2"/>
  <c r="CI34" i="2"/>
  <c r="CI39" i="2" s="1"/>
  <c r="CJ34" i="2"/>
  <c r="CJ65" i="2" s="1"/>
  <c r="CK34" i="2"/>
  <c r="CL34" i="2"/>
  <c r="CM34" i="2"/>
  <c r="CM65" i="2" s="1"/>
  <c r="A35" i="2"/>
  <c r="A66" i="2" s="1"/>
  <c r="B35" i="2"/>
  <c r="C35" i="2"/>
  <c r="D35" i="2"/>
  <c r="D66" i="2" s="1"/>
  <c r="E35" i="2"/>
  <c r="E66" i="2" s="1"/>
  <c r="F35" i="2"/>
  <c r="G35" i="2"/>
  <c r="H35" i="2"/>
  <c r="H66" i="2" s="1"/>
  <c r="I35" i="2"/>
  <c r="I66" i="2" s="1"/>
  <c r="J35" i="2"/>
  <c r="K35" i="2"/>
  <c r="L35" i="2"/>
  <c r="L66" i="2" s="1"/>
  <c r="M35" i="2"/>
  <c r="N35" i="2"/>
  <c r="O35" i="2"/>
  <c r="P35" i="2"/>
  <c r="P66" i="2" s="1"/>
  <c r="Q35" i="2"/>
  <c r="Q66" i="2" s="1"/>
  <c r="R35" i="2"/>
  <c r="R96" i="2" s="1"/>
  <c r="S35" i="2"/>
  <c r="T35" i="2"/>
  <c r="T66" i="2" s="1"/>
  <c r="U35" i="2"/>
  <c r="U66" i="2" s="1"/>
  <c r="V35" i="2"/>
  <c r="W35" i="2"/>
  <c r="X35" i="2"/>
  <c r="X66" i="2" s="1"/>
  <c r="Y35" i="2"/>
  <c r="Y66" i="2" s="1"/>
  <c r="Z35" i="2"/>
  <c r="AA35" i="2"/>
  <c r="AB35" i="2"/>
  <c r="AB66" i="2" s="1"/>
  <c r="AC35" i="2"/>
  <c r="AC66" i="2" s="1"/>
  <c r="AD35" i="2"/>
  <c r="AE35" i="2"/>
  <c r="AF35" i="2"/>
  <c r="AF66" i="2" s="1"/>
  <c r="AG35" i="2"/>
  <c r="AH35" i="2"/>
  <c r="AI35" i="2"/>
  <c r="AJ35" i="2"/>
  <c r="AK35" i="2"/>
  <c r="AK66" i="2" s="1"/>
  <c r="AL35" i="2"/>
  <c r="AL96" i="2" s="1"/>
  <c r="AM35" i="2"/>
  <c r="AN35" i="2"/>
  <c r="AN66" i="2" s="1"/>
  <c r="AO35" i="2"/>
  <c r="AO66" i="2" s="1"/>
  <c r="AP35" i="2"/>
  <c r="AQ35" i="2"/>
  <c r="AR35" i="2"/>
  <c r="AS35" i="2"/>
  <c r="AS66" i="2" s="1"/>
  <c r="AT35" i="2"/>
  <c r="AU35" i="2"/>
  <c r="AV35" i="2"/>
  <c r="AV66" i="2" s="1"/>
  <c r="AW35" i="2"/>
  <c r="AW66" i="2" s="1"/>
  <c r="AX35" i="2"/>
  <c r="AX96" i="2" s="1"/>
  <c r="AY35" i="2"/>
  <c r="AZ35" i="2"/>
  <c r="BA35" i="2"/>
  <c r="BA66" i="2" s="1"/>
  <c r="BB35" i="2"/>
  <c r="BC35" i="2"/>
  <c r="BD35" i="2"/>
  <c r="BD66" i="2" s="1"/>
  <c r="BE35" i="2"/>
  <c r="BE66" i="2" s="1"/>
  <c r="BF35" i="2"/>
  <c r="BG35" i="2"/>
  <c r="BH35" i="2"/>
  <c r="BI35" i="2"/>
  <c r="BI66" i="2" s="1"/>
  <c r="BJ35" i="2"/>
  <c r="BK35" i="2"/>
  <c r="BL35" i="2"/>
  <c r="BL66" i="2" s="1"/>
  <c r="BM35" i="2"/>
  <c r="BM66" i="2" s="1"/>
  <c r="BN35" i="2"/>
  <c r="BO35" i="2"/>
  <c r="BP35" i="2"/>
  <c r="BQ35" i="2"/>
  <c r="BQ66" i="2" s="1"/>
  <c r="BR35" i="2"/>
  <c r="BS35" i="2"/>
  <c r="BT35" i="2"/>
  <c r="BT66" i="2" s="1"/>
  <c r="BU35" i="2"/>
  <c r="BU66" i="2" s="1"/>
  <c r="BV35" i="2"/>
  <c r="BW35" i="2"/>
  <c r="BX35" i="2"/>
  <c r="BY35" i="2"/>
  <c r="BY66" i="2" s="1"/>
  <c r="BZ35" i="2"/>
  <c r="CA35" i="2"/>
  <c r="CB35" i="2"/>
  <c r="CB66" i="2" s="1"/>
  <c r="CC35" i="2"/>
  <c r="CC66" i="2" s="1"/>
  <c r="CD35" i="2"/>
  <c r="CD96" i="2" s="1"/>
  <c r="CE35" i="2"/>
  <c r="CF35" i="2"/>
  <c r="CG35" i="2"/>
  <c r="CG66" i="2" s="1"/>
  <c r="CH35" i="2"/>
  <c r="CH96" i="2" s="1"/>
  <c r="CI35" i="2"/>
  <c r="CJ35" i="2"/>
  <c r="CJ66" i="2" s="1"/>
  <c r="CK35" i="2"/>
  <c r="CK66" i="2" s="1"/>
  <c r="CL35" i="2"/>
  <c r="CM35" i="2"/>
  <c r="A36" i="2"/>
  <c r="B36" i="2"/>
  <c r="B67" i="2" s="1"/>
  <c r="C36" i="2"/>
  <c r="D36" i="2"/>
  <c r="E36" i="2"/>
  <c r="E67" i="2" s="1"/>
  <c r="F36" i="2"/>
  <c r="F67" i="2" s="1"/>
  <c r="G36" i="2"/>
  <c r="H36" i="2"/>
  <c r="I36" i="2"/>
  <c r="I67" i="2" s="1"/>
  <c r="J36" i="2"/>
  <c r="J67" i="2" s="1"/>
  <c r="K36" i="2"/>
  <c r="K67" i="2" s="1"/>
  <c r="L36" i="2"/>
  <c r="M36" i="2"/>
  <c r="M67" i="2" s="1"/>
  <c r="N36" i="2"/>
  <c r="N67" i="2" s="1"/>
  <c r="O36" i="2"/>
  <c r="P36" i="2"/>
  <c r="Q36" i="2"/>
  <c r="Q67" i="2" s="1"/>
  <c r="R36" i="2"/>
  <c r="R67" i="2" s="1"/>
  <c r="S36" i="2"/>
  <c r="T36" i="2"/>
  <c r="U36" i="2"/>
  <c r="U67" i="2" s="1"/>
  <c r="V36" i="2"/>
  <c r="V67" i="2" s="1"/>
  <c r="W36" i="2"/>
  <c r="X36" i="2"/>
  <c r="Y36" i="2"/>
  <c r="Y67" i="2" s="1"/>
  <c r="Z36" i="2"/>
  <c r="Z67" i="2" s="1"/>
  <c r="AA36" i="2"/>
  <c r="AA67" i="2" s="1"/>
  <c r="AB36" i="2"/>
  <c r="AC36" i="2"/>
  <c r="AC67" i="2" s="1"/>
  <c r="AD36" i="2"/>
  <c r="AD67" i="2" s="1"/>
  <c r="AE36" i="2"/>
  <c r="AF36" i="2"/>
  <c r="AG36" i="2"/>
  <c r="AG67" i="2" s="1"/>
  <c r="AH36" i="2"/>
  <c r="AH67" i="2" s="1"/>
  <c r="AI36" i="2"/>
  <c r="AJ36" i="2"/>
  <c r="AK36" i="2"/>
  <c r="AK67" i="2" s="1"/>
  <c r="AL36" i="2"/>
  <c r="AL97" i="2" s="1"/>
  <c r="AM36" i="2"/>
  <c r="AN36" i="2"/>
  <c r="AO36" i="2"/>
  <c r="AO67" i="2" s="1"/>
  <c r="AP36" i="2"/>
  <c r="AP67" i="2" s="1"/>
  <c r="AQ36" i="2"/>
  <c r="AQ67" i="2" s="1"/>
  <c r="AR36" i="2"/>
  <c r="AS36" i="2"/>
  <c r="AS67" i="2" s="1"/>
  <c r="AT36" i="2"/>
  <c r="AT67" i="2" s="1"/>
  <c r="AU36" i="2"/>
  <c r="AV36" i="2"/>
  <c r="AW36" i="2"/>
  <c r="AW67" i="2" s="1"/>
  <c r="AX36" i="2"/>
  <c r="AX67" i="2" s="1"/>
  <c r="AY36" i="2"/>
  <c r="AZ36" i="2"/>
  <c r="BA36" i="2"/>
  <c r="BA67" i="2" s="1"/>
  <c r="BB36" i="2"/>
  <c r="BB97" i="2" s="1"/>
  <c r="BC36" i="2"/>
  <c r="BD36" i="2"/>
  <c r="BE36" i="2"/>
  <c r="BE67" i="2" s="1"/>
  <c r="BF36" i="2"/>
  <c r="BF67" i="2" s="1"/>
  <c r="BG36" i="2"/>
  <c r="BG67" i="2" s="1"/>
  <c r="BH36" i="2"/>
  <c r="BI36" i="2"/>
  <c r="BI67" i="2" s="1"/>
  <c r="BJ36" i="2"/>
  <c r="BJ67" i="2" s="1"/>
  <c r="BK36" i="2"/>
  <c r="BL36" i="2"/>
  <c r="BM36" i="2"/>
  <c r="BM67" i="2" s="1"/>
  <c r="BN36" i="2"/>
  <c r="BN67" i="2" s="1"/>
  <c r="BO36" i="2"/>
  <c r="BP36" i="2"/>
  <c r="BQ36" i="2"/>
  <c r="BQ67" i="2" s="1"/>
  <c r="BR36" i="2"/>
  <c r="BR97" i="2" s="1"/>
  <c r="BS36" i="2"/>
  <c r="BT36" i="2"/>
  <c r="BU36" i="2"/>
  <c r="BU67" i="2" s="1"/>
  <c r="BV36" i="2"/>
  <c r="BV67" i="2" s="1"/>
  <c r="BW36" i="2"/>
  <c r="BW67" i="2" s="1"/>
  <c r="BX36" i="2"/>
  <c r="BY36" i="2"/>
  <c r="BZ36" i="2"/>
  <c r="BZ67" i="2" s="1"/>
  <c r="CA36" i="2"/>
  <c r="CB36" i="2"/>
  <c r="CC36" i="2"/>
  <c r="CC67" i="2" s="1"/>
  <c r="CD36" i="2"/>
  <c r="CD67" i="2" s="1"/>
  <c r="CE36" i="2"/>
  <c r="CF36" i="2"/>
  <c r="CG36" i="2"/>
  <c r="CH36" i="2"/>
  <c r="CH97" i="2" s="1"/>
  <c r="CI36" i="2"/>
  <c r="CJ36" i="2"/>
  <c r="CK36" i="2"/>
  <c r="CK67" i="2" s="1"/>
  <c r="CL36" i="2"/>
  <c r="CL67" i="2" s="1"/>
  <c r="CM36" i="2"/>
  <c r="CM67" i="2" s="1"/>
  <c r="C37" i="2"/>
  <c r="D37" i="2"/>
  <c r="E37" i="2"/>
  <c r="G37" i="2"/>
  <c r="G69" i="2" s="1"/>
  <c r="G94" i="2" s="1"/>
  <c r="H37" i="2"/>
  <c r="I37" i="2"/>
  <c r="K37" i="2"/>
  <c r="L37" i="2"/>
  <c r="M37" i="2"/>
  <c r="O37" i="2"/>
  <c r="P37" i="2"/>
  <c r="Q37" i="2"/>
  <c r="Q69" i="2" s="1"/>
  <c r="Q94" i="2" s="1"/>
  <c r="S37" i="2"/>
  <c r="T37" i="2"/>
  <c r="U37" i="2"/>
  <c r="W37" i="2"/>
  <c r="W69" i="2" s="1"/>
  <c r="W94" i="2" s="1"/>
  <c r="X37" i="2"/>
  <c r="Y37" i="2"/>
  <c r="AA37" i="2"/>
  <c r="AB37" i="2"/>
  <c r="AC37" i="2"/>
  <c r="AE37" i="2"/>
  <c r="AF37" i="2"/>
  <c r="AG37" i="2"/>
  <c r="AG69" i="2" s="1"/>
  <c r="AG94" i="2" s="1"/>
  <c r="AI37" i="2"/>
  <c r="AJ37" i="2"/>
  <c r="AK37" i="2"/>
  <c r="AM37" i="2"/>
  <c r="AM69" i="2" s="1"/>
  <c r="AM94" i="2" s="1"/>
  <c r="AN37" i="2"/>
  <c r="AO37" i="2"/>
  <c r="AQ37" i="2"/>
  <c r="AR37" i="2"/>
  <c r="AS37" i="2"/>
  <c r="AU37" i="2"/>
  <c r="AV37" i="2"/>
  <c r="AW37" i="2"/>
  <c r="AW69" i="2" s="1"/>
  <c r="AW94" i="2" s="1"/>
  <c r="AY37" i="2"/>
  <c r="AZ37" i="2"/>
  <c r="BA37" i="2"/>
  <c r="BC37" i="2"/>
  <c r="BC69" i="2" s="1"/>
  <c r="BC94" i="2" s="1"/>
  <c r="BD37" i="2"/>
  <c r="BE37" i="2"/>
  <c r="BG37" i="2"/>
  <c r="BH37" i="2"/>
  <c r="BI37" i="2"/>
  <c r="BK37" i="2"/>
  <c r="BL37" i="2"/>
  <c r="BM37" i="2"/>
  <c r="BM69" i="2" s="1"/>
  <c r="BM94" i="2" s="1"/>
  <c r="BO37" i="2"/>
  <c r="BP37" i="2"/>
  <c r="BQ37" i="2"/>
  <c r="BS37" i="2"/>
  <c r="BS69" i="2" s="1"/>
  <c r="BS94" i="2" s="1"/>
  <c r="BT37" i="2"/>
  <c r="BU37" i="2"/>
  <c r="BV37" i="2"/>
  <c r="BW37" i="2"/>
  <c r="BW69" i="2" s="1"/>
  <c r="BW94" i="2" s="1"/>
  <c r="BX37" i="2"/>
  <c r="BY37" i="2"/>
  <c r="BZ37" i="2"/>
  <c r="CA37" i="2"/>
  <c r="CA69" i="2" s="1"/>
  <c r="CA94" i="2" s="1"/>
  <c r="CB37" i="2"/>
  <c r="CC37" i="2"/>
  <c r="CD37" i="2"/>
  <c r="CE37" i="2"/>
  <c r="CE69" i="2" s="1"/>
  <c r="CE94" i="2" s="1"/>
  <c r="CF37" i="2"/>
  <c r="CG37" i="2"/>
  <c r="CH37" i="2"/>
  <c r="CI37" i="2"/>
  <c r="CI69" i="2" s="1"/>
  <c r="CI94" i="2" s="1"/>
  <c r="CJ37" i="2"/>
  <c r="CK37" i="2"/>
  <c r="CL37" i="2"/>
  <c r="CM37" i="2"/>
  <c r="CM69" i="2" s="1"/>
  <c r="CM94" i="2" s="1"/>
  <c r="B38" i="2"/>
  <c r="C38" i="2"/>
  <c r="E38" i="2"/>
  <c r="F38" i="2"/>
  <c r="G38" i="2"/>
  <c r="I38" i="2"/>
  <c r="J38" i="2"/>
  <c r="M38" i="2"/>
  <c r="Q38" i="2"/>
  <c r="R38" i="2"/>
  <c r="W38" i="2"/>
  <c r="Y38" i="2"/>
  <c r="AC38" i="2"/>
  <c r="AH38" i="2"/>
  <c r="AI38" i="2"/>
  <c r="AM38" i="2"/>
  <c r="AS38" i="2"/>
  <c r="AT38" i="2"/>
  <c r="AX38" i="2"/>
  <c r="BC38" i="2"/>
  <c r="BE38" i="2"/>
  <c r="BI38" i="2"/>
  <c r="BM38" i="2"/>
  <c r="BN38" i="2"/>
  <c r="BR38" i="2"/>
  <c r="BS38" i="2"/>
  <c r="BU38" i="2"/>
  <c r="BY38" i="2"/>
  <c r="CD38" i="2"/>
  <c r="CE38" i="2"/>
  <c r="CH38" i="2"/>
  <c r="CI38" i="2"/>
  <c r="C39" i="2"/>
  <c r="AI39" i="2"/>
  <c r="BO39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A63" i="2"/>
  <c r="B63" i="2"/>
  <c r="C63" i="2"/>
  <c r="F63" i="2"/>
  <c r="G63" i="2"/>
  <c r="M63" i="2"/>
  <c r="R63" i="2"/>
  <c r="W63" i="2"/>
  <c r="AC63" i="2"/>
  <c r="AH63" i="2"/>
  <c r="AM63" i="2"/>
  <c r="AS63" i="2"/>
  <c r="AW63" i="2"/>
  <c r="AX63" i="2"/>
  <c r="AY63" i="2"/>
  <c r="BB63" i="2"/>
  <c r="BC63" i="2"/>
  <c r="BI63" i="2"/>
  <c r="BM63" i="2"/>
  <c r="BN63" i="2"/>
  <c r="BO63" i="2"/>
  <c r="BR63" i="2"/>
  <c r="BS63" i="2"/>
  <c r="BY63" i="2"/>
  <c r="CD63" i="2"/>
  <c r="CI63" i="2"/>
  <c r="A64" i="2"/>
  <c r="B64" i="2"/>
  <c r="C64" i="2"/>
  <c r="E64" i="2"/>
  <c r="F64" i="2"/>
  <c r="G64" i="2"/>
  <c r="G70" i="2" s="1"/>
  <c r="I64" i="2"/>
  <c r="J64" i="2"/>
  <c r="K64" i="2"/>
  <c r="M64" i="2"/>
  <c r="N64" i="2"/>
  <c r="O64" i="2"/>
  <c r="Q64" i="2"/>
  <c r="R64" i="2"/>
  <c r="S64" i="2"/>
  <c r="U64" i="2"/>
  <c r="V64" i="2"/>
  <c r="W64" i="2"/>
  <c r="Y64" i="2"/>
  <c r="Z64" i="2"/>
  <c r="AA64" i="2"/>
  <c r="AC64" i="2"/>
  <c r="AD64" i="2"/>
  <c r="AE64" i="2"/>
  <c r="AG64" i="2"/>
  <c r="AH64" i="2"/>
  <c r="AI64" i="2"/>
  <c r="AK64" i="2"/>
  <c r="AL64" i="2"/>
  <c r="AM64" i="2"/>
  <c r="AO64" i="2"/>
  <c r="AP64" i="2"/>
  <c r="AQ64" i="2"/>
  <c r="AS64" i="2"/>
  <c r="AT64" i="2"/>
  <c r="AU64" i="2"/>
  <c r="AW64" i="2"/>
  <c r="AX64" i="2"/>
  <c r="AY64" i="2"/>
  <c r="AY71" i="2" s="1"/>
  <c r="BA64" i="2"/>
  <c r="BB64" i="2"/>
  <c r="BC64" i="2"/>
  <c r="BC70" i="2" s="1"/>
  <c r="BE64" i="2"/>
  <c r="BF64" i="2"/>
  <c r="BG64" i="2"/>
  <c r="BI64" i="2"/>
  <c r="BJ64" i="2"/>
  <c r="BK64" i="2"/>
  <c r="BM64" i="2"/>
  <c r="BN64" i="2"/>
  <c r="BO64" i="2"/>
  <c r="BQ64" i="2"/>
  <c r="BR64" i="2"/>
  <c r="BS64" i="2"/>
  <c r="BU64" i="2"/>
  <c r="BV64" i="2"/>
  <c r="BW64" i="2"/>
  <c r="BY64" i="2"/>
  <c r="BZ64" i="2"/>
  <c r="CA64" i="2"/>
  <c r="CC64" i="2"/>
  <c r="CD64" i="2"/>
  <c r="CE64" i="2"/>
  <c r="CG64" i="2"/>
  <c r="CH64" i="2"/>
  <c r="CI64" i="2"/>
  <c r="CK64" i="2"/>
  <c r="CL64" i="2"/>
  <c r="CM64" i="2"/>
  <c r="B65" i="2"/>
  <c r="C65" i="2"/>
  <c r="F65" i="2"/>
  <c r="J65" i="2"/>
  <c r="K65" i="2"/>
  <c r="N65" i="2"/>
  <c r="R65" i="2"/>
  <c r="S65" i="2"/>
  <c r="V65" i="2"/>
  <c r="Z65" i="2"/>
  <c r="AA65" i="2"/>
  <c r="AD65" i="2"/>
  <c r="AH65" i="2"/>
  <c r="AI65" i="2"/>
  <c r="AL65" i="2"/>
  <c r="AP65" i="2"/>
  <c r="AQ65" i="2"/>
  <c r="AT65" i="2"/>
  <c r="AX65" i="2"/>
  <c r="AY65" i="2"/>
  <c r="BB65" i="2"/>
  <c r="BF65" i="2"/>
  <c r="BG65" i="2"/>
  <c r="BH65" i="2"/>
  <c r="BJ65" i="2"/>
  <c r="BN65" i="2"/>
  <c r="BR65" i="2"/>
  <c r="BV65" i="2"/>
  <c r="BZ65" i="2"/>
  <c r="CD65" i="2"/>
  <c r="CH65" i="2"/>
  <c r="CL65" i="2"/>
  <c r="C66" i="2"/>
  <c r="G66" i="2"/>
  <c r="K66" i="2"/>
  <c r="O66" i="2"/>
  <c r="S66" i="2"/>
  <c r="W66" i="2"/>
  <c r="AA66" i="2"/>
  <c r="AE66" i="2"/>
  <c r="AG66" i="2"/>
  <c r="AI66" i="2"/>
  <c r="AJ66" i="2"/>
  <c r="AM66" i="2"/>
  <c r="AQ66" i="2"/>
  <c r="AR66" i="2"/>
  <c r="AU66" i="2"/>
  <c r="AY66" i="2"/>
  <c r="AZ66" i="2"/>
  <c r="BC66" i="2"/>
  <c r="BG66" i="2"/>
  <c r="BH66" i="2"/>
  <c r="BK66" i="2"/>
  <c r="BO66" i="2"/>
  <c r="BP66" i="2"/>
  <c r="BS66" i="2"/>
  <c r="BW66" i="2"/>
  <c r="BX66" i="2"/>
  <c r="CA66" i="2"/>
  <c r="CE66" i="2"/>
  <c r="CF66" i="2"/>
  <c r="CI66" i="2"/>
  <c r="CM66" i="2"/>
  <c r="A67" i="2"/>
  <c r="D67" i="2"/>
  <c r="H67" i="2"/>
  <c r="L67" i="2"/>
  <c r="P67" i="2"/>
  <c r="T67" i="2"/>
  <c r="X67" i="2"/>
  <c r="AB67" i="2"/>
  <c r="AF67" i="2"/>
  <c r="AJ67" i="2"/>
  <c r="AN67" i="2"/>
  <c r="AR67" i="2"/>
  <c r="AV67" i="2"/>
  <c r="AZ67" i="2"/>
  <c r="BD67" i="2"/>
  <c r="BH67" i="2"/>
  <c r="BL67" i="2"/>
  <c r="BP67" i="2"/>
  <c r="BR67" i="2"/>
  <c r="BT67" i="2"/>
  <c r="BX67" i="2"/>
  <c r="BY67" i="2"/>
  <c r="CB67" i="2"/>
  <c r="CF67" i="2"/>
  <c r="CG67" i="2"/>
  <c r="CJ67" i="2"/>
  <c r="A68" i="2"/>
  <c r="B68" i="2"/>
  <c r="C68" i="2"/>
  <c r="E68" i="2"/>
  <c r="F68" i="2"/>
  <c r="G68" i="2"/>
  <c r="I68" i="2"/>
  <c r="J68" i="2"/>
  <c r="K68" i="2"/>
  <c r="M68" i="2"/>
  <c r="N68" i="2"/>
  <c r="O68" i="2"/>
  <c r="Q68" i="2"/>
  <c r="R68" i="2"/>
  <c r="S68" i="2"/>
  <c r="U68" i="2"/>
  <c r="V68" i="2"/>
  <c r="W68" i="2"/>
  <c r="Y68" i="2"/>
  <c r="Z68" i="2"/>
  <c r="AA68" i="2"/>
  <c r="AC68" i="2"/>
  <c r="AD68" i="2"/>
  <c r="AE68" i="2"/>
  <c r="AG68" i="2"/>
  <c r="AH68" i="2"/>
  <c r="AI68" i="2"/>
  <c r="AK68" i="2"/>
  <c r="AL68" i="2"/>
  <c r="AM68" i="2"/>
  <c r="AO68" i="2"/>
  <c r="AP68" i="2"/>
  <c r="AQ68" i="2"/>
  <c r="AS68" i="2"/>
  <c r="AT68" i="2"/>
  <c r="AU68" i="2"/>
  <c r="AW68" i="2"/>
  <c r="AX68" i="2"/>
  <c r="AY68" i="2"/>
  <c r="BA68" i="2"/>
  <c r="BB68" i="2"/>
  <c r="BC68" i="2"/>
  <c r="BE68" i="2"/>
  <c r="BF68" i="2"/>
  <c r="BG68" i="2"/>
  <c r="BI68" i="2"/>
  <c r="BJ68" i="2"/>
  <c r="BK68" i="2"/>
  <c r="BM68" i="2"/>
  <c r="BN68" i="2"/>
  <c r="BO68" i="2"/>
  <c r="BQ68" i="2"/>
  <c r="BR68" i="2"/>
  <c r="BS68" i="2"/>
  <c r="BU68" i="2"/>
  <c r="BV68" i="2"/>
  <c r="BW68" i="2"/>
  <c r="BY68" i="2"/>
  <c r="BZ68" i="2"/>
  <c r="CA68" i="2"/>
  <c r="CC68" i="2"/>
  <c r="CD68" i="2"/>
  <c r="CE68" i="2"/>
  <c r="CG68" i="2"/>
  <c r="CH68" i="2"/>
  <c r="CI68" i="2"/>
  <c r="CK68" i="2"/>
  <c r="CL68" i="2"/>
  <c r="CM68" i="2"/>
  <c r="B69" i="2"/>
  <c r="C69" i="2"/>
  <c r="D69" i="2"/>
  <c r="E69" i="2"/>
  <c r="F69" i="2"/>
  <c r="H69" i="2"/>
  <c r="I69" i="2"/>
  <c r="J69" i="2"/>
  <c r="K69" i="2"/>
  <c r="L69" i="2"/>
  <c r="M69" i="2"/>
  <c r="N69" i="2"/>
  <c r="O69" i="2"/>
  <c r="P69" i="2"/>
  <c r="R69" i="2"/>
  <c r="S69" i="2"/>
  <c r="S94" i="2" s="1"/>
  <c r="T69" i="2"/>
  <c r="U69" i="2"/>
  <c r="V69" i="2"/>
  <c r="X69" i="2"/>
  <c r="Y69" i="2"/>
  <c r="Z69" i="2"/>
  <c r="AA69" i="2"/>
  <c r="AA94" i="2" s="1"/>
  <c r="AB69" i="2"/>
  <c r="AC69" i="2"/>
  <c r="AD69" i="2"/>
  <c r="AE69" i="2"/>
  <c r="AE94" i="2" s="1"/>
  <c r="AF69" i="2"/>
  <c r="AH69" i="2"/>
  <c r="AI69" i="2"/>
  <c r="AJ69" i="2"/>
  <c r="AK69" i="2"/>
  <c r="AL69" i="2"/>
  <c r="AN69" i="2"/>
  <c r="AO69" i="2"/>
  <c r="AP69" i="2"/>
  <c r="AQ69" i="2"/>
  <c r="AR69" i="2"/>
  <c r="AS69" i="2"/>
  <c r="AT69" i="2"/>
  <c r="AU69" i="2"/>
  <c r="AV69" i="2"/>
  <c r="AX69" i="2"/>
  <c r="AY69" i="2"/>
  <c r="AZ69" i="2"/>
  <c r="BA69" i="2"/>
  <c r="BB69" i="2"/>
  <c r="BD69" i="2"/>
  <c r="BE69" i="2"/>
  <c r="BF69" i="2"/>
  <c r="BG69" i="2"/>
  <c r="BH69" i="2"/>
  <c r="BI69" i="2"/>
  <c r="BJ69" i="2"/>
  <c r="BK69" i="2"/>
  <c r="BL69" i="2"/>
  <c r="BN69" i="2"/>
  <c r="BO69" i="2"/>
  <c r="BP69" i="2"/>
  <c r="BQ69" i="2"/>
  <c r="BR69" i="2"/>
  <c r="BT69" i="2"/>
  <c r="BU69" i="2"/>
  <c r="BV69" i="2"/>
  <c r="BX69" i="2"/>
  <c r="BY69" i="2"/>
  <c r="BZ69" i="2"/>
  <c r="CB69" i="2"/>
  <c r="CC69" i="2"/>
  <c r="CD69" i="2"/>
  <c r="CF69" i="2"/>
  <c r="CG69" i="2"/>
  <c r="CH69" i="2"/>
  <c r="CJ69" i="2"/>
  <c r="CK69" i="2"/>
  <c r="CL69" i="2"/>
  <c r="B94" i="2"/>
  <c r="C94" i="2"/>
  <c r="D94" i="2"/>
  <c r="E94" i="2"/>
  <c r="F94" i="2"/>
  <c r="H94" i="2"/>
  <c r="I94" i="2"/>
  <c r="J94" i="2"/>
  <c r="K94" i="2"/>
  <c r="L94" i="2"/>
  <c r="M94" i="2"/>
  <c r="N94" i="2"/>
  <c r="O94" i="2"/>
  <c r="P94" i="2"/>
  <c r="R94" i="2"/>
  <c r="T94" i="2"/>
  <c r="U94" i="2"/>
  <c r="V94" i="2"/>
  <c r="X94" i="2"/>
  <c r="Y94" i="2"/>
  <c r="Z94" i="2"/>
  <c r="AB94" i="2"/>
  <c r="AC94" i="2"/>
  <c r="AD94" i="2"/>
  <c r="AF94" i="2"/>
  <c r="AH94" i="2"/>
  <c r="AI94" i="2"/>
  <c r="AJ94" i="2"/>
  <c r="AK94" i="2"/>
  <c r="AL94" i="2"/>
  <c r="AN94" i="2"/>
  <c r="AO94" i="2"/>
  <c r="AP94" i="2"/>
  <c r="AQ94" i="2"/>
  <c r="AR94" i="2"/>
  <c r="AS94" i="2"/>
  <c r="AT94" i="2"/>
  <c r="AU94" i="2"/>
  <c r="AV94" i="2"/>
  <c r="AX94" i="2"/>
  <c r="AY94" i="2"/>
  <c r="AZ94" i="2"/>
  <c r="BA94" i="2"/>
  <c r="BB94" i="2"/>
  <c r="BD94" i="2"/>
  <c r="BE94" i="2"/>
  <c r="BF94" i="2"/>
  <c r="BG94" i="2"/>
  <c r="BH94" i="2"/>
  <c r="BI94" i="2"/>
  <c r="BJ94" i="2"/>
  <c r="BK94" i="2"/>
  <c r="BL94" i="2"/>
  <c r="BN94" i="2"/>
  <c r="BO94" i="2"/>
  <c r="BP94" i="2"/>
  <c r="BQ94" i="2"/>
  <c r="BR94" i="2"/>
  <c r="BT94" i="2"/>
  <c r="BU94" i="2"/>
  <c r="BV94" i="2"/>
  <c r="BX94" i="2"/>
  <c r="BY94" i="2"/>
  <c r="BZ94" i="2"/>
  <c r="CB94" i="2"/>
  <c r="CC94" i="2"/>
  <c r="CD94" i="2"/>
  <c r="CF94" i="2"/>
  <c r="CG94" i="2"/>
  <c r="CH94" i="2"/>
  <c r="CJ94" i="2"/>
  <c r="CK94" i="2"/>
  <c r="CL94" i="2"/>
  <c r="AH96" i="2"/>
  <c r="AP96" i="2"/>
  <c r="BN96" i="2"/>
  <c r="AX97" i="2"/>
  <c r="B95" i="2"/>
  <c r="F95" i="2"/>
  <c r="G95" i="2"/>
  <c r="I95" i="2"/>
  <c r="J95" i="2"/>
  <c r="M95" i="2"/>
  <c r="R95" i="2"/>
  <c r="V95" i="2"/>
  <c r="W95" i="2"/>
  <c r="Y95" i="2"/>
  <c r="Z95" i="2"/>
  <c r="AC95" i="2"/>
  <c r="AH95" i="2"/>
  <c r="AL95" i="2"/>
  <c r="AM95" i="2"/>
  <c r="AO95" i="2"/>
  <c r="AP95" i="2"/>
  <c r="AS95" i="2"/>
  <c r="AX95" i="2"/>
  <c r="BB95" i="2"/>
  <c r="BC95" i="2"/>
  <c r="BE95" i="2"/>
  <c r="BF95" i="2"/>
  <c r="BI95" i="2"/>
  <c r="BN95" i="2"/>
  <c r="BR95" i="2"/>
  <c r="BS95" i="2"/>
  <c r="BU95" i="2"/>
  <c r="BV95" i="2"/>
  <c r="BY95" i="2"/>
  <c r="CD95" i="2"/>
  <c r="CH95" i="2"/>
  <c r="CI95" i="2"/>
  <c r="CK95" i="2"/>
  <c r="CL95" i="2"/>
  <c r="AS70" i="2" l="1"/>
  <c r="AM70" i="2"/>
  <c r="AC70" i="2"/>
  <c r="CI70" i="2"/>
  <c r="BJ70" i="2"/>
  <c r="AT70" i="2"/>
  <c r="BO70" i="2"/>
  <c r="BE70" i="2"/>
  <c r="AY70" i="2"/>
  <c r="C70" i="2"/>
  <c r="W71" i="2"/>
  <c r="AW70" i="2"/>
  <c r="F70" i="2"/>
  <c r="CI65" i="2"/>
  <c r="CI71" i="2" s="1"/>
  <c r="BS65" i="2"/>
  <c r="BS71" i="2" s="1"/>
  <c r="CE63" i="2"/>
  <c r="AX70" i="2"/>
  <c r="AO63" i="2"/>
  <c r="AO98" i="2" s="1"/>
  <c r="AD63" i="2"/>
  <c r="AD70" i="2" s="1"/>
  <c r="S63" i="2"/>
  <c r="B70" i="2"/>
  <c r="BC39" i="2"/>
  <c r="W39" i="2"/>
  <c r="CK38" i="2"/>
  <c r="N38" i="2"/>
  <c r="AH70" i="2"/>
  <c r="CE95" i="2"/>
  <c r="BO95" i="2"/>
  <c r="AY95" i="2"/>
  <c r="AI95" i="2"/>
  <c r="S95" i="2"/>
  <c r="C98" i="2"/>
  <c r="W97" i="2"/>
  <c r="AM65" i="2"/>
  <c r="AM71" i="2" s="1"/>
  <c r="G65" i="2"/>
  <c r="AY39" i="2"/>
  <c r="S39" i="2"/>
  <c r="BZ38" i="2"/>
  <c r="BJ38" i="2"/>
  <c r="BJ96" i="2"/>
  <c r="BZ95" i="2"/>
  <c r="BJ95" i="2"/>
  <c r="AT95" i="2"/>
  <c r="AD95" i="2"/>
  <c r="N95" i="2"/>
  <c r="M40" i="2"/>
  <c r="CL70" i="2"/>
  <c r="CG70" i="2"/>
  <c r="CA39" i="2"/>
  <c r="BQ70" i="2"/>
  <c r="BK39" i="2"/>
  <c r="AP70" i="2"/>
  <c r="AK70" i="2"/>
  <c r="AE39" i="2"/>
  <c r="U70" i="2"/>
  <c r="O39" i="2"/>
  <c r="J70" i="2"/>
  <c r="E70" i="2"/>
  <c r="S71" i="2"/>
  <c r="BB67" i="2"/>
  <c r="BO71" i="2"/>
  <c r="C71" i="2"/>
  <c r="CE70" i="2"/>
  <c r="BN70" i="2"/>
  <c r="BF63" i="2"/>
  <c r="BF70" i="2" s="1"/>
  <c r="BA63" i="2"/>
  <c r="BA70" i="2" s="1"/>
  <c r="AU63" i="2"/>
  <c r="BQ38" i="2"/>
  <c r="BK38" i="2"/>
  <c r="BB70" i="2"/>
  <c r="BV97" i="2"/>
  <c r="CD97" i="2"/>
  <c r="BV96" i="2"/>
  <c r="J96" i="2"/>
  <c r="AL67" i="2"/>
  <c r="G71" i="2"/>
  <c r="BS70" i="2"/>
  <c r="BM70" i="2"/>
  <c r="AI70" i="2"/>
  <c r="AU39" i="2"/>
  <c r="CC38" i="2"/>
  <c r="V38" i="2"/>
  <c r="CA95" i="2"/>
  <c r="BK95" i="2"/>
  <c r="AU95" i="2"/>
  <c r="AE95" i="2"/>
  <c r="O95" i="2"/>
  <c r="BN97" i="2"/>
  <c r="S70" i="2"/>
  <c r="BI70" i="2"/>
  <c r="CH67" i="2"/>
  <c r="BC71" i="2"/>
  <c r="BR70" i="2"/>
  <c r="W70" i="2"/>
  <c r="BZ97" i="2"/>
  <c r="AT97" i="2"/>
  <c r="CH70" i="2"/>
  <c r="CC70" i="2"/>
  <c r="AL70" i="2"/>
  <c r="AG70" i="2"/>
  <c r="Q70" i="2"/>
  <c r="CG95" i="2"/>
  <c r="CC95" i="2"/>
  <c r="BQ95" i="2"/>
  <c r="BA95" i="2"/>
  <c r="AW95" i="2"/>
  <c r="AK95" i="2"/>
  <c r="AG95" i="2"/>
  <c r="U95" i="2"/>
  <c r="Q95" i="2"/>
  <c r="E95" i="2"/>
  <c r="BJ97" i="2"/>
  <c r="CL96" i="2"/>
  <c r="BF96" i="2"/>
  <c r="Z96" i="2"/>
  <c r="BV63" i="2"/>
  <c r="BV70" i="2" s="1"/>
  <c r="BK63" i="2"/>
  <c r="CL38" i="2"/>
  <c r="CG38" i="2"/>
  <c r="CA38" i="2"/>
  <c r="AL38" i="2"/>
  <c r="AG38" i="2"/>
  <c r="Z38" i="2"/>
  <c r="U38" i="2"/>
  <c r="O38" i="2"/>
  <c r="BM95" i="2"/>
  <c r="CL97" i="2"/>
  <c r="BF97" i="2"/>
  <c r="AP97" i="2"/>
  <c r="CE71" i="2"/>
  <c r="AI71" i="2"/>
  <c r="CA63" i="2"/>
  <c r="O63" i="2"/>
  <c r="O98" i="2" s="1"/>
  <c r="AP38" i="2"/>
  <c r="AK38" i="2"/>
  <c r="AE38" i="2"/>
  <c r="BY70" i="2"/>
  <c r="M70" i="2"/>
  <c r="M66" i="2"/>
  <c r="AE63" i="2"/>
  <c r="CG97" i="2"/>
  <c r="CC97" i="2"/>
  <c r="BU97" i="2"/>
  <c r="BI97" i="2"/>
  <c r="BA97" i="2"/>
  <c r="AS97" i="2"/>
  <c r="AK97" i="2"/>
  <c r="E97" i="2"/>
  <c r="BO96" i="4"/>
  <c r="CE96" i="4"/>
  <c r="M62" i="4"/>
  <c r="CK62" i="4"/>
  <c r="X62" i="4"/>
  <c r="BD62" i="4"/>
  <c r="BE62" i="4"/>
  <c r="BS40" i="4"/>
  <c r="F38" i="4"/>
  <c r="V38" i="4"/>
  <c r="AL38" i="4"/>
  <c r="BB38" i="4"/>
  <c r="Y62" i="4"/>
  <c r="BY62" i="4"/>
  <c r="S38" i="4"/>
  <c r="W38" i="4"/>
  <c r="AI38" i="4"/>
  <c r="AM38" i="4"/>
  <c r="AY38" i="4"/>
  <c r="BC38" i="4"/>
  <c r="BO38" i="4"/>
  <c r="BS38" i="4"/>
  <c r="CE38" i="4"/>
  <c r="CI38" i="4"/>
  <c r="AS62" i="4"/>
  <c r="CJ62" i="4"/>
  <c r="D39" i="4"/>
  <c r="L39" i="4"/>
  <c r="AR39" i="4"/>
  <c r="E95" i="4"/>
  <c r="E96" i="4"/>
  <c r="E63" i="4"/>
  <c r="E71" i="4" s="1"/>
  <c r="E38" i="4"/>
  <c r="E97" i="4"/>
  <c r="E40" i="4"/>
  <c r="I96" i="4"/>
  <c r="I97" i="4"/>
  <c r="I95" i="4"/>
  <c r="I38" i="4"/>
  <c r="I63" i="4"/>
  <c r="I70" i="4" s="1"/>
  <c r="I40" i="4"/>
  <c r="M97" i="4"/>
  <c r="M96" i="4"/>
  <c r="M95" i="4"/>
  <c r="M63" i="4"/>
  <c r="M40" i="4"/>
  <c r="M38" i="4"/>
  <c r="Q95" i="4"/>
  <c r="Q97" i="4"/>
  <c r="Q63" i="4"/>
  <c r="Q72" i="4" s="1"/>
  <c r="Q96" i="4"/>
  <c r="Q38" i="4"/>
  <c r="U96" i="4"/>
  <c r="U95" i="4"/>
  <c r="U63" i="4"/>
  <c r="U72" i="4" s="1"/>
  <c r="U38" i="4"/>
  <c r="U97" i="4"/>
  <c r="Y97" i="4"/>
  <c r="Y95" i="4"/>
  <c r="Y63" i="4"/>
  <c r="Y71" i="4" s="1"/>
  <c r="Y40" i="4"/>
  <c r="Y96" i="4"/>
  <c r="Y38" i="4"/>
  <c r="AC96" i="4"/>
  <c r="AC97" i="4"/>
  <c r="AC95" i="4"/>
  <c r="AC63" i="4"/>
  <c r="AC71" i="4" s="1"/>
  <c r="AC40" i="4"/>
  <c r="AC38" i="4"/>
  <c r="AG95" i="4"/>
  <c r="AG96" i="4"/>
  <c r="AG63" i="4"/>
  <c r="AG72" i="4" s="1"/>
  <c r="AG97" i="4"/>
  <c r="AG38" i="4"/>
  <c r="AK97" i="4"/>
  <c r="AK96" i="4"/>
  <c r="AK95" i="4"/>
  <c r="AK63" i="4"/>
  <c r="AK72" i="4" s="1"/>
  <c r="AK38" i="4"/>
  <c r="AO95" i="4"/>
  <c r="AO97" i="4"/>
  <c r="AO96" i="4"/>
  <c r="AO38" i="4"/>
  <c r="AO63" i="4"/>
  <c r="AO70" i="4" s="1"/>
  <c r="AO40" i="4"/>
  <c r="AS96" i="4"/>
  <c r="AS95" i="4"/>
  <c r="AS97" i="4"/>
  <c r="AS63" i="4"/>
  <c r="AS40" i="4"/>
  <c r="AS38" i="4"/>
  <c r="AW97" i="4"/>
  <c r="AW95" i="4"/>
  <c r="AW96" i="4"/>
  <c r="AW63" i="4"/>
  <c r="AW71" i="4" s="1"/>
  <c r="AW38" i="4"/>
  <c r="BA97" i="4"/>
  <c r="BA95" i="4"/>
  <c r="BA63" i="4"/>
  <c r="BA72" i="4" s="1"/>
  <c r="BA38" i="4"/>
  <c r="BA96" i="4"/>
  <c r="BE97" i="4"/>
  <c r="BE96" i="4"/>
  <c r="BE63" i="4"/>
  <c r="BE70" i="4" s="1"/>
  <c r="BE40" i="4"/>
  <c r="BE95" i="4"/>
  <c r="BE38" i="4"/>
  <c r="BI96" i="4"/>
  <c r="BI95" i="4"/>
  <c r="BI97" i="4"/>
  <c r="BI63" i="4"/>
  <c r="BI70" i="4" s="1"/>
  <c r="BI40" i="4"/>
  <c r="BI38" i="4"/>
  <c r="BM95" i="4"/>
  <c r="BM96" i="4"/>
  <c r="BM97" i="4"/>
  <c r="BM63" i="4"/>
  <c r="BM38" i="4"/>
  <c r="BQ97" i="4"/>
  <c r="BQ95" i="4"/>
  <c r="BQ63" i="4"/>
  <c r="BQ96" i="4"/>
  <c r="BQ38" i="4"/>
  <c r="BU97" i="4"/>
  <c r="BU96" i="4"/>
  <c r="BU95" i="4"/>
  <c r="BU38" i="4"/>
  <c r="BU63" i="4"/>
  <c r="BU72" i="4" s="1"/>
  <c r="BU40" i="4"/>
  <c r="BY96" i="4"/>
  <c r="BY95" i="4"/>
  <c r="BY63" i="4"/>
  <c r="BY72" i="4" s="1"/>
  <c r="BY40" i="4"/>
  <c r="BY97" i="4"/>
  <c r="BY38" i="4"/>
  <c r="CC97" i="4"/>
  <c r="CC95" i="4"/>
  <c r="CC63" i="4"/>
  <c r="CC96" i="4"/>
  <c r="CC38" i="4"/>
  <c r="CG97" i="4"/>
  <c r="CG96" i="4"/>
  <c r="CG63" i="4"/>
  <c r="CG71" i="4" s="1"/>
  <c r="CG38" i="4"/>
  <c r="CG95" i="4"/>
  <c r="CK95" i="4"/>
  <c r="CK97" i="4"/>
  <c r="CK96" i="4"/>
  <c r="CK63" i="4"/>
  <c r="CK40" i="4"/>
  <c r="CK38" i="4"/>
  <c r="AD40" i="4"/>
  <c r="BN40" i="4"/>
  <c r="B97" i="4"/>
  <c r="B95" i="4"/>
  <c r="B96" i="4"/>
  <c r="B63" i="4"/>
  <c r="J97" i="4"/>
  <c r="J95" i="4"/>
  <c r="J63" i="4"/>
  <c r="J96" i="4"/>
  <c r="R97" i="4"/>
  <c r="R95" i="4"/>
  <c r="R96" i="4"/>
  <c r="R63" i="4"/>
  <c r="Z95" i="4"/>
  <c r="Z97" i="4"/>
  <c r="Z63" i="4"/>
  <c r="Z96" i="4"/>
  <c r="AH95" i="4"/>
  <c r="AH96" i="4"/>
  <c r="AH97" i="4"/>
  <c r="AH63" i="4"/>
  <c r="AP95" i="4"/>
  <c r="AP97" i="4"/>
  <c r="AP96" i="4"/>
  <c r="AP63" i="4"/>
  <c r="AX95" i="4"/>
  <c r="AX96" i="4"/>
  <c r="AX97" i="4"/>
  <c r="AX63" i="4"/>
  <c r="BF95" i="4"/>
  <c r="BF97" i="4"/>
  <c r="BF96" i="4"/>
  <c r="BF63" i="4"/>
  <c r="BN95" i="4"/>
  <c r="BN96" i="4"/>
  <c r="BN97" i="4"/>
  <c r="BN63" i="4"/>
  <c r="BV95" i="4"/>
  <c r="BV96" i="4"/>
  <c r="BV63" i="4"/>
  <c r="BV97" i="4"/>
  <c r="CD95" i="4"/>
  <c r="CD96" i="4"/>
  <c r="CD97" i="4"/>
  <c r="CD63" i="4"/>
  <c r="CL95" i="4"/>
  <c r="CL97" i="4"/>
  <c r="CL96" i="4"/>
  <c r="CL63" i="4"/>
  <c r="C65" i="4"/>
  <c r="C39" i="4"/>
  <c r="K65" i="4"/>
  <c r="K39" i="4"/>
  <c r="S65" i="4"/>
  <c r="S39" i="4"/>
  <c r="AA65" i="4"/>
  <c r="AA39" i="4"/>
  <c r="AI65" i="4"/>
  <c r="AI39" i="4"/>
  <c r="AQ39" i="4"/>
  <c r="AQ65" i="4"/>
  <c r="AY65" i="4"/>
  <c r="AY39" i="4"/>
  <c r="BG39" i="4"/>
  <c r="BG65" i="4"/>
  <c r="BO65" i="4"/>
  <c r="BO39" i="4"/>
  <c r="BW65" i="4"/>
  <c r="BW39" i="4"/>
  <c r="CE65" i="4"/>
  <c r="CE39" i="4"/>
  <c r="CM65" i="4"/>
  <c r="CM39" i="4"/>
  <c r="P96" i="4"/>
  <c r="P97" i="4"/>
  <c r="P63" i="4"/>
  <c r="AJ97" i="4"/>
  <c r="AJ96" i="4"/>
  <c r="AJ95" i="4"/>
  <c r="H96" i="4"/>
  <c r="H97" i="4"/>
  <c r="H95" i="4"/>
  <c r="T96" i="4"/>
  <c r="T95" i="4"/>
  <c r="AB97" i="4"/>
  <c r="AB96" i="4"/>
  <c r="AB95" i="4"/>
  <c r="AB63" i="4"/>
  <c r="AN97" i="4"/>
  <c r="AN96" i="4"/>
  <c r="AN95" i="4"/>
  <c r="AV97" i="4"/>
  <c r="AV96" i="4"/>
  <c r="AV95" i="4"/>
  <c r="AV63" i="4"/>
  <c r="BD97" i="4"/>
  <c r="BD96" i="4"/>
  <c r="BD95" i="4"/>
  <c r="BH97" i="4"/>
  <c r="BH96" i="4"/>
  <c r="BH95" i="4"/>
  <c r="BH63" i="4"/>
  <c r="BP97" i="4"/>
  <c r="BP96" i="4"/>
  <c r="BP95" i="4"/>
  <c r="BX97" i="4"/>
  <c r="BX96" i="4"/>
  <c r="BX95" i="4"/>
  <c r="BX63" i="4"/>
  <c r="CB97" i="4"/>
  <c r="CB96" i="4"/>
  <c r="CB95" i="4"/>
  <c r="CB63" i="4"/>
  <c r="CF97" i="4"/>
  <c r="CF96" i="4"/>
  <c r="CF95" i="4"/>
  <c r="CJ97" i="4"/>
  <c r="CJ96" i="4"/>
  <c r="BT68" i="4"/>
  <c r="BT11" i="4"/>
  <c r="CB68" i="4"/>
  <c r="CB11" i="4"/>
  <c r="CF68" i="4"/>
  <c r="CF11" i="4"/>
  <c r="H9" i="4"/>
  <c r="L9" i="4"/>
  <c r="P9" i="4"/>
  <c r="X9" i="4"/>
  <c r="AF9" i="4"/>
  <c r="AN9" i="4"/>
  <c r="AR9" i="4"/>
  <c r="AZ9" i="4"/>
  <c r="BH9" i="4"/>
  <c r="BP9" i="4"/>
  <c r="BX9" i="4"/>
  <c r="CF9" i="4"/>
  <c r="B10" i="4"/>
  <c r="V10" i="4"/>
  <c r="AD10" i="4"/>
  <c r="AL10" i="4"/>
  <c r="AT10" i="4"/>
  <c r="BB10" i="4"/>
  <c r="BJ10" i="4"/>
  <c r="BR10" i="4"/>
  <c r="BZ10" i="4"/>
  <c r="CH10" i="4"/>
  <c r="D11" i="4"/>
  <c r="L11" i="4"/>
  <c r="T11" i="4"/>
  <c r="AB11" i="4"/>
  <c r="AJ11" i="4"/>
  <c r="AR11" i="4"/>
  <c r="AZ11" i="4"/>
  <c r="BH11" i="4"/>
  <c r="BP11" i="4"/>
  <c r="N97" i="4"/>
  <c r="N95" i="4"/>
  <c r="N96" i="4"/>
  <c r="V97" i="4"/>
  <c r="V95" i="4"/>
  <c r="V96" i="4"/>
  <c r="V63" i="4"/>
  <c r="AL97" i="4"/>
  <c r="AL95" i="4"/>
  <c r="AL63" i="4"/>
  <c r="BB97" i="4"/>
  <c r="BB95" i="4"/>
  <c r="BB63" i="4"/>
  <c r="BR97" i="4"/>
  <c r="BR95" i="4"/>
  <c r="BR96" i="4"/>
  <c r="BR63" i="4"/>
  <c r="B39" i="4"/>
  <c r="J39" i="4"/>
  <c r="J64" i="4"/>
  <c r="R39" i="4"/>
  <c r="Z39" i="4"/>
  <c r="Z64" i="4"/>
  <c r="Z40" i="4"/>
  <c r="AH39" i="4"/>
  <c r="AP39" i="4"/>
  <c r="AP64" i="4"/>
  <c r="AP40" i="4"/>
  <c r="AX39" i="4"/>
  <c r="BF39" i="4"/>
  <c r="BF64" i="4"/>
  <c r="BF40" i="4"/>
  <c r="BJ39" i="4"/>
  <c r="BR64" i="4"/>
  <c r="BR40" i="4"/>
  <c r="BR39" i="4"/>
  <c r="BZ39" i="4"/>
  <c r="CH64" i="4"/>
  <c r="CH40" i="4"/>
  <c r="CH39" i="4"/>
  <c r="G37" i="4"/>
  <c r="G69" i="4" s="1"/>
  <c r="G94" i="4" s="1"/>
  <c r="W37" i="4"/>
  <c r="W69" i="4" s="1"/>
  <c r="W94" i="4" s="1"/>
  <c r="AM37" i="4"/>
  <c r="AM69" i="4" s="1"/>
  <c r="AM94" i="4" s="1"/>
  <c r="BC37" i="4"/>
  <c r="BC69" i="4" s="1"/>
  <c r="BC94" i="4" s="1"/>
  <c r="BS37" i="4"/>
  <c r="BS69" i="4" s="1"/>
  <c r="BS94" i="4" s="1"/>
  <c r="CI37" i="4"/>
  <c r="CI69" i="4" s="1"/>
  <c r="CI94" i="4" s="1"/>
  <c r="AX40" i="4"/>
  <c r="CD40" i="4"/>
  <c r="AI62" i="4"/>
  <c r="H63" i="4"/>
  <c r="BT63" i="4"/>
  <c r="B64" i="4"/>
  <c r="AS70" i="4"/>
  <c r="AS72" i="4"/>
  <c r="BN64" i="4"/>
  <c r="BS65" i="4"/>
  <c r="T97" i="4"/>
  <c r="E9" i="4"/>
  <c r="I9" i="4"/>
  <c r="M9" i="4"/>
  <c r="Q9" i="4"/>
  <c r="U9" i="4"/>
  <c r="Y9" i="4"/>
  <c r="AC9" i="4"/>
  <c r="AG9" i="4"/>
  <c r="AK9" i="4"/>
  <c r="AO9" i="4"/>
  <c r="AS9" i="4"/>
  <c r="AW9" i="4"/>
  <c r="BA9" i="4"/>
  <c r="BE9" i="4"/>
  <c r="BI9" i="4"/>
  <c r="BM9" i="4"/>
  <c r="BQ9" i="4"/>
  <c r="BU9" i="4"/>
  <c r="BY9" i="4"/>
  <c r="CC9" i="4"/>
  <c r="CG9" i="4"/>
  <c r="CK9" i="4"/>
  <c r="C10" i="4"/>
  <c r="G10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BW10" i="4"/>
  <c r="CA10" i="4"/>
  <c r="CE10" i="4"/>
  <c r="CI10" i="4"/>
  <c r="CM10" i="4"/>
  <c r="E11" i="4"/>
  <c r="I11" i="4"/>
  <c r="M11" i="4"/>
  <c r="Q11" i="4"/>
  <c r="U11" i="4"/>
  <c r="Y11" i="4"/>
  <c r="AC11" i="4"/>
  <c r="AG11" i="4"/>
  <c r="AO11" i="4"/>
  <c r="AS11" i="4"/>
  <c r="AW11" i="4"/>
  <c r="BA11" i="4"/>
  <c r="BE11" i="4"/>
  <c r="BI11" i="4"/>
  <c r="BM11" i="4"/>
  <c r="BQ11" i="4"/>
  <c r="CG11" i="4"/>
  <c r="C40" i="4"/>
  <c r="C38" i="4"/>
  <c r="G40" i="4"/>
  <c r="G38" i="4"/>
  <c r="K64" i="4"/>
  <c r="K40" i="4"/>
  <c r="K38" i="4"/>
  <c r="O64" i="4"/>
  <c r="O40" i="4"/>
  <c r="O38" i="4"/>
  <c r="AA64" i="4"/>
  <c r="AA40" i="4"/>
  <c r="AA38" i="4"/>
  <c r="AE64" i="4"/>
  <c r="AE40" i="4"/>
  <c r="AE38" i="4"/>
  <c r="AQ64" i="4"/>
  <c r="AQ40" i="4"/>
  <c r="AQ38" i="4"/>
  <c r="AU64" i="4"/>
  <c r="AU40" i="4"/>
  <c r="AU38" i="4"/>
  <c r="BG64" i="4"/>
  <c r="BG40" i="4"/>
  <c r="BG38" i="4"/>
  <c r="BK64" i="4"/>
  <c r="BK40" i="4"/>
  <c r="BK38" i="4"/>
  <c r="BW64" i="4"/>
  <c r="BW40" i="4"/>
  <c r="BW38" i="4"/>
  <c r="CA64" i="4"/>
  <c r="CA40" i="4"/>
  <c r="CA38" i="4"/>
  <c r="CM64" i="4"/>
  <c r="CM40" i="4"/>
  <c r="CM38" i="4"/>
  <c r="H37" i="4"/>
  <c r="H69" i="4" s="1"/>
  <c r="H94" i="4" s="1"/>
  <c r="P37" i="4"/>
  <c r="P69" i="4" s="1"/>
  <c r="P94" i="4" s="1"/>
  <c r="AF37" i="4"/>
  <c r="AF69" i="4" s="1"/>
  <c r="AF94" i="4" s="1"/>
  <c r="AN37" i="4"/>
  <c r="AN69" i="4" s="1"/>
  <c r="AN94" i="4" s="1"/>
  <c r="AV37" i="4"/>
  <c r="AV69" i="4" s="1"/>
  <c r="AV94" i="4" s="1"/>
  <c r="BL37" i="4"/>
  <c r="BL69" i="4" s="1"/>
  <c r="BL94" i="4" s="1"/>
  <c r="BT37" i="4"/>
  <c r="BT69" i="4" s="1"/>
  <c r="BT94" i="4" s="1"/>
  <c r="CB37" i="4"/>
  <c r="CB69" i="4" s="1"/>
  <c r="CB94" i="4" s="1"/>
  <c r="N38" i="4"/>
  <c r="AD38" i="4"/>
  <c r="AT38" i="4"/>
  <c r="BJ38" i="4"/>
  <c r="BR38" i="4"/>
  <c r="BZ38" i="4"/>
  <c r="CH38" i="4"/>
  <c r="T39" i="4"/>
  <c r="AB39" i="4"/>
  <c r="AJ39" i="4"/>
  <c r="AZ39" i="4"/>
  <c r="BH39" i="4"/>
  <c r="BP39" i="4"/>
  <c r="BX39" i="4"/>
  <c r="CF39" i="4"/>
  <c r="B40" i="4"/>
  <c r="J40" i="4"/>
  <c r="S40" i="4"/>
  <c r="AY40" i="4"/>
  <c r="BJ40" i="4"/>
  <c r="CE40" i="4"/>
  <c r="D62" i="4"/>
  <c r="O62" i="4"/>
  <c r="AJ62" i="4"/>
  <c r="AU62" i="4"/>
  <c r="BP62" i="4"/>
  <c r="CA62" i="4"/>
  <c r="T63" i="4"/>
  <c r="CF63" i="4"/>
  <c r="C64" i="4"/>
  <c r="AI64" i="4"/>
  <c r="BO64" i="4"/>
  <c r="BZ64" i="4"/>
  <c r="CK70" i="4"/>
  <c r="CK71" i="4"/>
  <c r="CK72" i="4"/>
  <c r="CC68" i="4"/>
  <c r="AS71" i="4"/>
  <c r="CJ95" i="4"/>
  <c r="BB96" i="4"/>
  <c r="B9" i="4"/>
  <c r="F9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BV9" i="4"/>
  <c r="BZ9" i="4"/>
  <c r="CD9" i="4"/>
  <c r="CH9" i="4"/>
  <c r="CL9" i="4"/>
  <c r="H10" i="4"/>
  <c r="P10" i="4"/>
  <c r="X10" i="4"/>
  <c r="AF10" i="4"/>
  <c r="AN10" i="4"/>
  <c r="AV10" i="4"/>
  <c r="BD10" i="4"/>
  <c r="BL10" i="4"/>
  <c r="BT10" i="4"/>
  <c r="CB10" i="4"/>
  <c r="CJ10" i="4"/>
  <c r="B11" i="4"/>
  <c r="F11" i="4"/>
  <c r="J11" i="4"/>
  <c r="N11" i="4"/>
  <c r="R11" i="4"/>
  <c r="V11" i="4"/>
  <c r="Z11" i="4"/>
  <c r="AD11" i="4"/>
  <c r="AH11" i="4"/>
  <c r="AP11" i="4"/>
  <c r="AT11" i="4"/>
  <c r="AX11" i="4"/>
  <c r="BB11" i="4"/>
  <c r="BJ11" i="4"/>
  <c r="BN11" i="4"/>
  <c r="BR11" i="4"/>
  <c r="BW11" i="4"/>
  <c r="CH11" i="4"/>
  <c r="CM11" i="4"/>
  <c r="E62" i="4"/>
  <c r="E37" i="4"/>
  <c r="E69" i="4" s="1"/>
  <c r="E94" i="4" s="1"/>
  <c r="Q62" i="4"/>
  <c r="Q37" i="4"/>
  <c r="Q69" i="4" s="1"/>
  <c r="Q94" i="4" s="1"/>
  <c r="U62" i="4"/>
  <c r="U37" i="4"/>
  <c r="U69" i="4" s="1"/>
  <c r="U94" i="4" s="1"/>
  <c r="AG62" i="4"/>
  <c r="AG37" i="4"/>
  <c r="AG69" i="4" s="1"/>
  <c r="AG94" i="4" s="1"/>
  <c r="AK62" i="4"/>
  <c r="AK37" i="4"/>
  <c r="AK69" i="4" s="1"/>
  <c r="AK94" i="4" s="1"/>
  <c r="AW62" i="4"/>
  <c r="AW37" i="4"/>
  <c r="AW69" i="4" s="1"/>
  <c r="AW94" i="4" s="1"/>
  <c r="BA62" i="4"/>
  <c r="BA37" i="4"/>
  <c r="BA69" i="4" s="1"/>
  <c r="BA94" i="4" s="1"/>
  <c r="BM62" i="4"/>
  <c r="BM37" i="4"/>
  <c r="BM69" i="4" s="1"/>
  <c r="BM94" i="4" s="1"/>
  <c r="BQ62" i="4"/>
  <c r="BQ37" i="4"/>
  <c r="BQ69" i="4" s="1"/>
  <c r="BQ94" i="4" s="1"/>
  <c r="CC62" i="4"/>
  <c r="CC37" i="4"/>
  <c r="CC69" i="4" s="1"/>
  <c r="CC94" i="4" s="1"/>
  <c r="CG62" i="4"/>
  <c r="CG37" i="4"/>
  <c r="CG69" i="4" s="1"/>
  <c r="CG94" i="4" s="1"/>
  <c r="C37" i="4"/>
  <c r="C69" i="4" s="1"/>
  <c r="C94" i="4" s="1"/>
  <c r="K37" i="4"/>
  <c r="K69" i="4" s="1"/>
  <c r="K94" i="4" s="1"/>
  <c r="S37" i="4"/>
  <c r="S69" i="4" s="1"/>
  <c r="S94" i="4" s="1"/>
  <c r="AA37" i="4"/>
  <c r="AA69" i="4" s="1"/>
  <c r="AA94" i="4" s="1"/>
  <c r="AQ37" i="4"/>
  <c r="AQ69" i="4" s="1"/>
  <c r="AQ94" i="4" s="1"/>
  <c r="AY37" i="4"/>
  <c r="AY69" i="4" s="1"/>
  <c r="AY94" i="4" s="1"/>
  <c r="BG37" i="4"/>
  <c r="BG69" i="4" s="1"/>
  <c r="BG94" i="4" s="1"/>
  <c r="BO37" i="4"/>
  <c r="BO69" i="4" s="1"/>
  <c r="BO94" i="4" s="1"/>
  <c r="BW37" i="4"/>
  <c r="BW69" i="4" s="1"/>
  <c r="BW94" i="4" s="1"/>
  <c r="CE37" i="4"/>
  <c r="CE69" i="4" s="1"/>
  <c r="CE94" i="4" s="1"/>
  <c r="CM37" i="4"/>
  <c r="CM69" i="4" s="1"/>
  <c r="CM94" i="4" s="1"/>
  <c r="G39" i="4"/>
  <c r="O39" i="4"/>
  <c r="W39" i="4"/>
  <c r="AE39" i="4"/>
  <c r="AM39" i="4"/>
  <c r="AU39" i="4"/>
  <c r="BC39" i="4"/>
  <c r="BK39" i="4"/>
  <c r="BS39" i="4"/>
  <c r="CA39" i="4"/>
  <c r="CI39" i="4"/>
  <c r="W40" i="4"/>
  <c r="AH40" i="4"/>
  <c r="BC40" i="4"/>
  <c r="CI40" i="4"/>
  <c r="AC62" i="4"/>
  <c r="BI62" i="4"/>
  <c r="BD63" i="4"/>
  <c r="CJ63" i="4"/>
  <c r="G64" i="4"/>
  <c r="R64" i="4"/>
  <c r="AC72" i="4"/>
  <c r="AM64" i="4"/>
  <c r="AX64" i="4"/>
  <c r="BS64" i="4"/>
  <c r="AU68" i="4"/>
  <c r="AL96" i="4"/>
  <c r="D96" i="4"/>
  <c r="D97" i="4"/>
  <c r="D95" i="4"/>
  <c r="L96" i="4"/>
  <c r="L95" i="4"/>
  <c r="L63" i="4"/>
  <c r="L71" i="4" s="1"/>
  <c r="L97" i="4"/>
  <c r="X97" i="4"/>
  <c r="X96" i="4"/>
  <c r="X95" i="4"/>
  <c r="AF97" i="4"/>
  <c r="AF96" i="4"/>
  <c r="AF95" i="4"/>
  <c r="AF63" i="4"/>
  <c r="AR97" i="4"/>
  <c r="AR96" i="4"/>
  <c r="AR95" i="4"/>
  <c r="AR63" i="4"/>
  <c r="AZ97" i="4"/>
  <c r="AZ96" i="4"/>
  <c r="AZ95" i="4"/>
  <c r="BL97" i="4"/>
  <c r="BL96" i="4"/>
  <c r="BL95" i="4"/>
  <c r="BL63" i="4"/>
  <c r="BT97" i="4"/>
  <c r="BT96" i="4"/>
  <c r="BX68" i="4"/>
  <c r="BX11" i="4"/>
  <c r="CJ68" i="4"/>
  <c r="CJ11" i="4"/>
  <c r="D9" i="4"/>
  <c r="T9" i="4"/>
  <c r="AB9" i="4"/>
  <c r="AJ9" i="4"/>
  <c r="AV9" i="4"/>
  <c r="BD9" i="4"/>
  <c r="BL9" i="4"/>
  <c r="BT9" i="4"/>
  <c r="CB9" i="4"/>
  <c r="CJ9" i="4"/>
  <c r="F10" i="4"/>
  <c r="N10" i="4"/>
  <c r="R10" i="4"/>
  <c r="Z10" i="4"/>
  <c r="AH10" i="4"/>
  <c r="AP10" i="4"/>
  <c r="AX10" i="4"/>
  <c r="BF10" i="4"/>
  <c r="BN10" i="4"/>
  <c r="BV10" i="4"/>
  <c r="CD10" i="4"/>
  <c r="CL10" i="4"/>
  <c r="H11" i="4"/>
  <c r="P11" i="4"/>
  <c r="X11" i="4"/>
  <c r="AF11" i="4"/>
  <c r="AN11" i="4"/>
  <c r="AV11" i="4"/>
  <c r="BD11" i="4"/>
  <c r="BL11" i="4"/>
  <c r="F97" i="4"/>
  <c r="F95" i="4"/>
  <c r="F96" i="4"/>
  <c r="F63" i="4"/>
  <c r="AD97" i="4"/>
  <c r="AD95" i="4"/>
  <c r="AD96" i="4"/>
  <c r="AT97" i="4"/>
  <c r="AT95" i="4"/>
  <c r="AT96" i="4"/>
  <c r="BJ97" i="4"/>
  <c r="BJ95" i="4"/>
  <c r="BJ96" i="4"/>
  <c r="BZ97" i="4"/>
  <c r="BZ95" i="4"/>
  <c r="BZ96" i="4"/>
  <c r="CH97" i="4"/>
  <c r="CH95" i="4"/>
  <c r="CH96" i="4"/>
  <c r="CH63" i="4"/>
  <c r="F64" i="4"/>
  <c r="F39" i="4"/>
  <c r="N39" i="4"/>
  <c r="V64" i="4"/>
  <c r="V40" i="4"/>
  <c r="V39" i="4"/>
  <c r="AD39" i="4"/>
  <c r="AL64" i="4"/>
  <c r="AL40" i="4"/>
  <c r="AL39" i="4"/>
  <c r="AT39" i="4"/>
  <c r="BB64" i="4"/>
  <c r="BB40" i="4"/>
  <c r="BB39" i="4"/>
  <c r="BN39" i="4"/>
  <c r="BV39" i="4"/>
  <c r="BV64" i="4"/>
  <c r="BV40" i="4"/>
  <c r="CD39" i="4"/>
  <c r="CL39" i="4"/>
  <c r="CL64" i="4"/>
  <c r="CL40" i="4"/>
  <c r="AE37" i="4"/>
  <c r="AE69" i="4" s="1"/>
  <c r="AE94" i="4" s="1"/>
  <c r="BK37" i="4"/>
  <c r="BK69" i="4" s="1"/>
  <c r="BK94" i="4" s="1"/>
  <c r="R40" i="4"/>
  <c r="AM40" i="4"/>
  <c r="AN63" i="4"/>
  <c r="M71" i="4"/>
  <c r="M72" i="4"/>
  <c r="M70" i="4"/>
  <c r="AH64" i="4"/>
  <c r="C97" i="4"/>
  <c r="C63" i="4"/>
  <c r="C96" i="4"/>
  <c r="G96" i="4"/>
  <c r="G95" i="4"/>
  <c r="G63" i="4"/>
  <c r="K63" i="4"/>
  <c r="K97" i="4"/>
  <c r="K95" i="4"/>
  <c r="O63" i="4"/>
  <c r="O96" i="4"/>
  <c r="O97" i="4"/>
  <c r="S97" i="4"/>
  <c r="S63" i="4"/>
  <c r="S95" i="4"/>
  <c r="S96" i="4"/>
  <c r="W97" i="4"/>
  <c r="W96" i="4"/>
  <c r="W95" i="4"/>
  <c r="W63" i="4"/>
  <c r="AA97" i="4"/>
  <c r="AA63" i="4"/>
  <c r="AA95" i="4"/>
  <c r="AA96" i="4"/>
  <c r="AE97" i="4"/>
  <c r="AE63" i="4"/>
  <c r="AE96" i="4"/>
  <c r="AI97" i="4"/>
  <c r="AI63" i="4"/>
  <c r="AI95" i="4"/>
  <c r="AI96" i="4"/>
  <c r="AM97" i="4"/>
  <c r="AM96" i="4"/>
  <c r="AM95" i="4"/>
  <c r="AM63" i="4"/>
  <c r="AQ97" i="4"/>
  <c r="AQ63" i="4"/>
  <c r="AQ96" i="4"/>
  <c r="AU97" i="4"/>
  <c r="AU63" i="4"/>
  <c r="AU95" i="4"/>
  <c r="AU96" i="4"/>
  <c r="AY97" i="4"/>
  <c r="AY63" i="4"/>
  <c r="AY96" i="4"/>
  <c r="AY95" i="4"/>
  <c r="BC97" i="4"/>
  <c r="BC96" i="4"/>
  <c r="BC95" i="4"/>
  <c r="BC63" i="4"/>
  <c r="BC71" i="4" s="1"/>
  <c r="BG97" i="4"/>
  <c r="BG63" i="4"/>
  <c r="BG96" i="4"/>
  <c r="BK97" i="4"/>
  <c r="BK63" i="4"/>
  <c r="BK95" i="4"/>
  <c r="BK96" i="4"/>
  <c r="BO97" i="4"/>
  <c r="BO63" i="4"/>
  <c r="BO95" i="4"/>
  <c r="BS97" i="4"/>
  <c r="BS96" i="4"/>
  <c r="BS95" i="4"/>
  <c r="BS63" i="4"/>
  <c r="BW97" i="4"/>
  <c r="BW63" i="4"/>
  <c r="BW95" i="4"/>
  <c r="BW96" i="4"/>
  <c r="CA97" i="4"/>
  <c r="CA63" i="4"/>
  <c r="CA96" i="4"/>
  <c r="CA95" i="4"/>
  <c r="CE97" i="4"/>
  <c r="CE63" i="4"/>
  <c r="CE95" i="4"/>
  <c r="CI97" i="4"/>
  <c r="CI96" i="4"/>
  <c r="CI95" i="4"/>
  <c r="CI63" i="4"/>
  <c r="CI72" i="4" s="1"/>
  <c r="CM97" i="4"/>
  <c r="CM63" i="4"/>
  <c r="CM95" i="4"/>
  <c r="CM96" i="4"/>
  <c r="C9" i="4"/>
  <c r="G9" i="4"/>
  <c r="K9" i="4"/>
  <c r="O9" i="4"/>
  <c r="S9" i="4"/>
  <c r="W9" i="4"/>
  <c r="AA9" i="4"/>
  <c r="AE9" i="4"/>
  <c r="AI9" i="4"/>
  <c r="AM9" i="4"/>
  <c r="AQ9" i="4"/>
  <c r="AU9" i="4"/>
  <c r="AY9" i="4"/>
  <c r="BC9" i="4"/>
  <c r="BG9" i="4"/>
  <c r="BK9" i="4"/>
  <c r="BO9" i="4"/>
  <c r="BS9" i="4"/>
  <c r="BW9" i="4"/>
  <c r="CA9" i="4"/>
  <c r="CE9" i="4"/>
  <c r="CI9" i="4"/>
  <c r="CM9" i="4"/>
  <c r="I10" i="4"/>
  <c r="Q10" i="4"/>
  <c r="Y10" i="4"/>
  <c r="AG10" i="4"/>
  <c r="AO10" i="4"/>
  <c r="AW10" i="4"/>
  <c r="BE10" i="4"/>
  <c r="BM10" i="4"/>
  <c r="BU10" i="4"/>
  <c r="CC10" i="4"/>
  <c r="CK10" i="4"/>
  <c r="C11" i="4"/>
  <c r="G11" i="4"/>
  <c r="K11" i="4"/>
  <c r="S11" i="4"/>
  <c r="W11" i="4"/>
  <c r="AA11" i="4"/>
  <c r="AE11" i="4"/>
  <c r="AI11" i="4"/>
  <c r="AM11" i="4"/>
  <c r="AQ11" i="4"/>
  <c r="AY11" i="4"/>
  <c r="BC11" i="4"/>
  <c r="BK11" i="4"/>
  <c r="BO11" i="4"/>
  <c r="BS11" i="4"/>
  <c r="BY11" i="4"/>
  <c r="CI11" i="4"/>
  <c r="I39" i="4"/>
  <c r="M39" i="4"/>
  <c r="Y39" i="4"/>
  <c r="AC39" i="4"/>
  <c r="AK70" i="4"/>
  <c r="AO39" i="4"/>
  <c r="AS39" i="4"/>
  <c r="AW72" i="4"/>
  <c r="BE39" i="4"/>
  <c r="BI39" i="4"/>
  <c r="BM72" i="4"/>
  <c r="BM70" i="4"/>
  <c r="BM71" i="4"/>
  <c r="BQ72" i="4"/>
  <c r="BQ71" i="4"/>
  <c r="BQ70" i="4"/>
  <c r="BU39" i="4"/>
  <c r="BY39" i="4"/>
  <c r="CG72" i="4"/>
  <c r="CK39" i="4"/>
  <c r="L37" i="4"/>
  <c r="L69" i="4" s="1"/>
  <c r="L94" i="4" s="1"/>
  <c r="T37" i="4"/>
  <c r="T69" i="4" s="1"/>
  <c r="T94" i="4" s="1"/>
  <c r="AB37" i="4"/>
  <c r="AB69" i="4" s="1"/>
  <c r="AB94" i="4" s="1"/>
  <c r="AR37" i="4"/>
  <c r="AR69" i="4" s="1"/>
  <c r="AR94" i="4" s="1"/>
  <c r="AZ37" i="4"/>
  <c r="AZ69" i="4" s="1"/>
  <c r="AZ94" i="4" s="1"/>
  <c r="BH37" i="4"/>
  <c r="BH69" i="4" s="1"/>
  <c r="BH94" i="4" s="1"/>
  <c r="BX37" i="4"/>
  <c r="BX69" i="4" s="1"/>
  <c r="BX94" i="4" s="1"/>
  <c r="CF37" i="4"/>
  <c r="CF69" i="4" s="1"/>
  <c r="CF94" i="4" s="1"/>
  <c r="B38" i="4"/>
  <c r="J38" i="4"/>
  <c r="R38" i="4"/>
  <c r="Z38" i="4"/>
  <c r="AH38" i="4"/>
  <c r="AP38" i="4"/>
  <c r="AX38" i="4"/>
  <c r="BF38" i="4"/>
  <c r="BN38" i="4"/>
  <c r="BV38" i="4"/>
  <c r="CD38" i="4"/>
  <c r="CL38" i="4"/>
  <c r="H39" i="4"/>
  <c r="P39" i="4"/>
  <c r="X39" i="4"/>
  <c r="AF39" i="4"/>
  <c r="AN39" i="4"/>
  <c r="AV39" i="4"/>
  <c r="BD39" i="4"/>
  <c r="BL39" i="4"/>
  <c r="BT39" i="4"/>
  <c r="CB39" i="4"/>
  <c r="CJ39" i="4"/>
  <c r="F40" i="4"/>
  <c r="N40" i="4"/>
  <c r="AI40" i="4"/>
  <c r="AT40" i="4"/>
  <c r="BO40" i="4"/>
  <c r="BZ40" i="4"/>
  <c r="I62" i="4"/>
  <c r="AO62" i="4"/>
  <c r="BU62" i="4"/>
  <c r="D63" i="4"/>
  <c r="D70" i="4" s="1"/>
  <c r="N63" i="4"/>
  <c r="AJ63" i="4"/>
  <c r="AT63" i="4"/>
  <c r="AT70" i="4" s="1"/>
  <c r="BP63" i="4"/>
  <c r="BZ63" i="4"/>
  <c r="S64" i="4"/>
  <c r="AD64" i="4"/>
  <c r="AD100" i="4" s="1"/>
  <c r="AY64" i="4"/>
  <c r="BJ64" i="4"/>
  <c r="BJ100" i="4" s="1"/>
  <c r="CE64" i="4"/>
  <c r="BC72" i="4"/>
  <c r="P95" i="4"/>
  <c r="K96" i="4"/>
  <c r="G97" i="4"/>
  <c r="H71" i="4"/>
  <c r="H70" i="4"/>
  <c r="H72" i="4"/>
  <c r="P64" i="4"/>
  <c r="P40" i="4"/>
  <c r="T64" i="4"/>
  <c r="T40" i="4"/>
  <c r="X64" i="4"/>
  <c r="X99" i="4" s="1"/>
  <c r="X40" i="4"/>
  <c r="AB64" i="4"/>
  <c r="AB40" i="4"/>
  <c r="AF64" i="4"/>
  <c r="AF40" i="4"/>
  <c r="AJ64" i="4"/>
  <c r="AJ40" i="4"/>
  <c r="AN64" i="4"/>
  <c r="AN40" i="4"/>
  <c r="AR64" i="4"/>
  <c r="AR40" i="4"/>
  <c r="AV64" i="4"/>
  <c r="AV40" i="4"/>
  <c r="AZ64" i="4"/>
  <c r="AZ40" i="4"/>
  <c r="BD64" i="4"/>
  <c r="BD40" i="4"/>
  <c r="BH64" i="4"/>
  <c r="BH40" i="4"/>
  <c r="BL64" i="4"/>
  <c r="BL40" i="4"/>
  <c r="BP64" i="4"/>
  <c r="BP40" i="4"/>
  <c r="BT64" i="4"/>
  <c r="BT40" i="4"/>
  <c r="BX64" i="4"/>
  <c r="BX40" i="4"/>
  <c r="CB64" i="4"/>
  <c r="CB40" i="4"/>
  <c r="CF64" i="4"/>
  <c r="CF40" i="4"/>
  <c r="CJ64" i="4"/>
  <c r="CJ40" i="4"/>
  <c r="E39" i="4"/>
  <c r="Q39" i="4"/>
  <c r="U39" i="4"/>
  <c r="AG39" i="4"/>
  <c r="AK39" i="4"/>
  <c r="AW39" i="4"/>
  <c r="BA39" i="4"/>
  <c r="BM39" i="4"/>
  <c r="BQ39" i="4"/>
  <c r="CC39" i="4"/>
  <c r="CG39" i="4"/>
  <c r="U40" i="4"/>
  <c r="AK40" i="4"/>
  <c r="BA40" i="4"/>
  <c r="BQ40" i="4"/>
  <c r="CG40" i="4"/>
  <c r="B37" i="4"/>
  <c r="B69" i="4" s="1"/>
  <c r="B94" i="4" s="1"/>
  <c r="F37" i="4"/>
  <c r="F69" i="4" s="1"/>
  <c r="F94" i="4" s="1"/>
  <c r="J37" i="4"/>
  <c r="J69" i="4" s="1"/>
  <c r="J94" i="4" s="1"/>
  <c r="N37" i="4"/>
  <c r="N69" i="4" s="1"/>
  <c r="N94" i="4" s="1"/>
  <c r="R37" i="4"/>
  <c r="R69" i="4" s="1"/>
  <c r="R94" i="4" s="1"/>
  <c r="V37" i="4"/>
  <c r="V69" i="4" s="1"/>
  <c r="V94" i="4" s="1"/>
  <c r="Z37" i="4"/>
  <c r="Z69" i="4" s="1"/>
  <c r="Z94" i="4" s="1"/>
  <c r="AD37" i="4"/>
  <c r="AD69" i="4" s="1"/>
  <c r="AD94" i="4" s="1"/>
  <c r="AH37" i="4"/>
  <c r="AH69" i="4" s="1"/>
  <c r="AH94" i="4" s="1"/>
  <c r="AL37" i="4"/>
  <c r="AL69" i="4" s="1"/>
  <c r="AL94" i="4" s="1"/>
  <c r="AP37" i="4"/>
  <c r="AP69" i="4" s="1"/>
  <c r="AP94" i="4" s="1"/>
  <c r="AT37" i="4"/>
  <c r="AT69" i="4" s="1"/>
  <c r="AT94" i="4" s="1"/>
  <c r="AX37" i="4"/>
  <c r="AX69" i="4" s="1"/>
  <c r="AX94" i="4" s="1"/>
  <c r="BB37" i="4"/>
  <c r="BB69" i="4" s="1"/>
  <c r="BB94" i="4" s="1"/>
  <c r="BF37" i="4"/>
  <c r="BF69" i="4" s="1"/>
  <c r="BF94" i="4" s="1"/>
  <c r="BJ37" i="4"/>
  <c r="BJ69" i="4" s="1"/>
  <c r="BJ94" i="4" s="1"/>
  <c r="BN37" i="4"/>
  <c r="BN69" i="4" s="1"/>
  <c r="BN94" i="4" s="1"/>
  <c r="BR37" i="4"/>
  <c r="BR69" i="4" s="1"/>
  <c r="BR94" i="4" s="1"/>
  <c r="BV37" i="4"/>
  <c r="BV69" i="4" s="1"/>
  <c r="BV94" i="4" s="1"/>
  <c r="BZ37" i="4"/>
  <c r="BZ69" i="4" s="1"/>
  <c r="BZ94" i="4" s="1"/>
  <c r="CD37" i="4"/>
  <c r="CD69" i="4" s="1"/>
  <c r="CD94" i="4" s="1"/>
  <c r="CH37" i="4"/>
  <c r="CH69" i="4" s="1"/>
  <c r="CH94" i="4" s="1"/>
  <c r="CL37" i="4"/>
  <c r="CL69" i="4" s="1"/>
  <c r="CL94" i="4" s="1"/>
  <c r="D38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BX38" i="4"/>
  <c r="CB38" i="4"/>
  <c r="CF38" i="4"/>
  <c r="CJ38" i="4"/>
  <c r="D40" i="4"/>
  <c r="H40" i="4"/>
  <c r="L40" i="4"/>
  <c r="Q40" i="4"/>
  <c r="AG40" i="4"/>
  <c r="AW40" i="4"/>
  <c r="BM40" i="4"/>
  <c r="CC40" i="4"/>
  <c r="CE40" i="2"/>
  <c r="CE67" i="2"/>
  <c r="CE100" i="2" s="1"/>
  <c r="BS40" i="2"/>
  <c r="BS67" i="2"/>
  <c r="BS100" i="2" s="1"/>
  <c r="AY40" i="2"/>
  <c r="AY67" i="2"/>
  <c r="AY100" i="2" s="1"/>
  <c r="CL40" i="2"/>
  <c r="CL39" i="2"/>
  <c r="CL66" i="2"/>
  <c r="BZ40" i="2"/>
  <c r="BZ39" i="2"/>
  <c r="BZ66" i="2"/>
  <c r="BZ71" i="2" s="1"/>
  <c r="BN40" i="2"/>
  <c r="BN39" i="2"/>
  <c r="BN66" i="2"/>
  <c r="BB40" i="2"/>
  <c r="BB39" i="2"/>
  <c r="BB66" i="2"/>
  <c r="AT40" i="2"/>
  <c r="AT39" i="2"/>
  <c r="AT66" i="2"/>
  <c r="AT71" i="2" s="1"/>
  <c r="AH40" i="2"/>
  <c r="AH39" i="2"/>
  <c r="AH66" i="2"/>
  <c r="AH71" i="2" s="1"/>
  <c r="AH97" i="2"/>
  <c r="Z40" i="2"/>
  <c r="Z39" i="2"/>
  <c r="Z66" i="2"/>
  <c r="Z97" i="2"/>
  <c r="V40" i="2"/>
  <c r="V39" i="2"/>
  <c r="V66" i="2"/>
  <c r="V97" i="2"/>
  <c r="J40" i="2"/>
  <c r="J39" i="2"/>
  <c r="J66" i="2"/>
  <c r="J97" i="2"/>
  <c r="F40" i="2"/>
  <c r="F39" i="2"/>
  <c r="F66" i="2"/>
  <c r="F97" i="2"/>
  <c r="CK39" i="2"/>
  <c r="CK65" i="2"/>
  <c r="CK71" i="2" s="1"/>
  <c r="CK96" i="2"/>
  <c r="BY39" i="2"/>
  <c r="BY40" i="2"/>
  <c r="BY65" i="2"/>
  <c r="BY96" i="2"/>
  <c r="BQ39" i="2"/>
  <c r="BQ40" i="2"/>
  <c r="BQ65" i="2"/>
  <c r="BQ96" i="2"/>
  <c r="BM39" i="2"/>
  <c r="BM65" i="2"/>
  <c r="BM40" i="2"/>
  <c r="BM96" i="2"/>
  <c r="BE39" i="2"/>
  <c r="BE65" i="2"/>
  <c r="BE96" i="2"/>
  <c r="AW39" i="2"/>
  <c r="AW65" i="2"/>
  <c r="AW71" i="2" s="1"/>
  <c r="AW40" i="2"/>
  <c r="AW96" i="2"/>
  <c r="AO39" i="2"/>
  <c r="AO65" i="2"/>
  <c r="AO40" i="2"/>
  <c r="AO96" i="2"/>
  <c r="AG39" i="2"/>
  <c r="AG40" i="2"/>
  <c r="AG65" i="2"/>
  <c r="AG96" i="2"/>
  <c r="Y39" i="2"/>
  <c r="Y40" i="2"/>
  <c r="Y65" i="2"/>
  <c r="Y96" i="2"/>
  <c r="U39" i="2"/>
  <c r="U40" i="2"/>
  <c r="U65" i="2"/>
  <c r="U96" i="2"/>
  <c r="M39" i="2"/>
  <c r="M65" i="2"/>
  <c r="M71" i="2" s="1"/>
  <c r="M96" i="2"/>
  <c r="I39" i="2"/>
  <c r="I40" i="2"/>
  <c r="I65" i="2"/>
  <c r="I71" i="2" s="1"/>
  <c r="I96" i="2"/>
  <c r="CJ64" i="2"/>
  <c r="BX38" i="2"/>
  <c r="BX64" i="2"/>
  <c r="BP64" i="2"/>
  <c r="BH64" i="2"/>
  <c r="AV64" i="2"/>
  <c r="AJ64" i="2"/>
  <c r="X64" i="2"/>
  <c r="P64" i="2"/>
  <c r="D64" i="2"/>
  <c r="AQ38" i="2"/>
  <c r="AQ63" i="2"/>
  <c r="AQ39" i="2"/>
  <c r="AQ40" i="2"/>
  <c r="AQ95" i="2"/>
  <c r="AA38" i="2"/>
  <c r="AA40" i="2"/>
  <c r="AA63" i="2"/>
  <c r="AA39" i="2"/>
  <c r="AA95" i="2"/>
  <c r="CF11" i="2"/>
  <c r="CF68" i="2"/>
  <c r="BX11" i="2"/>
  <c r="BX68" i="2"/>
  <c r="BL11" i="2"/>
  <c r="BL68" i="2"/>
  <c r="BD11" i="2"/>
  <c r="BD68" i="2"/>
  <c r="AR11" i="2"/>
  <c r="AR68" i="2"/>
  <c r="AF11" i="2"/>
  <c r="AF68" i="2"/>
  <c r="X11" i="2"/>
  <c r="X68" i="2"/>
  <c r="L11" i="2"/>
  <c r="L68" i="2"/>
  <c r="CJ32" i="2"/>
  <c r="CJ39" i="2" s="1"/>
  <c r="CJ10" i="2"/>
  <c r="CJ9" i="2"/>
  <c r="CF32" i="2"/>
  <c r="CF40" i="2" s="1"/>
  <c r="CF10" i="2"/>
  <c r="CF9" i="2"/>
  <c r="CB32" i="2"/>
  <c r="CB38" i="2" s="1"/>
  <c r="CB10" i="2"/>
  <c r="CB9" i="2"/>
  <c r="BX32" i="2"/>
  <c r="BX39" i="2" s="1"/>
  <c r="BX10" i="2"/>
  <c r="BX9" i="2"/>
  <c r="BT32" i="2"/>
  <c r="BT39" i="2" s="1"/>
  <c r="BT10" i="2"/>
  <c r="BT9" i="2"/>
  <c r="BP32" i="2"/>
  <c r="BP10" i="2"/>
  <c r="BP9" i="2"/>
  <c r="BL32" i="2"/>
  <c r="BL38" i="2" s="1"/>
  <c r="BL10" i="2"/>
  <c r="BL9" i="2"/>
  <c r="BH32" i="2"/>
  <c r="BH39" i="2" s="1"/>
  <c r="BH10" i="2"/>
  <c r="BH9" i="2"/>
  <c r="BD32" i="2"/>
  <c r="BD39" i="2" s="1"/>
  <c r="BD10" i="2"/>
  <c r="BD9" i="2"/>
  <c r="AZ32" i="2"/>
  <c r="AZ10" i="2"/>
  <c r="AZ9" i="2"/>
  <c r="AV32" i="2"/>
  <c r="AV38" i="2" s="1"/>
  <c r="AV10" i="2"/>
  <c r="AV9" i="2"/>
  <c r="AR32" i="2"/>
  <c r="AR10" i="2"/>
  <c r="AR9" i="2"/>
  <c r="AN32" i="2"/>
  <c r="AN39" i="2" s="1"/>
  <c r="AN10" i="2"/>
  <c r="AN9" i="2"/>
  <c r="AJ32" i="2"/>
  <c r="AJ39" i="2" s="1"/>
  <c r="AJ10" i="2"/>
  <c r="AJ9" i="2"/>
  <c r="AF32" i="2"/>
  <c r="AF39" i="2" s="1"/>
  <c r="AF10" i="2"/>
  <c r="AF9" i="2"/>
  <c r="AB32" i="2"/>
  <c r="AB10" i="2"/>
  <c r="AB9" i="2"/>
  <c r="X32" i="2"/>
  <c r="X39" i="2" s="1"/>
  <c r="X10" i="2"/>
  <c r="X9" i="2"/>
  <c r="T32" i="2"/>
  <c r="T10" i="2"/>
  <c r="T9" i="2"/>
  <c r="P32" i="2"/>
  <c r="P38" i="2" s="1"/>
  <c r="P10" i="2"/>
  <c r="P9" i="2"/>
  <c r="L32" i="2"/>
  <c r="L10" i="2"/>
  <c r="L9" i="2"/>
  <c r="D32" i="2"/>
  <c r="D39" i="2" s="1"/>
  <c r="D10" i="2"/>
  <c r="D9" i="2"/>
  <c r="CI98" i="2"/>
  <c r="CE98" i="2"/>
  <c r="BS98" i="2"/>
  <c r="BO98" i="2"/>
  <c r="BC98" i="2"/>
  <c r="AY98" i="2"/>
  <c r="AU98" i="2"/>
  <c r="AM98" i="2"/>
  <c r="AI98" i="2"/>
  <c r="AE98" i="2"/>
  <c r="W98" i="2"/>
  <c r="S98" i="2"/>
  <c r="G98" i="2"/>
  <c r="CK97" i="2"/>
  <c r="BY97" i="2"/>
  <c r="BQ97" i="2"/>
  <c r="BM97" i="2"/>
  <c r="BE97" i="2"/>
  <c r="AW97" i="2"/>
  <c r="AO97" i="2"/>
  <c r="AA97" i="2"/>
  <c r="U97" i="2"/>
  <c r="M97" i="2"/>
  <c r="CI96" i="2"/>
  <c r="CA96" i="2"/>
  <c r="BS96" i="2"/>
  <c r="BK96" i="2"/>
  <c r="BC96" i="2"/>
  <c r="AU96" i="2"/>
  <c r="AM96" i="2"/>
  <c r="AE96" i="2"/>
  <c r="W96" i="2"/>
  <c r="O96" i="2"/>
  <c r="G96" i="2"/>
  <c r="CI40" i="2"/>
  <c r="CI67" i="2"/>
  <c r="BK40" i="2"/>
  <c r="BK67" i="2"/>
  <c r="BK100" i="2" s="1"/>
  <c r="BC40" i="2"/>
  <c r="BC67" i="2"/>
  <c r="BC100" i="2" s="1"/>
  <c r="AU40" i="2"/>
  <c r="AU67" i="2"/>
  <c r="AU100" i="2" s="1"/>
  <c r="AM40" i="2"/>
  <c r="AM67" i="2"/>
  <c r="AE40" i="2"/>
  <c r="AE67" i="2"/>
  <c r="AE100" i="2" s="1"/>
  <c r="S40" i="2"/>
  <c r="S67" i="2"/>
  <c r="S100" i="2" s="1"/>
  <c r="S97" i="2"/>
  <c r="O40" i="2"/>
  <c r="O67" i="2"/>
  <c r="O97" i="2"/>
  <c r="C40" i="2"/>
  <c r="C67" i="2"/>
  <c r="C100" i="2" s="1"/>
  <c r="C97" i="2"/>
  <c r="CD40" i="2"/>
  <c r="CD39" i="2"/>
  <c r="CD66" i="2"/>
  <c r="CD71" i="2" s="1"/>
  <c r="BR40" i="2"/>
  <c r="BR39" i="2"/>
  <c r="BR66" i="2"/>
  <c r="BR71" i="2" s="1"/>
  <c r="BF40" i="2"/>
  <c r="BF39" i="2"/>
  <c r="BF66" i="2"/>
  <c r="AX40" i="2"/>
  <c r="AX39" i="2"/>
  <c r="AX66" i="2"/>
  <c r="AP40" i="2"/>
  <c r="AP39" i="2"/>
  <c r="AP66" i="2"/>
  <c r="AP71" i="2" s="1"/>
  <c r="AD40" i="2"/>
  <c r="AD39" i="2"/>
  <c r="AD66" i="2"/>
  <c r="AD71" i="2" s="1"/>
  <c r="AD97" i="2"/>
  <c r="N40" i="2"/>
  <c r="N39" i="2"/>
  <c r="N66" i="2"/>
  <c r="N72" i="2" s="1"/>
  <c r="N97" i="2"/>
  <c r="CC39" i="2"/>
  <c r="CC65" i="2"/>
  <c r="CC40" i="2"/>
  <c r="CC96" i="2"/>
  <c r="CF64" i="2"/>
  <c r="BT64" i="2"/>
  <c r="BD40" i="2"/>
  <c r="BD64" i="2"/>
  <c r="AR39" i="2"/>
  <c r="AR38" i="2"/>
  <c r="AR40" i="2"/>
  <c r="AR64" i="2"/>
  <c r="AN64" i="2"/>
  <c r="AB39" i="2"/>
  <c r="AB38" i="2"/>
  <c r="AB40" i="2"/>
  <c r="AB64" i="2"/>
  <c r="T64" i="2"/>
  <c r="H64" i="2"/>
  <c r="BW38" i="2"/>
  <c r="BW63" i="2"/>
  <c r="BW39" i="2"/>
  <c r="BW40" i="2"/>
  <c r="BW95" i="2"/>
  <c r="BG38" i="2"/>
  <c r="BG63" i="2"/>
  <c r="BG39" i="2"/>
  <c r="BG40" i="2"/>
  <c r="BG95" i="2"/>
  <c r="K38" i="2"/>
  <c r="K40" i="2"/>
  <c r="K63" i="2"/>
  <c r="K39" i="2"/>
  <c r="K95" i="2"/>
  <c r="K97" i="2"/>
  <c r="CJ11" i="2"/>
  <c r="CJ68" i="2"/>
  <c r="CB11" i="2"/>
  <c r="CB68" i="2"/>
  <c r="BP11" i="2"/>
  <c r="BP68" i="2"/>
  <c r="BH11" i="2"/>
  <c r="BH68" i="2"/>
  <c r="AV11" i="2"/>
  <c r="AV68" i="2"/>
  <c r="AN11" i="2"/>
  <c r="AN68" i="2"/>
  <c r="AB11" i="2"/>
  <c r="AB68" i="2"/>
  <c r="P11" i="2"/>
  <c r="P68" i="2"/>
  <c r="D11" i="2"/>
  <c r="D68" i="2"/>
  <c r="H32" i="2"/>
  <c r="H39" i="2" s="1"/>
  <c r="H10" i="2"/>
  <c r="H9" i="2"/>
  <c r="C96" i="2"/>
  <c r="C95" i="2"/>
  <c r="CL98" i="2"/>
  <c r="CH98" i="2"/>
  <c r="CD98" i="2"/>
  <c r="BZ98" i="2"/>
  <c r="BV98" i="2"/>
  <c r="BR98" i="2"/>
  <c r="BN98" i="2"/>
  <c r="BJ98" i="2"/>
  <c r="BB98" i="2"/>
  <c r="AX98" i="2"/>
  <c r="AT98" i="2"/>
  <c r="AP98" i="2"/>
  <c r="AL98" i="2"/>
  <c r="AH98" i="2"/>
  <c r="AD98" i="2"/>
  <c r="Z98" i="2"/>
  <c r="V98" i="2"/>
  <c r="R98" i="2"/>
  <c r="N98" i="2"/>
  <c r="J98" i="2"/>
  <c r="F98" i="2"/>
  <c r="B98" i="2"/>
  <c r="AE97" i="2"/>
  <c r="Y97" i="2"/>
  <c r="BZ96" i="2"/>
  <c r="BR96" i="2"/>
  <c r="BB96" i="2"/>
  <c r="AT96" i="2"/>
  <c r="AD96" i="2"/>
  <c r="V96" i="2"/>
  <c r="N96" i="2"/>
  <c r="F96" i="2"/>
  <c r="CE72" i="2"/>
  <c r="AY72" i="2"/>
  <c r="S72" i="2"/>
  <c r="AT72" i="2"/>
  <c r="AD72" i="2"/>
  <c r="CK72" i="2"/>
  <c r="CK70" i="2"/>
  <c r="BU70" i="2"/>
  <c r="BE71" i="2"/>
  <c r="Y71" i="2"/>
  <c r="Y70" i="2"/>
  <c r="I70" i="2"/>
  <c r="BZ70" i="2"/>
  <c r="N70" i="2"/>
  <c r="CK40" i="2"/>
  <c r="AG97" i="2"/>
  <c r="CA40" i="2"/>
  <c r="CA67" i="2"/>
  <c r="CA100" i="2" s="1"/>
  <c r="BO40" i="2"/>
  <c r="BO67" i="2"/>
  <c r="BO100" i="2" s="1"/>
  <c r="AI40" i="2"/>
  <c r="AI67" i="2"/>
  <c r="AI100" i="2" s="1"/>
  <c r="W40" i="2"/>
  <c r="W67" i="2"/>
  <c r="W100" i="2" s="1"/>
  <c r="G40" i="2"/>
  <c r="G67" i="2"/>
  <c r="G100" i="2" s="1"/>
  <c r="G97" i="2"/>
  <c r="CH40" i="2"/>
  <c r="CH39" i="2"/>
  <c r="CH66" i="2"/>
  <c r="BV40" i="2"/>
  <c r="BV39" i="2"/>
  <c r="BV66" i="2"/>
  <c r="BJ40" i="2"/>
  <c r="BJ39" i="2"/>
  <c r="BJ66" i="2"/>
  <c r="BJ71" i="2" s="1"/>
  <c r="AL40" i="2"/>
  <c r="AL39" i="2"/>
  <c r="AL66" i="2"/>
  <c r="R40" i="2"/>
  <c r="R39" i="2"/>
  <c r="R66" i="2"/>
  <c r="R72" i="2" s="1"/>
  <c r="R97" i="2"/>
  <c r="B40" i="2"/>
  <c r="B39" i="2"/>
  <c r="B66" i="2"/>
  <c r="B72" i="2" s="1"/>
  <c r="B97" i="2"/>
  <c r="CG39" i="2"/>
  <c r="CG40" i="2"/>
  <c r="CG65" i="2"/>
  <c r="CG96" i="2"/>
  <c r="BU39" i="2"/>
  <c r="BU65" i="2"/>
  <c r="BU71" i="2" s="1"/>
  <c r="BU40" i="2"/>
  <c r="BU96" i="2"/>
  <c r="BI39" i="2"/>
  <c r="BI40" i="2"/>
  <c r="BI65" i="2"/>
  <c r="BI71" i="2" s="1"/>
  <c r="BI96" i="2"/>
  <c r="BA39" i="2"/>
  <c r="BA40" i="2"/>
  <c r="BA65" i="2"/>
  <c r="BA71" i="2" s="1"/>
  <c r="BA96" i="2"/>
  <c r="AS39" i="2"/>
  <c r="AS40" i="2"/>
  <c r="AS65" i="2"/>
  <c r="AS71" i="2" s="1"/>
  <c r="AS96" i="2"/>
  <c r="AK39" i="2"/>
  <c r="AK40" i="2"/>
  <c r="AK65" i="2"/>
  <c r="AK71" i="2" s="1"/>
  <c r="AK96" i="2"/>
  <c r="AC39" i="2"/>
  <c r="AC65" i="2"/>
  <c r="AC40" i="2"/>
  <c r="AC96" i="2"/>
  <c r="Q39" i="2"/>
  <c r="Q40" i="2"/>
  <c r="Q65" i="2"/>
  <c r="Q71" i="2" s="1"/>
  <c r="Q96" i="2"/>
  <c r="E39" i="2"/>
  <c r="E40" i="2"/>
  <c r="E65" i="2"/>
  <c r="E71" i="2" s="1"/>
  <c r="E96" i="2"/>
  <c r="CB39" i="2"/>
  <c r="CB64" i="2"/>
  <c r="BL39" i="2"/>
  <c r="BL64" i="2"/>
  <c r="AZ64" i="2"/>
  <c r="AF40" i="2"/>
  <c r="AF64" i="2"/>
  <c r="L39" i="2"/>
  <c r="L38" i="2"/>
  <c r="L40" i="2"/>
  <c r="L64" i="2"/>
  <c r="CM38" i="2"/>
  <c r="CM63" i="2"/>
  <c r="CM39" i="2"/>
  <c r="CM40" i="2"/>
  <c r="CM95" i="2"/>
  <c r="BT11" i="2"/>
  <c r="BT68" i="2"/>
  <c r="AZ11" i="2"/>
  <c r="AZ68" i="2"/>
  <c r="AJ11" i="2"/>
  <c r="AJ68" i="2"/>
  <c r="T11" i="2"/>
  <c r="T68" i="2"/>
  <c r="H11" i="2"/>
  <c r="H68" i="2"/>
  <c r="CI99" i="2"/>
  <c r="CE99" i="2"/>
  <c r="CA99" i="2"/>
  <c r="BS99" i="2"/>
  <c r="BO99" i="2"/>
  <c r="BC99" i="2"/>
  <c r="AY99" i="2"/>
  <c r="AU99" i="2"/>
  <c r="AM99" i="2"/>
  <c r="AI99" i="2"/>
  <c r="AE99" i="2"/>
  <c r="W99" i="2"/>
  <c r="S99" i="2"/>
  <c r="G99" i="2"/>
  <c r="C99" i="2"/>
  <c r="CK98" i="2"/>
  <c r="CG98" i="2"/>
  <c r="CC98" i="2"/>
  <c r="BY98" i="2"/>
  <c r="BU98" i="2"/>
  <c r="BQ98" i="2"/>
  <c r="BM98" i="2"/>
  <c r="BI98" i="2"/>
  <c r="BE98" i="2"/>
  <c r="AW98" i="2"/>
  <c r="AS98" i="2"/>
  <c r="AK98" i="2"/>
  <c r="AG98" i="2"/>
  <c r="AC98" i="2"/>
  <c r="Y98" i="2"/>
  <c r="U98" i="2"/>
  <c r="Q98" i="2"/>
  <c r="M98" i="2"/>
  <c r="I98" i="2"/>
  <c r="E98" i="2"/>
  <c r="CM97" i="2"/>
  <c r="CI97" i="2"/>
  <c r="CE97" i="2"/>
  <c r="CA97" i="2"/>
  <c r="BW97" i="2"/>
  <c r="BS97" i="2"/>
  <c r="BO97" i="2"/>
  <c r="BK97" i="2"/>
  <c r="BG97" i="2"/>
  <c r="BC97" i="2"/>
  <c r="AY97" i="2"/>
  <c r="AU97" i="2"/>
  <c r="AQ97" i="2"/>
  <c r="AM97" i="2"/>
  <c r="AI97" i="2"/>
  <c r="AC97" i="2"/>
  <c r="Q97" i="2"/>
  <c r="I97" i="2"/>
  <c r="CM96" i="2"/>
  <c r="CE96" i="2"/>
  <c r="BW96" i="2"/>
  <c r="BO96" i="2"/>
  <c r="BG96" i="2"/>
  <c r="AY96" i="2"/>
  <c r="AQ96" i="2"/>
  <c r="AI96" i="2"/>
  <c r="AA96" i="2"/>
  <c r="S96" i="2"/>
  <c r="K96" i="2"/>
  <c r="B96" i="2"/>
  <c r="BE40" i="2"/>
  <c r="BC72" i="2"/>
  <c r="AM72" i="2"/>
  <c r="W72" i="2"/>
  <c r="BN71" i="2"/>
  <c r="AX72" i="2"/>
  <c r="AX71" i="2"/>
  <c r="BY71" i="2"/>
  <c r="AC71" i="2"/>
  <c r="CD70" i="2"/>
  <c r="R70" i="2"/>
  <c r="BB72" i="2"/>
  <c r="BB71" i="2"/>
  <c r="AL71" i="2"/>
  <c r="CC71" i="2"/>
  <c r="BM71" i="2"/>
  <c r="AG71" i="2"/>
  <c r="V70" i="2"/>
  <c r="CA72" i="2"/>
  <c r="BV71" i="2"/>
  <c r="CG71" i="2"/>
  <c r="BQ71" i="2"/>
  <c r="U71" i="2"/>
  <c r="Z70" i="2"/>
  <c r="BF71" i="2" l="1"/>
  <c r="R71" i="2"/>
  <c r="B71" i="2"/>
  <c r="AO70" i="2"/>
  <c r="BH38" i="2"/>
  <c r="G72" i="2"/>
  <c r="AN40" i="2"/>
  <c r="BT40" i="2"/>
  <c r="AM100" i="2"/>
  <c r="BF72" i="2"/>
  <c r="BF98" i="2"/>
  <c r="AO71" i="2"/>
  <c r="AN38" i="2"/>
  <c r="BD38" i="2"/>
  <c r="BT38" i="2"/>
  <c r="BK72" i="2"/>
  <c r="BA98" i="2"/>
  <c r="AI72" i="2"/>
  <c r="CJ38" i="2"/>
  <c r="AU70" i="2"/>
  <c r="AU71" i="2"/>
  <c r="AE71" i="2"/>
  <c r="AE70" i="2"/>
  <c r="CA71" i="2"/>
  <c r="CA70" i="2"/>
  <c r="O99" i="2"/>
  <c r="AF38" i="2"/>
  <c r="BL40" i="2"/>
  <c r="CB40" i="2"/>
  <c r="N71" i="2"/>
  <c r="CA98" i="2"/>
  <c r="O71" i="2"/>
  <c r="O70" i="2"/>
  <c r="BK71" i="2"/>
  <c r="BK70" i="2"/>
  <c r="BZ72" i="2"/>
  <c r="O72" i="2"/>
  <c r="BK99" i="2"/>
  <c r="BJ72" i="2"/>
  <c r="O100" i="2"/>
  <c r="BK98" i="2"/>
  <c r="D38" i="2"/>
  <c r="X38" i="2"/>
  <c r="AG71" i="4"/>
  <c r="I71" i="4"/>
  <c r="BY71" i="4"/>
  <c r="AO72" i="4"/>
  <c r="E72" i="4"/>
  <c r="BI72" i="4"/>
  <c r="BU70" i="4"/>
  <c r="U70" i="4"/>
  <c r="AK71" i="4"/>
  <c r="D71" i="4"/>
  <c r="CC71" i="4"/>
  <c r="Y72" i="4"/>
  <c r="AO71" i="4"/>
  <c r="Y70" i="4"/>
  <c r="AG70" i="4"/>
  <c r="E70" i="4"/>
  <c r="BE71" i="4"/>
  <c r="BE72" i="4"/>
  <c r="CC70" i="4"/>
  <c r="BA70" i="4"/>
  <c r="U71" i="4"/>
  <c r="BI71" i="4"/>
  <c r="D72" i="4"/>
  <c r="CI71" i="4"/>
  <c r="CG70" i="4"/>
  <c r="BA71" i="4"/>
  <c r="L70" i="4"/>
  <c r="CF71" i="4"/>
  <c r="CF70" i="4"/>
  <c r="CF72" i="4"/>
  <c r="BX71" i="4"/>
  <c r="BX72" i="4"/>
  <c r="BX70" i="4"/>
  <c r="BP71" i="4"/>
  <c r="BP70" i="4"/>
  <c r="BP72" i="4"/>
  <c r="BH71" i="4"/>
  <c r="BH70" i="4"/>
  <c r="BH72" i="4"/>
  <c r="AZ71" i="4"/>
  <c r="AZ70" i="4"/>
  <c r="AZ72" i="4"/>
  <c r="AR71" i="4"/>
  <c r="AR70" i="4"/>
  <c r="AR72" i="4"/>
  <c r="AJ71" i="4"/>
  <c r="AJ70" i="4"/>
  <c r="AJ72" i="4"/>
  <c r="AB71" i="4"/>
  <c r="AB70" i="4"/>
  <c r="AB72" i="4"/>
  <c r="T71" i="4"/>
  <c r="T70" i="4"/>
  <c r="T72" i="4"/>
  <c r="CE71" i="4"/>
  <c r="CE70" i="4"/>
  <c r="CE72" i="4"/>
  <c r="AY72" i="4"/>
  <c r="AY70" i="4"/>
  <c r="AY71" i="4"/>
  <c r="N100" i="4"/>
  <c r="N98" i="4"/>
  <c r="N99" i="4"/>
  <c r="BS99" i="4"/>
  <c r="BS100" i="4"/>
  <c r="BS98" i="4"/>
  <c r="BG99" i="4"/>
  <c r="BG100" i="4"/>
  <c r="BG98" i="4"/>
  <c r="AY99" i="4"/>
  <c r="AY98" i="4"/>
  <c r="AY100" i="4"/>
  <c r="AU99" i="4"/>
  <c r="AU100" i="4"/>
  <c r="AU98" i="4"/>
  <c r="W99" i="4"/>
  <c r="W100" i="4"/>
  <c r="W98" i="4"/>
  <c r="AH72" i="4"/>
  <c r="AH71" i="4"/>
  <c r="AH70" i="4"/>
  <c r="AN99" i="4"/>
  <c r="AN100" i="4"/>
  <c r="AN98" i="4"/>
  <c r="AX72" i="4"/>
  <c r="AX71" i="4"/>
  <c r="AX70" i="4"/>
  <c r="G72" i="4"/>
  <c r="G71" i="4"/>
  <c r="G70" i="4"/>
  <c r="C71" i="4"/>
  <c r="C70" i="4"/>
  <c r="C72" i="4"/>
  <c r="CM72" i="4"/>
  <c r="CM71" i="4"/>
  <c r="CM70" i="4"/>
  <c r="BG72" i="4"/>
  <c r="BG70" i="4"/>
  <c r="BG71" i="4"/>
  <c r="AA72" i="4"/>
  <c r="AA71" i="4"/>
  <c r="AA70" i="4"/>
  <c r="W70" i="4"/>
  <c r="BT99" i="4"/>
  <c r="BT100" i="4"/>
  <c r="BT98" i="4"/>
  <c r="BF72" i="4"/>
  <c r="BF70" i="4"/>
  <c r="BF71" i="4"/>
  <c r="AP72" i="4"/>
  <c r="AP71" i="4"/>
  <c r="AP70" i="4"/>
  <c r="Z72" i="4"/>
  <c r="Z71" i="4"/>
  <c r="Z70" i="4"/>
  <c r="V100" i="4"/>
  <c r="V98" i="4"/>
  <c r="V99" i="4"/>
  <c r="BH99" i="4"/>
  <c r="BH98" i="4"/>
  <c r="BH100" i="4"/>
  <c r="CG100" i="4"/>
  <c r="CG98" i="4"/>
  <c r="CG99" i="4"/>
  <c r="BI100" i="4"/>
  <c r="BI98" i="4"/>
  <c r="BI99" i="4"/>
  <c r="BA100" i="4"/>
  <c r="BA98" i="4"/>
  <c r="BA99" i="4"/>
  <c r="AW100" i="4"/>
  <c r="AW98" i="4"/>
  <c r="AW99" i="4"/>
  <c r="AW70" i="4"/>
  <c r="AC100" i="4"/>
  <c r="AC98" i="4"/>
  <c r="AC99" i="4"/>
  <c r="AC70" i="4"/>
  <c r="U100" i="4"/>
  <c r="U98" i="4"/>
  <c r="U99" i="4"/>
  <c r="BJ99" i="4"/>
  <c r="AD98" i="4"/>
  <c r="AZ99" i="4"/>
  <c r="BZ100" i="4"/>
  <c r="BZ98" i="4"/>
  <c r="BZ99" i="4"/>
  <c r="S71" i="4"/>
  <c r="S70" i="4"/>
  <c r="S72" i="4"/>
  <c r="BP99" i="4"/>
  <c r="BP98" i="4"/>
  <c r="BP100" i="4"/>
  <c r="D99" i="4"/>
  <c r="D98" i="4"/>
  <c r="D100" i="4"/>
  <c r="CI99" i="4"/>
  <c r="CI100" i="4"/>
  <c r="CI98" i="4"/>
  <c r="BO99" i="4"/>
  <c r="BO100" i="4"/>
  <c r="BO98" i="4"/>
  <c r="BK99" i="4"/>
  <c r="BK98" i="4"/>
  <c r="BK100" i="4"/>
  <c r="AM99" i="4"/>
  <c r="AM98" i="4"/>
  <c r="AM100" i="4"/>
  <c r="K99" i="4"/>
  <c r="K98" i="4"/>
  <c r="K100" i="4"/>
  <c r="BS72" i="4"/>
  <c r="BS70" i="4"/>
  <c r="BS71" i="4"/>
  <c r="AM71" i="4"/>
  <c r="AM70" i="4"/>
  <c r="AM72" i="4"/>
  <c r="CJ99" i="4"/>
  <c r="CJ100" i="4"/>
  <c r="CJ98" i="4"/>
  <c r="BZ72" i="4"/>
  <c r="BZ70" i="4"/>
  <c r="BZ71" i="4"/>
  <c r="AI72" i="4"/>
  <c r="AI70" i="4"/>
  <c r="AI71" i="4"/>
  <c r="CF99" i="4"/>
  <c r="CF98" i="4"/>
  <c r="CF100" i="4"/>
  <c r="BK71" i="4"/>
  <c r="BK70" i="4"/>
  <c r="BK72" i="4"/>
  <c r="AE71" i="4"/>
  <c r="AE70" i="4"/>
  <c r="AE72" i="4"/>
  <c r="BN72" i="4"/>
  <c r="BN70" i="4"/>
  <c r="BN71" i="4"/>
  <c r="W71" i="4"/>
  <c r="H99" i="4"/>
  <c r="H100" i="4"/>
  <c r="H98" i="4"/>
  <c r="CH72" i="4"/>
  <c r="CH70" i="4"/>
  <c r="CH71" i="4"/>
  <c r="BR72" i="4"/>
  <c r="BR70" i="4"/>
  <c r="BR71" i="4"/>
  <c r="AL100" i="4"/>
  <c r="AL98" i="4"/>
  <c r="AL99" i="4"/>
  <c r="CB99" i="4"/>
  <c r="CB100" i="4"/>
  <c r="CB98" i="4"/>
  <c r="BX99" i="4"/>
  <c r="BX98" i="4"/>
  <c r="BX100" i="4"/>
  <c r="CL100" i="4"/>
  <c r="CL98" i="4"/>
  <c r="CL99" i="4"/>
  <c r="CD100" i="4"/>
  <c r="CD98" i="4"/>
  <c r="CD99" i="4"/>
  <c r="BN100" i="4"/>
  <c r="BN98" i="4"/>
  <c r="BN99" i="4"/>
  <c r="BF100" i="4"/>
  <c r="BF98" i="4"/>
  <c r="BF99" i="4"/>
  <c r="AX100" i="4"/>
  <c r="AX98" i="4"/>
  <c r="AX99" i="4"/>
  <c r="AP100" i="4"/>
  <c r="AP98" i="4"/>
  <c r="AP99" i="4"/>
  <c r="AH100" i="4"/>
  <c r="AH98" i="4"/>
  <c r="AH99" i="4"/>
  <c r="R100" i="4"/>
  <c r="R98" i="4"/>
  <c r="R99" i="4"/>
  <c r="B100" i="4"/>
  <c r="B98" i="4"/>
  <c r="B99" i="4"/>
  <c r="CD71" i="4"/>
  <c r="N71" i="4"/>
  <c r="CC100" i="4"/>
  <c r="CC98" i="4"/>
  <c r="CC99" i="4"/>
  <c r="AK100" i="4"/>
  <c r="AK98" i="4"/>
  <c r="AK99" i="4"/>
  <c r="Q100" i="4"/>
  <c r="Q98" i="4"/>
  <c r="Q99" i="4"/>
  <c r="Q71" i="4"/>
  <c r="BJ98" i="4"/>
  <c r="AD72" i="4"/>
  <c r="AD70" i="4"/>
  <c r="AD71" i="4"/>
  <c r="CJ71" i="4"/>
  <c r="CJ70" i="4"/>
  <c r="CJ72" i="4"/>
  <c r="CB71" i="4"/>
  <c r="CB72" i="4"/>
  <c r="CB70" i="4"/>
  <c r="BT71" i="4"/>
  <c r="BT72" i="4"/>
  <c r="BT70" i="4"/>
  <c r="BL71" i="4"/>
  <c r="BL72" i="4"/>
  <c r="BL70" i="4"/>
  <c r="BD71" i="4"/>
  <c r="BD72" i="4"/>
  <c r="BD70" i="4"/>
  <c r="AV71" i="4"/>
  <c r="AV72" i="4"/>
  <c r="AV70" i="4"/>
  <c r="AN71" i="4"/>
  <c r="AN70" i="4"/>
  <c r="AN72" i="4"/>
  <c r="AF71" i="4"/>
  <c r="AF72" i="4"/>
  <c r="AF70" i="4"/>
  <c r="X71" i="4"/>
  <c r="X70" i="4"/>
  <c r="X72" i="4"/>
  <c r="P71" i="4"/>
  <c r="P72" i="4"/>
  <c r="P70" i="4"/>
  <c r="AT100" i="4"/>
  <c r="AT98" i="4"/>
  <c r="AT99" i="4"/>
  <c r="CE99" i="4"/>
  <c r="CE100" i="4"/>
  <c r="CE98" i="4"/>
  <c r="CA99" i="4"/>
  <c r="CA98" i="4"/>
  <c r="CA100" i="4"/>
  <c r="BW99" i="4"/>
  <c r="BW98" i="4"/>
  <c r="BW100" i="4"/>
  <c r="BC99" i="4"/>
  <c r="BC100" i="4"/>
  <c r="BC98" i="4"/>
  <c r="AE99" i="4"/>
  <c r="AE98" i="4"/>
  <c r="AE100" i="4"/>
  <c r="AA99" i="4"/>
  <c r="AA100" i="4"/>
  <c r="AA98" i="4"/>
  <c r="S99" i="4"/>
  <c r="S98" i="4"/>
  <c r="S100" i="4"/>
  <c r="O99" i="4"/>
  <c r="O100" i="4"/>
  <c r="O98" i="4"/>
  <c r="G99" i="4"/>
  <c r="G98" i="4"/>
  <c r="G100" i="4"/>
  <c r="C99" i="4"/>
  <c r="C100" i="4"/>
  <c r="C98" i="4"/>
  <c r="BC70" i="4"/>
  <c r="CL72" i="4"/>
  <c r="CL70" i="4"/>
  <c r="CL71" i="4"/>
  <c r="BV72" i="4"/>
  <c r="BV70" i="4"/>
  <c r="BV71" i="4"/>
  <c r="F72" i="4"/>
  <c r="F71" i="4"/>
  <c r="F70" i="4"/>
  <c r="AR99" i="4"/>
  <c r="AR98" i="4"/>
  <c r="AR100" i="4"/>
  <c r="AF99" i="4"/>
  <c r="AF100" i="4"/>
  <c r="AF98" i="4"/>
  <c r="L99" i="4"/>
  <c r="L98" i="4"/>
  <c r="L100" i="4"/>
  <c r="L72" i="4"/>
  <c r="BD99" i="4"/>
  <c r="BD100" i="4"/>
  <c r="BD98" i="4"/>
  <c r="BO70" i="4"/>
  <c r="BO71" i="4"/>
  <c r="BO72" i="4"/>
  <c r="T99" i="4"/>
  <c r="T98" i="4"/>
  <c r="T100" i="4"/>
  <c r="BW72" i="4"/>
  <c r="BW70" i="4"/>
  <c r="BW71" i="4"/>
  <c r="AQ72" i="4"/>
  <c r="AQ70" i="4"/>
  <c r="AQ71" i="4"/>
  <c r="K72" i="4"/>
  <c r="K71" i="4"/>
  <c r="K70" i="4"/>
  <c r="W72" i="4"/>
  <c r="BR100" i="4"/>
  <c r="BR98" i="4"/>
  <c r="BR99" i="4"/>
  <c r="BB100" i="4"/>
  <c r="BB98" i="4"/>
  <c r="BB99" i="4"/>
  <c r="AB99" i="4"/>
  <c r="AB98" i="4"/>
  <c r="AB100" i="4"/>
  <c r="P99" i="4"/>
  <c r="P100" i="4"/>
  <c r="P98" i="4"/>
  <c r="BV100" i="4"/>
  <c r="BV98" i="4"/>
  <c r="BV99" i="4"/>
  <c r="Z100" i="4"/>
  <c r="Z98" i="4"/>
  <c r="Z99" i="4"/>
  <c r="J100" i="4"/>
  <c r="J98" i="4"/>
  <c r="J99" i="4"/>
  <c r="CD70" i="4"/>
  <c r="AT71" i="4"/>
  <c r="N70" i="4"/>
  <c r="CK100" i="4"/>
  <c r="CK98" i="4"/>
  <c r="CK99" i="4"/>
  <c r="BQ100" i="4"/>
  <c r="BQ98" i="4"/>
  <c r="BQ99" i="4"/>
  <c r="BM100" i="4"/>
  <c r="BM98" i="4"/>
  <c r="BM99" i="4"/>
  <c r="AS100" i="4"/>
  <c r="AS98" i="4"/>
  <c r="AS99" i="4"/>
  <c r="M100" i="4"/>
  <c r="M98" i="4"/>
  <c r="M99" i="4"/>
  <c r="CC72" i="4"/>
  <c r="AZ100" i="4"/>
  <c r="X98" i="4"/>
  <c r="BJ72" i="4"/>
  <c r="BJ70" i="4"/>
  <c r="BJ71" i="4"/>
  <c r="AJ99" i="4"/>
  <c r="AJ98" i="4"/>
  <c r="AJ100" i="4"/>
  <c r="CM99" i="4"/>
  <c r="CM98" i="4"/>
  <c r="CM100" i="4"/>
  <c r="AQ99" i="4"/>
  <c r="AQ98" i="4"/>
  <c r="AQ100" i="4"/>
  <c r="AI99" i="4"/>
  <c r="AI100" i="4"/>
  <c r="AI98" i="4"/>
  <c r="BB72" i="4"/>
  <c r="BB70" i="4"/>
  <c r="BB71" i="4"/>
  <c r="AL72" i="4"/>
  <c r="AL71" i="4"/>
  <c r="AL70" i="4"/>
  <c r="V72" i="4"/>
  <c r="V71" i="4"/>
  <c r="V70" i="4"/>
  <c r="CH100" i="4"/>
  <c r="CH98" i="4"/>
  <c r="CH99" i="4"/>
  <c r="F100" i="4"/>
  <c r="F98" i="4"/>
  <c r="F99" i="4"/>
  <c r="BL99" i="4"/>
  <c r="BL100" i="4"/>
  <c r="BL98" i="4"/>
  <c r="R72" i="4"/>
  <c r="R71" i="4"/>
  <c r="R70" i="4"/>
  <c r="CA71" i="4"/>
  <c r="CA70" i="4"/>
  <c r="CA72" i="4"/>
  <c r="AU71" i="4"/>
  <c r="AU70" i="4"/>
  <c r="AU72" i="4"/>
  <c r="O71" i="4"/>
  <c r="O72" i="4"/>
  <c r="O70" i="4"/>
  <c r="CI70" i="4"/>
  <c r="B72" i="4"/>
  <c r="B70" i="4"/>
  <c r="B71" i="4"/>
  <c r="J72" i="4"/>
  <c r="J71" i="4"/>
  <c r="J70" i="4"/>
  <c r="AV99" i="4"/>
  <c r="AV100" i="4"/>
  <c r="AV98" i="4"/>
  <c r="CD72" i="4"/>
  <c r="AT72" i="4"/>
  <c r="N72" i="4"/>
  <c r="BY100" i="4"/>
  <c r="BY98" i="4"/>
  <c r="BY99" i="4"/>
  <c r="BU100" i="4"/>
  <c r="BU98" i="4"/>
  <c r="BU99" i="4"/>
  <c r="BU71" i="4"/>
  <c r="BE100" i="4"/>
  <c r="BE98" i="4"/>
  <c r="BE99" i="4"/>
  <c r="AO100" i="4"/>
  <c r="AO98" i="4"/>
  <c r="AO99" i="4"/>
  <c r="AG100" i="4"/>
  <c r="AG98" i="4"/>
  <c r="AG99" i="4"/>
  <c r="Y100" i="4"/>
  <c r="Y98" i="4"/>
  <c r="Y99" i="4"/>
  <c r="I100" i="4"/>
  <c r="I98" i="4"/>
  <c r="I99" i="4"/>
  <c r="I72" i="4"/>
  <c r="E100" i="4"/>
  <c r="E98" i="4"/>
  <c r="E99" i="4"/>
  <c r="Q70" i="4"/>
  <c r="AD99" i="4"/>
  <c r="AZ98" i="4"/>
  <c r="X100" i="4"/>
  <c r="BY70" i="4"/>
  <c r="AL100" i="2"/>
  <c r="AL99" i="2"/>
  <c r="AP100" i="2"/>
  <c r="AP99" i="2"/>
  <c r="CD72" i="2"/>
  <c r="CD100" i="2"/>
  <c r="CD99" i="2"/>
  <c r="T63" i="2"/>
  <c r="T96" i="2"/>
  <c r="T97" i="2"/>
  <c r="T95" i="2"/>
  <c r="AZ63" i="2"/>
  <c r="AZ96" i="2"/>
  <c r="AZ97" i="2"/>
  <c r="AZ95" i="2"/>
  <c r="BP63" i="2"/>
  <c r="BP96" i="2"/>
  <c r="BP97" i="2"/>
  <c r="BP95" i="2"/>
  <c r="J100" i="2"/>
  <c r="J99" i="2"/>
  <c r="Z100" i="2"/>
  <c r="Z99" i="2"/>
  <c r="Z71" i="2"/>
  <c r="AP72" i="2"/>
  <c r="AL72" i="2"/>
  <c r="AZ40" i="2"/>
  <c r="E72" i="2"/>
  <c r="E100" i="2"/>
  <c r="E99" i="2"/>
  <c r="Q100" i="2"/>
  <c r="Q72" i="2"/>
  <c r="Q99" i="2"/>
  <c r="AK72" i="2"/>
  <c r="AK100" i="2"/>
  <c r="AK99" i="2"/>
  <c r="AS72" i="2"/>
  <c r="AS100" i="2"/>
  <c r="AS99" i="2"/>
  <c r="BA72" i="2"/>
  <c r="BA100" i="2"/>
  <c r="BA99" i="2"/>
  <c r="BI72" i="2"/>
  <c r="BI100" i="2"/>
  <c r="BI99" i="2"/>
  <c r="CG72" i="2"/>
  <c r="CG100" i="2"/>
  <c r="CG99" i="2"/>
  <c r="B99" i="2"/>
  <c r="B100" i="2"/>
  <c r="R100" i="2"/>
  <c r="R99" i="2"/>
  <c r="CH71" i="2"/>
  <c r="CH72" i="2"/>
  <c r="CH100" i="2"/>
  <c r="CH99" i="2"/>
  <c r="H63" i="2"/>
  <c r="H71" i="2" s="1"/>
  <c r="H96" i="2"/>
  <c r="H95" i="2"/>
  <c r="H97" i="2"/>
  <c r="BG70" i="2"/>
  <c r="BG72" i="2"/>
  <c r="BG71" i="2"/>
  <c r="BG99" i="2"/>
  <c r="BG98" i="2"/>
  <c r="BG100" i="2"/>
  <c r="H40" i="2"/>
  <c r="T40" i="2"/>
  <c r="N100" i="2"/>
  <c r="N99" i="2"/>
  <c r="AD100" i="2"/>
  <c r="AD99" i="2"/>
  <c r="BR72" i="2"/>
  <c r="BR100" i="2"/>
  <c r="BR99" i="2"/>
  <c r="P63" i="2"/>
  <c r="P96" i="2"/>
  <c r="P97" i="2"/>
  <c r="P95" i="2"/>
  <c r="AF63" i="2"/>
  <c r="AF96" i="2"/>
  <c r="AF95" i="2"/>
  <c r="AF97" i="2"/>
  <c r="AV63" i="2"/>
  <c r="AV96" i="2"/>
  <c r="AV95" i="2"/>
  <c r="AV97" i="2"/>
  <c r="BL63" i="2"/>
  <c r="BL71" i="2" s="1"/>
  <c r="BL96" i="2"/>
  <c r="BL95" i="2"/>
  <c r="BL97" i="2"/>
  <c r="CB63" i="2"/>
  <c r="CB96" i="2"/>
  <c r="CB95" i="2"/>
  <c r="CB97" i="2"/>
  <c r="P39" i="2"/>
  <c r="AV39" i="2"/>
  <c r="BP39" i="2"/>
  <c r="BQ72" i="2"/>
  <c r="BQ100" i="2"/>
  <c r="BQ99" i="2"/>
  <c r="BY72" i="2"/>
  <c r="BY100" i="2"/>
  <c r="BY99" i="2"/>
  <c r="CK100" i="2"/>
  <c r="CK99" i="2"/>
  <c r="BN72" i="2"/>
  <c r="BN100" i="2"/>
  <c r="BN99" i="2"/>
  <c r="AZ71" i="2"/>
  <c r="AZ70" i="2"/>
  <c r="AZ72" i="2"/>
  <c r="CB71" i="2"/>
  <c r="CB70" i="2"/>
  <c r="CB72" i="2"/>
  <c r="H70" i="2"/>
  <c r="AJ63" i="2"/>
  <c r="AJ71" i="2" s="1"/>
  <c r="AJ96" i="2"/>
  <c r="AJ97" i="2"/>
  <c r="AJ95" i="2"/>
  <c r="CF63" i="2"/>
  <c r="CF71" i="2" s="1"/>
  <c r="CF96" i="2"/>
  <c r="CF97" i="2"/>
  <c r="CF95" i="2"/>
  <c r="AQ70" i="2"/>
  <c r="AQ72" i="2"/>
  <c r="AQ71" i="2"/>
  <c r="AQ99" i="2"/>
  <c r="AQ98" i="2"/>
  <c r="AQ100" i="2"/>
  <c r="AJ38" i="2"/>
  <c r="BP38" i="2"/>
  <c r="F100" i="2"/>
  <c r="F99" i="2"/>
  <c r="V99" i="2"/>
  <c r="V100" i="2"/>
  <c r="AH99" i="2"/>
  <c r="AH100" i="2"/>
  <c r="BZ99" i="2"/>
  <c r="BZ100" i="2"/>
  <c r="Z72" i="2"/>
  <c r="J71" i="2"/>
  <c r="AE72" i="2"/>
  <c r="V71" i="2"/>
  <c r="F71" i="2"/>
  <c r="AH72" i="2"/>
  <c r="BS72" i="2"/>
  <c r="CM70" i="2"/>
  <c r="CM72" i="2"/>
  <c r="CM99" i="2"/>
  <c r="CM98" i="2"/>
  <c r="CM100" i="2"/>
  <c r="CM71" i="2"/>
  <c r="AZ38" i="2"/>
  <c r="AC72" i="2"/>
  <c r="AC100" i="2"/>
  <c r="AC99" i="2"/>
  <c r="BU100" i="2"/>
  <c r="BU99" i="2"/>
  <c r="BV72" i="2"/>
  <c r="BV100" i="2"/>
  <c r="BV99" i="2"/>
  <c r="BU72" i="2"/>
  <c r="C72" i="2"/>
  <c r="BO72" i="2"/>
  <c r="BW70" i="2"/>
  <c r="BW72" i="2"/>
  <c r="BW71" i="2"/>
  <c r="BW99" i="2"/>
  <c r="BW98" i="2"/>
  <c r="BW100" i="2"/>
  <c r="H38" i="2"/>
  <c r="T38" i="2"/>
  <c r="CF38" i="2"/>
  <c r="CC72" i="2"/>
  <c r="CC100" i="2"/>
  <c r="CC99" i="2"/>
  <c r="BF99" i="2"/>
  <c r="BF100" i="2"/>
  <c r="CI72" i="2"/>
  <c r="CI100" i="2"/>
  <c r="L63" i="2"/>
  <c r="L72" i="2" s="1"/>
  <c r="L96" i="2"/>
  <c r="L95" i="2"/>
  <c r="L97" i="2"/>
  <c r="AB63" i="2"/>
  <c r="AB72" i="2" s="1"/>
  <c r="AB96" i="2"/>
  <c r="AB95" i="2"/>
  <c r="AB97" i="2"/>
  <c r="AR63" i="2"/>
  <c r="AR96" i="2"/>
  <c r="AR95" i="2"/>
  <c r="AR97" i="2"/>
  <c r="BH63" i="2"/>
  <c r="BH71" i="2" s="1"/>
  <c r="BH96" i="2"/>
  <c r="BH95" i="2"/>
  <c r="BH97" i="2"/>
  <c r="BX63" i="2"/>
  <c r="BX72" i="2" s="1"/>
  <c r="BX96" i="2"/>
  <c r="BX95" i="2"/>
  <c r="BX97" i="2"/>
  <c r="AA70" i="2"/>
  <c r="AA72" i="2"/>
  <c r="AA71" i="2"/>
  <c r="AA99" i="2"/>
  <c r="AA98" i="2"/>
  <c r="AA100" i="2"/>
  <c r="P71" i="2"/>
  <c r="P70" i="2"/>
  <c r="P72" i="2"/>
  <c r="AJ72" i="2"/>
  <c r="AV71" i="2"/>
  <c r="AV70" i="2"/>
  <c r="AV72" i="2"/>
  <c r="BP71" i="2"/>
  <c r="BP70" i="2"/>
  <c r="BP72" i="2"/>
  <c r="BX70" i="2"/>
  <c r="U72" i="2"/>
  <c r="U100" i="2"/>
  <c r="U99" i="2"/>
  <c r="Y100" i="2"/>
  <c r="Y72" i="2"/>
  <c r="Y99" i="2"/>
  <c r="AG100" i="2"/>
  <c r="AG72" i="2"/>
  <c r="AG99" i="2"/>
  <c r="BE100" i="2"/>
  <c r="BE72" i="2"/>
  <c r="BE99" i="2"/>
  <c r="BM72" i="2"/>
  <c r="BM100" i="2"/>
  <c r="BM99" i="2"/>
  <c r="BB100" i="2"/>
  <c r="BB99" i="2"/>
  <c r="J72" i="2"/>
  <c r="AU72" i="2"/>
  <c r="V72" i="2"/>
  <c r="F72" i="2"/>
  <c r="AZ39" i="2"/>
  <c r="BJ100" i="2"/>
  <c r="BJ99" i="2"/>
  <c r="K70" i="2"/>
  <c r="K72" i="2"/>
  <c r="K71" i="2"/>
  <c r="K99" i="2"/>
  <c r="K98" i="2"/>
  <c r="K100" i="2"/>
  <c r="T39" i="2"/>
  <c r="CF39" i="2"/>
  <c r="AX100" i="2"/>
  <c r="AX99" i="2"/>
  <c r="D63" i="2"/>
  <c r="D70" i="2" s="1"/>
  <c r="D96" i="2"/>
  <c r="D97" i="2"/>
  <c r="D95" i="2"/>
  <c r="X63" i="2"/>
  <c r="X71" i="2" s="1"/>
  <c r="X96" i="2"/>
  <c r="X97" i="2"/>
  <c r="X95" i="2"/>
  <c r="AN63" i="2"/>
  <c r="AN72" i="2" s="1"/>
  <c r="AN96" i="2"/>
  <c r="AN97" i="2"/>
  <c r="AN95" i="2"/>
  <c r="BD63" i="2"/>
  <c r="BD71" i="2" s="1"/>
  <c r="BD96" i="2"/>
  <c r="BD97" i="2"/>
  <c r="BD95" i="2"/>
  <c r="BT63" i="2"/>
  <c r="BT72" i="2" s="1"/>
  <c r="BT96" i="2"/>
  <c r="BT95" i="2"/>
  <c r="BT97" i="2"/>
  <c r="CJ63" i="2"/>
  <c r="CJ70" i="2" s="1"/>
  <c r="CJ96" i="2"/>
  <c r="CJ97" i="2"/>
  <c r="CJ95" i="2"/>
  <c r="D40" i="2"/>
  <c r="P40" i="2"/>
  <c r="X40" i="2"/>
  <c r="AJ40" i="2"/>
  <c r="AV40" i="2"/>
  <c r="BH40" i="2"/>
  <c r="BP40" i="2"/>
  <c r="BX40" i="2"/>
  <c r="CJ40" i="2"/>
  <c r="I72" i="2"/>
  <c r="I100" i="2"/>
  <c r="I99" i="2"/>
  <c r="M72" i="2"/>
  <c r="M100" i="2"/>
  <c r="M99" i="2"/>
  <c r="AO72" i="2"/>
  <c r="AO100" i="2"/>
  <c r="AO99" i="2"/>
  <c r="AW100" i="2"/>
  <c r="AW72" i="2"/>
  <c r="AW99" i="2"/>
  <c r="AT99" i="2"/>
  <c r="AT100" i="2"/>
  <c r="CL72" i="2"/>
  <c r="CL71" i="2"/>
  <c r="CL100" i="2"/>
  <c r="CL99" i="2"/>
  <c r="L70" i="2" l="1"/>
  <c r="L71" i="2"/>
  <c r="BX71" i="2"/>
  <c r="BH72" i="2"/>
  <c r="BH70" i="2"/>
  <c r="AJ70" i="2"/>
  <c r="H72" i="2"/>
  <c r="X70" i="2"/>
  <c r="CF70" i="2"/>
  <c r="BT71" i="2"/>
  <c r="H99" i="2"/>
  <c r="H98" i="2"/>
  <c r="H100" i="2"/>
  <c r="BD70" i="2"/>
  <c r="AN71" i="2"/>
  <c r="CJ72" i="2"/>
  <c r="D72" i="2"/>
  <c r="BX99" i="2"/>
  <c r="BX98" i="2"/>
  <c r="BX100" i="2"/>
  <c r="BH99" i="2"/>
  <c r="BH98" i="2"/>
  <c r="BH100" i="2"/>
  <c r="AR99" i="2"/>
  <c r="AR98" i="2"/>
  <c r="AR100" i="2"/>
  <c r="AB99" i="2"/>
  <c r="AB98" i="2"/>
  <c r="AB100" i="2"/>
  <c r="L99" i="2"/>
  <c r="L98" i="2"/>
  <c r="L100" i="2"/>
  <c r="AR72" i="2"/>
  <c r="AB70" i="2"/>
  <c r="CB98" i="2"/>
  <c r="CB99" i="2"/>
  <c r="CB100" i="2"/>
  <c r="BL100" i="2"/>
  <c r="BL99" i="2"/>
  <c r="BL98" i="2"/>
  <c r="AV98" i="2"/>
  <c r="AV99" i="2"/>
  <c r="AV100" i="2"/>
  <c r="AF98" i="2"/>
  <c r="AF99" i="2"/>
  <c r="AF100" i="2"/>
  <c r="P99" i="2"/>
  <c r="P98" i="2"/>
  <c r="P100" i="2"/>
  <c r="BP98" i="2"/>
  <c r="BP99" i="2"/>
  <c r="BP100" i="2"/>
  <c r="AZ100" i="2"/>
  <c r="AZ99" i="2"/>
  <c r="AZ98" i="2"/>
  <c r="T98" i="2"/>
  <c r="T100" i="2"/>
  <c r="T99" i="2"/>
  <c r="T72" i="2"/>
  <c r="AF72" i="2"/>
  <c r="CF100" i="2"/>
  <c r="CF99" i="2"/>
  <c r="CF98" i="2"/>
  <c r="AJ99" i="2"/>
  <c r="AJ98" i="2"/>
  <c r="AJ100" i="2"/>
  <c r="AR70" i="2"/>
  <c r="AB71" i="2"/>
  <c r="T70" i="2"/>
  <c r="BL72" i="2"/>
  <c r="AF70" i="2"/>
  <c r="CJ99" i="2"/>
  <c r="CJ98" i="2"/>
  <c r="CJ100" i="2"/>
  <c r="BT99" i="2"/>
  <c r="BT98" i="2"/>
  <c r="BT100" i="2"/>
  <c r="BD99" i="2"/>
  <c r="BD98" i="2"/>
  <c r="BD100" i="2"/>
  <c r="AN100" i="2"/>
  <c r="AN99" i="2"/>
  <c r="AN98" i="2"/>
  <c r="X99" i="2"/>
  <c r="X98" i="2"/>
  <c r="X100" i="2"/>
  <c r="D100" i="2"/>
  <c r="D99" i="2"/>
  <c r="D98" i="2"/>
  <c r="CJ71" i="2"/>
  <c r="X72" i="2"/>
  <c r="D71" i="2"/>
  <c r="CF72" i="2"/>
  <c r="BT70" i="2"/>
  <c r="AR71" i="2"/>
  <c r="BD72" i="2"/>
  <c r="AN70" i="2"/>
  <c r="T71" i="2"/>
  <c r="BL70" i="2"/>
  <c r="AF71" i="2"/>
</calcChain>
</file>

<file path=xl/sharedStrings.xml><?xml version="1.0" encoding="utf-8"?>
<sst xmlns="http://schemas.openxmlformats.org/spreadsheetml/2006/main" count="58" uniqueCount="35">
  <si>
    <t>(T-S)/GDP</t>
  </si>
  <si>
    <t>NMI/GDP</t>
  </si>
  <si>
    <t>IPP/GDP</t>
  </si>
  <si>
    <t>CE/GDP</t>
  </si>
  <si>
    <t>CE/(GDP-(T-S))</t>
  </si>
  <si>
    <t>CE/(GDP-(T-S)-NMI)</t>
  </si>
  <si>
    <t>CE/(GDP-IPP)</t>
  </si>
  <si>
    <t>CE/(GDP-(T-S)-IPP)</t>
  </si>
  <si>
    <t>CE/(GDP-(T-S)-NMI-IPP)</t>
  </si>
  <si>
    <t>2008 SNA Naive approach</t>
  </si>
  <si>
    <t>2008 SNA Adjusted for taxes/subsidies</t>
  </si>
  <si>
    <t>2008 SNA Adjusted for taxes/subsidies and mixed income</t>
  </si>
  <si>
    <t>Pre-1993 SNA Naive approach</t>
  </si>
  <si>
    <t>Pre-1993 SNA Adjusted for taxes/subsidies</t>
  </si>
  <si>
    <t>Pre-1993 SNA Adjusted for taxes/subsidies and mixed income</t>
  </si>
  <si>
    <t xml:space="preserve">    Gross domestic product</t>
  </si>
  <si>
    <t>Taxes on production and imports</t>
  </si>
  <si>
    <t>Less: Subsidies\2\</t>
  </si>
  <si>
    <t xml:space="preserve">  Proprietors' income with inventory valuation and capital consumption adjustments</t>
  </si>
  <si>
    <t xml:space="preserve">      Intellectual property products - private and government</t>
  </si>
  <si>
    <t xml:space="preserve">  Compensation of employees</t>
  </si>
  <si>
    <t xml:space="preserve"> Fixed assets</t>
  </si>
  <si>
    <t xml:space="preserve">    Gross value added of corporate business\1\</t>
  </si>
  <si>
    <t xml:space="preserve">  Taxes on production and imports less subsidies</t>
  </si>
  <si>
    <t xml:space="preserve">    Net interest and miscellaneous payments</t>
  </si>
  <si>
    <t xml:space="preserve">    Business current transfer payments (net)</t>
  </si>
  <si>
    <t xml:space="preserve">      Intellectual property products -private only</t>
  </si>
  <si>
    <t xml:space="preserve">  Private Fixed Assets</t>
  </si>
  <si>
    <t>Question 1 - data</t>
  </si>
  <si>
    <t>Question 1 - ratios</t>
  </si>
  <si>
    <t>Question 2 - data</t>
  </si>
  <si>
    <t>Question 2 - ratios</t>
  </si>
  <si>
    <t>Question 3 - data</t>
  </si>
  <si>
    <t>Question 3 - ratios</t>
  </si>
  <si>
    <t>Question 4 -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</si>
</sst>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3" fontId="0" fillId="0" borderId="1" xfId="0" applyNumberFormat="1" applyBorder="1"/>
    <xf numFmtId="10" fontId="0" fillId="0" borderId="1" xfId="1" applyNumberFormat="1" applyFont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10" fontId="0" fillId="0" borderId="1" xfId="0" applyNumberFormat="1" applyBorder="1"/>
    <xf numFmtId="0" fontId="0" fillId="0" borderId="1" xfId="0" applyFill="1" applyBorder="1"/>
    <xf numFmtId="3" fontId="0" fillId="0" borderId="1" xfId="0" applyNumberFormat="1" applyFill="1" applyBorder="1"/>
    <xf numFmtId="10" fontId="0" fillId="0" borderId="1" xfId="1" applyNumberFormat="1" applyFont="1" applyFill="1" applyBorder="1"/>
    <xf numFmtId="0" fontId="0" fillId="0" borderId="0" xfId="0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corpo!$A$9</c:f>
              <c:strCache>
                <c:ptCount val="1"/>
                <c:pt idx="0">
                  <c:v>(T-S)/GDP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corpo!$B$8:$CM$8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corpo!$B$9:$CM$9</c:f>
              <c:numCache>
                <c:formatCode>0.00%</c:formatCode>
                <c:ptCount val="90"/>
                <c:pt idx="0">
                  <c:v>5.4720286100062035E-2</c:v>
                </c:pt>
                <c:pt idx="1">
                  <c:v>6.3037070862219269E-2</c:v>
                </c:pt>
                <c:pt idx="2">
                  <c:v>7.5093801194313803E-2</c:v>
                </c:pt>
                <c:pt idx="3">
                  <c:v>0.10559563547611356</c:v>
                </c:pt>
                <c:pt idx="4">
                  <c:v>0.12899985116832863</c:v>
                </c:pt>
                <c:pt idx="5">
                  <c:v>0.12208955223880597</c:v>
                </c:pt>
                <c:pt idx="6">
                  <c:v>0.11185290871402805</c:v>
                </c:pt>
                <c:pt idx="7">
                  <c:v>0.10214399400805169</c:v>
                </c:pt>
                <c:pt idx="8">
                  <c:v>9.5595688781315288E-2</c:v>
                </c:pt>
                <c:pt idx="9">
                  <c:v>0.1063953488372093</c:v>
                </c:pt>
                <c:pt idx="10">
                  <c:v>0.10039515668913636</c:v>
                </c:pt>
                <c:pt idx="11">
                  <c:v>9.4926531743831435E-2</c:v>
                </c:pt>
                <c:pt idx="12">
                  <c:v>8.6512758201701095E-2</c:v>
                </c:pt>
                <c:pt idx="13">
                  <c:v>7.3401312329957252E-2</c:v>
                </c:pt>
                <c:pt idx="14">
                  <c:v>6.5808546413869073E-2</c:v>
                </c:pt>
                <c:pt idx="15">
                  <c:v>7.0208640202860176E-2</c:v>
                </c:pt>
                <c:pt idx="16">
                  <c:v>8.2542327491296461E-2</c:v>
                </c:pt>
                <c:pt idx="17">
                  <c:v>9.2375740735490097E-2</c:v>
                </c:pt>
                <c:pt idx="18">
                  <c:v>9.0390030038508901E-2</c:v>
                </c:pt>
                <c:pt idx="19">
                  <c:v>8.728425405475719E-2</c:v>
                </c:pt>
                <c:pt idx="20">
                  <c:v>9.3489113562948353E-2</c:v>
                </c:pt>
                <c:pt idx="21">
                  <c:v>9.1423319392526251E-2</c:v>
                </c:pt>
                <c:pt idx="22">
                  <c:v>8.5327061052472938E-2</c:v>
                </c:pt>
                <c:pt idx="23">
                  <c:v>8.8864618745096838E-2</c:v>
                </c:pt>
                <c:pt idx="24">
                  <c:v>8.8285910968334103E-2</c:v>
                </c:pt>
                <c:pt idx="25">
                  <c:v>8.6708723080269737E-2</c:v>
                </c:pt>
                <c:pt idx="26">
                  <c:v>8.5037180702936269E-2</c:v>
                </c:pt>
                <c:pt idx="27">
                  <c:v>8.605375660360004E-2</c:v>
                </c:pt>
                <c:pt idx="28">
                  <c:v>8.7166218886268881E-2</c:v>
                </c:pt>
                <c:pt idx="29">
                  <c:v>9.0086477099727058E-2</c:v>
                </c:pt>
                <c:pt idx="30">
                  <c:v>8.8896697118763177E-2</c:v>
                </c:pt>
                <c:pt idx="31">
                  <c:v>9.2850783149203517E-2</c:v>
                </c:pt>
                <c:pt idx="32">
                  <c:v>9.3739169303823089E-2</c:v>
                </c:pt>
                <c:pt idx="33">
                  <c:v>9.2972168477452002E-2</c:v>
                </c:pt>
                <c:pt idx="34">
                  <c:v>9.2819046233231284E-2</c:v>
                </c:pt>
                <c:pt idx="35">
                  <c:v>9.2201190729101351E-2</c:v>
                </c:pt>
                <c:pt idx="36">
                  <c:v>8.923561212618901E-2</c:v>
                </c:pt>
                <c:pt idx="37">
                  <c:v>8.3667677223763143E-2</c:v>
                </c:pt>
                <c:pt idx="38">
                  <c:v>8.4265796910247326E-2</c:v>
                </c:pt>
                <c:pt idx="39">
                  <c:v>8.8260522291560214E-2</c:v>
                </c:pt>
                <c:pt idx="40">
                  <c:v>8.9555119503329367E-2</c:v>
                </c:pt>
                <c:pt idx="41">
                  <c:v>9.3060753732477089E-2</c:v>
                </c:pt>
                <c:pt idx="42">
                  <c:v>9.5026341988918517E-2</c:v>
                </c:pt>
                <c:pt idx="43">
                  <c:v>9.1813093701477139E-2</c:v>
                </c:pt>
                <c:pt idx="44">
                  <c:v>9.0373417474591808E-2</c:v>
                </c:pt>
                <c:pt idx="45">
                  <c:v>8.8383381352302601E-2</c:v>
                </c:pt>
                <c:pt idx="46">
                  <c:v>8.7513269707781616E-2</c:v>
                </c:pt>
                <c:pt idx="47">
                  <c:v>8.4072774227725716E-2</c:v>
                </c:pt>
                <c:pt idx="48">
                  <c:v>8.1149256116944235E-2</c:v>
                </c:pt>
                <c:pt idx="49">
                  <c:v>7.7264036278600318E-2</c:v>
                </c:pt>
                <c:pt idx="50">
                  <c:v>7.3521392731412852E-2</c:v>
                </c:pt>
                <c:pt idx="51">
                  <c:v>7.5532949835039331E-2</c:v>
                </c:pt>
                <c:pt idx="52">
                  <c:v>7.9805659645949087E-2</c:v>
                </c:pt>
                <c:pt idx="53">
                  <c:v>7.9916031710564064E-2</c:v>
                </c:pt>
                <c:pt idx="54">
                  <c:v>8.1680330000704307E-2</c:v>
                </c:pt>
                <c:pt idx="55">
                  <c:v>8.0349309464428295E-2</c:v>
                </c:pt>
                <c:pt idx="56">
                  <c:v>8.0363187218098001E-2</c:v>
                </c:pt>
                <c:pt idx="57">
                  <c:v>8.1144610341602988E-2</c:v>
                </c:pt>
                <c:pt idx="58">
                  <c:v>8.0612411974932588E-2</c:v>
                </c:pt>
                <c:pt idx="59">
                  <c:v>8.0199086354024285E-2</c:v>
                </c:pt>
                <c:pt idx="60">
                  <c:v>8.0585979080609479E-2</c:v>
                </c:pt>
                <c:pt idx="61">
                  <c:v>8.204718645546083E-2</c:v>
                </c:pt>
                <c:pt idx="62">
                  <c:v>8.6634230221486488E-2</c:v>
                </c:pt>
                <c:pt idx="63">
                  <c:v>8.7092500923985711E-2</c:v>
                </c:pt>
                <c:pt idx="64">
                  <c:v>8.7730473756502114E-2</c:v>
                </c:pt>
                <c:pt idx="65">
                  <c:v>8.9349954304445242E-2</c:v>
                </c:pt>
                <c:pt idx="66">
                  <c:v>8.6009332998016039E-2</c:v>
                </c:pt>
                <c:pt idx="67">
                  <c:v>8.3540341088392159E-2</c:v>
                </c:pt>
                <c:pt idx="68">
                  <c:v>8.108589586681289E-2</c:v>
                </c:pt>
                <c:pt idx="69">
                  <c:v>7.8703092162321214E-2</c:v>
                </c:pt>
                <c:pt idx="70">
                  <c:v>7.8248367459458582E-2</c:v>
                </c:pt>
                <c:pt idx="71">
                  <c:v>7.7206156848509191E-2</c:v>
                </c:pt>
                <c:pt idx="72">
                  <c:v>7.5687046052667642E-2</c:v>
                </c:pt>
                <c:pt idx="73">
                  <c:v>7.9053240485484122E-2</c:v>
                </c:pt>
                <c:pt idx="74">
                  <c:v>8.0465695863262618E-2</c:v>
                </c:pt>
                <c:pt idx="75">
                  <c:v>8.1943445205121632E-2</c:v>
                </c:pt>
                <c:pt idx="76">
                  <c:v>8.2460899892887421E-2</c:v>
                </c:pt>
                <c:pt idx="77">
                  <c:v>8.1726283135596808E-2</c:v>
                </c:pt>
                <c:pt idx="78">
                  <c:v>8.2669471977492318E-2</c:v>
                </c:pt>
                <c:pt idx="79">
                  <c:v>8.4622555867819804E-2</c:v>
                </c:pt>
                <c:pt idx="80">
                  <c:v>8.3990470944029297E-2</c:v>
                </c:pt>
                <c:pt idx="81">
                  <c:v>8.320478111015428E-2</c:v>
                </c:pt>
                <c:pt idx="82">
                  <c:v>8.3300106311016989E-2</c:v>
                </c:pt>
                <c:pt idx="83">
                  <c:v>8.0933439082556152E-2</c:v>
                </c:pt>
                <c:pt idx="84">
                  <c:v>8.3677399186058696E-2</c:v>
                </c:pt>
                <c:pt idx="85">
                  <c:v>8.2366053138824558E-2</c:v>
                </c:pt>
                <c:pt idx="86">
                  <c:v>8.1044277221564473E-2</c:v>
                </c:pt>
                <c:pt idx="87">
                  <c:v>8.1539200869744477E-2</c:v>
                </c:pt>
                <c:pt idx="88">
                  <c:v>8.1319893143546818E-2</c:v>
                </c:pt>
                <c:pt idx="89">
                  <c:v>8.2377957909001986E-2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B-4CDC-AE67-C708629AD71A}"/>
            </c:ext>
          </c:extLst>
        </c:ser>
        <c:ser>
          <c:idx val="1"/>
          <c:order val="1"/>
          <c:tx>
            <c:strRef>
              <c:f>corpo!$A$10</c:f>
              <c:strCache>
                <c:ptCount val="1"/>
                <c:pt idx="0">
                  <c:v>NMI/GDP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corpo!$B$8:$CM$8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corpo!$B$10:$CM$10</c:f>
              <c:numCache>
                <c:formatCode>0.00%</c:formatCode>
                <c:ptCount val="90"/>
                <c:pt idx="0">
                  <c:v>1.9121993942269093E-2</c:v>
                </c:pt>
                <c:pt idx="1">
                  <c:v>2.6983270372369132E-2</c:v>
                </c:pt>
                <c:pt idx="2">
                  <c:v>3.8075358029910689E-2</c:v>
                </c:pt>
                <c:pt idx="3">
                  <c:v>5.0716054700118446E-2</c:v>
                </c:pt>
                <c:pt idx="4">
                  <c:v>5.2351540407798783E-2</c:v>
                </c:pt>
                <c:pt idx="5">
                  <c:v>4.074626865671642E-2</c:v>
                </c:pt>
                <c:pt idx="6">
                  <c:v>3.6557460898592083E-2</c:v>
                </c:pt>
                <c:pt idx="7">
                  <c:v>3.0006553693474394E-2</c:v>
                </c:pt>
                <c:pt idx="8">
                  <c:v>2.6148658433149216E-2</c:v>
                </c:pt>
                <c:pt idx="9">
                  <c:v>2.8534883720930233E-2</c:v>
                </c:pt>
                <c:pt idx="10">
                  <c:v>2.4723707288210807E-2</c:v>
                </c:pt>
                <c:pt idx="11">
                  <c:v>1.8815266611218927E-2</c:v>
                </c:pt>
                <c:pt idx="12">
                  <c:v>1.2436566364091201E-2</c:v>
                </c:pt>
                <c:pt idx="13">
                  <c:v>9.1565879421111589E-3</c:v>
                </c:pt>
                <c:pt idx="14">
                  <c:v>5.4695502599485897E-3</c:v>
                </c:pt>
                <c:pt idx="15">
                  <c:v>3.3561426733540916E-3</c:v>
                </c:pt>
                <c:pt idx="16">
                  <c:v>2.7276063518513007E-3</c:v>
                </c:pt>
                <c:pt idx="17">
                  <c:v>1.7484665475819179E-3</c:v>
                </c:pt>
                <c:pt idx="18">
                  <c:v>1.5372187321082641E-3</c:v>
                </c:pt>
                <c:pt idx="19">
                  <c:v>1.7252829258607588E-3</c:v>
                </c:pt>
                <c:pt idx="20">
                  <c:v>2.8736837689306541E-3</c:v>
                </c:pt>
                <c:pt idx="21">
                  <c:v>2.0417730732694276E-3</c:v>
                </c:pt>
                <c:pt idx="22">
                  <c:v>1.9861026637458218E-3</c:v>
                </c:pt>
                <c:pt idx="23">
                  <c:v>2.2253329026237392E-3</c:v>
                </c:pt>
                <c:pt idx="24">
                  <c:v>1.7926801284993115E-3</c:v>
                </c:pt>
                <c:pt idx="25">
                  <c:v>3.8624223527421266E-3</c:v>
                </c:pt>
                <c:pt idx="26">
                  <c:v>3.0937434295497551E-3</c:v>
                </c:pt>
                <c:pt idx="27">
                  <c:v>3.1873242872511027E-3</c:v>
                </c:pt>
                <c:pt idx="28">
                  <c:v>4.4485039803409754E-3</c:v>
                </c:pt>
                <c:pt idx="29">
                  <c:v>6.5140111590890511E-3</c:v>
                </c:pt>
                <c:pt idx="30">
                  <c:v>6.1333259116494922E-3</c:v>
                </c:pt>
                <c:pt idx="31">
                  <c:v>6.8260865215636971E-3</c:v>
                </c:pt>
                <c:pt idx="32">
                  <c:v>7.764090836947614E-3</c:v>
                </c:pt>
                <c:pt idx="33">
                  <c:v>8.6054472391724965E-3</c:v>
                </c:pt>
                <c:pt idx="34">
                  <c:v>9.0468488535434665E-3</c:v>
                </c:pt>
                <c:pt idx="35">
                  <c:v>8.8812431667797988E-3</c:v>
                </c:pt>
                <c:pt idx="36">
                  <c:v>9.1180031006873902E-3</c:v>
                </c:pt>
                <c:pt idx="37">
                  <c:v>9.8196048076716336E-3</c:v>
                </c:pt>
                <c:pt idx="38">
                  <c:v>1.1993761859389379E-2</c:v>
                </c:pt>
                <c:pt idx="39">
                  <c:v>1.3301703894589853E-2</c:v>
                </c:pt>
                <c:pt idx="40">
                  <c:v>1.7771855895085609E-2</c:v>
                </c:pt>
                <c:pt idx="41">
                  <c:v>2.3963981330671576E-2</c:v>
                </c:pt>
                <c:pt idx="42">
                  <c:v>2.3184278931553195E-2</c:v>
                </c:pt>
                <c:pt idx="43">
                  <c:v>2.1955186368709596E-2</c:v>
                </c:pt>
                <c:pt idx="44">
                  <c:v>2.3444053215769659E-2</c:v>
                </c:pt>
                <c:pt idx="45">
                  <c:v>2.9680331932296064E-2</c:v>
                </c:pt>
                <c:pt idx="46">
                  <c:v>2.8625284165937372E-2</c:v>
                </c:pt>
                <c:pt idx="47">
                  <c:v>2.140791753578563E-2</c:v>
                </c:pt>
                <c:pt idx="48">
                  <c:v>1.97441175349021E-2</c:v>
                </c:pt>
                <c:pt idx="49">
                  <c:v>1.9472737740690461E-2</c:v>
                </c:pt>
                <c:pt idx="50">
                  <c:v>2.2101997515810656E-2</c:v>
                </c:pt>
                <c:pt idx="51">
                  <c:v>2.840577973286712E-2</c:v>
                </c:pt>
                <c:pt idx="52">
                  <c:v>3.1980876082181163E-2</c:v>
                </c:pt>
                <c:pt idx="53">
                  <c:v>3.7213489425435536E-2</c:v>
                </c:pt>
                <c:pt idx="54">
                  <c:v>3.3423112846449415E-2</c:v>
                </c:pt>
                <c:pt idx="55">
                  <c:v>3.4054838677878216E-2</c:v>
                </c:pt>
                <c:pt idx="56">
                  <c:v>3.1345829378584503E-2</c:v>
                </c:pt>
                <c:pt idx="57">
                  <c:v>2.9573300159648971E-2</c:v>
                </c:pt>
                <c:pt idx="58">
                  <c:v>2.9716254092522265E-2</c:v>
                </c:pt>
                <c:pt idx="59">
                  <c:v>3.4480509044967869E-2</c:v>
                </c:pt>
                <c:pt idx="60">
                  <c:v>4.0939378586992342E-2</c:v>
                </c:pt>
                <c:pt idx="61">
                  <c:v>4.1713066594676475E-2</c:v>
                </c:pt>
                <c:pt idx="62">
                  <c:v>3.666768136059765E-2</c:v>
                </c:pt>
                <c:pt idx="63">
                  <c:v>2.6777813974084571E-2</c:v>
                </c:pt>
                <c:pt idx="64">
                  <c:v>2.2329852779568501E-2</c:v>
                </c:pt>
                <c:pt idx="65">
                  <c:v>1.9388836505890059E-2</c:v>
                </c:pt>
                <c:pt idx="66">
                  <c:v>2.1336015871685248E-2</c:v>
                </c:pt>
                <c:pt idx="67">
                  <c:v>1.7106210861695337E-2</c:v>
                </c:pt>
                <c:pt idx="68">
                  <c:v>1.7138292888178287E-2</c:v>
                </c:pt>
                <c:pt idx="69">
                  <c:v>2.0509666809721674E-2</c:v>
                </c:pt>
                <c:pt idx="70">
                  <c:v>1.96747655568545E-2</c:v>
                </c:pt>
                <c:pt idx="71">
                  <c:v>2.4551347405982808E-2</c:v>
                </c:pt>
                <c:pt idx="72">
                  <c:v>2.6556493355515475E-2</c:v>
                </c:pt>
                <c:pt idx="73">
                  <c:v>2.3513750648675464E-2</c:v>
                </c:pt>
                <c:pt idx="74">
                  <c:v>1.6842306887717085E-2</c:v>
                </c:pt>
                <c:pt idx="75">
                  <c:v>1.4439993661796392E-2</c:v>
                </c:pt>
                <c:pt idx="76">
                  <c:v>1.3109884397356239E-2</c:v>
                </c:pt>
                <c:pt idx="77">
                  <c:v>1.4843568654720272E-2</c:v>
                </c:pt>
                <c:pt idx="78">
                  <c:v>2.3440000176024618E-2</c:v>
                </c:pt>
                <c:pt idx="79">
                  <c:v>3.2665149876134815E-2</c:v>
                </c:pt>
                <c:pt idx="80">
                  <c:v>2.873427345048726E-2</c:v>
                </c:pt>
                <c:pt idx="81">
                  <c:v>2.5761221701048692E-2</c:v>
                </c:pt>
                <c:pt idx="82">
                  <c:v>2.362893328740277E-2</c:v>
                </c:pt>
                <c:pt idx="83">
                  <c:v>2.2806831649538683E-2</c:v>
                </c:pt>
                <c:pt idx="84">
                  <c:v>2.0698603588343165E-2</c:v>
                </c:pt>
                <c:pt idx="85">
                  <c:v>2.1281423844931813E-2</c:v>
                </c:pt>
                <c:pt idx="86">
                  <c:v>2.034420116901027E-2</c:v>
                </c:pt>
                <c:pt idx="87">
                  <c:v>2.4807731662221468E-2</c:v>
                </c:pt>
                <c:pt idx="88">
                  <c:v>2.0307422175551624E-2</c:v>
                </c:pt>
                <c:pt idx="89">
                  <c:v>2.2807295487347719E-2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B-4CDC-AE67-C708629AD71A}"/>
            </c:ext>
          </c:extLst>
        </c:ser>
        <c:ser>
          <c:idx val="2"/>
          <c:order val="2"/>
          <c:tx>
            <c:strRef>
              <c:f>corpo!$A$11</c:f>
              <c:strCache>
                <c:ptCount val="1"/>
                <c:pt idx="0">
                  <c:v>IPP/GDP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corpo!$B$8:$CM$8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corpo!$B$11:$CM$11</c:f>
              <c:numCache>
                <c:formatCode>0.00%</c:formatCode>
                <c:ptCount val="90"/>
                <c:pt idx="0">
                  <c:v>1.0528044374703499E-2</c:v>
                </c:pt>
                <c:pt idx="1">
                  <c:v>1.1540537174644028E-2</c:v>
                </c:pt>
                <c:pt idx="2">
                  <c:v>1.3211435818844793E-2</c:v>
                </c:pt>
                <c:pt idx="3">
                  <c:v>1.586447004773698E-2</c:v>
                </c:pt>
                <c:pt idx="4">
                  <c:v>1.5924988837624648E-2</c:v>
                </c:pt>
                <c:pt idx="5">
                  <c:v>1.4955223880597016E-2</c:v>
                </c:pt>
                <c:pt idx="6">
                  <c:v>1.5156001830565053E-2</c:v>
                </c:pt>
                <c:pt idx="7">
                  <c:v>1.5073494991105702E-2</c:v>
                </c:pt>
                <c:pt idx="8">
                  <c:v>1.4563809760235007E-2</c:v>
                </c:pt>
                <c:pt idx="9">
                  <c:v>1.7534883720930233E-2</c:v>
                </c:pt>
                <c:pt idx="10">
                  <c:v>1.6292289161718404E-2</c:v>
                </c:pt>
                <c:pt idx="11">
                  <c:v>1.5137233157748821E-2</c:v>
                </c:pt>
                <c:pt idx="12">
                  <c:v>1.6153241369451791E-2</c:v>
                </c:pt>
                <c:pt idx="13">
                  <c:v>1.3672008962253367E-2</c:v>
                </c:pt>
                <c:pt idx="14">
                  <c:v>1.1035735683500513E-2</c:v>
                </c:pt>
                <c:pt idx="15">
                  <c:v>1.1532079130386143E-2</c:v>
                </c:pt>
                <c:pt idx="16">
                  <c:v>1.4213308735283325E-2</c:v>
                </c:pt>
                <c:pt idx="17">
                  <c:v>1.7361800258962074E-2</c:v>
                </c:pt>
                <c:pt idx="18">
                  <c:v>1.5842764483972926E-2</c:v>
                </c:pt>
                <c:pt idx="19">
                  <c:v>1.4206198695083628E-2</c:v>
                </c:pt>
                <c:pt idx="20">
                  <c:v>1.4263539874984268E-2</c:v>
                </c:pt>
                <c:pt idx="21">
                  <c:v>1.3946975585082103E-2</c:v>
                </c:pt>
                <c:pt idx="22">
                  <c:v>1.2697062828662314E-2</c:v>
                </c:pt>
                <c:pt idx="23">
                  <c:v>1.5295318084162705E-2</c:v>
                </c:pt>
                <c:pt idx="24">
                  <c:v>1.7530021416551935E-2</c:v>
                </c:pt>
                <c:pt idx="25">
                  <c:v>1.8794866217098107E-2</c:v>
                </c:pt>
                <c:pt idx="26">
                  <c:v>1.8528133327040005E-2</c:v>
                </c:pt>
                <c:pt idx="27">
                  <c:v>2.0895570139130504E-2</c:v>
                </c:pt>
                <c:pt idx="28">
                  <c:v>2.1348233019059012E-2</c:v>
                </c:pt>
                <c:pt idx="29">
                  <c:v>2.3307155288886466E-2</c:v>
                </c:pt>
                <c:pt idx="30">
                  <c:v>2.3065201811818568E-2</c:v>
                </c:pt>
                <c:pt idx="31">
                  <c:v>2.3816272563267186E-2</c:v>
                </c:pt>
                <c:pt idx="32">
                  <c:v>2.5844672836047147E-2</c:v>
                </c:pt>
                <c:pt idx="33">
                  <c:v>2.5000744158356899E-2</c:v>
                </c:pt>
                <c:pt idx="34">
                  <c:v>2.5864529524683655E-2</c:v>
                </c:pt>
                <c:pt idx="35">
                  <c:v>2.5410511370996574E-2</c:v>
                </c:pt>
                <c:pt idx="36">
                  <c:v>2.6275611937410476E-2</c:v>
                </c:pt>
                <c:pt idx="37">
                  <c:v>2.7525855210819412E-2</c:v>
                </c:pt>
                <c:pt idx="38">
                  <c:v>2.850936128280928E-2</c:v>
                </c:pt>
                <c:pt idx="39">
                  <c:v>2.8743190970114976E-2</c:v>
                </c:pt>
                <c:pt idx="40">
                  <c:v>2.9039046614509702E-2</c:v>
                </c:pt>
                <c:pt idx="41">
                  <c:v>2.9319079210686671E-2</c:v>
                </c:pt>
                <c:pt idx="42">
                  <c:v>2.8260520908670008E-2</c:v>
                </c:pt>
                <c:pt idx="43">
                  <c:v>2.8076059282141404E-2</c:v>
                </c:pt>
                <c:pt idx="44">
                  <c:v>2.7652741743557731E-2</c:v>
                </c:pt>
                <c:pt idx="45">
                  <c:v>2.8684355183744219E-2</c:v>
                </c:pt>
                <c:pt idx="46">
                  <c:v>2.880342190162033E-2</c:v>
                </c:pt>
                <c:pt idx="47">
                  <c:v>2.9604307151239576E-2</c:v>
                </c:pt>
                <c:pt idx="48">
                  <c:v>2.905999826371845E-2</c:v>
                </c:pt>
                <c:pt idx="49">
                  <c:v>2.8685966919943989E-2</c:v>
                </c:pt>
                <c:pt idx="50">
                  <c:v>3.0728258708566745E-2</c:v>
                </c:pt>
                <c:pt idx="51">
                  <c:v>3.1931167695908411E-2</c:v>
                </c:pt>
                <c:pt idx="52">
                  <c:v>3.3478744023775681E-2</c:v>
                </c:pt>
                <c:pt idx="53">
                  <c:v>3.6006086066010329E-2</c:v>
                </c:pt>
                <c:pt idx="54">
                  <c:v>3.7444547609303984E-2</c:v>
                </c:pt>
                <c:pt idx="55">
                  <c:v>3.9039986330583018E-2</c:v>
                </c:pt>
                <c:pt idx="56">
                  <c:v>4.0490092849621899E-2</c:v>
                </c:pt>
                <c:pt idx="57">
                  <c:v>4.1950990980073252E-2</c:v>
                </c:pt>
                <c:pt idx="58">
                  <c:v>4.1492078866591543E-2</c:v>
                </c:pt>
                <c:pt idx="59">
                  <c:v>4.2221200341781881E-2</c:v>
                </c:pt>
                <c:pt idx="60">
                  <c:v>4.5216209003542791E-2</c:v>
                </c:pt>
                <c:pt idx="61">
                  <c:v>4.7424115387355394E-2</c:v>
                </c:pt>
                <c:pt idx="62">
                  <c:v>5.0395871302298702E-2</c:v>
                </c:pt>
                <c:pt idx="63">
                  <c:v>5.0152313999606089E-2</c:v>
                </c:pt>
                <c:pt idx="64">
                  <c:v>5.0253908413303384E-2</c:v>
                </c:pt>
                <c:pt idx="65">
                  <c:v>4.8868230269486182E-2</c:v>
                </c:pt>
                <c:pt idx="66">
                  <c:v>5.0710928549473275E-2</c:v>
                </c:pt>
                <c:pt idx="67">
                  <c:v>5.311287452992098E-2</c:v>
                </c:pt>
                <c:pt idx="68">
                  <c:v>5.6004305091252725E-2</c:v>
                </c:pt>
                <c:pt idx="69">
                  <c:v>5.8121989199072827E-2</c:v>
                </c:pt>
                <c:pt idx="70">
                  <c:v>6.2929571143677185E-2</c:v>
                </c:pt>
                <c:pt idx="71">
                  <c:v>6.6189050057541846E-2</c:v>
                </c:pt>
                <c:pt idx="72">
                  <c:v>6.692049933682534E-2</c:v>
                </c:pt>
                <c:pt idx="73">
                  <c:v>6.4545313854055403E-2</c:v>
                </c:pt>
                <c:pt idx="74">
                  <c:v>6.4255420576511665E-2</c:v>
                </c:pt>
                <c:pt idx="75">
                  <c:v>6.301058051123283E-2</c:v>
                </c:pt>
                <c:pt idx="76">
                  <c:v>6.3308688295692278E-2</c:v>
                </c:pt>
                <c:pt idx="77">
                  <c:v>6.3222579485538333E-2</c:v>
                </c:pt>
                <c:pt idx="78">
                  <c:v>6.6599402445324182E-2</c:v>
                </c:pt>
                <c:pt idx="79">
                  <c:v>7.0961681107309799E-2</c:v>
                </c:pt>
                <c:pt idx="80">
                  <c:v>7.2316723862273849E-2</c:v>
                </c:pt>
                <c:pt idx="81">
                  <c:v>7.0233913418787E-2</c:v>
                </c:pt>
                <c:pt idx="82">
                  <c:v>7.2063963717946156E-2</c:v>
                </c:pt>
                <c:pt idx="83">
                  <c:v>7.1404792321587113E-2</c:v>
                </c:pt>
                <c:pt idx="84">
                  <c:v>7.3002662248331129E-2</c:v>
                </c:pt>
                <c:pt idx="85">
                  <c:v>7.2639288745766861E-2</c:v>
                </c:pt>
                <c:pt idx="86">
                  <c:v>7.2726898536440918E-2</c:v>
                </c:pt>
                <c:pt idx="87">
                  <c:v>7.6324448001686668E-2</c:v>
                </c:pt>
                <c:pt idx="88">
                  <c:v>7.7444003213272578E-2</c:v>
                </c:pt>
                <c:pt idx="89">
                  <c:v>8.043587855551175E-2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B-4CDC-AE67-C708629A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31663"/>
        <c:axId val="544577487"/>
      </c:scatterChart>
      <c:valAx>
        <c:axId val="561831663"/>
        <c:scaling>
          <c:orientation val="minMax"/>
          <c:max val="2019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577487"/>
        <c:crosses val="autoZero"/>
        <c:crossBetween val="midCat"/>
        <c:minorUnit val="5"/>
      </c:valAx>
      <c:valAx>
        <c:axId val="5445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83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corpo!$A$38</c:f>
              <c:strCache>
                <c:ptCount val="1"/>
                <c:pt idx="0">
                  <c:v>CE/GDP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corpo!$B$37:$CM$37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corpo!$B$38:$CM$38</c:f>
              <c:numCache>
                <c:formatCode>0.00%</c:formatCode>
                <c:ptCount val="90"/>
                <c:pt idx="0">
                  <c:v>0.62478560741524647</c:v>
                </c:pt>
                <c:pt idx="1">
                  <c:v>0.63946199510149859</c:v>
                </c:pt>
                <c:pt idx="2">
                  <c:v>0.67032183057654704</c:v>
                </c:pt>
                <c:pt idx="3">
                  <c:v>0.68242345931588955</c:v>
                </c:pt>
                <c:pt idx="4">
                  <c:v>0.66981693704420298</c:v>
                </c:pt>
                <c:pt idx="5">
                  <c:v>0.62820895522388065</c:v>
                </c:pt>
                <c:pt idx="6">
                  <c:v>0.62066923304708321</c:v>
                </c:pt>
                <c:pt idx="7">
                  <c:v>0.61497050837936518</c:v>
                </c:pt>
                <c:pt idx="8">
                  <c:v>0.63195349510747012</c:v>
                </c:pt>
                <c:pt idx="9">
                  <c:v>0.63409302325581396</c:v>
                </c:pt>
                <c:pt idx="10">
                  <c:v>0.630053039748114</c:v>
                </c:pt>
                <c:pt idx="11">
                  <c:v>0.60726365400609927</c:v>
                </c:pt>
                <c:pt idx="12">
                  <c:v>0.59463941104996065</c:v>
                </c:pt>
                <c:pt idx="13">
                  <c:v>0.60414046960378609</c:v>
                </c:pt>
                <c:pt idx="14">
                  <c:v>0.61982760286813166</c:v>
                </c:pt>
                <c:pt idx="15">
                  <c:v>0.62530531575708981</c:v>
                </c:pt>
                <c:pt idx="16">
                  <c:v>0.63547276857003998</c:v>
                </c:pt>
                <c:pt idx="17">
                  <c:v>0.66020206602587728</c:v>
                </c:pt>
                <c:pt idx="18">
                  <c:v>0.64418876418594073</c:v>
                </c:pt>
                <c:pt idx="19">
                  <c:v>0.62377878038928403</c:v>
                </c:pt>
                <c:pt idx="20">
                  <c:v>0.62086951657786915</c:v>
                </c:pt>
                <c:pt idx="21">
                  <c:v>0.60854707181366197</c:v>
                </c:pt>
                <c:pt idx="22">
                  <c:v>0.61656915566416026</c:v>
                </c:pt>
                <c:pt idx="23">
                  <c:v>0.63075881800981404</c:v>
                </c:pt>
                <c:pt idx="24">
                  <c:v>0.6405126587119474</c:v>
                </c:pt>
                <c:pt idx="25">
                  <c:v>0.63912213279191743</c:v>
                </c:pt>
                <c:pt idx="26">
                  <c:v>0.62057232107993532</c:v>
                </c:pt>
                <c:pt idx="27">
                  <c:v>0.63256589603004165</c:v>
                </c:pt>
                <c:pt idx="28">
                  <c:v>0.63631951265186637</c:v>
                </c:pt>
                <c:pt idx="29">
                  <c:v>0.63846264664312324</c:v>
                </c:pt>
                <c:pt idx="30">
                  <c:v>0.62720998030934505</c:v>
                </c:pt>
                <c:pt idx="31">
                  <c:v>0.63588647421126521</c:v>
                </c:pt>
                <c:pt idx="32">
                  <c:v>0.63341636192259232</c:v>
                </c:pt>
                <c:pt idx="33">
                  <c:v>0.62806072332192286</c:v>
                </c:pt>
                <c:pt idx="34">
                  <c:v>0.62308527487533649</c:v>
                </c:pt>
                <c:pt idx="35">
                  <c:v>0.61966620205087286</c:v>
                </c:pt>
                <c:pt idx="36">
                  <c:v>0.61320930583774014</c:v>
                </c:pt>
                <c:pt idx="37">
                  <c:v>0.62037025091917697</c:v>
                </c:pt>
                <c:pt idx="38">
                  <c:v>0.62792260145122281</c:v>
                </c:pt>
                <c:pt idx="39">
                  <c:v>0.6275135534973465</c:v>
                </c:pt>
                <c:pt idx="40">
                  <c:v>0.63904526007655937</c:v>
                </c:pt>
                <c:pt idx="41">
                  <c:v>0.65020820842733618</c:v>
                </c:pt>
                <c:pt idx="42">
                  <c:v>0.63797240824181978</c:v>
                </c:pt>
                <c:pt idx="43">
                  <c:v>0.63878936065121938</c:v>
                </c:pt>
                <c:pt idx="44">
                  <c:v>0.6413787722138774</c:v>
                </c:pt>
                <c:pt idx="45">
                  <c:v>0.64898339551630602</c:v>
                </c:pt>
                <c:pt idx="46">
                  <c:v>0.62950665168376407</c:v>
                </c:pt>
                <c:pt idx="47">
                  <c:v>0.62796006283408201</c:v>
                </c:pt>
                <c:pt idx="48">
                  <c:v>0.62611286316884363</c:v>
                </c:pt>
                <c:pt idx="49">
                  <c:v>0.62883238917043971</c:v>
                </c:pt>
                <c:pt idx="50">
                  <c:v>0.64210541119854148</c:v>
                </c:pt>
                <c:pt idx="51">
                  <c:v>0.64739012021919562</c:v>
                </c:pt>
                <c:pt idx="52">
                  <c:v>0.63086496963431971</c:v>
                </c:pt>
                <c:pt idx="53">
                  <c:v>0.63175089341407786</c:v>
                </c:pt>
                <c:pt idx="54">
                  <c:v>0.62281602626453547</c:v>
                </c:pt>
                <c:pt idx="55">
                  <c:v>0.61654985229800641</c:v>
                </c:pt>
                <c:pt idx="56">
                  <c:v>0.62120060600399107</c:v>
                </c:pt>
                <c:pt idx="57">
                  <c:v>0.63673116051612322</c:v>
                </c:pt>
                <c:pt idx="58">
                  <c:v>0.63823657628516772</c:v>
                </c:pt>
                <c:pt idx="59">
                  <c:v>0.63720012538366921</c:v>
                </c:pt>
                <c:pt idx="60">
                  <c:v>0.63835647301702236</c:v>
                </c:pt>
                <c:pt idx="61">
                  <c:v>0.64460236523542902</c:v>
                </c:pt>
                <c:pt idx="62">
                  <c:v>0.64083829848769336</c:v>
                </c:pt>
                <c:pt idx="63">
                  <c:v>0.64685199472680088</c:v>
                </c:pt>
                <c:pt idx="64">
                  <c:v>0.64204145528899725</c:v>
                </c:pt>
                <c:pt idx="65">
                  <c:v>0.62931200573195911</c:v>
                </c:pt>
                <c:pt idx="66">
                  <c:v>0.62321848716014194</c:v>
                </c:pt>
                <c:pt idx="67">
                  <c:v>0.61933470255150558</c:v>
                </c:pt>
                <c:pt idx="68">
                  <c:v>0.617792652755766</c:v>
                </c:pt>
                <c:pt idx="69">
                  <c:v>0.62985877748442065</c:v>
                </c:pt>
                <c:pt idx="70">
                  <c:v>0.63499049404591712</c:v>
                </c:pt>
                <c:pt idx="71">
                  <c:v>0.64508123440770515</c:v>
                </c:pt>
                <c:pt idx="72">
                  <c:v>0.64718156409898375</c:v>
                </c:pt>
                <c:pt idx="73">
                  <c:v>0.63123582487208418</c:v>
                </c:pt>
                <c:pt idx="74">
                  <c:v>0.62019443796843121</c:v>
                </c:pt>
                <c:pt idx="75">
                  <c:v>0.61024696398751876</c:v>
                </c:pt>
                <c:pt idx="76">
                  <c:v>0.59450333815261902</c:v>
                </c:pt>
                <c:pt idx="77">
                  <c:v>0.58451655389168877</c:v>
                </c:pt>
                <c:pt idx="78">
                  <c:v>0.59826830894373739</c:v>
                </c:pt>
                <c:pt idx="79">
                  <c:v>0.61034774663206781</c:v>
                </c:pt>
                <c:pt idx="80">
                  <c:v>0.59040461839631642</c:v>
                </c:pt>
                <c:pt idx="81">
                  <c:v>0.5710306152904806</c:v>
                </c:pt>
                <c:pt idx="82">
                  <c:v>0.57119326118896796</c:v>
                </c:pt>
                <c:pt idx="83">
                  <c:v>0.56439190040522802</c:v>
                </c:pt>
                <c:pt idx="84">
                  <c:v>0.56471517065852694</c:v>
                </c:pt>
                <c:pt idx="85">
                  <c:v>0.56135908203909635</c:v>
                </c:pt>
                <c:pt idx="86">
                  <c:v>0.56613837677437695</c:v>
                </c:pt>
                <c:pt idx="87">
                  <c:v>0.57167757630006333</c:v>
                </c:pt>
                <c:pt idx="88">
                  <c:v>0.58138267362156504</c:v>
                </c:pt>
                <c:pt idx="89">
                  <c:v>0.58311299719460152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6-4CB9-B9AC-F558767E7061}"/>
            </c:ext>
          </c:extLst>
        </c:ser>
        <c:ser>
          <c:idx val="1"/>
          <c:order val="1"/>
          <c:tx>
            <c:strRef>
              <c:f>corpo!$A$39</c:f>
              <c:strCache>
                <c:ptCount val="1"/>
                <c:pt idx="0">
                  <c:v>CE/(GDP-(T-S))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corpo!$B$37:$CM$37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corpo!$B$39:$CM$39</c:f>
              <c:numCache>
                <c:formatCode>0.00%</c:formatCode>
                <c:ptCount val="90"/>
                <c:pt idx="0">
                  <c:v>0.6440703470328224</c:v>
                </c:pt>
                <c:pt idx="1">
                  <c:v>0.65903694354717945</c:v>
                </c:pt>
                <c:pt idx="2">
                  <c:v>0.68971235930618235</c:v>
                </c:pt>
                <c:pt idx="3">
                  <c:v>0.71252435916654178</c:v>
                </c:pt>
                <c:pt idx="4">
                  <c:v>0.71587068039925239</c:v>
                </c:pt>
                <c:pt idx="5">
                  <c:v>0.67681867884479319</c:v>
                </c:pt>
                <c:pt idx="6">
                  <c:v>0.66516646471640417</c:v>
                </c:pt>
                <c:pt idx="7">
                  <c:v>0.65750750750750753</c:v>
                </c:pt>
                <c:pt idx="8">
                  <c:v>0.67422971660633879</c:v>
                </c:pt>
                <c:pt idx="9">
                  <c:v>0.68252021327192169</c:v>
                </c:pt>
                <c:pt idx="10">
                  <c:v>0.67689792953142025</c:v>
                </c:pt>
                <c:pt idx="11">
                  <c:v>0.65314885496183206</c:v>
                </c:pt>
                <c:pt idx="12">
                  <c:v>0.63859379797359528</c:v>
                </c:pt>
                <c:pt idx="13">
                  <c:v>0.64233017732780728</c:v>
                </c:pt>
                <c:pt idx="14">
                  <c:v>0.65629476527647035</c:v>
                </c:pt>
                <c:pt idx="15">
                  <c:v>0.66591213700670138</c:v>
                </c:pt>
                <c:pt idx="16">
                  <c:v>0.6856626106313074</c:v>
                </c:pt>
                <c:pt idx="17">
                  <c:v>0.72243078609620137</c:v>
                </c:pt>
                <c:pt idx="18">
                  <c:v>0.70354444691895224</c:v>
                </c:pt>
                <c:pt idx="19">
                  <c:v>0.67906626618270716</c:v>
                </c:pt>
                <c:pt idx="20">
                  <c:v>0.67966322234978949</c:v>
                </c:pt>
                <c:pt idx="21">
                  <c:v>0.66556923595884632</c:v>
                </c:pt>
                <c:pt idx="22">
                  <c:v>0.6697674146660898</c:v>
                </c:pt>
                <c:pt idx="23">
                  <c:v>0.68741129005219215</c:v>
                </c:pt>
                <c:pt idx="24">
                  <c:v>0.69765686019265816</c:v>
                </c:pt>
                <c:pt idx="25">
                  <c:v>0.69374219479688104</c:v>
                </c:pt>
                <c:pt idx="26">
                  <c:v>0.67288410807088717</c:v>
                </c:pt>
                <c:pt idx="27">
                  <c:v>0.6866217817656175</c:v>
                </c:pt>
                <c:pt idx="28">
                  <c:v>0.69054185761980802</c:v>
                </c:pt>
                <c:pt idx="29">
                  <c:v>0.69323158873763424</c:v>
                </c:pt>
                <c:pt idx="30">
                  <c:v>0.68056441597366668</c:v>
                </c:pt>
                <c:pt idx="31">
                  <c:v>0.69253816987957062</c:v>
                </c:pt>
                <c:pt idx="32">
                  <c:v>0.68952458860324317</c:v>
                </c:pt>
                <c:pt idx="33">
                  <c:v>0.68242740615681174</c:v>
                </c:pt>
                <c:pt idx="34">
                  <c:v>0.67675825177800741</c:v>
                </c:pt>
                <c:pt idx="35">
                  <c:v>0.67243381230443111</c:v>
                </c:pt>
                <c:pt idx="36">
                  <c:v>0.66304184197567406</c:v>
                </c:pt>
                <c:pt idx="37">
                  <c:v>0.66579133793765477</c:v>
                </c:pt>
                <c:pt idx="38">
                  <c:v>0.67284789594591354</c:v>
                </c:pt>
                <c:pt idx="39">
                  <c:v>0.6744129798656654</c:v>
                </c:pt>
                <c:pt idx="40">
                  <c:v>0.6846604667867463</c:v>
                </c:pt>
                <c:pt idx="41">
                  <c:v>0.69459157122089721</c:v>
                </c:pt>
                <c:pt idx="42">
                  <c:v>0.68335191691840946</c:v>
                </c:pt>
                <c:pt idx="43">
                  <c:v>0.6828736792359259</c:v>
                </c:pt>
                <c:pt idx="44">
                  <c:v>0.68336329720348754</c:v>
                </c:pt>
                <c:pt idx="45">
                  <c:v>0.68639170036274055</c:v>
                </c:pt>
                <c:pt idx="46">
                  <c:v>0.66544303603451715</c:v>
                </c:pt>
                <c:pt idx="47">
                  <c:v>0.6655664644322099</c:v>
                </c:pt>
                <c:pt idx="48">
                  <c:v>0.66209197094570593</c:v>
                </c:pt>
                <c:pt idx="49">
                  <c:v>0.66280088133912007</c:v>
                </c:pt>
                <c:pt idx="50">
                  <c:v>0.67281828619197981</c:v>
                </c:pt>
                <c:pt idx="51">
                  <c:v>0.67539633460587789</c:v>
                </c:pt>
                <c:pt idx="52">
                  <c:v>0.6587399076032987</c:v>
                </c:pt>
                <c:pt idx="53">
                  <c:v>0.65717024599161988</c:v>
                </c:pt>
                <c:pt idx="54">
                  <c:v>0.65126018060342339</c:v>
                </c:pt>
                <c:pt idx="55">
                  <c:v>0.64344820254657809</c:v>
                </c:pt>
                <c:pt idx="56">
                  <c:v>0.64918831925359444</c:v>
                </c:pt>
                <c:pt idx="57">
                  <c:v>0.66438657450689131</c:v>
                </c:pt>
                <c:pt idx="58">
                  <c:v>0.66528183307894306</c:v>
                </c:pt>
                <c:pt idx="59">
                  <c:v>0.66176128910506471</c:v>
                </c:pt>
                <c:pt idx="60">
                  <c:v>0.65985042204819233</c:v>
                </c:pt>
                <c:pt idx="61">
                  <c:v>0.66671181166065363</c:v>
                </c:pt>
                <c:pt idx="62">
                  <c:v>0.66937061260185349</c:v>
                </c:pt>
                <c:pt idx="63">
                  <c:v>0.68241413725633926</c:v>
                </c:pt>
                <c:pt idx="64">
                  <c:v>0.68147614002705059</c:v>
                </c:pt>
                <c:pt idx="65">
                  <c:v>0.67071473404870796</c:v>
                </c:pt>
                <c:pt idx="66">
                  <c:v>0.66154212312619931</c:v>
                </c:pt>
                <c:pt idx="67">
                  <c:v>0.65789318941649977</c:v>
                </c:pt>
                <c:pt idx="68">
                  <c:v>0.65476216732189374</c:v>
                </c:pt>
                <c:pt idx="69">
                  <c:v>0.66437857087382979</c:v>
                </c:pt>
                <c:pt idx="70">
                  <c:v>0.66891082616018693</c:v>
                </c:pt>
                <c:pt idx="71">
                  <c:v>0.67571735386355891</c:v>
                </c:pt>
                <c:pt idx="72">
                  <c:v>0.6743217153240525</c:v>
                </c:pt>
                <c:pt idx="73">
                  <c:v>0.66257631672037276</c:v>
                </c:pt>
                <c:pt idx="74">
                  <c:v>0.65572731674767359</c:v>
                </c:pt>
                <c:pt idx="75">
                  <c:v>0.64820234925357889</c:v>
                </c:pt>
                <c:pt idx="76">
                  <c:v>0.63164126091460704</c:v>
                </c:pt>
                <c:pt idx="77">
                  <c:v>0.62075917729647401</c:v>
                </c:pt>
                <c:pt idx="78">
                  <c:v>0.63113109724684702</c:v>
                </c:pt>
                <c:pt idx="79">
                  <c:v>0.63997732506202443</c:v>
                </c:pt>
                <c:pt idx="80">
                  <c:v>0.61989138008534439</c:v>
                </c:pt>
                <c:pt idx="81">
                  <c:v>0.60031837271061861</c:v>
                </c:pt>
                <c:pt idx="82">
                  <c:v>0.60155802728165164</c:v>
                </c:pt>
                <c:pt idx="83">
                  <c:v>0.59360887546611041</c:v>
                </c:pt>
                <c:pt idx="84">
                  <c:v>0.59702831894456432</c:v>
                </c:pt>
                <c:pt idx="85">
                  <c:v>0.59285783973391515</c:v>
                </c:pt>
                <c:pt idx="86">
                  <c:v>0.59683130175335897</c:v>
                </c:pt>
                <c:pt idx="87">
                  <c:v>0.60191852253501643</c:v>
                </c:pt>
                <c:pt idx="88">
                  <c:v>0.61350220472507233</c:v>
                </c:pt>
                <c:pt idx="89">
                  <c:v>0.6153395343164223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6-4CB9-B9AC-F558767E7061}"/>
            </c:ext>
          </c:extLst>
        </c:ser>
        <c:ser>
          <c:idx val="2"/>
          <c:order val="2"/>
          <c:tx>
            <c:strRef>
              <c:f>corpo!$A$40</c:f>
              <c:strCache>
                <c:ptCount val="1"/>
                <c:pt idx="0">
                  <c:v>CE/(GDP-(T-S)-NMI)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corpo!$B$37:$CM$37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corpo!$B$40:$CM$40</c:f>
              <c:numCache>
                <c:formatCode>0.00%</c:formatCode>
                <c:ptCount val="90"/>
                <c:pt idx="0">
                  <c:v>0.64784788572509699</c:v>
                </c:pt>
                <c:pt idx="1">
                  <c:v>0.66337934153011346</c:v>
                </c:pt>
                <c:pt idx="2">
                  <c:v>0.69608999862806964</c:v>
                </c:pt>
                <c:pt idx="3">
                  <c:v>0.722049217681908</c:v>
                </c:pt>
                <c:pt idx="4">
                  <c:v>0.72541908446163761</c:v>
                </c:pt>
                <c:pt idx="5">
                  <c:v>0.68383428107229893</c:v>
                </c:pt>
                <c:pt idx="6">
                  <c:v>0.67120815138282386</c:v>
                </c:pt>
                <c:pt idx="7">
                  <c:v>0.6627818979869835</c:v>
                </c:pt>
                <c:pt idx="8">
                  <c:v>0.67911609088079672</c:v>
                </c:pt>
                <c:pt idx="9">
                  <c:v>0.68763240189649955</c:v>
                </c:pt>
                <c:pt idx="10">
                  <c:v>0.68163321293036438</c:v>
                </c:pt>
                <c:pt idx="11">
                  <c:v>0.65729089563286458</c:v>
                </c:pt>
                <c:pt idx="12">
                  <c:v>0.6422120327914409</c:v>
                </c:pt>
                <c:pt idx="13">
                  <c:v>0.64561802145178238</c:v>
                </c:pt>
                <c:pt idx="14">
                  <c:v>0.65962895164441882</c:v>
                </c:pt>
                <c:pt idx="15">
                  <c:v>0.67010340176832006</c:v>
                </c:pt>
                <c:pt idx="16">
                  <c:v>0.69059219177786879</c:v>
                </c:pt>
                <c:pt idx="17">
                  <c:v>0.72599721465837996</c:v>
                </c:pt>
                <c:pt idx="18">
                  <c:v>0.70700845283798441</c:v>
                </c:pt>
                <c:pt idx="19">
                  <c:v>0.6821421619274366</c:v>
                </c:pt>
                <c:pt idx="20">
                  <c:v>0.6827359259430118</c:v>
                </c:pt>
                <c:pt idx="21">
                  <c:v>0.66827887064433966</c:v>
                </c:pt>
                <c:pt idx="22">
                  <c:v>0.67262649215827885</c:v>
                </c:pt>
                <c:pt idx="23">
                  <c:v>0.69059114130129684</c:v>
                </c:pt>
                <c:pt idx="24">
                  <c:v>0.70115808698473503</c:v>
                </c:pt>
                <c:pt idx="25">
                  <c:v>0.69685390060455288</c:v>
                </c:pt>
                <c:pt idx="26">
                  <c:v>0.67596305747964514</c:v>
                </c:pt>
                <c:pt idx="27">
                  <c:v>0.68972057977081258</c:v>
                </c:pt>
                <c:pt idx="28">
                  <c:v>0.69370086285554777</c:v>
                </c:pt>
                <c:pt idx="29">
                  <c:v>0.69668645137168761</c:v>
                </c:pt>
                <c:pt idx="30">
                  <c:v>0.68380389598567826</c:v>
                </c:pt>
                <c:pt idx="31">
                  <c:v>0.69573704219904997</c:v>
                </c:pt>
                <c:pt idx="32">
                  <c:v>0.69299681770179955</c:v>
                </c:pt>
                <c:pt idx="33">
                  <c:v>0.6859304242101123</c:v>
                </c:pt>
                <c:pt idx="34">
                  <c:v>0.68005497442162333</c:v>
                </c:pt>
                <c:pt idx="35">
                  <c:v>0.67598962190027756</c:v>
                </c:pt>
                <c:pt idx="36">
                  <c:v>0.66661707176297058</c:v>
                </c:pt>
                <c:pt idx="37">
                  <c:v>0.66983637613060198</c:v>
                </c:pt>
                <c:pt idx="38">
                  <c:v>0.67683914377383836</c:v>
                </c:pt>
                <c:pt idx="39">
                  <c:v>0.67836282965252503</c:v>
                </c:pt>
                <c:pt idx="40">
                  <c:v>0.68846556523071423</c:v>
                </c:pt>
                <c:pt idx="41">
                  <c:v>0.69847024819639503</c:v>
                </c:pt>
                <c:pt idx="42">
                  <c:v>0.6873532863849765</c:v>
                </c:pt>
                <c:pt idx="43">
                  <c:v>0.68676535089327762</c:v>
                </c:pt>
                <c:pt idx="44">
                  <c:v>0.68738501421642417</c:v>
                </c:pt>
                <c:pt idx="45">
                  <c:v>0.68945660040269519</c:v>
                </c:pt>
                <c:pt idx="46">
                  <c:v>0.66889662655746873</c:v>
                </c:pt>
                <c:pt idx="47">
                  <c:v>0.66994187438430408</c:v>
                </c:pt>
                <c:pt idx="48">
                  <c:v>0.6670746760992915</c:v>
                </c:pt>
                <c:pt idx="49">
                  <c:v>0.66740244299870854</c:v>
                </c:pt>
                <c:pt idx="50">
                  <c:v>0.67691180692492137</c:v>
                </c:pt>
                <c:pt idx="51">
                  <c:v>0.67940873105660105</c:v>
                </c:pt>
                <c:pt idx="52">
                  <c:v>0.66255134427411255</c:v>
                </c:pt>
                <c:pt idx="53">
                  <c:v>0.65993165271963283</c:v>
                </c:pt>
                <c:pt idx="54">
                  <c:v>0.65439532349517082</c:v>
                </c:pt>
                <c:pt idx="55">
                  <c:v>0.64647821933725591</c:v>
                </c:pt>
                <c:pt idx="56">
                  <c:v>0.653219710291156</c:v>
                </c:pt>
                <c:pt idx="57">
                  <c:v>0.67135375316227386</c:v>
                </c:pt>
                <c:pt idx="58">
                  <c:v>0.67246232494557012</c:v>
                </c:pt>
                <c:pt idx="59">
                  <c:v>0.66772768517996683</c:v>
                </c:pt>
                <c:pt idx="60">
                  <c:v>0.66470996337924626</c:v>
                </c:pt>
                <c:pt idx="61">
                  <c:v>0.67169457472210914</c:v>
                </c:pt>
                <c:pt idx="62">
                  <c:v>0.67454287816846248</c:v>
                </c:pt>
                <c:pt idx="63">
                  <c:v>0.68837086814435955</c:v>
                </c:pt>
                <c:pt idx="64">
                  <c:v>0.68696970027962256</c:v>
                </c:pt>
                <c:pt idx="65">
                  <c:v>0.67665128606488867</c:v>
                </c:pt>
                <c:pt idx="66">
                  <c:v>0.66631103182621121</c:v>
                </c:pt>
                <c:pt idx="67">
                  <c:v>0.66340761011528615</c:v>
                </c:pt>
                <c:pt idx="68">
                  <c:v>0.65999793892057612</c:v>
                </c:pt>
                <c:pt idx="69">
                  <c:v>0.66877721438739279</c:v>
                </c:pt>
                <c:pt idx="70">
                  <c:v>0.67449828826684732</c:v>
                </c:pt>
                <c:pt idx="71">
                  <c:v>0.68093577804316663</c:v>
                </c:pt>
                <c:pt idx="72">
                  <c:v>0.68062084225623376</c:v>
                </c:pt>
                <c:pt idx="73">
                  <c:v>0.66835597473844022</c:v>
                </c:pt>
                <c:pt idx="74">
                  <c:v>0.66233439693661278</c:v>
                </c:pt>
                <c:pt idx="75">
                  <c:v>0.65442275898769375</c:v>
                </c:pt>
                <c:pt idx="76">
                  <c:v>0.63880512207206341</c:v>
                </c:pt>
                <c:pt idx="77">
                  <c:v>0.62641273820846999</c:v>
                </c:pt>
                <c:pt idx="78">
                  <c:v>0.63593436551350369</c:v>
                </c:pt>
                <c:pt idx="79">
                  <c:v>0.64379781086788868</c:v>
                </c:pt>
                <c:pt idx="80">
                  <c:v>0.6249362174485189</c:v>
                </c:pt>
                <c:pt idx="81">
                  <c:v>0.60583174725589706</c:v>
                </c:pt>
                <c:pt idx="82">
                  <c:v>0.60743991336055481</c:v>
                </c:pt>
                <c:pt idx="83">
                  <c:v>0.59922268200722162</c:v>
                </c:pt>
                <c:pt idx="84">
                  <c:v>0.60267064182261754</c:v>
                </c:pt>
                <c:pt idx="85">
                  <c:v>0.59788038363556528</c:v>
                </c:pt>
                <c:pt idx="86">
                  <c:v>0.60272375451193227</c:v>
                </c:pt>
                <c:pt idx="87">
                  <c:v>0.60606026559560355</c:v>
                </c:pt>
                <c:pt idx="88">
                  <c:v>0.6191591002501472</c:v>
                </c:pt>
                <c:pt idx="89">
                  <c:v>0.62004977290069196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76-4CB9-B9AC-F558767E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16495"/>
        <c:axId val="544606191"/>
      </c:scatterChart>
      <c:valAx>
        <c:axId val="414216495"/>
        <c:scaling>
          <c:orientation val="minMax"/>
          <c:max val="2019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606191"/>
        <c:crosses val="autoZero"/>
        <c:crossBetween val="midCat"/>
        <c:minorUnit val="5"/>
      </c:valAx>
      <c:valAx>
        <c:axId val="5446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21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corpo!$A$70</c:f>
              <c:strCache>
                <c:ptCount val="1"/>
                <c:pt idx="0">
                  <c:v>CE/(GDP-IPP)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corpo!$B$69:$CM$69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corpo!$B$70:$CM$70</c:f>
              <c:numCache>
                <c:formatCode>0.00%</c:formatCode>
                <c:ptCount val="90"/>
                <c:pt idx="0">
                  <c:v>0.63143336591122834</c:v>
                </c:pt>
                <c:pt idx="1">
                  <c:v>0.6469278904707908</c:v>
                </c:pt>
                <c:pt idx="2">
                  <c:v>0.67929631018047443</c:v>
                </c:pt>
                <c:pt idx="3">
                  <c:v>0.69342426784346622</c:v>
                </c:pt>
                <c:pt idx="4">
                  <c:v>0.68065638233514825</c:v>
                </c:pt>
                <c:pt idx="5">
                  <c:v>0.63774659838176917</c:v>
                </c:pt>
                <c:pt idx="6">
                  <c:v>0.63022086157883228</c:v>
                </c:pt>
                <c:pt idx="7">
                  <c:v>0.62438212927756653</c:v>
                </c:pt>
                <c:pt idx="8">
                  <c:v>0.64129316678912562</c:v>
                </c:pt>
                <c:pt idx="9">
                  <c:v>0.64541021635184392</c:v>
                </c:pt>
                <c:pt idx="10">
                  <c:v>0.6404880563670734</c:v>
                </c:pt>
                <c:pt idx="11">
                  <c:v>0.616597230041662</c:v>
                </c:pt>
                <c:pt idx="12">
                  <c:v>0.60440247003269165</c:v>
                </c:pt>
                <c:pt idx="13">
                  <c:v>0.61251477712616764</c:v>
                </c:pt>
                <c:pt idx="14">
                  <c:v>0.62674418604651161</c:v>
                </c:pt>
                <c:pt idx="15">
                  <c:v>0.63260051495345615</c:v>
                </c:pt>
                <c:pt idx="16">
                  <c:v>0.6446351672234073</c:v>
                </c:pt>
                <c:pt idx="17">
                  <c:v>0.6718668846782726</c:v>
                </c:pt>
                <c:pt idx="18">
                  <c:v>0.65455878485531904</c:v>
                </c:pt>
                <c:pt idx="19">
                  <c:v>0.63276800844514824</c:v>
                </c:pt>
                <c:pt idx="20">
                  <c:v>0.62985345646962021</c:v>
                </c:pt>
                <c:pt idx="21">
                  <c:v>0.61715451070671179</c:v>
                </c:pt>
                <c:pt idx="22">
                  <c:v>0.62449845174233498</c:v>
                </c:pt>
                <c:pt idx="23">
                  <c:v>0.64055633084084895</c:v>
                </c:pt>
                <c:pt idx="24">
                  <c:v>0.65194120194436467</c:v>
                </c:pt>
                <c:pt idx="25">
                  <c:v>0.65136444030604457</c:v>
                </c:pt>
                <c:pt idx="26">
                  <c:v>0.63228742682516292</c:v>
                </c:pt>
                <c:pt idx="27">
                  <c:v>0.64606580946623748</c:v>
                </c:pt>
                <c:pt idx="28">
                  <c:v>0.65020013667870746</c:v>
                </c:pt>
                <c:pt idx="29">
                  <c:v>0.65369849907313282</c:v>
                </c:pt>
                <c:pt idx="30">
                  <c:v>0.6420182610677454</c:v>
                </c:pt>
                <c:pt idx="31">
                  <c:v>0.65140040377540254</c:v>
                </c:pt>
                <c:pt idx="32">
                  <c:v>0.6502211138819618</c:v>
                </c:pt>
                <c:pt idx="33">
                  <c:v>0.64416533608506765</c:v>
                </c:pt>
                <c:pt idx="34">
                  <c:v>0.63962897744736713</c:v>
                </c:pt>
                <c:pt idx="35">
                  <c:v>0.63582278413712801</c:v>
                </c:pt>
                <c:pt idx="36">
                  <c:v>0.6297565444138018</c:v>
                </c:pt>
                <c:pt idx="37">
                  <c:v>0.63792981463138532</c:v>
                </c:pt>
                <c:pt idx="38">
                  <c:v>0.64634961617372466</c:v>
                </c:pt>
                <c:pt idx="39">
                  <c:v>0.64608407134269907</c:v>
                </c:pt>
                <c:pt idx="40">
                  <c:v>0.65815752718826992</c:v>
                </c:pt>
                <c:pt idx="41">
                  <c:v>0.66984752095324651</c:v>
                </c:pt>
                <c:pt idx="42">
                  <c:v>0.65652618008109065</c:v>
                </c:pt>
                <c:pt idx="43">
                  <c:v>0.65724212964587791</c:v>
                </c:pt>
                <c:pt idx="44">
                  <c:v>0.65961904738021404</c:v>
                </c:pt>
                <c:pt idx="45">
                  <c:v>0.66814881339533505</c:v>
                </c:pt>
                <c:pt idx="46">
                  <c:v>0.64817634851674355</c:v>
                </c:pt>
                <c:pt idx="47">
                  <c:v>0.6471175289232779</c:v>
                </c:pt>
                <c:pt idx="48">
                  <c:v>0.64485226898592962</c:v>
                </c:pt>
                <c:pt idx="49">
                  <c:v>0.6474037929591111</c:v>
                </c:pt>
                <c:pt idx="50">
                  <c:v>0.66246170588138309</c:v>
                </c:pt>
                <c:pt idx="51">
                  <c:v>0.66874389363238607</c:v>
                </c:pt>
                <c:pt idx="52">
                  <c:v>0.6527171189806078</c:v>
                </c:pt>
                <c:pt idx="53">
                  <c:v>0.65534738786466817</c:v>
                </c:pt>
                <c:pt idx="54">
                  <c:v>0.64704430764757415</c:v>
                </c:pt>
                <c:pt idx="55">
                  <c:v>0.6415978225188752</c:v>
                </c:pt>
                <c:pt idx="56">
                  <c:v>0.64741447834434307</c:v>
                </c:pt>
                <c:pt idx="57">
                  <c:v>0.66461230534280491</c:v>
                </c:pt>
                <c:pt idx="58">
                  <c:v>0.66586468636635887</c:v>
                </c:pt>
                <c:pt idx="59">
                  <c:v>0.66528944429658821</c:v>
                </c:pt>
                <c:pt idx="60">
                  <c:v>0.66858746350396625</c:v>
                </c:pt>
                <c:pt idx="61">
                  <c:v>0.67669397855641711</c:v>
                </c:pt>
                <c:pt idx="62">
                  <c:v>0.67484784356039695</c:v>
                </c:pt>
                <c:pt idx="63">
                  <c:v>0.68100602260827392</c:v>
                </c:pt>
                <c:pt idx="64">
                  <c:v>0.6760137903977772</c:v>
                </c:pt>
                <c:pt idx="65">
                  <c:v>0.66164544783344104</c:v>
                </c:pt>
                <c:pt idx="66">
                  <c:v>0.65651075726370212</c:v>
                </c:pt>
                <c:pt idx="67">
                  <c:v>0.65407447824791032</c:v>
                </c:pt>
                <c:pt idx="68">
                  <c:v>0.65444435402376044</c:v>
                </c:pt>
                <c:pt idx="69">
                  <c:v>0.66872649139437856</c:v>
                </c:pt>
                <c:pt idx="70">
                  <c:v>0.67763369165422416</c:v>
                </c:pt>
                <c:pt idx="71">
                  <c:v>0.69080495837776945</c:v>
                </c:pt>
                <c:pt idx="72">
                  <c:v>0.6935974519202357</c:v>
                </c:pt>
                <c:pt idx="73">
                  <c:v>0.6747903818545864</c:v>
                </c:pt>
                <c:pt idx="74">
                  <c:v>0.66278175861893074</c:v>
                </c:pt>
                <c:pt idx="75">
                  <c:v>0.65128479713301024</c:v>
                </c:pt>
                <c:pt idx="76">
                  <c:v>0.63468437330855731</c:v>
                </c:pt>
                <c:pt idx="77">
                  <c:v>0.62396524627022143</c:v>
                </c:pt>
                <c:pt idx="78">
                  <c:v>0.64095556667853171</c:v>
                </c:pt>
                <c:pt idx="79">
                  <c:v>0.65696724690487907</c:v>
                </c:pt>
                <c:pt idx="80">
                  <c:v>0.63642908477813664</c:v>
                </c:pt>
                <c:pt idx="81">
                  <c:v>0.61416588917561299</c:v>
                </c:pt>
                <c:pt idx="82">
                  <c:v>0.6155524075533898</c:v>
                </c:pt>
                <c:pt idx="83">
                  <c:v>0.60779109749690396</c:v>
                </c:pt>
                <c:pt idx="84">
                  <c:v>0.60918747838929299</c:v>
                </c:pt>
                <c:pt idx="85">
                  <c:v>0.60532980880748299</c:v>
                </c:pt>
                <c:pt idx="86">
                  <c:v>0.61054114034022333</c:v>
                </c:pt>
                <c:pt idx="87">
                  <c:v>0.61891599822391663</c:v>
                </c:pt>
                <c:pt idx="88">
                  <c:v>0.63018686740591057</c:v>
                </c:pt>
                <c:pt idx="89">
                  <c:v>0.63411890872669563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4-4FF7-A9FB-C1BF5287B21B}"/>
            </c:ext>
          </c:extLst>
        </c:ser>
        <c:ser>
          <c:idx val="1"/>
          <c:order val="1"/>
          <c:tx>
            <c:strRef>
              <c:f>corpo!$A$71</c:f>
              <c:strCache>
                <c:ptCount val="1"/>
                <c:pt idx="0">
                  <c:v>CE/(GDP-(T-S)-IPP)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corpo!$B$69:$CM$69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corpo!$B$71:$CM$71</c:f>
              <c:numCache>
                <c:formatCode>0.00%</c:formatCode>
                <c:ptCount val="90"/>
                <c:pt idx="0">
                  <c:v>0.65113714155320601</c:v>
                </c:pt>
                <c:pt idx="1">
                  <c:v>0.66696975601307618</c:v>
                </c:pt>
                <c:pt idx="2">
                  <c:v>0.69921724270988372</c:v>
                </c:pt>
                <c:pt idx="3">
                  <c:v>0.72452556969743165</c:v>
                </c:pt>
                <c:pt idx="4">
                  <c:v>0.72826570654152678</c:v>
                </c:pt>
                <c:pt idx="5">
                  <c:v>0.6879024613473671</c:v>
                </c:pt>
                <c:pt idx="6">
                  <c:v>0.67614886067040092</c:v>
                </c:pt>
                <c:pt idx="7">
                  <c:v>0.66827754603723677</c:v>
                </c:pt>
                <c:pt idx="8">
                  <c:v>0.6848713119899561</c:v>
                </c:pt>
                <c:pt idx="9">
                  <c:v>0.69564995535144791</c:v>
                </c:pt>
                <c:pt idx="10">
                  <c:v>0.68895718279917739</c:v>
                </c:pt>
                <c:pt idx="11">
                  <c:v>0.66395877538648074</c:v>
                </c:pt>
                <c:pt idx="12">
                  <c:v>0.64986720824871114</c:v>
                </c:pt>
                <c:pt idx="13">
                  <c:v>0.65180498513831853</c:v>
                </c:pt>
                <c:pt idx="14">
                  <c:v>0.66405424992235218</c:v>
                </c:pt>
                <c:pt idx="15">
                  <c:v>0.67419186233515604</c:v>
                </c:pt>
                <c:pt idx="16">
                  <c:v>0.69634162246761155</c:v>
                </c:pt>
                <c:pt idx="17">
                  <c:v>0.73642152315088139</c:v>
                </c:pt>
                <c:pt idx="18">
                  <c:v>0.71593187246134271</c:v>
                </c:pt>
                <c:pt idx="19">
                  <c:v>0.68973322432170547</c:v>
                </c:pt>
                <c:pt idx="20">
                  <c:v>0.69044397791773582</c:v>
                </c:pt>
                <c:pt idx="21">
                  <c:v>0.67587898385903378</c:v>
                </c:pt>
                <c:pt idx="22">
                  <c:v>0.67913443011708907</c:v>
                </c:pt>
                <c:pt idx="23">
                  <c:v>0.69906405032647423</c:v>
                </c:pt>
                <c:pt idx="24">
                  <c:v>0.71123721354899327</c:v>
                </c:pt>
                <c:pt idx="25">
                  <c:v>0.7081900476726124</c:v>
                </c:pt>
                <c:pt idx="26">
                  <c:v>0.68667948626641029</c:v>
                </c:pt>
                <c:pt idx="27">
                  <c:v>0.70255660871805348</c:v>
                </c:pt>
                <c:pt idx="28">
                  <c:v>0.70691931779101513</c:v>
                </c:pt>
                <c:pt idx="29">
                  <c:v>0.71123034083121528</c:v>
                </c:pt>
                <c:pt idx="30">
                  <c:v>0.69803431146696815</c:v>
                </c:pt>
                <c:pt idx="31">
                  <c:v>0.71097962014272609</c:v>
                </c:pt>
                <c:pt idx="32">
                  <c:v>0.70948524823312575</c:v>
                </c:pt>
                <c:pt idx="33">
                  <c:v>0.70148310930991031</c:v>
                </c:pt>
                <c:pt idx="34">
                  <c:v>0.69631962273709491</c:v>
                </c:pt>
                <c:pt idx="35">
                  <c:v>0.69150151061769083</c:v>
                </c:pt>
                <c:pt idx="36">
                  <c:v>0.68243030315762931</c:v>
                </c:pt>
                <c:pt idx="37">
                  <c:v>0.68605831762011993</c:v>
                </c:pt>
                <c:pt idx="38">
                  <c:v>0.69405050700536031</c:v>
                </c:pt>
                <c:pt idx="39">
                  <c:v>0.69591064378209189</c:v>
                </c:pt>
                <c:pt idx="40">
                  <c:v>0.70664552400172986</c:v>
                </c:pt>
                <c:pt idx="41">
                  <c:v>0.71704986434045681</c:v>
                </c:pt>
                <c:pt idx="42">
                  <c:v>0.70468318085949122</c:v>
                </c:pt>
                <c:pt idx="43">
                  <c:v>0.70400339242508769</c:v>
                </c:pt>
                <c:pt idx="44">
                  <c:v>0.70410836060417459</c:v>
                </c:pt>
                <c:pt idx="45">
                  <c:v>0.70786679418328058</c:v>
                </c:pt>
                <c:pt idx="46">
                  <c:v>0.68634053417435359</c:v>
                </c:pt>
                <c:pt idx="47">
                  <c:v>0.68712657859699722</c:v>
                </c:pt>
                <c:pt idx="48">
                  <c:v>0.68308305118502288</c:v>
                </c:pt>
                <c:pt idx="49">
                  <c:v>0.68346583706020181</c:v>
                </c:pt>
                <c:pt idx="50">
                  <c:v>0.6952024407226377</c:v>
                </c:pt>
                <c:pt idx="51">
                  <c:v>0.69867081725877056</c:v>
                </c:pt>
                <c:pt idx="52">
                  <c:v>0.68260232748935046</c:v>
                </c:pt>
                <c:pt idx="53">
                  <c:v>0.68274224741866185</c:v>
                </c:pt>
                <c:pt idx="54">
                  <c:v>0.67779916909510718</c:v>
                </c:pt>
                <c:pt idx="55">
                  <c:v>0.67077783259332346</c:v>
                </c:pt>
                <c:pt idx="56">
                  <c:v>0.67787202857251927</c:v>
                </c:pt>
                <c:pt idx="57">
                  <c:v>0.69480010546864601</c:v>
                </c:pt>
                <c:pt idx="58">
                  <c:v>0.69535620050784441</c:v>
                </c:pt>
                <c:pt idx="59">
                  <c:v>0.69210933916523476</c:v>
                </c:pt>
                <c:pt idx="60">
                  <c:v>0.69220307539552928</c:v>
                </c:pt>
                <c:pt idx="61">
                  <c:v>0.70110134590819317</c:v>
                </c:pt>
                <c:pt idx="62">
                  <c:v>0.7065639017817178</c:v>
                </c:pt>
                <c:pt idx="63">
                  <c:v>0.72053744962079591</c:v>
                </c:pt>
                <c:pt idx="64">
                  <c:v>0.71987464406704005</c:v>
                </c:pt>
                <c:pt idx="65">
                  <c:v>0.7075671624329497</c:v>
                </c:pt>
                <c:pt idx="66">
                  <c:v>0.69917840787685148</c:v>
                </c:pt>
                <c:pt idx="67">
                  <c:v>0.6972306434323885</c:v>
                </c:pt>
                <c:pt idx="68">
                  <c:v>0.6960783690713449</c:v>
                </c:pt>
                <c:pt idx="69">
                  <c:v>0.70777011664156864</c:v>
                </c:pt>
                <c:pt idx="70">
                  <c:v>0.71640196002177803</c:v>
                </c:pt>
                <c:pt idx="71">
                  <c:v>0.72605667257145556</c:v>
                </c:pt>
                <c:pt idx="72">
                  <c:v>0.7248642305458517</c:v>
                </c:pt>
                <c:pt idx="73">
                  <c:v>0.71072811157850035</c:v>
                </c:pt>
                <c:pt idx="74">
                  <c:v>0.70352238666688949</c:v>
                </c:pt>
                <c:pt idx="75">
                  <c:v>0.69469824923164991</c:v>
                </c:pt>
                <c:pt idx="76">
                  <c:v>0.67719153903052676</c:v>
                </c:pt>
                <c:pt idx="77">
                  <c:v>0.66543848763398561</c:v>
                </c:pt>
                <c:pt idx="78">
                  <c:v>0.67882368654905678</c:v>
                </c:pt>
                <c:pt idx="79">
                  <c:v>0.69142377936816457</c:v>
                </c:pt>
                <c:pt idx="80">
                  <c:v>0.67082617914367537</c:v>
                </c:pt>
                <c:pt idx="81">
                  <c:v>0.64817729608984764</c:v>
                </c:pt>
                <c:pt idx="82">
                  <c:v>0.65096278307854138</c:v>
                </c:pt>
                <c:pt idx="83">
                  <c:v>0.6418095539198222</c:v>
                </c:pt>
                <c:pt idx="84">
                  <c:v>0.64696067492396203</c:v>
                </c:pt>
                <c:pt idx="85">
                  <c:v>0.64211805169691172</c:v>
                </c:pt>
                <c:pt idx="86">
                  <c:v>0.64638985207027855</c:v>
                </c:pt>
                <c:pt idx="87">
                  <c:v>0.65451673401735611</c:v>
                </c:pt>
                <c:pt idx="88">
                  <c:v>0.66810112308279879</c:v>
                </c:pt>
                <c:pt idx="89">
                  <c:v>0.67241497643899917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4-4FF7-A9FB-C1BF5287B21B}"/>
            </c:ext>
          </c:extLst>
        </c:ser>
        <c:ser>
          <c:idx val="2"/>
          <c:order val="2"/>
          <c:tx>
            <c:strRef>
              <c:f>corpo!$A$72</c:f>
              <c:strCache>
                <c:ptCount val="1"/>
                <c:pt idx="0">
                  <c:v>CE/(GDP-(T-S)-NMI-IPP)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corpo!$B$69:$CM$69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corpo!$B$72:$CM$72</c:f>
              <c:numCache>
                <c:formatCode>0.00%</c:formatCode>
                <c:ptCount val="90"/>
                <c:pt idx="0">
                  <c:v>0.65499827843452307</c:v>
                </c:pt>
                <c:pt idx="1">
                  <c:v>0.67141767462133595</c:v>
                </c:pt>
                <c:pt idx="2">
                  <c:v>0.7057727083043539</c:v>
                </c:pt>
                <c:pt idx="3">
                  <c:v>0.73437620702974127</c:v>
                </c:pt>
                <c:pt idx="4">
                  <c:v>0.73814990979170081</c:v>
                </c:pt>
                <c:pt idx="5">
                  <c:v>0.6951509546145207</c:v>
                </c:pt>
                <c:pt idx="6">
                  <c:v>0.68239263622103175</c:v>
                </c:pt>
                <c:pt idx="7">
                  <c:v>0.6737268577875789</c:v>
                </c:pt>
                <c:pt idx="8">
                  <c:v>0.68991372690726771</c:v>
                </c:pt>
                <c:pt idx="9">
                  <c:v>0.70096148902257183</c:v>
                </c:pt>
                <c:pt idx="10">
                  <c:v>0.69386330315794376</c:v>
                </c:pt>
                <c:pt idx="11">
                  <c:v>0.66823950536934595</c:v>
                </c:pt>
                <c:pt idx="12">
                  <c:v>0.65361469446757692</c:v>
                </c:pt>
                <c:pt idx="13">
                  <c:v>0.65519079616176146</c:v>
                </c:pt>
                <c:pt idx="14">
                  <c:v>0.66746794871794868</c:v>
                </c:pt>
                <c:pt idx="15">
                  <c:v>0.67848833680632825</c:v>
                </c:pt>
                <c:pt idx="16">
                  <c:v>0.70142652259116933</c:v>
                </c:pt>
                <c:pt idx="17">
                  <c:v>0.74012777995571144</c:v>
                </c:pt>
                <c:pt idx="18">
                  <c:v>0.71951924593093541</c:v>
                </c:pt>
                <c:pt idx="19">
                  <c:v>0.69290673886425691</c:v>
                </c:pt>
                <c:pt idx="20">
                  <c:v>0.69361515989439315</c:v>
                </c:pt>
                <c:pt idx="21">
                  <c:v>0.67867339006487204</c:v>
                </c:pt>
                <c:pt idx="22">
                  <c:v>0.68207421344701935</c:v>
                </c:pt>
                <c:pt idx="23">
                  <c:v>0.7023528807230498</c:v>
                </c:pt>
                <c:pt idx="24">
                  <c:v>0.71487642991292466</c:v>
                </c:pt>
                <c:pt idx="25">
                  <c:v>0.71143301459865793</c:v>
                </c:pt>
                <c:pt idx="26">
                  <c:v>0.68988627907420486</c:v>
                </c:pt>
                <c:pt idx="27">
                  <c:v>0.70580124672589428</c:v>
                </c:pt>
                <c:pt idx="28">
                  <c:v>0.71023030230643558</c:v>
                </c:pt>
                <c:pt idx="29">
                  <c:v>0.71486740401340998</c:v>
                </c:pt>
                <c:pt idx="30">
                  <c:v>0.70144265560682573</c:v>
                </c:pt>
                <c:pt idx="31">
                  <c:v>0.7143515396718364</c:v>
                </c:pt>
                <c:pt idx="32">
                  <c:v>0.71316195429000717</c:v>
                </c:pt>
                <c:pt idx="33">
                  <c:v>0.70518502179086118</c:v>
                </c:pt>
                <c:pt idx="34">
                  <c:v>0.69981017153704483</c:v>
                </c:pt>
                <c:pt idx="35">
                  <c:v>0.695262402111542</c:v>
                </c:pt>
                <c:pt idx="36">
                  <c:v>0.68621827880324271</c:v>
                </c:pt>
                <c:pt idx="37">
                  <c:v>0.69035416397490557</c:v>
                </c:pt>
                <c:pt idx="38">
                  <c:v>0.69829805443418291</c:v>
                </c:pt>
                <c:pt idx="39">
                  <c:v>0.70011710397145055</c:v>
                </c:pt>
                <c:pt idx="40">
                  <c:v>0.71069963961724869</c:v>
                </c:pt>
                <c:pt idx="41">
                  <c:v>0.72118416188909262</c:v>
                </c:pt>
                <c:pt idx="42">
                  <c:v>0.7089390377999939</c:v>
                </c:pt>
                <c:pt idx="43">
                  <c:v>0.70814035448613422</c:v>
                </c:pt>
                <c:pt idx="44">
                  <c:v>0.70837872375378885</c:v>
                </c:pt>
                <c:pt idx="45">
                  <c:v>0.71112693249047532</c:v>
                </c:pt>
                <c:pt idx="46">
                  <c:v>0.69001504186178519</c:v>
                </c:pt>
                <c:pt idx="47">
                  <c:v>0.69179104402000846</c:v>
                </c:pt>
                <c:pt idx="48">
                  <c:v>0.68838797558292941</c:v>
                </c:pt>
                <c:pt idx="49">
                  <c:v>0.68835986822551054</c:v>
                </c:pt>
                <c:pt idx="50">
                  <c:v>0.69957375382193776</c:v>
                </c:pt>
                <c:pt idx="51">
                  <c:v>0.70296539595279306</c:v>
                </c:pt>
                <c:pt idx="52">
                  <c:v>0.68669575706293517</c:v>
                </c:pt>
                <c:pt idx="53">
                  <c:v>0.68572322812859465</c:v>
                </c:pt>
                <c:pt idx="54">
                  <c:v>0.68119569989487383</c:v>
                </c:pt>
                <c:pt idx="55">
                  <c:v>0.67407136640869669</c:v>
                </c:pt>
                <c:pt idx="56">
                  <c:v>0.6822687417641875</c:v>
                </c:pt>
                <c:pt idx="57">
                  <c:v>0.70242341464368996</c:v>
                </c:pt>
                <c:pt idx="58">
                  <c:v>0.7032043899464806</c:v>
                </c:pt>
                <c:pt idx="59">
                  <c:v>0.6986382146372474</c:v>
                </c:pt>
                <c:pt idx="60">
                  <c:v>0.69755276000340982</c:v>
                </c:pt>
                <c:pt idx="61">
                  <c:v>0.70661352082555429</c:v>
                </c:pt>
                <c:pt idx="62">
                  <c:v>0.71232940113944188</c:v>
                </c:pt>
                <c:pt idx="63">
                  <c:v>0.72718156090585173</c:v>
                </c:pt>
                <c:pt idx="64">
                  <c:v>0.72600751247847151</c:v>
                </c:pt>
                <c:pt idx="65">
                  <c:v>0.71417721908032039</c:v>
                </c:pt>
                <c:pt idx="66">
                  <c:v>0.704507560614553</c:v>
                </c:pt>
                <c:pt idx="67">
                  <c:v>0.7034273333130111</c:v>
                </c:pt>
                <c:pt idx="68">
                  <c:v>0.70199874122882233</c:v>
                </c:pt>
                <c:pt idx="69">
                  <c:v>0.71276424626652135</c:v>
                </c:pt>
                <c:pt idx="70">
                  <c:v>0.72281478380270792</c:v>
                </c:pt>
                <c:pt idx="71">
                  <c:v>0.73208504685867892</c:v>
                </c:pt>
                <c:pt idx="72">
                  <c:v>0.73214812415146435</c:v>
                </c:pt>
                <c:pt idx="73">
                  <c:v>0.71738256995656602</c:v>
                </c:pt>
                <c:pt idx="74">
                  <c:v>0.7111333204160355</c:v>
                </c:pt>
                <c:pt idx="75">
                  <c:v>0.70184797280800992</c:v>
                </c:pt>
                <c:pt idx="76">
                  <c:v>0.68543262748340794</c:v>
                </c:pt>
                <c:pt idx="77">
                  <c:v>0.67193943110296572</c:v>
                </c:pt>
                <c:pt idx="78">
                  <c:v>0.68438351636043138</c:v>
                </c:pt>
                <c:pt idx="79">
                  <c:v>0.69588533697911725</c:v>
                </c:pt>
                <c:pt idx="80">
                  <c:v>0.67673807112205719</c:v>
                </c:pt>
                <c:pt idx="81">
                  <c:v>0.65460950222350212</c:v>
                </c:pt>
                <c:pt idx="82">
                  <c:v>0.65785601302047836</c:v>
                </c:pt>
                <c:pt idx="83">
                  <c:v>0.64837709280509292</c:v>
                </c:pt>
                <c:pt idx="84">
                  <c:v>0.65359149498194946</c:v>
                </c:pt>
                <c:pt idx="85">
                  <c:v>0.64801406125489258</c:v>
                </c:pt>
                <c:pt idx="86">
                  <c:v>0.65330717686009732</c:v>
                </c:pt>
                <c:pt idx="87">
                  <c:v>0.65941689625444933</c:v>
                </c:pt>
                <c:pt idx="88">
                  <c:v>0.67481520805239892</c:v>
                </c:pt>
                <c:pt idx="89">
                  <c:v>0.67804352588583938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4-4FF7-A9FB-C1BF5287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37663"/>
        <c:axId val="544577903"/>
      </c:scatterChart>
      <c:valAx>
        <c:axId val="561837663"/>
        <c:scaling>
          <c:orientation val="minMax"/>
          <c:max val="2019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577903"/>
        <c:crosses val="autoZero"/>
        <c:crossBetween val="midCat"/>
        <c:minorUnit val="5"/>
      </c:valAx>
      <c:valAx>
        <c:axId val="5445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83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862500000000005E-2"/>
          <c:y val="3.8805555555555558E-2"/>
          <c:w val="0.87870478395061724"/>
          <c:h val="0.64034666666666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corpo!$A$95</c:f>
              <c:strCache>
                <c:ptCount val="1"/>
                <c:pt idx="0">
                  <c:v>2008 SNA Naive approach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corpo!$B$94:$CM$94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corpo!$B$95:$CM$95</c:f>
              <c:numCache>
                <c:formatCode>0.00%</c:formatCode>
                <c:ptCount val="90"/>
                <c:pt idx="0">
                  <c:v>8.1700437028208187E-2</c:v>
                </c:pt>
                <c:pt idx="1">
                  <c:v>7.2556390977443611E-2</c:v>
                </c:pt>
                <c:pt idx="2">
                  <c:v>6.0744888023369033E-2</c:v>
                </c:pt>
                <c:pt idx="3">
                  <c:v>4.7164179104477615E-2</c:v>
                </c:pt>
                <c:pt idx="4">
                  <c:v>4.5160305343511453E-2</c:v>
                </c:pt>
                <c:pt idx="5">
                  <c:v>6.2713997985901312E-2</c:v>
                </c:pt>
                <c:pt idx="6">
                  <c:v>7.063157894736842E-2</c:v>
                </c:pt>
                <c:pt idx="7">
                  <c:v>7.4637023593466426E-2</c:v>
                </c:pt>
                <c:pt idx="8">
                  <c:v>7.6784635304272764E-2</c:v>
                </c:pt>
                <c:pt idx="9">
                  <c:v>6.7818965517241384E-2</c:v>
                </c:pt>
                <c:pt idx="10">
                  <c:v>7.4308149405772489E-2</c:v>
                </c:pt>
                <c:pt idx="11">
                  <c:v>8.3525943396226418E-2</c:v>
                </c:pt>
                <c:pt idx="12">
                  <c:v>0.10027227722772278</c:v>
                </c:pt>
                <c:pt idx="13">
                  <c:v>0.11455176976513397</c:v>
                </c:pt>
                <c:pt idx="14">
                  <c:v>0.12406496373383791</c:v>
                </c:pt>
                <c:pt idx="15">
                  <c:v>0.12205283935621014</c:v>
                </c:pt>
                <c:pt idx="16">
                  <c:v>0.10411331444759207</c:v>
                </c:pt>
                <c:pt idx="17">
                  <c:v>8.284101382488479E-2</c:v>
                </c:pt>
                <c:pt idx="18">
                  <c:v>8.7818428184281844E-2</c:v>
                </c:pt>
                <c:pt idx="19">
                  <c:v>9.7744574884382776E-2</c:v>
                </c:pt>
                <c:pt idx="20">
                  <c:v>9.3312682842884187E-2</c:v>
                </c:pt>
                <c:pt idx="21">
                  <c:v>9.6767307105824943E-2</c:v>
                </c:pt>
                <c:pt idx="22">
                  <c:v>9.9787085025913991E-2</c:v>
                </c:pt>
                <c:pt idx="23">
                  <c:v>9.5773374118898788E-2</c:v>
                </c:pt>
                <c:pt idx="24">
                  <c:v>9.6002808630154479E-2</c:v>
                </c:pt>
                <c:pt idx="25">
                  <c:v>9.1576300294406277E-2</c:v>
                </c:pt>
                <c:pt idx="26">
                  <c:v>9.9489198919891983E-2</c:v>
                </c:pt>
                <c:pt idx="27">
                  <c:v>9.5856025039123632E-2</c:v>
                </c:pt>
                <c:pt idx="28">
                  <c:v>9.4321538309049463E-2</c:v>
                </c:pt>
                <c:pt idx="29">
                  <c:v>8.9800773694390712E-2</c:v>
                </c:pt>
                <c:pt idx="30">
                  <c:v>9.9394304795473523E-2</c:v>
                </c:pt>
                <c:pt idx="31">
                  <c:v>9.8280828082808275E-2</c:v>
                </c:pt>
                <c:pt idx="32">
                  <c:v>9.8618856744510278E-2</c:v>
                </c:pt>
                <c:pt idx="33">
                  <c:v>0.1049672379032258</c:v>
                </c:pt>
                <c:pt idx="34">
                  <c:v>0.10962399283795882</c:v>
                </c:pt>
                <c:pt idx="35">
                  <c:v>0.11172146118721461</c:v>
                </c:pt>
                <c:pt idx="36">
                  <c:v>0.11683869128234371</c:v>
                </c:pt>
                <c:pt idx="37">
                  <c:v>0.11599894882070823</c:v>
                </c:pt>
                <c:pt idx="38">
                  <c:v>0.11166687034095076</c:v>
                </c:pt>
                <c:pt idx="39">
                  <c:v>0.11189061893943592</c:v>
                </c:pt>
                <c:pt idx="40">
                  <c:v>0.10861429517550562</c:v>
                </c:pt>
                <c:pt idx="41">
                  <c:v>0.10095096652522395</c:v>
                </c:pt>
                <c:pt idx="42">
                  <c:v>0.10170102435499638</c:v>
                </c:pt>
                <c:pt idx="43">
                  <c:v>0.10205551272166538</c:v>
                </c:pt>
                <c:pt idx="44">
                  <c:v>9.9814720553802305E-2</c:v>
                </c:pt>
                <c:pt idx="45">
                  <c:v>9.0031715826197276E-2</c:v>
                </c:pt>
                <c:pt idx="46">
                  <c:v>9.4477075850411998E-2</c:v>
                </c:pt>
                <c:pt idx="47">
                  <c:v>9.7033270167190391E-2</c:v>
                </c:pt>
                <c:pt idx="48">
                  <c:v>9.7308317672149841E-2</c:v>
                </c:pt>
                <c:pt idx="49">
                  <c:v>9.6471761902122713E-2</c:v>
                </c:pt>
                <c:pt idx="50">
                  <c:v>8.9368983957219247E-2</c:v>
                </c:pt>
                <c:pt idx="51">
                  <c:v>8.4324388873279005E-2</c:v>
                </c:pt>
                <c:pt idx="52">
                  <c:v>9.0859636400646288E-2</c:v>
                </c:pt>
                <c:pt idx="53">
                  <c:v>8.9582620224177414E-2</c:v>
                </c:pt>
                <c:pt idx="54">
                  <c:v>9.5281059584166702E-2</c:v>
                </c:pt>
                <c:pt idx="55">
                  <c:v>0.1024482853223594</c:v>
                </c:pt>
                <c:pt idx="56">
                  <c:v>0.10244017049589355</c:v>
                </c:pt>
                <c:pt idx="57">
                  <c:v>9.6104822786542338E-2</c:v>
                </c:pt>
                <c:pt idx="58">
                  <c:v>9.6580808779453131E-2</c:v>
                </c:pt>
                <c:pt idx="59">
                  <c:v>9.8612218771894924E-2</c:v>
                </c:pt>
                <c:pt idx="60">
                  <c:v>9.8172526573998359E-2</c:v>
                </c:pt>
                <c:pt idx="61">
                  <c:v>9.6245586902864999E-2</c:v>
                </c:pt>
                <c:pt idx="62">
                  <c:v>9.7519498277429353E-2</c:v>
                </c:pt>
                <c:pt idx="63">
                  <c:v>9.6855595297428834E-2</c:v>
                </c:pt>
                <c:pt idx="64">
                  <c:v>9.7687978827134703E-2</c:v>
                </c:pt>
                <c:pt idx="65">
                  <c:v>0.10237083642232471</c:v>
                </c:pt>
                <c:pt idx="66">
                  <c:v>0.10538562541032294</c:v>
                </c:pt>
                <c:pt idx="67">
                  <c:v>0.10797946814648277</c:v>
                </c:pt>
                <c:pt idx="68">
                  <c:v>0.11070096379705623</c:v>
                </c:pt>
                <c:pt idx="69">
                  <c:v>0.10760068620109091</c:v>
                </c:pt>
                <c:pt idx="70">
                  <c:v>0.10544286340190787</c:v>
                </c:pt>
                <c:pt idx="71">
                  <c:v>0.10267290737620213</c:v>
                </c:pt>
                <c:pt idx="72">
                  <c:v>9.6088483917005155E-2</c:v>
                </c:pt>
                <c:pt idx="73">
                  <c:v>9.7079157394548837E-2</c:v>
                </c:pt>
                <c:pt idx="74">
                  <c:v>9.792532795156407E-2</c:v>
                </c:pt>
                <c:pt idx="75">
                  <c:v>9.7375419343935732E-2</c:v>
                </c:pt>
                <c:pt idx="76">
                  <c:v>9.8833967666924316E-2</c:v>
                </c:pt>
                <c:pt idx="77">
                  <c:v>0.10087340997004861</c:v>
                </c:pt>
                <c:pt idx="78">
                  <c:v>9.6222353650752754E-2</c:v>
                </c:pt>
                <c:pt idx="79">
                  <c:v>9.0161200412791978E-2</c:v>
                </c:pt>
                <c:pt idx="80">
                  <c:v>9.3734512962924954E-2</c:v>
                </c:pt>
                <c:pt idx="81">
                  <c:v>0.10211331262904037</c:v>
                </c:pt>
                <c:pt idx="82">
                  <c:v>0.1040432030193179</c:v>
                </c:pt>
                <c:pt idx="83">
                  <c:v>0.10901428333937443</c:v>
                </c:pt>
                <c:pt idx="84">
                  <c:v>0.10660740679490227</c:v>
                </c:pt>
                <c:pt idx="85">
                  <c:v>0.10895734222551562</c:v>
                </c:pt>
                <c:pt idx="86">
                  <c:v>0.10944510007042305</c:v>
                </c:pt>
                <c:pt idx="87">
                  <c:v>0.10504802760207016</c:v>
                </c:pt>
                <c:pt idx="88">
                  <c:v>0.10161119106404891</c:v>
                </c:pt>
                <c:pt idx="89">
                  <c:v>0.10089520129955656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3-42DF-A278-F5E60566B1B4}"/>
            </c:ext>
          </c:extLst>
        </c:ser>
        <c:ser>
          <c:idx val="1"/>
          <c:order val="1"/>
          <c:tx>
            <c:strRef>
              <c:f>corpo!$A$96</c:f>
              <c:strCache>
                <c:ptCount val="1"/>
                <c:pt idx="0">
                  <c:v>2008 SNA Adjusted for taxes/subsidies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corpo!$B$94:$CM$94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corpo!$B$96:$CM$96</c:f>
              <c:numCache>
                <c:formatCode>0.00%</c:formatCode>
                <c:ptCount val="90"/>
                <c:pt idx="0">
                  <c:v>6.9785458879618595E-2</c:v>
                </c:pt>
                <c:pt idx="1">
                  <c:v>5.9870509607351713E-2</c:v>
                </c:pt>
                <c:pt idx="2">
                  <c:v>4.6908471275559881E-2</c:v>
                </c:pt>
                <c:pt idx="3">
                  <c:v>3.1481876332622602E-2</c:v>
                </c:pt>
                <c:pt idx="4">
                  <c:v>2.7516539440203561E-2</c:v>
                </c:pt>
                <c:pt idx="5">
                  <c:v>4.2119838872104735E-2</c:v>
                </c:pt>
                <c:pt idx="6">
                  <c:v>4.980451127819549E-2</c:v>
                </c:pt>
                <c:pt idx="7">
                  <c:v>5.4836660617059892E-2</c:v>
                </c:pt>
                <c:pt idx="8">
                  <c:v>5.6840742339231767E-2</c:v>
                </c:pt>
                <c:pt idx="9">
                  <c:v>4.8099137931034486E-2</c:v>
                </c:pt>
                <c:pt idx="10">
                  <c:v>5.4142614601018678E-2</c:v>
                </c:pt>
                <c:pt idx="11">
                  <c:v>6.3337264150943401E-2</c:v>
                </c:pt>
                <c:pt idx="12">
                  <c:v>7.8871994342291377E-2</c:v>
                </c:pt>
                <c:pt idx="13">
                  <c:v>9.331128018524644E-2</c:v>
                </c:pt>
                <c:pt idx="14">
                  <c:v>0.10258908861557868</c:v>
                </c:pt>
                <c:pt idx="15">
                  <c:v>9.9183115699969626E-2</c:v>
                </c:pt>
                <c:pt idx="16">
                  <c:v>8.0538243626062322E-2</c:v>
                </c:pt>
                <c:pt idx="17">
                  <c:v>6.0320276497695856E-2</c:v>
                </c:pt>
                <c:pt idx="18">
                  <c:v>6.5509097948122333E-2</c:v>
                </c:pt>
                <c:pt idx="19">
                  <c:v>7.5067591604411246E-2</c:v>
                </c:pt>
                <c:pt idx="20">
                  <c:v>7.0302873859920845E-2</c:v>
                </c:pt>
                <c:pt idx="21">
                  <c:v>7.4167429094236043E-2</c:v>
                </c:pt>
                <c:pt idx="22">
                  <c:v>7.7580893682588595E-2</c:v>
                </c:pt>
                <c:pt idx="23">
                  <c:v>7.2723766458305625E-2</c:v>
                </c:pt>
                <c:pt idx="24">
                  <c:v>7.2425635133409938E-2</c:v>
                </c:pt>
                <c:pt idx="25">
                  <c:v>6.9573110893032392E-2</c:v>
                </c:pt>
                <c:pt idx="26">
                  <c:v>7.7191719171917195E-2</c:v>
                </c:pt>
                <c:pt idx="27">
                  <c:v>7.3406364110589456E-2</c:v>
                </c:pt>
                <c:pt idx="28">
                  <c:v>7.171473882446229E-2</c:v>
                </c:pt>
                <c:pt idx="29">
                  <c:v>6.7424564796905229E-2</c:v>
                </c:pt>
                <c:pt idx="30">
                  <c:v>7.5692421853260361E-2</c:v>
                </c:pt>
                <c:pt idx="31">
                  <c:v>7.3218721872187212E-2</c:v>
                </c:pt>
                <c:pt idx="32">
                  <c:v>7.3401010805158595E-2</c:v>
                </c:pt>
                <c:pt idx="33">
                  <c:v>7.8728998655913984E-2</c:v>
                </c:pt>
                <c:pt idx="34">
                  <c:v>8.2627980792707736E-2</c:v>
                </c:pt>
                <c:pt idx="35">
                  <c:v>8.4637747336377467E-2</c:v>
                </c:pt>
                <c:pt idx="36">
                  <c:v>8.9883099294318911E-2</c:v>
                </c:pt>
                <c:pt idx="37">
                  <c:v>9.0433611457854279E-2</c:v>
                </c:pt>
                <c:pt idx="38">
                  <c:v>8.6377245508982042E-2</c:v>
                </c:pt>
                <c:pt idx="39">
                  <c:v>8.53781791987588E-2</c:v>
                </c:pt>
                <c:pt idx="40">
                  <c:v>8.166641194151511E-2</c:v>
                </c:pt>
                <c:pt idx="41">
                  <c:v>7.40933521923621E-2</c:v>
                </c:pt>
                <c:pt idx="42">
                  <c:v>7.5006163131720996E-2</c:v>
                </c:pt>
                <c:pt idx="43">
                  <c:v>7.6114880493446418E-2</c:v>
                </c:pt>
                <c:pt idx="44">
                  <c:v>7.4661169364416843E-2</c:v>
                </c:pt>
                <c:pt idx="45">
                  <c:v>6.7362396563157748E-2</c:v>
                </c:pt>
                <c:pt idx="46">
                  <c:v>7.2160891612085359E-2</c:v>
                </c:pt>
                <c:pt idx="47">
                  <c:v>7.5105903235865579E-2</c:v>
                </c:pt>
                <c:pt idx="48">
                  <c:v>7.6188314293557449E-2</c:v>
                </c:pt>
                <c:pt idx="49">
                  <c:v>7.6389735631546857E-2</c:v>
                </c:pt>
                <c:pt idx="50">
                  <c:v>7.1010136483358605E-2</c:v>
                </c:pt>
                <c:pt idx="51">
                  <c:v>6.6261168867659453E-2</c:v>
                </c:pt>
                <c:pt idx="52">
                  <c:v>7.1216111344350727E-2</c:v>
                </c:pt>
                <c:pt idx="53">
                  <c:v>7.0141737977582261E-2</c:v>
                </c:pt>
                <c:pt idx="54">
                  <c:v>7.4647658030606079E-2</c:v>
                </c:pt>
                <c:pt idx="55">
                  <c:v>8.0980960219478731E-2</c:v>
                </c:pt>
                <c:pt idx="56">
                  <c:v>8.0707246075475622E-2</c:v>
                </c:pt>
                <c:pt idx="57">
                  <c:v>7.4637557914491823E-2</c:v>
                </c:pt>
                <c:pt idx="58">
                  <c:v>7.5059528749942359E-2</c:v>
                </c:pt>
                <c:pt idx="59">
                  <c:v>7.6813396880865678E-2</c:v>
                </c:pt>
                <c:pt idx="60">
                  <c:v>7.629648405560098E-2</c:v>
                </c:pt>
                <c:pt idx="61">
                  <c:v>7.4026306745399451E-2</c:v>
                </c:pt>
                <c:pt idx="62">
                  <c:v>7.3996593053189619E-2</c:v>
                </c:pt>
                <c:pt idx="63">
                  <c:v>7.2969304289190531E-2</c:v>
                </c:pt>
                <c:pt idx="64">
                  <c:v>7.3746064911547574E-2</c:v>
                </c:pt>
                <c:pt idx="65">
                  <c:v>7.7695557757031422E-2</c:v>
                </c:pt>
                <c:pt idx="66">
                  <c:v>8.1328852346265676E-2</c:v>
                </c:pt>
                <c:pt idx="67">
                  <c:v>8.4282425994325783E-2</c:v>
                </c:pt>
                <c:pt idx="68">
                  <c:v>8.7215578475386843E-2</c:v>
                </c:pt>
                <c:pt idx="69">
                  <c:v>8.472156275393955E-2</c:v>
                </c:pt>
                <c:pt idx="70">
                  <c:v>8.2838707107721107E-2</c:v>
                </c:pt>
                <c:pt idx="71">
                  <c:v>8.0338273765745302E-2</c:v>
                </c:pt>
                <c:pt idx="72">
                  <c:v>7.5475463826984307E-2</c:v>
                </c:pt>
                <c:pt idx="73">
                  <c:v>7.6267965599745677E-2</c:v>
                </c:pt>
                <c:pt idx="74">
                  <c:v>7.7178844898201454E-2</c:v>
                </c:pt>
                <c:pt idx="75">
                  <c:v>7.6902769737480808E-2</c:v>
                </c:pt>
                <c:pt idx="76">
                  <c:v>7.8735311671411942E-2</c:v>
                </c:pt>
                <c:pt idx="77">
                  <c:v>8.1031442880182367E-2</c:v>
                </c:pt>
                <c:pt idx="78">
                  <c:v>7.6421448355419183E-2</c:v>
                </c:pt>
                <c:pt idx="79">
                  <c:v>7.0580481571582532E-2</c:v>
                </c:pt>
                <c:pt idx="80">
                  <c:v>7.451357874086173E-2</c:v>
                </c:pt>
                <c:pt idx="81">
                  <c:v>8.2306967168080683E-2</c:v>
                </c:pt>
                <c:pt idx="82">
                  <c:v>8.3831743897946148E-2</c:v>
                </c:pt>
                <c:pt idx="83">
                  <c:v>8.8760066606528201E-2</c:v>
                </c:pt>
                <c:pt idx="84">
                  <c:v>8.6113629081437534E-2</c:v>
                </c:pt>
                <c:pt idx="85">
                  <c:v>8.8497814005187109E-2</c:v>
                </c:pt>
                <c:pt idx="86">
                  <c:v>8.9001026301684619E-2</c:v>
                </c:pt>
                <c:pt idx="87">
                  <c:v>8.5050166762507193E-2</c:v>
                </c:pt>
                <c:pt idx="88">
                  <c:v>8.1872373105885562E-2</c:v>
                </c:pt>
                <c:pt idx="89">
                  <c:v>8.0958046651070315E-2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3-42DF-A278-F5E60566B1B4}"/>
            </c:ext>
          </c:extLst>
        </c:ser>
        <c:ser>
          <c:idx val="2"/>
          <c:order val="2"/>
          <c:tx>
            <c:strRef>
              <c:f>corpo!$A$97</c:f>
              <c:strCache>
                <c:ptCount val="1"/>
                <c:pt idx="0">
                  <c:v>2008 SNA Adjusted for taxes/subsidies and mixed income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corpo!$B$94:$CM$94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corpo!$B$97:$CM$97</c:f>
              <c:numCache>
                <c:formatCode>0.00%</c:formatCode>
                <c:ptCount val="90"/>
                <c:pt idx="0">
                  <c:v>6.5621771950735E-2</c:v>
                </c:pt>
                <c:pt idx="1">
                  <c:v>0.18312865497076022</c:v>
                </c:pt>
                <c:pt idx="2">
                  <c:v>0.1634031158714703</c:v>
                </c:pt>
                <c:pt idx="3">
                  <c:v>0.12529850746268656</c:v>
                </c:pt>
                <c:pt idx="4">
                  <c:v>0.11196946564885496</c:v>
                </c:pt>
                <c:pt idx="5">
                  <c:v>0.14121349446122861</c:v>
                </c:pt>
                <c:pt idx="6">
                  <c:v>0.15856641604010024</c:v>
                </c:pt>
                <c:pt idx="7">
                  <c:v>0.16823049001814883</c:v>
                </c:pt>
                <c:pt idx="8">
                  <c:v>0.18322831247302546</c:v>
                </c:pt>
                <c:pt idx="9">
                  <c:v>0.16033620689655173</c:v>
                </c:pt>
                <c:pt idx="10">
                  <c:v>0.17573005093378607</c:v>
                </c:pt>
                <c:pt idx="11">
                  <c:v>0.18848663522012579</c:v>
                </c:pt>
                <c:pt idx="12">
                  <c:v>0.22288896746817538</c:v>
                </c:pt>
                <c:pt idx="13">
                  <c:v>0.26548461792920941</c:v>
                </c:pt>
                <c:pt idx="14">
                  <c:v>0.30307789340901925</c:v>
                </c:pt>
                <c:pt idx="15">
                  <c:v>0.30177649559672032</c:v>
                </c:pt>
                <c:pt idx="16">
                  <c:v>0.26125779036827196</c:v>
                </c:pt>
                <c:pt idx="17">
                  <c:v>0.22084792626728111</c:v>
                </c:pt>
                <c:pt idx="18">
                  <c:v>0.22412311265969803</c:v>
                </c:pt>
                <c:pt idx="19">
                  <c:v>0.23668089647812166</c:v>
                </c:pt>
                <c:pt idx="20">
                  <c:v>0.22240578213732576</c:v>
                </c:pt>
                <c:pt idx="21">
                  <c:v>0.22409576090271424</c:v>
                </c:pt>
                <c:pt idx="22">
                  <c:v>0.23752486342625018</c:v>
                </c:pt>
                <c:pt idx="23">
                  <c:v>0.23575209469344327</c:v>
                </c:pt>
                <c:pt idx="24">
                  <c:v>0.24299885101493682</c:v>
                </c:pt>
                <c:pt idx="25">
                  <c:v>0.23077649656526006</c:v>
                </c:pt>
                <c:pt idx="26">
                  <c:v>0.23909990999099909</c:v>
                </c:pt>
                <c:pt idx="27">
                  <c:v>0.23759833072509129</c:v>
                </c:pt>
                <c:pt idx="28">
                  <c:v>0.23559222916047179</c:v>
                </c:pt>
                <c:pt idx="29">
                  <c:v>0.22439168278529981</c:v>
                </c:pt>
                <c:pt idx="30">
                  <c:v>0.2412855950282905</c:v>
                </c:pt>
                <c:pt idx="31">
                  <c:v>0.24301350135013502</c:v>
                </c:pt>
                <c:pt idx="32">
                  <c:v>0.24171488323457652</c:v>
                </c:pt>
                <c:pt idx="33">
                  <c:v>0.25354922715053763</c:v>
                </c:pt>
                <c:pt idx="34">
                  <c:v>0.26121836086921135</c:v>
                </c:pt>
                <c:pt idx="35">
                  <c:v>0.26405327245053273</c:v>
                </c:pt>
                <c:pt idx="36">
                  <c:v>0.27236224962577515</c:v>
                </c:pt>
                <c:pt idx="37">
                  <c:v>0.27699231325142892</c:v>
                </c:pt>
                <c:pt idx="38">
                  <c:v>0.2712281559330319</c:v>
                </c:pt>
                <c:pt idx="39">
                  <c:v>0.26988031251731592</c:v>
                </c:pt>
                <c:pt idx="40">
                  <c:v>0.26861276682459628</c:v>
                </c:pt>
                <c:pt idx="41">
                  <c:v>0.25482932578972184</c:v>
                </c:pt>
                <c:pt idx="42">
                  <c:v>0.24771284056615803</c:v>
                </c:pt>
                <c:pt idx="43">
                  <c:v>0.25039360061680804</c:v>
                </c:pt>
                <c:pt idx="44">
                  <c:v>0.24665037836370424</c:v>
                </c:pt>
                <c:pt idx="45">
                  <c:v>0.22620649886111352</c:v>
                </c:pt>
                <c:pt idx="46">
                  <c:v>0.22538770335939151</c:v>
                </c:pt>
                <c:pt idx="47">
                  <c:v>0.23330326944757612</c:v>
                </c:pt>
                <c:pt idx="48">
                  <c:v>0.23400257617670039</c:v>
                </c:pt>
                <c:pt idx="49">
                  <c:v>0.23477100999464243</c:v>
                </c:pt>
                <c:pt idx="50">
                  <c:v>0.22582967515364355</c:v>
                </c:pt>
                <c:pt idx="51">
                  <c:v>0.21428729980331554</c:v>
                </c:pt>
                <c:pt idx="52">
                  <c:v>0.21862664274900448</c:v>
                </c:pt>
                <c:pt idx="53">
                  <c:v>0.21477268892370738</c:v>
                </c:pt>
                <c:pt idx="54">
                  <c:v>0.22353516442625238</c:v>
                </c:pt>
                <c:pt idx="55">
                  <c:v>0.2366090534979424</c:v>
                </c:pt>
                <c:pt idx="56">
                  <c:v>0.24022393180164259</c:v>
                </c:pt>
                <c:pt idx="57">
                  <c:v>0.23526459836177741</c:v>
                </c:pt>
                <c:pt idx="58">
                  <c:v>0.23751759118365842</c:v>
                </c:pt>
                <c:pt idx="59">
                  <c:v>0.24063792611301887</c:v>
                </c:pt>
                <c:pt idx="60">
                  <c:v>0.23847260834014719</c:v>
                </c:pt>
                <c:pt idx="61">
                  <c:v>0.23729535726559814</c:v>
                </c:pt>
                <c:pt idx="62">
                  <c:v>0.23804085280614778</c:v>
                </c:pt>
                <c:pt idx="63">
                  <c:v>0.2430329971561758</c:v>
                </c:pt>
                <c:pt idx="64">
                  <c:v>0.24286725170636578</c:v>
                </c:pt>
                <c:pt idx="65">
                  <c:v>0.2461346384731963</c:v>
                </c:pt>
                <c:pt idx="66">
                  <c:v>0.24967511801669429</c:v>
                </c:pt>
                <c:pt idx="67">
                  <c:v>0.2551104806428397</c:v>
                </c:pt>
                <c:pt idx="68">
                  <c:v>0.26118663639897027</c:v>
                </c:pt>
                <c:pt idx="69">
                  <c:v>0.26186039100715414</c:v>
                </c:pt>
                <c:pt idx="70">
                  <c:v>0.26058928962619243</c:v>
                </c:pt>
                <c:pt idx="71">
                  <c:v>0.25984866822451658</c:v>
                </c:pt>
                <c:pt idx="72">
                  <c:v>0.24449985728400483</c:v>
                </c:pt>
                <c:pt idx="73">
                  <c:v>0.23625407833754414</c:v>
                </c:pt>
                <c:pt idx="74">
                  <c:v>0.23274121999960429</c:v>
                </c:pt>
                <c:pt idx="75">
                  <c:v>0.2257584507016932</c:v>
                </c:pt>
                <c:pt idx="76">
                  <c:v>0.22044158749726861</c:v>
                </c:pt>
                <c:pt idx="77">
                  <c:v>0.21933985715498319</c:v>
                </c:pt>
                <c:pt idx="78">
                  <c:v>0.2141037224854046</c:v>
                </c:pt>
                <c:pt idx="79">
                  <c:v>0.20424981347176921</c:v>
                </c:pt>
                <c:pt idx="80">
                  <c:v>0.20304993094064414</c:v>
                </c:pt>
                <c:pt idx="81">
                  <c:v>0.21210472439578743</c:v>
                </c:pt>
                <c:pt idx="82">
                  <c:v>0.21668960590814368</c:v>
                </c:pt>
                <c:pt idx="83">
                  <c:v>0.22429590304444161</c:v>
                </c:pt>
                <c:pt idx="84">
                  <c:v>0.21935097520387808</c:v>
                </c:pt>
                <c:pt idx="85">
                  <c:v>0.22265179696183771</c:v>
                </c:pt>
                <c:pt idx="86">
                  <c:v>0.22668201712746089</c:v>
                </c:pt>
                <c:pt idx="87">
                  <c:v>0.21917248993674526</c:v>
                </c:pt>
                <c:pt idx="88">
                  <c:v>0.21806244691198282</c:v>
                </c:pt>
                <c:pt idx="89">
                  <c:v>0.21656351331857324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3-42DF-A278-F5E60566B1B4}"/>
            </c:ext>
          </c:extLst>
        </c:ser>
        <c:ser>
          <c:idx val="3"/>
          <c:order val="3"/>
          <c:tx>
            <c:strRef>
              <c:f>corpo!$A$98</c:f>
              <c:strCache>
                <c:ptCount val="1"/>
                <c:pt idx="0">
                  <c:v>Pre-1993 SNA Naive approach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corpo!$B$94:$CM$94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corpo!$B$98:$CM$98</c:f>
              <c:numCache>
                <c:formatCode>0.00%</c:formatCode>
                <c:ptCount val="90"/>
                <c:pt idx="0">
                  <c:v>7.9408025427095755E-2</c:v>
                </c:pt>
                <c:pt idx="1">
                  <c:v>7.0233918128654968E-2</c:v>
                </c:pt>
                <c:pt idx="2">
                  <c:v>5.8310613437195714E-2</c:v>
                </c:pt>
                <c:pt idx="3">
                  <c:v>4.4808102345415775E-2</c:v>
                </c:pt>
                <c:pt idx="4">
                  <c:v>4.2982188295165397E-2</c:v>
                </c:pt>
                <c:pt idx="5">
                  <c:v>6.0191339375629406E-2</c:v>
                </c:pt>
                <c:pt idx="6">
                  <c:v>6.7809523809523806E-2</c:v>
                </c:pt>
                <c:pt idx="7">
                  <c:v>7.1715063520871147E-2</c:v>
                </c:pt>
                <c:pt idx="8">
                  <c:v>7.374622356495468E-2</c:v>
                </c:pt>
                <c:pt idx="9">
                  <c:v>6.4568965517241381E-2</c:v>
                </c:pt>
                <c:pt idx="10">
                  <c:v>7.1035653650254674E-2</c:v>
                </c:pt>
                <c:pt idx="11">
                  <c:v>8.0306603773584909E-2</c:v>
                </c:pt>
                <c:pt idx="12">
                  <c:v>9.6276520509193775E-2</c:v>
                </c:pt>
                <c:pt idx="13">
                  <c:v>0.11059543499834601</c:v>
                </c:pt>
                <c:pt idx="14">
                  <c:v>0.12046357615894039</c:v>
                </c:pt>
                <c:pt idx="15">
                  <c:v>0.11829638627391437</c:v>
                </c:pt>
                <c:pt idx="16">
                  <c:v>0.10005382436260624</c:v>
                </c:pt>
                <c:pt idx="17">
                  <c:v>7.860829493087558E-2</c:v>
                </c:pt>
                <c:pt idx="18">
                  <c:v>8.3908246225319394E-2</c:v>
                </c:pt>
                <c:pt idx="19">
                  <c:v>9.4053717538242612E-2</c:v>
                </c:pt>
                <c:pt idx="20">
                  <c:v>8.9802099466528992E-2</c:v>
                </c:pt>
                <c:pt idx="21">
                  <c:v>9.331960963708448E-2</c:v>
                </c:pt>
                <c:pt idx="22">
                  <c:v>9.6482700658355514E-2</c:v>
                </c:pt>
                <c:pt idx="23">
                  <c:v>9.1806091235536638E-2</c:v>
                </c:pt>
                <c:pt idx="24">
                  <c:v>9.132133282267331E-2</c:v>
                </c:pt>
                <c:pt idx="25">
                  <c:v>8.6806918547595688E-2</c:v>
                </c:pt>
                <c:pt idx="26">
                  <c:v>9.4630963096309625E-2</c:v>
                </c:pt>
                <c:pt idx="27">
                  <c:v>9.0404799165362551E-2</c:v>
                </c:pt>
                <c:pt idx="28">
                  <c:v>8.8784815145207654E-2</c:v>
                </c:pt>
                <c:pt idx="29">
                  <c:v>8.4011605415860738E-2</c:v>
                </c:pt>
                <c:pt idx="30">
                  <c:v>9.3244596976161762E-2</c:v>
                </c:pt>
                <c:pt idx="31">
                  <c:v>9.1852385238523848E-2</c:v>
                </c:pt>
                <c:pt idx="32">
                  <c:v>9.1666085744161727E-2</c:v>
                </c:pt>
                <c:pt idx="33">
                  <c:v>9.7911626344086025E-2</c:v>
                </c:pt>
                <c:pt idx="34">
                  <c:v>0.10210140799218687</c:v>
                </c:pt>
                <c:pt idx="35">
                  <c:v>0.1042572298325723</c:v>
                </c:pt>
                <c:pt idx="36">
                  <c:v>0.10890156105210635</c:v>
                </c:pt>
                <c:pt idx="37">
                  <c:v>0.10758820051244991</c:v>
                </c:pt>
                <c:pt idx="38">
                  <c:v>0.10311071734082855</c:v>
                </c:pt>
                <c:pt idx="39">
                  <c:v>0.10325649692469663</c:v>
                </c:pt>
                <c:pt idx="40">
                  <c:v>9.9876203576341124E-2</c:v>
                </c:pt>
                <c:pt idx="41">
                  <c:v>9.2489391796322484E-2</c:v>
                </c:pt>
                <c:pt idx="42">
                  <c:v>9.3762060611212644E-2</c:v>
                </c:pt>
                <c:pt idx="43">
                  <c:v>9.4122976098689276E-2</c:v>
                </c:pt>
                <c:pt idx="44">
                  <c:v>9.2118158064406666E-2</c:v>
                </c:pt>
                <c:pt idx="45">
                  <c:v>8.267450912550818E-2</c:v>
                </c:pt>
                <c:pt idx="46">
                  <c:v>8.7132104373547431E-2</c:v>
                </c:pt>
                <c:pt idx="47">
                  <c:v>8.9312048741874359E-2</c:v>
                </c:pt>
                <c:pt idx="48">
                  <c:v>8.9745127436281866E-2</c:v>
                </c:pt>
                <c:pt idx="49">
                  <c:v>8.9015869496942485E-2</c:v>
                </c:pt>
                <c:pt idx="50">
                  <c:v>8.1695905499241758E-2</c:v>
                </c:pt>
                <c:pt idx="51">
                  <c:v>7.6688255127844898E-2</c:v>
                </c:pt>
                <c:pt idx="52">
                  <c:v>8.2619111229851272E-2</c:v>
                </c:pt>
                <c:pt idx="53">
                  <c:v>8.0823550680969025E-2</c:v>
                </c:pt>
                <c:pt idx="54">
                  <c:v>8.5822131261919163E-2</c:v>
                </c:pt>
                <c:pt idx="55">
                  <c:v>9.2017777777777782E-2</c:v>
                </c:pt>
                <c:pt idx="56">
                  <c:v>9.1490279654849779E-2</c:v>
                </c:pt>
                <c:pt idx="57">
                  <c:v>8.5006451234531696E-2</c:v>
                </c:pt>
                <c:pt idx="58">
                  <c:v>8.5503573569419469E-2</c:v>
                </c:pt>
                <c:pt idx="59">
                  <c:v>8.7136122620211226E-2</c:v>
                </c:pt>
                <c:pt idx="60">
                  <c:v>8.5898037612428452E-2</c:v>
                </c:pt>
                <c:pt idx="61">
                  <c:v>8.3402615052957166E-2</c:v>
                </c:pt>
                <c:pt idx="62">
                  <c:v>8.3836023497238538E-2</c:v>
                </c:pt>
                <c:pt idx="63">
                  <c:v>8.3100647922835613E-2</c:v>
                </c:pt>
                <c:pt idx="64">
                  <c:v>8.3973533918373033E-2</c:v>
                </c:pt>
                <c:pt idx="65">
                  <c:v>8.8875169757844943E-2</c:v>
                </c:pt>
                <c:pt idx="66">
                  <c:v>9.1201800731547197E-2</c:v>
                </c:pt>
                <c:pt idx="67">
                  <c:v>9.2913477151472981E-2</c:v>
                </c:pt>
                <c:pt idx="68">
                  <c:v>9.4480107251291356E-2</c:v>
                </c:pt>
                <c:pt idx="69">
                  <c:v>9.0704524572053774E-2</c:v>
                </c:pt>
                <c:pt idx="70">
                  <c:v>8.7263955549359729E-2</c:v>
                </c:pt>
                <c:pt idx="71">
                  <c:v>8.3525364713768355E-2</c:v>
                </c:pt>
                <c:pt idx="72">
                  <c:v>7.7862992644637169E-2</c:v>
                </c:pt>
                <c:pt idx="73">
                  <c:v>8.0087255508892868E-2</c:v>
                </c:pt>
                <c:pt idx="74">
                  <c:v>8.1358342731643621E-2</c:v>
                </c:pt>
                <c:pt idx="75">
                  <c:v>8.1632933376001846E-2</c:v>
                </c:pt>
                <c:pt idx="76">
                  <c:v>8.3403387243535174E-2</c:v>
                </c:pt>
                <c:pt idx="77">
                  <c:v>8.5523876217153516E-2</c:v>
                </c:pt>
                <c:pt idx="78">
                  <c:v>8.0270534569282029E-2</c:v>
                </c:pt>
                <c:pt idx="79">
                  <c:v>7.3741456149428411E-2</c:v>
                </c:pt>
                <c:pt idx="80">
                  <c:v>7.7185076141238845E-2</c:v>
                </c:pt>
                <c:pt idx="81">
                  <c:v>8.5394596063871009E-2</c:v>
                </c:pt>
                <c:pt idx="82">
                  <c:v>8.6558016969601526E-2</c:v>
                </c:pt>
                <c:pt idx="83">
                  <c:v>9.1144683877895302E-2</c:v>
                </c:pt>
                <c:pt idx="84">
                  <c:v>8.8728023028661798E-2</c:v>
                </c:pt>
                <c:pt idx="85">
                  <c:v>9.0913918735334068E-2</c:v>
                </c:pt>
                <c:pt idx="86">
                  <c:v>9.1099152279615528E-2</c:v>
                </c:pt>
                <c:pt idx="87">
                  <c:v>8.6329108683151232E-2</c:v>
                </c:pt>
                <c:pt idx="88">
                  <c:v>8.2813169789232324E-2</c:v>
                </c:pt>
                <c:pt idx="89">
                  <c:v>8.1428069669277903E-2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3-42DF-A278-F5E60566B1B4}"/>
            </c:ext>
          </c:extLst>
        </c:ser>
        <c:ser>
          <c:idx val="4"/>
          <c:order val="4"/>
          <c:tx>
            <c:strRef>
              <c:f>corpo!$A$99</c:f>
              <c:strCache>
                <c:ptCount val="1"/>
                <c:pt idx="0">
                  <c:v>Pre-1993 SNA Adjusted for taxes/subsidies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corpo!$B$94:$CM$94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corpo!$B$99:$CM$99</c:f>
              <c:numCache>
                <c:formatCode>0.00%</c:formatCode>
                <c:ptCount val="90"/>
                <c:pt idx="0">
                  <c:v>6.7493047278506163E-2</c:v>
                </c:pt>
                <c:pt idx="1">
                  <c:v>5.7548036758563077E-2</c:v>
                </c:pt>
                <c:pt idx="2">
                  <c:v>4.4474196689386562E-2</c:v>
                </c:pt>
                <c:pt idx="3">
                  <c:v>2.9125799573560769E-2</c:v>
                </c:pt>
                <c:pt idx="4">
                  <c:v>2.5338422391857508E-2</c:v>
                </c:pt>
                <c:pt idx="5">
                  <c:v>3.9597180261832829E-2</c:v>
                </c:pt>
                <c:pt idx="6">
                  <c:v>4.6982456140350876E-2</c:v>
                </c:pt>
                <c:pt idx="7">
                  <c:v>5.1914700544464606E-2</c:v>
                </c:pt>
                <c:pt idx="8">
                  <c:v>5.3802330599913684E-2</c:v>
                </c:pt>
                <c:pt idx="9">
                  <c:v>4.4849137931034483E-2</c:v>
                </c:pt>
                <c:pt idx="10">
                  <c:v>5.0870118845500849E-2</c:v>
                </c:pt>
                <c:pt idx="11">
                  <c:v>6.0117924528301885E-2</c:v>
                </c:pt>
                <c:pt idx="12">
                  <c:v>7.4876237623762373E-2</c:v>
                </c:pt>
                <c:pt idx="13">
                  <c:v>8.9354945418458481E-2</c:v>
                </c:pt>
                <c:pt idx="14">
                  <c:v>9.8987701040681178E-2</c:v>
                </c:pt>
                <c:pt idx="15">
                  <c:v>9.5426662617673852E-2</c:v>
                </c:pt>
                <c:pt idx="16">
                  <c:v>7.6478753541076486E-2</c:v>
                </c:pt>
                <c:pt idx="17">
                  <c:v>5.6087557603686639E-2</c:v>
                </c:pt>
                <c:pt idx="18">
                  <c:v>6.159891598915989E-2</c:v>
                </c:pt>
                <c:pt idx="19">
                  <c:v>7.1376734258271082E-2</c:v>
                </c:pt>
                <c:pt idx="20">
                  <c:v>6.679229048356565E-2</c:v>
                </c:pt>
                <c:pt idx="21">
                  <c:v>7.071973162549558E-2</c:v>
                </c:pt>
                <c:pt idx="22">
                  <c:v>7.4276509315030118E-2</c:v>
                </c:pt>
                <c:pt idx="23">
                  <c:v>6.8756483574943475E-2</c:v>
                </c:pt>
                <c:pt idx="24">
                  <c:v>6.7744159325928768E-2</c:v>
                </c:pt>
                <c:pt idx="25">
                  <c:v>6.4803729146221789E-2</c:v>
                </c:pt>
                <c:pt idx="26">
                  <c:v>7.2333483348334837E-2</c:v>
                </c:pt>
                <c:pt idx="27">
                  <c:v>6.7955138236828375E-2</c:v>
                </c:pt>
                <c:pt idx="28">
                  <c:v>6.6178015660620482E-2</c:v>
                </c:pt>
                <c:pt idx="29">
                  <c:v>6.1635396518375241E-2</c:v>
                </c:pt>
                <c:pt idx="30">
                  <c:v>6.9542714033948613E-2</c:v>
                </c:pt>
                <c:pt idx="31">
                  <c:v>6.6790279027902785E-2</c:v>
                </c:pt>
                <c:pt idx="32">
                  <c:v>6.6448239804810044E-2</c:v>
                </c:pt>
                <c:pt idx="33">
                  <c:v>7.1673387096774191E-2</c:v>
                </c:pt>
                <c:pt idx="34">
                  <c:v>7.5105395946935785E-2</c:v>
                </c:pt>
                <c:pt idx="35">
                  <c:v>7.7173515981735163E-2</c:v>
                </c:pt>
                <c:pt idx="36">
                  <c:v>8.1945969064081539E-2</c:v>
                </c:pt>
                <c:pt idx="37">
                  <c:v>8.2022863149595948E-2</c:v>
                </c:pt>
                <c:pt idx="38">
                  <c:v>7.7821092508859838E-2</c:v>
                </c:pt>
                <c:pt idx="39">
                  <c:v>7.6744057184019498E-2</c:v>
                </c:pt>
                <c:pt idx="40">
                  <c:v>7.2928320342350597E-2</c:v>
                </c:pt>
                <c:pt idx="41">
                  <c:v>6.5631777463460633E-2</c:v>
                </c:pt>
                <c:pt idx="42">
                  <c:v>6.706719938793726E-2</c:v>
                </c:pt>
                <c:pt idx="43">
                  <c:v>6.8182343870470313E-2</c:v>
                </c:pt>
                <c:pt idx="44">
                  <c:v>6.6964606875021204E-2</c:v>
                </c:pt>
                <c:pt idx="45">
                  <c:v>6.0005189862468646E-2</c:v>
                </c:pt>
                <c:pt idx="46">
                  <c:v>6.4815920135220792E-2</c:v>
                </c:pt>
                <c:pt idx="47">
                  <c:v>6.738468181054956E-2</c:v>
                </c:pt>
                <c:pt idx="48">
                  <c:v>6.862512405768946E-2</c:v>
                </c:pt>
                <c:pt idx="49">
                  <c:v>6.8933843226366642E-2</c:v>
                </c:pt>
                <c:pt idx="50">
                  <c:v>6.3337058025381116E-2</c:v>
                </c:pt>
                <c:pt idx="51">
                  <c:v>5.8625035122225347E-2</c:v>
                </c:pt>
                <c:pt idx="52">
                  <c:v>6.2975586173555712E-2</c:v>
                </c:pt>
                <c:pt idx="53">
                  <c:v>6.1382668434373872E-2</c:v>
                </c:pt>
                <c:pt idx="54">
                  <c:v>6.5188729708358525E-2</c:v>
                </c:pt>
                <c:pt idx="55">
                  <c:v>7.0550452674897124E-2</c:v>
                </c:pt>
                <c:pt idx="56">
                  <c:v>6.9757355234431856E-2</c:v>
                </c:pt>
                <c:pt idx="57">
                  <c:v>6.3539186362481181E-2</c:v>
                </c:pt>
                <c:pt idx="58">
                  <c:v>6.3982293539908697E-2</c:v>
                </c:pt>
                <c:pt idx="59">
                  <c:v>6.533730072918198E-2</c:v>
                </c:pt>
                <c:pt idx="60">
                  <c:v>6.4021995094031073E-2</c:v>
                </c:pt>
                <c:pt idx="61">
                  <c:v>6.118333489549161E-2</c:v>
                </c:pt>
                <c:pt idx="62">
                  <c:v>6.0313118272998803E-2</c:v>
                </c:pt>
                <c:pt idx="63">
                  <c:v>5.9214356914597317E-2</c:v>
                </c:pt>
                <c:pt idx="64">
                  <c:v>6.0031620002785904E-2</c:v>
                </c:pt>
                <c:pt idx="65">
                  <c:v>6.4199891092551656E-2</c:v>
                </c:pt>
                <c:pt idx="66">
                  <c:v>6.714502766748992E-2</c:v>
                </c:pt>
                <c:pt idx="67">
                  <c:v>6.9216434999315998E-2</c:v>
                </c:pt>
                <c:pt idx="68">
                  <c:v>7.0994721929621973E-2</c:v>
                </c:pt>
                <c:pt idx="69">
                  <c:v>6.7825401124902401E-2</c:v>
                </c:pt>
                <c:pt idx="70">
                  <c:v>6.465979925517297E-2</c:v>
                </c:pt>
                <c:pt idx="71">
                  <c:v>6.1190731103311517E-2</c:v>
                </c:pt>
                <c:pt idx="72">
                  <c:v>5.7249972554616314E-2</c:v>
                </c:pt>
                <c:pt idx="73">
                  <c:v>5.9276063714089715E-2</c:v>
                </c:pt>
                <c:pt idx="74">
                  <c:v>6.0611859678280998E-2</c:v>
                </c:pt>
                <c:pt idx="75">
                  <c:v>6.1160283769546908E-2</c:v>
                </c:pt>
                <c:pt idx="76">
                  <c:v>6.33047312480228E-2</c:v>
                </c:pt>
                <c:pt idx="77">
                  <c:v>6.5681909127287275E-2</c:v>
                </c:pt>
                <c:pt idx="78">
                  <c:v>6.0469629273948458E-2</c:v>
                </c:pt>
                <c:pt idx="79">
                  <c:v>5.4160737308218965E-2</c:v>
                </c:pt>
                <c:pt idx="80">
                  <c:v>5.7964141919175628E-2</c:v>
                </c:pt>
                <c:pt idx="81">
                  <c:v>6.5588250602911319E-2</c:v>
                </c:pt>
                <c:pt idx="82">
                  <c:v>6.6346557848229779E-2</c:v>
                </c:pt>
                <c:pt idx="83">
                  <c:v>7.0890467145049069E-2</c:v>
                </c:pt>
                <c:pt idx="84">
                  <c:v>6.8234245315197062E-2</c:v>
                </c:pt>
                <c:pt idx="85">
                  <c:v>7.0454390515005558E-2</c:v>
                </c:pt>
                <c:pt idx="86">
                  <c:v>7.0655078510877115E-2</c:v>
                </c:pt>
                <c:pt idx="87">
                  <c:v>6.6331247843588265E-2</c:v>
                </c:pt>
                <c:pt idx="88">
                  <c:v>6.3074351831068978E-2</c:v>
                </c:pt>
                <c:pt idx="89">
                  <c:v>6.1490915020791653E-2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3-42DF-A278-F5E60566B1B4}"/>
            </c:ext>
          </c:extLst>
        </c:ser>
        <c:ser>
          <c:idx val="5"/>
          <c:order val="5"/>
          <c:tx>
            <c:strRef>
              <c:f>corpo!$A$100</c:f>
              <c:strCache>
                <c:ptCount val="1"/>
                <c:pt idx="0">
                  <c:v>Pre-1993 SNA Adjusted for taxes/subsidies and mixed income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corpo!$B$94:$CM$94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corpo!$B$100:$CM$100</c:f>
              <c:numCache>
                <c:formatCode>0.00%</c:formatCode>
                <c:ptCount val="90"/>
                <c:pt idx="0">
                  <c:v>6.3329360349622568E-2</c:v>
                </c:pt>
                <c:pt idx="1">
                  <c:v>5.2117794486215542E-2</c:v>
                </c:pt>
                <c:pt idx="2">
                  <c:v>3.7458617332035052E-2</c:v>
                </c:pt>
                <c:pt idx="3">
                  <c:v>2.1593816631130063E-2</c:v>
                </c:pt>
                <c:pt idx="4">
                  <c:v>1.8178117048346057E-2</c:v>
                </c:pt>
                <c:pt idx="5">
                  <c:v>3.2724068479355488E-2</c:v>
                </c:pt>
                <c:pt idx="6">
                  <c:v>4.0175438596491225E-2</c:v>
                </c:pt>
                <c:pt idx="7">
                  <c:v>4.6098003629764066E-2</c:v>
                </c:pt>
                <c:pt idx="8">
                  <c:v>4.8347000431592575E-2</c:v>
                </c:pt>
                <c:pt idx="9">
                  <c:v>3.9560344827586205E-2</c:v>
                </c:pt>
                <c:pt idx="10">
                  <c:v>4.5904074702886245E-2</c:v>
                </c:pt>
                <c:pt idx="11">
                  <c:v>5.6116352201257859E-2</c:v>
                </c:pt>
                <c:pt idx="12">
                  <c:v>7.1799858557284296E-2</c:v>
                </c:pt>
                <c:pt idx="13">
                  <c:v>8.6705259675818727E-2</c:v>
                </c:pt>
                <c:pt idx="14">
                  <c:v>9.7202775149795015E-2</c:v>
                </c:pt>
                <c:pt idx="15">
                  <c:v>9.4333434558153656E-2</c:v>
                </c:pt>
                <c:pt idx="16">
                  <c:v>7.5699716713881024E-2</c:v>
                </c:pt>
                <c:pt idx="17">
                  <c:v>5.5661290322580645E-2</c:v>
                </c:pt>
                <c:pt idx="18">
                  <c:v>6.121951219512195E-2</c:v>
                </c:pt>
                <c:pt idx="19">
                  <c:v>7.0928495197438629E-2</c:v>
                </c:pt>
                <c:pt idx="20">
                  <c:v>6.608501118568233E-2</c:v>
                </c:pt>
                <c:pt idx="21">
                  <c:v>7.0215004574565421E-2</c:v>
                </c:pt>
                <c:pt idx="22">
                  <c:v>7.3759630200308166E-2</c:v>
                </c:pt>
                <c:pt idx="23">
                  <c:v>6.8179279159462688E-2</c:v>
                </c:pt>
                <c:pt idx="24">
                  <c:v>6.7265415549597848E-2</c:v>
                </c:pt>
                <c:pt idx="25">
                  <c:v>6.3823601570166824E-2</c:v>
                </c:pt>
                <c:pt idx="26">
                  <c:v>7.1522277227722766E-2</c:v>
                </c:pt>
                <c:pt idx="27">
                  <c:v>6.7123630672926454E-2</c:v>
                </c:pt>
                <c:pt idx="28">
                  <c:v>6.5024283873525615E-2</c:v>
                </c:pt>
                <c:pt idx="29">
                  <c:v>6.0017408123791104E-2</c:v>
                </c:pt>
                <c:pt idx="30">
                  <c:v>6.7907429737501163E-2</c:v>
                </c:pt>
                <c:pt idx="31">
                  <c:v>6.4947794779477944E-2</c:v>
                </c:pt>
                <c:pt idx="32">
                  <c:v>6.4359532938306027E-2</c:v>
                </c:pt>
                <c:pt idx="33">
                  <c:v>6.9244791666666666E-2</c:v>
                </c:pt>
                <c:pt idx="34">
                  <c:v>7.2474159680963615E-2</c:v>
                </c:pt>
                <c:pt idx="35">
                  <c:v>7.4564687975646873E-2</c:v>
                </c:pt>
                <c:pt idx="36">
                  <c:v>7.9191674388766134E-2</c:v>
                </c:pt>
                <c:pt idx="37">
                  <c:v>7.902240325865581E-2</c:v>
                </c:pt>
                <c:pt idx="38">
                  <c:v>7.4221556886227544E-2</c:v>
                </c:pt>
                <c:pt idx="39">
                  <c:v>7.274837923200532E-2</c:v>
                </c:pt>
                <c:pt idx="40">
                  <c:v>6.7580620510469203E-2</c:v>
                </c:pt>
                <c:pt idx="41">
                  <c:v>5.8715700141442714E-2</c:v>
                </c:pt>
                <c:pt idx="42">
                  <c:v>6.0554256811323162E-2</c:v>
                </c:pt>
                <c:pt idx="43">
                  <c:v>6.1979182729375484E-2</c:v>
                </c:pt>
                <c:pt idx="44">
                  <c:v>6.0439444840340695E-2</c:v>
                </c:pt>
                <c:pt idx="45">
                  <c:v>5.239252659804515E-2</c:v>
                </c:pt>
                <c:pt idx="46">
                  <c:v>5.7516374392562859E-2</c:v>
                </c:pt>
                <c:pt idx="47">
                  <c:v>6.1801194559716E-2</c:v>
                </c:pt>
                <c:pt idx="48">
                  <c:v>6.3486496188525463E-2</c:v>
                </c:pt>
                <c:pt idx="49">
                  <c:v>6.3872600639213725E-2</c:v>
                </c:pt>
                <c:pt idx="50">
                  <c:v>5.7818022188522625E-2</c:v>
                </c:pt>
                <c:pt idx="51">
                  <c:v>5.1831975273953355E-2</c:v>
                </c:pt>
                <c:pt idx="52">
                  <c:v>5.5103749220767655E-2</c:v>
                </c:pt>
                <c:pt idx="53">
                  <c:v>5.2329878269253949E-2</c:v>
                </c:pt>
                <c:pt idx="54">
                  <c:v>5.6745662588957628E-2</c:v>
                </c:pt>
                <c:pt idx="55">
                  <c:v>6.1451851851851855E-2</c:v>
                </c:pt>
                <c:pt idx="56">
                  <c:v>6.1280382576151364E-2</c:v>
                </c:pt>
                <c:pt idx="57">
                  <c:v>5.5715402811174319E-2</c:v>
                </c:pt>
                <c:pt idx="58">
                  <c:v>5.6048877207543688E-2</c:v>
                </c:pt>
                <c:pt idx="59">
                  <c:v>5.5965193021304573E-2</c:v>
                </c:pt>
                <c:pt idx="60">
                  <c:v>5.29085036794767E-2</c:v>
                </c:pt>
                <c:pt idx="61">
                  <c:v>4.9886977848595616E-2</c:v>
                </c:pt>
                <c:pt idx="62">
                  <c:v>5.0357118303554375E-2</c:v>
                </c:pt>
                <c:pt idx="63">
                  <c:v>5.1870180890674016E-2</c:v>
                </c:pt>
                <c:pt idx="64">
                  <c:v>5.3937735060593399E-2</c:v>
                </c:pt>
                <c:pt idx="65">
                  <c:v>5.8845384226789921E-2</c:v>
                </c:pt>
                <c:pt idx="66">
                  <c:v>6.1177353299778033E-2</c:v>
                </c:pt>
                <c:pt idx="67">
                  <c:v>6.436408947891202E-2</c:v>
                </c:pt>
                <c:pt idx="68">
                  <c:v>6.6030857278047847E-2</c:v>
                </c:pt>
                <c:pt idx="69">
                  <c:v>6.1863205918749969E-2</c:v>
                </c:pt>
                <c:pt idx="70">
                  <c:v>5.8976211339692906E-2</c:v>
                </c:pt>
                <c:pt idx="71">
                  <c:v>5.4088378501671121E-2</c:v>
                </c:pt>
                <c:pt idx="72">
                  <c:v>5.0017433307717643E-2</c:v>
                </c:pt>
                <c:pt idx="73">
                  <c:v>5.3085942075058144E-2</c:v>
                </c:pt>
                <c:pt idx="74">
                  <c:v>5.6269405037494315E-2</c:v>
                </c:pt>
                <c:pt idx="75">
                  <c:v>5.7552613506020936E-2</c:v>
                </c:pt>
                <c:pt idx="76">
                  <c:v>6.0109385854197853E-2</c:v>
                </c:pt>
                <c:pt idx="77">
                  <c:v>6.2078103968860265E-2</c:v>
                </c:pt>
                <c:pt idx="78">
                  <c:v>5.4855304995520368E-2</c:v>
                </c:pt>
                <c:pt idx="79">
                  <c:v>4.6602384702684005E-2</c:v>
                </c:pt>
                <c:pt idx="80">
                  <c:v>5.138840096067282E-2</c:v>
                </c:pt>
                <c:pt idx="81">
                  <c:v>5.945596289420569E-2</c:v>
                </c:pt>
                <c:pt idx="82">
                  <c:v>6.0613369256166741E-2</c:v>
                </c:pt>
                <c:pt idx="83">
                  <c:v>6.5182881795214906E-2</c:v>
                </c:pt>
                <c:pt idx="84">
                  <c:v>6.3164864753124064E-2</c:v>
                </c:pt>
                <c:pt idx="85">
                  <c:v>6.5168136346795108E-2</c:v>
                </c:pt>
                <c:pt idx="86">
                  <c:v>6.5523089384387237E-2</c:v>
                </c:pt>
                <c:pt idx="87">
                  <c:v>6.0247038527889589E-2</c:v>
                </c:pt>
                <c:pt idx="88">
                  <c:v>5.8145121183714246E-2</c:v>
                </c:pt>
                <c:pt idx="89">
                  <c:v>5.5971081939383299E-2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53-42DF-A278-F5E60566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934463"/>
        <c:axId val="1931545903"/>
      </c:scatterChart>
      <c:valAx>
        <c:axId val="1965934463"/>
        <c:scaling>
          <c:orientation val="minMax"/>
          <c:max val="2019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545903"/>
        <c:crosses val="autoZero"/>
        <c:crossBetween val="midCat"/>
        <c:minorUnit val="5"/>
      </c:valAx>
      <c:valAx>
        <c:axId val="19315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93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936419753086431E-2"/>
          <c:y val="0.77862944444444449"/>
          <c:w val="0.98792638888888884"/>
          <c:h val="0.200203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economy_wide!$A$9</c:f>
              <c:strCache>
                <c:ptCount val="1"/>
                <c:pt idx="0">
                  <c:v>(T-S)/GDP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economy_wide!$B$8:$CM$8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economy_wide!$B$9:$CM$9</c:f>
              <c:numCache>
                <c:formatCode>0.00%</c:formatCode>
                <c:ptCount val="90"/>
                <c:pt idx="0">
                  <c:v>6.4826504456941741E-2</c:v>
                </c:pt>
                <c:pt idx="1">
                  <c:v>7.4848090277777779E-2</c:v>
                </c:pt>
                <c:pt idx="2">
                  <c:v>8.4299207918233393E-2</c:v>
                </c:pt>
                <c:pt idx="3">
                  <c:v>0.1084136957763516</c:v>
                </c:pt>
                <c:pt idx="4">
                  <c:v>0.11719214753123142</c:v>
                </c:pt>
                <c:pt idx="5">
                  <c:v>0.10715568862275449</c:v>
                </c:pt>
                <c:pt idx="6">
                  <c:v>9.9567624358508106E-2</c:v>
                </c:pt>
                <c:pt idx="7">
                  <c:v>9.6333844158906043E-2</c:v>
                </c:pt>
                <c:pt idx="8">
                  <c:v>9.2405621324043313E-2</c:v>
                </c:pt>
                <c:pt idx="9">
                  <c:v>9.6769392801538609E-2</c:v>
                </c:pt>
                <c:pt idx="10">
                  <c:v>8.9365026702484029E-2</c:v>
                </c:pt>
                <c:pt idx="11">
                  <c:v>8.7921165414629882E-2</c:v>
                </c:pt>
                <c:pt idx="12">
                  <c:v>8.1958719037344654E-2</c:v>
                </c:pt>
                <c:pt idx="13">
                  <c:v>6.6236020053991512E-2</c:v>
                </c:pt>
                <c:pt idx="14">
                  <c:v>5.834039116818656E-2</c:v>
                </c:pt>
                <c:pt idx="15">
                  <c:v>5.6449852303661889E-2</c:v>
                </c:pt>
                <c:pt idx="16">
                  <c:v>6.1186717951641836E-2</c:v>
                </c:pt>
                <c:pt idx="17">
                  <c:v>6.8002724855516727E-2</c:v>
                </c:pt>
                <c:pt idx="18">
                  <c:v>7.0940965322735722E-2</c:v>
                </c:pt>
                <c:pt idx="19">
                  <c:v>6.9902502295349556E-2</c:v>
                </c:pt>
                <c:pt idx="20">
                  <c:v>7.4891274428846688E-2</c:v>
                </c:pt>
                <c:pt idx="21">
                  <c:v>7.3732519086006268E-2</c:v>
                </c:pt>
                <c:pt idx="22">
                  <c:v>6.8307995641571112E-2</c:v>
                </c:pt>
                <c:pt idx="23">
                  <c:v>7.1723548419588334E-2</c:v>
                </c:pt>
                <c:pt idx="24">
                  <c:v>7.3447271195062919E-2</c:v>
                </c:pt>
                <c:pt idx="25">
                  <c:v>7.3132948746508122E-2</c:v>
                </c:pt>
                <c:pt idx="26">
                  <c:v>7.3484410474807152E-2</c:v>
                </c:pt>
                <c:pt idx="27">
                  <c:v>7.454050601642806E-2</c:v>
                </c:pt>
                <c:pt idx="28">
                  <c:v>7.4854600570839105E-2</c:v>
                </c:pt>
                <c:pt idx="29">
                  <c:v>7.55399196640269E-2</c:v>
                </c:pt>
                <c:pt idx="30">
                  <c:v>7.666767627584567E-2</c:v>
                </c:pt>
                <c:pt idx="31">
                  <c:v>8.0019248426385831E-2</c:v>
                </c:pt>
                <c:pt idx="32">
                  <c:v>7.9959445758702258E-2</c:v>
                </c:pt>
                <c:pt idx="33">
                  <c:v>7.9661081499070238E-2</c:v>
                </c:pt>
                <c:pt idx="34">
                  <c:v>8.0244599192722268E-2</c:v>
                </c:pt>
                <c:pt idx="35">
                  <c:v>7.9683253952020569E-2</c:v>
                </c:pt>
                <c:pt idx="36">
                  <c:v>7.7735221726308756E-2</c:v>
                </c:pt>
                <c:pt idx="37">
                  <c:v>7.2855888883151754E-2</c:v>
                </c:pt>
                <c:pt idx="38">
                  <c:v>7.4568758009112071E-2</c:v>
                </c:pt>
                <c:pt idx="39">
                  <c:v>7.6790435560053619E-2</c:v>
                </c:pt>
                <c:pt idx="40">
                  <c:v>7.7948929605007794E-2</c:v>
                </c:pt>
                <c:pt idx="41">
                  <c:v>8.0719051376917789E-2</c:v>
                </c:pt>
                <c:pt idx="42">
                  <c:v>8.2257801433660988E-2</c:v>
                </c:pt>
                <c:pt idx="43">
                  <c:v>7.9189436405000355E-2</c:v>
                </c:pt>
                <c:pt idx="44">
                  <c:v>7.856874256336574E-2</c:v>
                </c:pt>
                <c:pt idx="45">
                  <c:v>7.8689888904204711E-2</c:v>
                </c:pt>
                <c:pt idx="46">
                  <c:v>7.7629348615707486E-2</c:v>
                </c:pt>
                <c:pt idx="47">
                  <c:v>7.5404128936934323E-2</c:v>
                </c:pt>
                <c:pt idx="48">
                  <c:v>7.3283742253195033E-2</c:v>
                </c:pt>
                <c:pt idx="49">
                  <c:v>6.8873136959149928E-2</c:v>
                </c:pt>
                <c:pt idx="50">
                  <c:v>6.5301937248937514E-2</c:v>
                </c:pt>
                <c:pt idx="51">
                  <c:v>6.668166913810801E-2</c:v>
                </c:pt>
                <c:pt idx="52">
                  <c:v>6.9899614660487761E-2</c:v>
                </c:pt>
                <c:pt idx="53">
                  <c:v>6.7562875528330291E-2</c:v>
                </c:pt>
                <c:pt idx="54">
                  <c:v>6.6586260242738241E-2</c:v>
                </c:pt>
                <c:pt idx="55">
                  <c:v>6.6551202405976007E-2</c:v>
                </c:pt>
                <c:pt idx="56">
                  <c:v>6.6092276547086312E-2</c:v>
                </c:pt>
                <c:pt idx="57">
                  <c:v>6.5175120004209941E-2</c:v>
                </c:pt>
                <c:pt idx="58">
                  <c:v>6.5344789056715299E-2</c:v>
                </c:pt>
                <c:pt idx="59">
                  <c:v>6.5877415143653001E-2</c:v>
                </c:pt>
                <c:pt idx="60">
                  <c:v>6.5839534314855064E-2</c:v>
                </c:pt>
                <c:pt idx="61">
                  <c:v>6.6742644484184849E-2</c:v>
                </c:pt>
                <c:pt idx="62">
                  <c:v>6.9761935808749703E-2</c:v>
                </c:pt>
                <c:pt idx="63">
                  <c:v>6.9519059396867672E-2</c:v>
                </c:pt>
                <c:pt idx="64">
                  <c:v>6.8009183853342953E-2</c:v>
                </c:pt>
                <c:pt idx="65">
                  <c:v>7.0359324166254525E-2</c:v>
                </c:pt>
                <c:pt idx="66">
                  <c:v>6.8469788732587938E-2</c:v>
                </c:pt>
                <c:pt idx="67">
                  <c:v>6.7572371630207004E-2</c:v>
                </c:pt>
                <c:pt idx="68">
                  <c:v>6.7362576175580169E-2</c:v>
                </c:pt>
                <c:pt idx="69">
                  <c:v>6.6547189466586387E-2</c:v>
                </c:pt>
                <c:pt idx="70">
                  <c:v>6.5247428967247639E-2</c:v>
                </c:pt>
                <c:pt idx="71">
                  <c:v>6.464041843296954E-2</c:v>
                </c:pt>
                <c:pt idx="72">
                  <c:v>6.3219736638926646E-2</c:v>
                </c:pt>
                <c:pt idx="73">
                  <c:v>6.5710180426534537E-2</c:v>
                </c:pt>
                <c:pt idx="74">
                  <c:v>6.6027470522102602E-2</c:v>
                </c:pt>
                <c:pt idx="75">
                  <c:v>6.7277727606554261E-2</c:v>
                </c:pt>
                <c:pt idx="76">
                  <c:v>6.7619202713092338E-2</c:v>
                </c:pt>
                <c:pt idx="77">
                  <c:v>6.8447322685716253E-2</c:v>
                </c:pt>
                <c:pt idx="78">
                  <c:v>6.7966683873217706E-2</c:v>
                </c:pt>
                <c:pt idx="79">
                  <c:v>6.7776354607147704E-2</c:v>
                </c:pt>
                <c:pt idx="80">
                  <c:v>6.7027168513216065E-2</c:v>
                </c:pt>
                <c:pt idx="81">
                  <c:v>6.7186666641764578E-2</c:v>
                </c:pt>
                <c:pt idx="82">
                  <c:v>6.7152034327372379E-2</c:v>
                </c:pt>
                <c:pt idx="83">
                  <c:v>6.6560321916265153E-2</c:v>
                </c:pt>
                <c:pt idx="84">
                  <c:v>6.7259637872269462E-2</c:v>
                </c:pt>
                <c:pt idx="85">
                  <c:v>6.7480264169101634E-2</c:v>
                </c:pt>
                <c:pt idx="86">
                  <c:v>6.6933812095399781E-2</c:v>
                </c:pt>
                <c:pt idx="87">
                  <c:v>6.6841908967333219E-2</c:v>
                </c:pt>
                <c:pt idx="88">
                  <c:v>6.6770873976609149E-2</c:v>
                </c:pt>
                <c:pt idx="89">
                  <c:v>6.6927943394976819E-2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9-4E62-B294-77F185C785B1}"/>
            </c:ext>
          </c:extLst>
        </c:ser>
        <c:ser>
          <c:idx val="1"/>
          <c:order val="1"/>
          <c:tx>
            <c:strRef>
              <c:f>economy_wide!$A$10</c:f>
              <c:strCache>
                <c:ptCount val="1"/>
                <c:pt idx="0">
                  <c:v>NMI/GDP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economy_wide!$B$8:$CM$8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economy_wide!$B$10:$CM$10</c:f>
              <c:numCache>
                <c:formatCode>0.00%</c:formatCode>
                <c:ptCount val="90"/>
                <c:pt idx="0">
                  <c:v>0.13404300087991125</c:v>
                </c:pt>
                <c:pt idx="1">
                  <c:v>0.11796875</c:v>
                </c:pt>
                <c:pt idx="2">
                  <c:v>0.10744143375844736</c:v>
                </c:pt>
                <c:pt idx="3">
                  <c:v>8.4204159806458123E-2</c:v>
                </c:pt>
                <c:pt idx="4">
                  <c:v>9.2172026454841308E-2</c:v>
                </c:pt>
                <c:pt idx="5">
                  <c:v>0.10489520958083833</c:v>
                </c:pt>
                <c:pt idx="6">
                  <c:v>0.13636669764685283</c:v>
                </c:pt>
                <c:pt idx="7">
                  <c:v>0.12251561947424261</c:v>
                </c:pt>
                <c:pt idx="8">
                  <c:v>0.13463006569680547</c:v>
                </c:pt>
                <c:pt idx="9">
                  <c:v>0.12132521293158714</c:v>
                </c:pt>
                <c:pt idx="10">
                  <c:v>0.11901067029121226</c:v>
                </c:pt>
                <c:pt idx="11">
                  <c:v>0.11889328370538101</c:v>
                </c:pt>
                <c:pt idx="12">
                  <c:v>0.12876133911792684</c:v>
                </c:pt>
                <c:pt idx="13">
                  <c:v>0.14064910335518704</c:v>
                </c:pt>
                <c:pt idx="14">
                  <c:v>0.13898189911563688</c:v>
                </c:pt>
                <c:pt idx="15">
                  <c:v>0.1307480162354587</c:v>
                </c:pt>
                <c:pt idx="16">
                  <c:v>0.13518883192182696</c:v>
                </c:pt>
                <c:pt idx="17">
                  <c:v>0.15677148570549584</c:v>
                </c:pt>
                <c:pt idx="18">
                  <c:v>0.13852878020639703</c:v>
                </c:pt>
                <c:pt idx="19">
                  <c:v>0.14310957925878426</c:v>
                </c:pt>
                <c:pt idx="20">
                  <c:v>0.12731443251674465</c:v>
                </c:pt>
                <c:pt idx="21">
                  <c:v>0.12511881851867909</c:v>
                </c:pt>
                <c:pt idx="22">
                  <c:v>0.12277970909216694</c:v>
                </c:pt>
                <c:pt idx="23">
                  <c:v>0.11716633863358569</c:v>
                </c:pt>
                <c:pt idx="24">
                  <c:v>0.10795235574922023</c:v>
                </c:pt>
                <c:pt idx="25">
                  <c:v>0.10819385019549403</c:v>
                </c:pt>
                <c:pt idx="26">
                  <c:v>0.10405238343698146</c:v>
                </c:pt>
                <c:pt idx="27">
                  <c:v>0.10196660531920339</c:v>
                </c:pt>
                <c:pt idx="28">
                  <c:v>0.10080394229166799</c:v>
                </c:pt>
                <c:pt idx="29">
                  <c:v>0.10422896375737954</c:v>
                </c:pt>
                <c:pt idx="30">
                  <c:v>9.6512247581730423E-2</c:v>
                </c:pt>
                <c:pt idx="31">
                  <c:v>9.3268213178165943E-2</c:v>
                </c:pt>
                <c:pt idx="32">
                  <c:v>9.4624784333256259E-2</c:v>
                </c:pt>
                <c:pt idx="33">
                  <c:v>9.1458982217872867E-2</c:v>
                </c:pt>
                <c:pt idx="34">
                  <c:v>8.8474251354221739E-2</c:v>
                </c:pt>
                <c:pt idx="35">
                  <c:v>8.6392192385238001E-2</c:v>
                </c:pt>
                <c:pt idx="36">
                  <c:v>8.5764439456869221E-2</c:v>
                </c:pt>
                <c:pt idx="37">
                  <c:v>8.351589719380291E-2</c:v>
                </c:pt>
                <c:pt idx="38">
                  <c:v>8.0788829221892233E-2</c:v>
                </c:pt>
                <c:pt idx="39">
                  <c:v>7.8490322127973078E-2</c:v>
                </c:pt>
                <c:pt idx="40">
                  <c:v>7.5672037067063672E-2</c:v>
                </c:pt>
                <c:pt idx="41">
                  <c:v>7.2489315691840986E-2</c:v>
                </c:pt>
                <c:pt idx="42">
                  <c:v>7.2029875091213461E-2</c:v>
                </c:pt>
                <c:pt idx="43">
                  <c:v>7.4343879728873977E-2</c:v>
                </c:pt>
                <c:pt idx="44">
                  <c:v>7.8941275845811912E-2</c:v>
                </c:pt>
                <c:pt idx="45">
                  <c:v>7.2618351935585537E-2</c:v>
                </c:pt>
                <c:pt idx="46">
                  <c:v>7.0174917977522761E-2</c:v>
                </c:pt>
                <c:pt idx="47">
                  <c:v>6.9912010812357345E-2</c:v>
                </c:pt>
                <c:pt idx="48">
                  <c:v>6.9406376901816003E-2</c:v>
                </c:pt>
                <c:pt idx="49">
                  <c:v>7.0579210145947507E-2</c:v>
                </c:pt>
                <c:pt idx="50">
                  <c:v>6.8296607892258845E-2</c:v>
                </c:pt>
                <c:pt idx="51">
                  <c:v>6.0045700374513483E-2</c:v>
                </c:pt>
                <c:pt idx="52">
                  <c:v>5.6026706229603478E-2</c:v>
                </c:pt>
                <c:pt idx="53">
                  <c:v>5.119671127574138E-2</c:v>
                </c:pt>
                <c:pt idx="54">
                  <c:v>5.1251527914677832E-2</c:v>
                </c:pt>
                <c:pt idx="55">
                  <c:v>5.6530182560834828E-2</c:v>
                </c:pt>
                <c:pt idx="56">
                  <c:v>5.5554774521840274E-2</c:v>
                </c:pt>
                <c:pt idx="57">
                  <c:v>5.6004293795722845E-2</c:v>
                </c:pt>
                <c:pt idx="58">
                  <c:v>5.900212451971746E-2</c:v>
                </c:pt>
                <c:pt idx="59">
                  <c:v>6.2165158835070712E-2</c:v>
                </c:pt>
                <c:pt idx="60">
                  <c:v>6.0467103187404947E-2</c:v>
                </c:pt>
                <c:pt idx="61">
                  <c:v>5.9222785832440068E-2</c:v>
                </c:pt>
                <c:pt idx="62">
                  <c:v>5.7511299292366237E-2</c:v>
                </c:pt>
                <c:pt idx="63">
                  <c:v>6.1370388325616185E-2</c:v>
                </c:pt>
                <c:pt idx="64">
                  <c:v>6.2401446134676394E-2</c:v>
                </c:pt>
                <c:pt idx="65">
                  <c:v>6.2663539372129567E-2</c:v>
                </c:pt>
                <c:pt idx="66">
                  <c:v>6.2984529989139698E-2</c:v>
                </c:pt>
                <c:pt idx="67">
                  <c:v>6.7357337099575601E-2</c:v>
                </c:pt>
                <c:pt idx="68">
                  <c:v>6.8079797126266328E-2</c:v>
                </c:pt>
                <c:pt idx="69">
                  <c:v>7.0636315397298657E-2</c:v>
                </c:pt>
                <c:pt idx="70">
                  <c:v>7.2313712981131206E-2</c:v>
                </c:pt>
                <c:pt idx="71">
                  <c:v>7.352979761609707E-2</c:v>
                </c:pt>
                <c:pt idx="72">
                  <c:v>7.8529481973898252E-2</c:v>
                </c:pt>
                <c:pt idx="73">
                  <c:v>7.9528415976785088E-2</c:v>
                </c:pt>
                <c:pt idx="74">
                  <c:v>7.8273498404555109E-2</c:v>
                </c:pt>
                <c:pt idx="75">
                  <c:v>7.8765373067850683E-2</c:v>
                </c:pt>
                <c:pt idx="76">
                  <c:v>7.5021418483923422E-2</c:v>
                </c:pt>
                <c:pt idx="77">
                  <c:v>7.5980434914951267E-2</c:v>
                </c:pt>
                <c:pt idx="78">
                  <c:v>6.8783118574356525E-2</c:v>
                </c:pt>
                <c:pt idx="79">
                  <c:v>6.531340471540345E-2</c:v>
                </c:pt>
                <c:pt idx="80">
                  <c:v>6.4955735136686912E-2</c:v>
                </c:pt>
                <c:pt idx="81">
                  <c:v>7.3952251499661281E-2</c:v>
                </c:pt>
                <c:pt idx="82">
                  <c:v>7.90899478606579E-2</c:v>
                </c:pt>
                <c:pt idx="83">
                  <c:v>8.3183269600365053E-2</c:v>
                </c:pt>
                <c:pt idx="84">
                  <c:v>8.3621177215097112E-2</c:v>
                </c:pt>
                <c:pt idx="85">
                  <c:v>8.2599000938994568E-2</c:v>
                </c:pt>
                <c:pt idx="86">
                  <c:v>7.8036223208181391E-2</c:v>
                </c:pt>
                <c:pt idx="87">
                  <c:v>7.6074697141977787E-2</c:v>
                </c:pt>
                <c:pt idx="88">
                  <c:v>7.7780317697899282E-2</c:v>
                </c:pt>
                <c:pt idx="89">
                  <c:v>7.7199163488170172E-2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9-4E62-B294-77F185C785B1}"/>
            </c:ext>
          </c:extLst>
        </c:ser>
        <c:ser>
          <c:idx val="2"/>
          <c:order val="2"/>
          <c:tx>
            <c:strRef>
              <c:f>economy_wide!$A$11</c:f>
              <c:strCache>
                <c:ptCount val="1"/>
                <c:pt idx="0">
                  <c:v>IPP/GDP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economy_wide!$B$8:$CM$8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economy_wide!$B$11:$CM$11</c:f>
              <c:numCache>
                <c:formatCode>0.00%</c:formatCode>
                <c:ptCount val="90"/>
                <c:pt idx="0">
                  <c:v>6.1115574429014118E-3</c:v>
                </c:pt>
                <c:pt idx="1">
                  <c:v>6.9010416666666664E-3</c:v>
                </c:pt>
                <c:pt idx="2">
                  <c:v>7.675311082684033E-3</c:v>
                </c:pt>
                <c:pt idx="3">
                  <c:v>9.3578844796881819E-3</c:v>
                </c:pt>
                <c:pt idx="4">
                  <c:v>9.3256814921090381E-3</c:v>
                </c:pt>
                <c:pt idx="5">
                  <c:v>8.877245508982036E-3</c:v>
                </c:pt>
                <c:pt idx="6">
                  <c:v>8.8091485836667063E-3</c:v>
                </c:pt>
                <c:pt idx="7">
                  <c:v>8.805846988093835E-3</c:v>
                </c:pt>
                <c:pt idx="8">
                  <c:v>8.7201488124039016E-3</c:v>
                </c:pt>
                <c:pt idx="9">
                  <c:v>9.9825991391153043E-3</c:v>
                </c:pt>
                <c:pt idx="10">
                  <c:v>9.6000513715123557E-3</c:v>
                </c:pt>
                <c:pt idx="11">
                  <c:v>9.2906636604826089E-3</c:v>
                </c:pt>
                <c:pt idx="12">
                  <c:v>1.1244383608256192E-2</c:v>
                </c:pt>
                <c:pt idx="13">
                  <c:v>1.0268029309679908E-2</c:v>
                </c:pt>
                <c:pt idx="14">
                  <c:v>1.0217446967757185E-2</c:v>
                </c:pt>
                <c:pt idx="15">
                  <c:v>1.2430551533324126E-2</c:v>
                </c:pt>
                <c:pt idx="16">
                  <c:v>1.299521505918678E-2</c:v>
                </c:pt>
                <c:pt idx="17">
                  <c:v>1.425714725207111E-2</c:v>
                </c:pt>
                <c:pt idx="18">
                  <c:v>1.3656977116851484E-2</c:v>
                </c:pt>
                <c:pt idx="19">
                  <c:v>1.336767856362126E-2</c:v>
                </c:pt>
                <c:pt idx="20">
                  <c:v>1.3810441324892193E-2</c:v>
                </c:pt>
                <c:pt idx="21">
                  <c:v>1.3821303618419956E-2</c:v>
                </c:pt>
                <c:pt idx="22">
                  <c:v>1.2861977320027442E-2</c:v>
                </c:pt>
                <c:pt idx="23">
                  <c:v>1.4588624738322158E-2</c:v>
                </c:pt>
                <c:pt idx="24">
                  <c:v>1.6317333730711325E-2</c:v>
                </c:pt>
                <c:pt idx="25">
                  <c:v>1.7744252321731716E-2</c:v>
                </c:pt>
                <c:pt idx="26">
                  <c:v>1.8576753674690583E-2</c:v>
                </c:pt>
                <c:pt idx="27">
                  <c:v>2.2412223797326377E-2</c:v>
                </c:pt>
                <c:pt idx="28">
                  <c:v>2.4187883275426706E-2</c:v>
                </c:pt>
                <c:pt idx="29">
                  <c:v>2.5794372325857337E-2</c:v>
                </c:pt>
                <c:pt idx="30">
                  <c:v>2.6138014852756807E-2</c:v>
                </c:pt>
                <c:pt idx="31">
                  <c:v>2.7600473467039834E-2</c:v>
                </c:pt>
                <c:pt idx="32">
                  <c:v>2.9857170808061044E-2</c:v>
                </c:pt>
                <c:pt idx="33">
                  <c:v>3.0245677828722631E-2</c:v>
                </c:pt>
                <c:pt idx="34">
                  <c:v>3.2862133716944519E-2</c:v>
                </c:pt>
                <c:pt idx="35">
                  <c:v>3.3205738830610995E-2</c:v>
                </c:pt>
                <c:pt idx="36">
                  <c:v>3.3597426339336836E-2</c:v>
                </c:pt>
                <c:pt idx="37">
                  <c:v>3.4676069012827417E-2</c:v>
                </c:pt>
                <c:pt idx="38">
                  <c:v>3.5097062879815059E-2</c:v>
                </c:pt>
                <c:pt idx="39">
                  <c:v>3.4684489784202639E-2</c:v>
                </c:pt>
                <c:pt idx="40">
                  <c:v>3.4272293549132041E-2</c:v>
                </c:pt>
                <c:pt idx="41">
                  <c:v>3.310435170683395E-2</c:v>
                </c:pt>
                <c:pt idx="42">
                  <c:v>3.1533673863587589E-2</c:v>
                </c:pt>
                <c:pt idx="43">
                  <c:v>3.1179491990524662E-2</c:v>
                </c:pt>
                <c:pt idx="44">
                  <c:v>3.0185017847922234E-2</c:v>
                </c:pt>
                <c:pt idx="45">
                  <c:v>3.0419810994128431E-2</c:v>
                </c:pt>
                <c:pt idx="46">
                  <c:v>3.0322202333189309E-2</c:v>
                </c:pt>
                <c:pt idx="47">
                  <c:v>3.0805290026966838E-2</c:v>
                </c:pt>
                <c:pt idx="48">
                  <c:v>3.0602461492939371E-2</c:v>
                </c:pt>
                <c:pt idx="49">
                  <c:v>3.0354239817247754E-2</c:v>
                </c:pt>
                <c:pt idx="50">
                  <c:v>3.1620646632670231E-2</c:v>
                </c:pt>
                <c:pt idx="51">
                  <c:v>3.2868361712619608E-2</c:v>
                </c:pt>
                <c:pt idx="52">
                  <c:v>3.4235285973803896E-2</c:v>
                </c:pt>
                <c:pt idx="53">
                  <c:v>3.6583349009162956E-2</c:v>
                </c:pt>
                <c:pt idx="54">
                  <c:v>3.7578033031024992E-2</c:v>
                </c:pt>
                <c:pt idx="55">
                  <c:v>3.8952965526909092E-2</c:v>
                </c:pt>
                <c:pt idx="56">
                  <c:v>4.063651840674961E-2</c:v>
                </c:pt>
                <c:pt idx="57">
                  <c:v>4.1215110999117614E-2</c:v>
                </c:pt>
                <c:pt idx="58">
                  <c:v>4.1570352703227356E-2</c:v>
                </c:pt>
                <c:pt idx="59">
                  <c:v>4.1592777380349007E-2</c:v>
                </c:pt>
                <c:pt idx="60">
                  <c:v>4.2169569517759208E-2</c:v>
                </c:pt>
                <c:pt idx="61">
                  <c:v>4.2854910094406576E-2</c:v>
                </c:pt>
                <c:pt idx="62">
                  <c:v>4.3933311562651581E-2</c:v>
                </c:pt>
                <c:pt idx="63">
                  <c:v>4.2831287449233757E-2</c:v>
                </c:pt>
                <c:pt idx="64">
                  <c:v>4.203638111154253E-2</c:v>
                </c:pt>
                <c:pt idx="65">
                  <c:v>4.0857603623650998E-2</c:v>
                </c:pt>
                <c:pt idx="66">
                  <c:v>4.2003081514850812E-2</c:v>
                </c:pt>
                <c:pt idx="67">
                  <c:v>4.3204475294687732E-2</c:v>
                </c:pt>
                <c:pt idx="68">
                  <c:v>4.5036509251124332E-2</c:v>
                </c:pt>
                <c:pt idx="69">
                  <c:v>4.6389770421271882E-2</c:v>
                </c:pt>
                <c:pt idx="70">
                  <c:v>4.8974821359650943E-2</c:v>
                </c:pt>
                <c:pt idx="71">
                  <c:v>5.1157944615023272E-2</c:v>
                </c:pt>
                <c:pt idx="72">
                  <c:v>5.0532035031396291E-2</c:v>
                </c:pt>
                <c:pt idx="73">
                  <c:v>4.8768435880925547E-2</c:v>
                </c:pt>
                <c:pt idx="74">
                  <c:v>4.8390914281295758E-2</c:v>
                </c:pt>
                <c:pt idx="75">
                  <c:v>4.7661770810391253E-2</c:v>
                </c:pt>
                <c:pt idx="76">
                  <c:v>4.8015297196661991E-2</c:v>
                </c:pt>
                <c:pt idx="77">
                  <c:v>4.820527312788947E-2</c:v>
                </c:pt>
                <c:pt idx="78">
                  <c:v>4.92815457664273E-2</c:v>
                </c:pt>
                <c:pt idx="79">
                  <c:v>5.0917752480910392E-2</c:v>
                </c:pt>
                <c:pt idx="80">
                  <c:v>5.1338188870983681E-2</c:v>
                </c:pt>
                <c:pt idx="81">
                  <c:v>5.0839338070599011E-2</c:v>
                </c:pt>
                <c:pt idx="82">
                  <c:v>5.2145711697065521E-2</c:v>
                </c:pt>
                <c:pt idx="83">
                  <c:v>5.2234897472107036E-2</c:v>
                </c:pt>
                <c:pt idx="84">
                  <c:v>5.2418934192504894E-2</c:v>
                </c:pt>
                <c:pt idx="85">
                  <c:v>5.2358275321787356E-2</c:v>
                </c:pt>
                <c:pt idx="86">
                  <c:v>5.2373746075398443E-2</c:v>
                </c:pt>
                <c:pt idx="87">
                  <c:v>5.383413554018586E-2</c:v>
                </c:pt>
                <c:pt idx="88">
                  <c:v>5.4030385322845591E-2</c:v>
                </c:pt>
                <c:pt idx="89">
                  <c:v>5.5370585634567711E-2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9-4E62-B294-77F185C7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31663"/>
        <c:axId val="544577487"/>
      </c:scatterChart>
      <c:valAx>
        <c:axId val="561831663"/>
        <c:scaling>
          <c:orientation val="minMax"/>
          <c:max val="2019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577487"/>
        <c:crosses val="autoZero"/>
        <c:crossBetween val="midCat"/>
        <c:majorUnit val="10"/>
        <c:minorUnit val="5"/>
      </c:valAx>
      <c:valAx>
        <c:axId val="5445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83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economy_wide!$A$38</c:f>
              <c:strCache>
                <c:ptCount val="1"/>
                <c:pt idx="0">
                  <c:v>CE/GDP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economy_wide!$B$37:$CM$37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economy_wide!$B$38:$CM$38</c:f>
              <c:numCache>
                <c:formatCode>0.00%</c:formatCode>
                <c:ptCount val="90"/>
                <c:pt idx="0">
                  <c:v>0.49167910019511074</c:v>
                </c:pt>
                <c:pt idx="1">
                  <c:v>0.51179470486111112</c:v>
                </c:pt>
                <c:pt idx="2">
                  <c:v>0.51777338450207389</c:v>
                </c:pt>
                <c:pt idx="3">
                  <c:v>0.52651120594066059</c:v>
                </c:pt>
                <c:pt idx="4">
                  <c:v>0.52117087168002241</c:v>
                </c:pt>
                <c:pt idx="5">
                  <c:v>0.51726047904191619</c:v>
                </c:pt>
                <c:pt idx="6">
                  <c:v>0.50736116162228417</c:v>
                </c:pt>
                <c:pt idx="7">
                  <c:v>0.51030295885889421</c:v>
                </c:pt>
                <c:pt idx="8">
                  <c:v>0.51944560928142103</c:v>
                </c:pt>
                <c:pt idx="9">
                  <c:v>0.51987361479989014</c:v>
                </c:pt>
                <c:pt idx="10">
                  <c:v>0.51963354987852772</c:v>
                </c:pt>
                <c:pt idx="11">
                  <c:v>0.51262888852175437</c:v>
                </c:pt>
                <c:pt idx="12">
                  <c:v>0.51185145658848186</c:v>
                </c:pt>
                <c:pt idx="13">
                  <c:v>0.53049074431160814</c:v>
                </c:pt>
                <c:pt idx="14">
                  <c:v>0.55493293415532485</c:v>
                </c:pt>
                <c:pt idx="15">
                  <c:v>0.55389913877218233</c:v>
                </c:pt>
                <c:pt idx="16">
                  <c:v>0.55394790510817649</c:v>
                </c:pt>
                <c:pt idx="17">
                  <c:v>0.53831278704375152</c:v>
                </c:pt>
                <c:pt idx="18">
                  <c:v>0.53025847702070383</c:v>
                </c:pt>
                <c:pt idx="19">
                  <c:v>0.52579171342378705</c:v>
                </c:pt>
                <c:pt idx="20">
                  <c:v>0.52971465272043305</c:v>
                </c:pt>
                <c:pt idx="21">
                  <c:v>0.52786773706170553</c:v>
                </c:pt>
                <c:pt idx="22">
                  <c:v>0.53530558005730522</c:v>
                </c:pt>
                <c:pt idx="23">
                  <c:v>0.54741507209922113</c:v>
                </c:pt>
                <c:pt idx="24">
                  <c:v>0.5530191306671326</c:v>
                </c:pt>
                <c:pt idx="25">
                  <c:v>0.5483025177378511</c:v>
                </c:pt>
                <c:pt idx="26">
                  <c:v>0.54191051006162483</c:v>
                </c:pt>
                <c:pt idx="27">
                  <c:v>0.55474204022227513</c:v>
                </c:pt>
                <c:pt idx="28">
                  <c:v>0.55391223085020436</c:v>
                </c:pt>
                <c:pt idx="29">
                  <c:v>0.5499876358241087</c:v>
                </c:pt>
                <c:pt idx="30">
                  <c:v>0.54792832030426297</c:v>
                </c:pt>
                <c:pt idx="31">
                  <c:v>0.55548119222245573</c:v>
                </c:pt>
                <c:pt idx="32">
                  <c:v>0.55214599526867181</c:v>
                </c:pt>
                <c:pt idx="33">
                  <c:v>0.55007525818774305</c:v>
                </c:pt>
                <c:pt idx="34">
                  <c:v>0.54970185943703909</c:v>
                </c:pt>
                <c:pt idx="35">
                  <c:v>0.54930163924845865</c:v>
                </c:pt>
                <c:pt idx="36">
                  <c:v>0.54616867554281423</c:v>
                </c:pt>
                <c:pt idx="37">
                  <c:v>0.55230055051916982</c:v>
                </c:pt>
                <c:pt idx="38">
                  <c:v>0.56024829119561648</c:v>
                </c:pt>
                <c:pt idx="39">
                  <c:v>0.56423795860526382</c:v>
                </c:pt>
                <c:pt idx="40">
                  <c:v>0.57434098357433805</c:v>
                </c:pt>
                <c:pt idx="41">
                  <c:v>0.58077448772620588</c:v>
                </c:pt>
                <c:pt idx="42">
                  <c:v>0.57088466326136411</c:v>
                </c:pt>
                <c:pt idx="43">
                  <c:v>0.57175145218159507</c:v>
                </c:pt>
                <c:pt idx="44">
                  <c:v>0.570153419167995</c:v>
                </c:pt>
                <c:pt idx="45">
                  <c:v>0.57448246004026549</c:v>
                </c:pt>
                <c:pt idx="46">
                  <c:v>0.56218633227768466</c:v>
                </c:pt>
                <c:pt idx="47">
                  <c:v>0.55959233740362502</c:v>
                </c:pt>
                <c:pt idx="48">
                  <c:v>0.56000117204800015</c:v>
                </c:pt>
                <c:pt idx="49">
                  <c:v>0.55994453135930067</c:v>
                </c:pt>
                <c:pt idx="50">
                  <c:v>0.56225474187903024</c:v>
                </c:pt>
                <c:pt idx="51">
                  <c:v>0.56775383254232048</c:v>
                </c:pt>
                <c:pt idx="52">
                  <c:v>0.55893405823808984</c:v>
                </c:pt>
                <c:pt idx="53">
                  <c:v>0.56611915404949298</c:v>
                </c:pt>
                <c:pt idx="54">
                  <c:v>0.55378865053144744</c:v>
                </c:pt>
                <c:pt idx="55">
                  <c:v>0.5488074265661419</c:v>
                </c:pt>
                <c:pt idx="56">
                  <c:v>0.55020409179210128</c:v>
                </c:pt>
                <c:pt idx="57">
                  <c:v>0.55508031105562872</c:v>
                </c:pt>
                <c:pt idx="58">
                  <c:v>0.56071770251162922</c:v>
                </c:pt>
                <c:pt idx="59">
                  <c:v>0.56297563343631685</c:v>
                </c:pt>
                <c:pt idx="60">
                  <c:v>0.55651094197015727</c:v>
                </c:pt>
                <c:pt idx="61">
                  <c:v>0.56016976950414077</c:v>
                </c:pt>
                <c:pt idx="62">
                  <c:v>0.56031888906516902</c:v>
                </c:pt>
                <c:pt idx="63">
                  <c:v>0.56258620158160777</c:v>
                </c:pt>
                <c:pt idx="64">
                  <c:v>0.55657318104284004</c:v>
                </c:pt>
                <c:pt idx="65">
                  <c:v>0.54975466692721353</c:v>
                </c:pt>
                <c:pt idx="66">
                  <c:v>0.54950601125769971</c:v>
                </c:pt>
                <c:pt idx="67">
                  <c:v>0.54711696416826106</c:v>
                </c:pt>
                <c:pt idx="68">
                  <c:v>0.54896991589208666</c:v>
                </c:pt>
                <c:pt idx="69">
                  <c:v>0.55955427545320624</c:v>
                </c:pt>
                <c:pt idx="70">
                  <c:v>0.56099585251814954</c:v>
                </c:pt>
                <c:pt idx="71">
                  <c:v>0.57041221878268455</c:v>
                </c:pt>
                <c:pt idx="72">
                  <c:v>0.57070852259658122</c:v>
                </c:pt>
                <c:pt idx="73">
                  <c:v>0.56102180805452018</c:v>
                </c:pt>
                <c:pt idx="74">
                  <c:v>0.55453984842008108</c:v>
                </c:pt>
                <c:pt idx="75">
                  <c:v>0.55020521986321946</c:v>
                </c:pt>
                <c:pt idx="76">
                  <c:v>0.54205735727703397</c:v>
                </c:pt>
                <c:pt idx="77">
                  <c:v>0.54144818720529841</c:v>
                </c:pt>
                <c:pt idx="78">
                  <c:v>0.54517979000626904</c:v>
                </c:pt>
                <c:pt idx="79">
                  <c:v>0.54761523009316004</c:v>
                </c:pt>
                <c:pt idx="80">
                  <c:v>0.53696072484803725</c:v>
                </c:pt>
                <c:pt idx="81">
                  <c:v>0.52860915903973649</c:v>
                </c:pt>
                <c:pt idx="82">
                  <c:v>0.52925125310582244</c:v>
                </c:pt>
                <c:pt idx="83">
                  <c:v>0.52890790255261355</c:v>
                </c:pt>
                <c:pt idx="84">
                  <c:v>0.52632114518025808</c:v>
                </c:pt>
                <c:pt idx="85">
                  <c:v>0.52769788634365966</c:v>
                </c:pt>
                <c:pt idx="86">
                  <c:v>0.53214112872693109</c:v>
                </c:pt>
                <c:pt idx="87">
                  <c:v>0.53220960254426386</c:v>
                </c:pt>
                <c:pt idx="88">
                  <c:v>0.53339739943145859</c:v>
                </c:pt>
                <c:pt idx="89">
                  <c:v>0.53101718091198524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4-415B-8DAC-F01134C25060}"/>
            </c:ext>
          </c:extLst>
        </c:ser>
        <c:ser>
          <c:idx val="1"/>
          <c:order val="1"/>
          <c:tx>
            <c:strRef>
              <c:f>economy_wide!$A$39</c:f>
              <c:strCache>
                <c:ptCount val="1"/>
                <c:pt idx="0">
                  <c:v>CE/(GDP-(T-S))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economy_wide!$B$37:$CM$37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economy_wide!$B$39:$CM$39</c:f>
              <c:numCache>
                <c:formatCode>0.00%</c:formatCode>
                <c:ptCount val="90"/>
                <c:pt idx="0">
                  <c:v>0.52576244144899675</c:v>
                </c:pt>
                <c:pt idx="1">
                  <c:v>0.55320072247894725</c:v>
                </c:pt>
                <c:pt idx="2">
                  <c:v>0.56543948523290111</c:v>
                </c:pt>
                <c:pt idx="3">
                  <c:v>0.59053307957564682</c:v>
                </c:pt>
                <c:pt idx="4">
                  <c:v>0.59035595370223559</c:v>
                </c:pt>
                <c:pt idx="5">
                  <c:v>0.57934006237215385</c:v>
                </c:pt>
                <c:pt idx="6">
                  <c:v>0.56346392616194707</c:v>
                </c:pt>
                <c:pt idx="7">
                  <c:v>0.56470296642229123</c:v>
                </c:pt>
                <c:pt idx="8">
                  <c:v>0.57233233422976226</c:v>
                </c:pt>
                <c:pt idx="9">
                  <c:v>0.57557130001647672</c:v>
                </c:pt>
                <c:pt idx="10">
                  <c:v>0.57062771046105754</c:v>
                </c:pt>
                <c:pt idx="11">
                  <c:v>0.56204449558879943</c:v>
                </c:pt>
                <c:pt idx="12">
                  <c:v>0.55754732080430625</c:v>
                </c:pt>
                <c:pt idx="13">
                  <c:v>0.56812080536912757</c:v>
                </c:pt>
                <c:pt idx="14">
                  <c:v>0.58931372754083955</c:v>
                </c:pt>
                <c:pt idx="15">
                  <c:v>0.58703730811183463</c:v>
                </c:pt>
                <c:pt idx="16">
                  <c:v>0.59005120155473334</c:v>
                </c:pt>
                <c:pt idx="17">
                  <c:v>0.57759051598117528</c:v>
                </c:pt>
                <c:pt idx="18">
                  <c:v>0.57074788278110289</c:v>
                </c:pt>
                <c:pt idx="19">
                  <c:v>0.56530816900525693</c:v>
                </c:pt>
                <c:pt idx="20">
                  <c:v>0.57259718569121942</c:v>
                </c:pt>
                <c:pt idx="21">
                  <c:v>0.56988693648278843</c:v>
                </c:pt>
                <c:pt idx="22">
                  <c:v>0.5745520811095951</c:v>
                </c:pt>
                <c:pt idx="23">
                  <c:v>0.5897112559165264</c:v>
                </c:pt>
                <c:pt idx="24">
                  <c:v>0.59685662075639645</c:v>
                </c:pt>
                <c:pt idx="25">
                  <c:v>0.59156544295789626</c:v>
                </c:pt>
                <c:pt idx="26">
                  <c:v>0.58489087090195124</c:v>
                </c:pt>
                <c:pt idx="27">
                  <c:v>0.59942336085875469</c:v>
                </c:pt>
                <c:pt idx="28">
                  <c:v>0.5987299198504179</c:v>
                </c:pt>
                <c:pt idx="29">
                  <c:v>0.59492848585114533</c:v>
                </c:pt>
                <c:pt idx="30">
                  <c:v>0.59342482248889261</c:v>
                </c:pt>
                <c:pt idx="31">
                  <c:v>0.60379653734310523</c:v>
                </c:pt>
                <c:pt idx="32">
                  <c:v>0.60013223626212164</c:v>
                </c:pt>
                <c:pt idx="33">
                  <c:v>0.59768770735428522</c:v>
                </c:pt>
                <c:pt idx="34">
                  <c:v>0.59766092045185137</c:v>
                </c:pt>
                <c:pt idx="35">
                  <c:v>0.59686150622301248</c:v>
                </c:pt>
                <c:pt idx="36">
                  <c:v>0.59220376665054986</c:v>
                </c:pt>
                <c:pt idx="37">
                  <c:v>0.5957008666687883</c:v>
                </c:pt>
                <c:pt idx="38">
                  <c:v>0.6053915901848631</c:v>
                </c:pt>
                <c:pt idx="39">
                  <c:v>0.61116996653685207</c:v>
                </c:pt>
                <c:pt idx="40">
                  <c:v>0.62289498056577208</c:v>
                </c:pt>
                <c:pt idx="41">
                  <c:v>0.631770394672164</c:v>
                </c:pt>
                <c:pt idx="42">
                  <c:v>0.62205340906539752</c:v>
                </c:pt>
                <c:pt idx="43">
                  <c:v>0.62092190813860881</c:v>
                </c:pt>
                <c:pt idx="44">
                  <c:v>0.6187693488433712</c:v>
                </c:pt>
                <c:pt idx="45">
                  <c:v>0.6235495010002472</c:v>
                </c:pt>
                <c:pt idx="46">
                  <c:v>0.60950153979200905</c:v>
                </c:pt>
                <c:pt idx="47">
                  <c:v>0.60522911135242985</c:v>
                </c:pt>
                <c:pt idx="48">
                  <c:v>0.60428547289067014</c:v>
                </c:pt>
                <c:pt idx="49">
                  <c:v>0.6013622349275245</c:v>
                </c:pt>
                <c:pt idx="50">
                  <c:v>0.60153622253604178</c:v>
                </c:pt>
                <c:pt idx="51">
                  <c:v>0.60831745586526353</c:v>
                </c:pt>
                <c:pt idx="52">
                  <c:v>0.6009394975511847</c:v>
                </c:pt>
                <c:pt idx="53">
                  <c:v>0.60713922600439463</c:v>
                </c:pt>
                <c:pt idx="54">
                  <c:v>0.5932938705996148</c:v>
                </c:pt>
                <c:pt idx="55">
                  <c:v>0.58793522256464414</c:v>
                </c:pt>
                <c:pt idx="56">
                  <c:v>0.58914181559377776</c:v>
                </c:pt>
                <c:pt idx="57">
                  <c:v>0.59377999338028797</c:v>
                </c:pt>
                <c:pt idx="58">
                  <c:v>0.59991930280443684</c:v>
                </c:pt>
                <c:pt idx="59">
                  <c:v>0.60267853765990831</c:v>
                </c:pt>
                <c:pt idx="60">
                  <c:v>0.59573377638283298</c:v>
                </c:pt>
                <c:pt idx="61">
                  <c:v>0.60023075756475841</c:v>
                </c:pt>
                <c:pt idx="62">
                  <c:v>0.60233924049572263</c:v>
                </c:pt>
                <c:pt idx="63">
                  <c:v>0.60461872675967199</c:v>
                </c:pt>
                <c:pt idx="64">
                  <c:v>0.59718740936097192</c:v>
                </c:pt>
                <c:pt idx="65">
                  <c:v>0.59136253524424121</c:v>
                </c:pt>
                <c:pt idx="66">
                  <c:v>0.58989607058482652</c:v>
                </c:pt>
                <c:pt idx="67">
                  <c:v>0.58676614411867156</c:v>
                </c:pt>
                <c:pt idx="68">
                  <c:v>0.58862093871480414</c:v>
                </c:pt>
                <c:pt idx="69">
                  <c:v>0.59944570217047577</c:v>
                </c:pt>
                <c:pt idx="70">
                  <c:v>0.60015438299178869</c:v>
                </c:pt>
                <c:pt idx="71">
                  <c:v>0.60983201543417054</c:v>
                </c:pt>
                <c:pt idx="72">
                  <c:v>0.60922346991912113</c:v>
                </c:pt>
                <c:pt idx="73">
                  <c:v>0.60047941902079749</c:v>
                </c:pt>
                <c:pt idx="74">
                  <c:v>0.59374321076667635</c:v>
                </c:pt>
                <c:pt idx="75">
                  <c:v>0.58989179967938954</c:v>
                </c:pt>
                <c:pt idx="76">
                  <c:v>0.58136907029224749</c:v>
                </c:pt>
                <c:pt idx="77">
                  <c:v>0.58123195863310972</c:v>
                </c:pt>
                <c:pt idx="78">
                  <c:v>0.58493594657308323</c:v>
                </c:pt>
                <c:pt idx="79">
                  <c:v>0.58742902821606424</c:v>
                </c:pt>
                <c:pt idx="80">
                  <c:v>0.57553736478299966</c:v>
                </c:pt>
                <c:pt idx="81">
                  <c:v>0.56668267930592575</c:v>
                </c:pt>
                <c:pt idx="82">
                  <c:v>0.56734995688628342</c:v>
                </c:pt>
                <c:pt idx="83">
                  <c:v>0.56662247702863078</c:v>
                </c:pt>
                <c:pt idx="84">
                  <c:v>0.56427401080793271</c:v>
                </c:pt>
                <c:pt idx="85">
                  <c:v>0.56588388005908286</c:v>
                </c:pt>
                <c:pt idx="86">
                  <c:v>0.57031444888381166</c:v>
                </c:pt>
                <c:pt idx="87">
                  <c:v>0.57033165940328645</c:v>
                </c:pt>
                <c:pt idx="88">
                  <c:v>0.57156102885936855</c:v>
                </c:pt>
                <c:pt idx="89">
                  <c:v>0.56910629479580377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15B-8DAC-F01134C25060}"/>
            </c:ext>
          </c:extLst>
        </c:ser>
        <c:ser>
          <c:idx val="2"/>
          <c:order val="2"/>
          <c:tx>
            <c:strRef>
              <c:f>economy_wide!$A$40</c:f>
              <c:strCache>
                <c:ptCount val="1"/>
                <c:pt idx="0">
                  <c:v>CE/(GDP-(T-S)-NMI)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economy_wide!$B$37:$CM$37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economy_wide!$B$40:$CM$40</c:f>
              <c:numCache>
                <c:formatCode>0.00%</c:formatCode>
                <c:ptCount val="90"/>
                <c:pt idx="0">
                  <c:v>0.61373159987106474</c:v>
                </c:pt>
                <c:pt idx="1">
                  <c:v>0.63405027557467397</c:v>
                </c:pt>
                <c:pt idx="2">
                  <c:v>0.64060301828878374</c:v>
                </c:pt>
                <c:pt idx="3">
                  <c:v>0.65212143912437315</c:v>
                </c:pt>
                <c:pt idx="4">
                  <c:v>0.65917942816676989</c:v>
                </c:pt>
                <c:pt idx="5">
                  <c:v>0.65646432981856184</c:v>
                </c:pt>
                <c:pt idx="6">
                  <c:v>0.66402820625826353</c:v>
                </c:pt>
                <c:pt idx="7">
                  <c:v>0.65327095751905229</c:v>
                </c:pt>
                <c:pt idx="8">
                  <c:v>0.67201758290674385</c:v>
                </c:pt>
                <c:pt idx="9">
                  <c:v>0.66488045563022502</c:v>
                </c:pt>
                <c:pt idx="10">
                  <c:v>0.65641434693849965</c:v>
                </c:pt>
                <c:pt idx="11">
                  <c:v>0.64629125928104092</c:v>
                </c:pt>
                <c:pt idx="12">
                  <c:v>0.64850432584434803</c:v>
                </c:pt>
                <c:pt idx="13">
                  <c:v>0.66886999597322572</c:v>
                </c:pt>
                <c:pt idx="14">
                  <c:v>0.69135211734177449</c:v>
                </c:pt>
                <c:pt idx="15">
                  <c:v>0.68146861004982706</c:v>
                </c:pt>
                <c:pt idx="16">
                  <c:v>0.68931191058330421</c:v>
                </c:pt>
                <c:pt idx="17">
                  <c:v>0.69439483873893793</c:v>
                </c:pt>
                <c:pt idx="18">
                  <c:v>0.67076304040460344</c:v>
                </c:pt>
                <c:pt idx="19">
                  <c:v>0.66810646148433128</c:v>
                </c:pt>
                <c:pt idx="20">
                  <c:v>0.66397398092732052</c:v>
                </c:pt>
                <c:pt idx="21">
                  <c:v>0.65888862060065112</c:v>
                </c:pt>
                <c:pt idx="22">
                  <c:v>0.66175972746353651</c:v>
                </c:pt>
                <c:pt idx="23">
                  <c:v>0.67489612490518669</c:v>
                </c:pt>
                <c:pt idx="24">
                  <c:v>0.67556667315309438</c:v>
                </c:pt>
                <c:pt idx="25">
                  <c:v>0.66974528667759248</c:v>
                </c:pt>
                <c:pt idx="26">
                  <c:v>0.65888723781219638</c:v>
                </c:pt>
                <c:pt idx="27">
                  <c:v>0.67364521036971781</c:v>
                </c:pt>
                <c:pt idx="28">
                  <c:v>0.67194513396627176</c:v>
                </c:pt>
                <c:pt idx="29">
                  <c:v>0.6705276411827148</c:v>
                </c:pt>
                <c:pt idx="30">
                  <c:v>0.66269353649545348</c:v>
                </c:pt>
                <c:pt idx="31">
                  <c:v>0.67191577050540374</c:v>
                </c:pt>
                <c:pt idx="32">
                  <c:v>0.6689307563510517</c:v>
                </c:pt>
                <c:pt idx="33">
                  <c:v>0.66363683581779465</c:v>
                </c:pt>
                <c:pt idx="34">
                  <c:v>0.6612706901855252</c:v>
                </c:pt>
                <c:pt idx="35">
                  <c:v>0.6586946466989495</c:v>
                </c:pt>
                <c:pt idx="36">
                  <c:v>0.65292104521480054</c:v>
                </c:pt>
                <c:pt idx="37">
                  <c:v>0.65467292511574293</c:v>
                </c:pt>
                <c:pt idx="38">
                  <c:v>0.66329642310874681</c:v>
                </c:pt>
                <c:pt idx="39">
                  <c:v>0.66795916363993324</c:v>
                </c:pt>
                <c:pt idx="40">
                  <c:v>0.67858602465145224</c:v>
                </c:pt>
                <c:pt idx="41">
                  <c:v>0.68585288888106466</c:v>
                </c:pt>
                <c:pt idx="42">
                  <c:v>0.67503410724291668</c:v>
                </c:pt>
                <c:pt idx="43">
                  <c:v>0.67545653370572745</c:v>
                </c:pt>
                <c:pt idx="44">
                  <c:v>0.67674801080887526</c:v>
                </c:pt>
                <c:pt idx="45">
                  <c:v>0.67690354459046764</c:v>
                </c:pt>
                <c:pt idx="46">
                  <c:v>0.65969155939125323</c:v>
                </c:pt>
                <c:pt idx="47">
                  <c:v>0.65473605321092321</c:v>
                </c:pt>
                <c:pt idx="48">
                  <c:v>0.65320741608162392</c:v>
                </c:pt>
                <c:pt idx="49">
                  <c:v>0.65068393304616434</c:v>
                </c:pt>
                <c:pt idx="50">
                  <c:v>0.64895406018294388</c:v>
                </c:pt>
                <c:pt idx="51">
                  <c:v>0.65014499793203617</c:v>
                </c:pt>
                <c:pt idx="52">
                  <c:v>0.63945874540835779</c:v>
                </c:pt>
                <c:pt idx="53">
                  <c:v>0.64241170238254419</c:v>
                </c:pt>
                <c:pt idx="54">
                  <c:v>0.62776283442785619</c:v>
                </c:pt>
                <c:pt idx="55">
                  <c:v>0.62583621462451333</c:v>
                </c:pt>
                <c:pt idx="56">
                  <c:v>0.62640433149530783</c:v>
                </c:pt>
                <c:pt idx="57">
                  <c:v>0.6316196044698279</c:v>
                </c:pt>
                <c:pt idx="58">
                  <c:v>0.64034228989218822</c:v>
                </c:pt>
                <c:pt idx="59">
                  <c:v>0.64564578113080928</c:v>
                </c:pt>
                <c:pt idx="60">
                  <c:v>0.63696368297818773</c:v>
                </c:pt>
                <c:pt idx="61">
                  <c:v>0.64090115990156549</c:v>
                </c:pt>
                <c:pt idx="62">
                  <c:v>0.64203243397730414</c:v>
                </c:pt>
                <c:pt idx="63">
                  <c:v>0.64731258883848886</c:v>
                </c:pt>
                <c:pt idx="64">
                  <c:v>0.64004138072107752</c:v>
                </c:pt>
                <c:pt idx="65">
                  <c:v>0.63410514972853971</c:v>
                </c:pt>
                <c:pt idx="66">
                  <c:v>0.63267370168598436</c:v>
                </c:pt>
                <c:pt idx="67">
                  <c:v>0.63245376669323283</c:v>
                </c:pt>
                <c:pt idx="68">
                  <c:v>0.63497203533865854</c:v>
                </c:pt>
                <c:pt idx="69">
                  <c:v>0.64852060502729825</c:v>
                </c:pt>
                <c:pt idx="70">
                  <c:v>0.65047608567350901</c:v>
                </c:pt>
                <c:pt idx="71">
                  <c:v>0.66186180775478964</c:v>
                </c:pt>
                <c:pt idx="72">
                  <c:v>0.66496708767821378</c:v>
                </c:pt>
                <c:pt idx="73">
                  <c:v>0.65634901821004388</c:v>
                </c:pt>
                <c:pt idx="74">
                  <c:v>0.6480547812757208</c:v>
                </c:pt>
                <c:pt idx="75">
                  <c:v>0.6443009246693121</c:v>
                </c:pt>
                <c:pt idx="76">
                  <c:v>0.63224054075647462</c:v>
                </c:pt>
                <c:pt idx="77">
                  <c:v>0.63284917435713295</c:v>
                </c:pt>
                <c:pt idx="78">
                  <c:v>0.63154319750174159</c:v>
                </c:pt>
                <c:pt idx="79">
                  <c:v>0.63168619356165989</c:v>
                </c:pt>
                <c:pt idx="80">
                  <c:v>0.61860616237386301</c:v>
                </c:pt>
                <c:pt idx="81">
                  <c:v>0.61547690331459315</c:v>
                </c:pt>
                <c:pt idx="82">
                  <c:v>0.61990779830355147</c:v>
                </c:pt>
                <c:pt idx="83">
                  <c:v>0.62205694338257789</c:v>
                </c:pt>
                <c:pt idx="84">
                  <c:v>0.61984366215257725</c:v>
                </c:pt>
                <c:pt idx="85">
                  <c:v>0.620878941623626</c:v>
                </c:pt>
                <c:pt idx="86">
                  <c:v>0.62236547337363735</c:v>
                </c:pt>
                <c:pt idx="87">
                  <c:v>0.62095428092279781</c:v>
                </c:pt>
                <c:pt idx="88">
                  <c:v>0.62352930326194933</c:v>
                </c:pt>
                <c:pt idx="89">
                  <c:v>0.62043930259102742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4-415B-8DAC-F01134C2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16495"/>
        <c:axId val="544606191"/>
      </c:scatterChart>
      <c:valAx>
        <c:axId val="414216495"/>
        <c:scaling>
          <c:orientation val="minMax"/>
          <c:max val="2019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606191"/>
        <c:crosses val="autoZero"/>
        <c:crossBetween val="midCat"/>
        <c:minorUnit val="5"/>
      </c:valAx>
      <c:valAx>
        <c:axId val="5446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21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economy_wide!$A$70</c:f>
              <c:strCache>
                <c:ptCount val="1"/>
                <c:pt idx="0">
                  <c:v>CE/(GDP-IPP)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economy_wide!$B$69:$CM$69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economy_wide!$B$70:$CM$70</c:f>
              <c:numCache>
                <c:formatCode>0.00%</c:formatCode>
                <c:ptCount val="90"/>
                <c:pt idx="0">
                  <c:v>0.49470250295909235</c:v>
                </c:pt>
                <c:pt idx="1">
                  <c:v>0.51535116472182163</c:v>
                </c:pt>
                <c:pt idx="2">
                  <c:v>0.52177819446072116</c:v>
                </c:pt>
                <c:pt idx="3">
                  <c:v>0.53148477910624947</c:v>
                </c:pt>
                <c:pt idx="4">
                  <c:v>0.52607689726426587</c:v>
                </c:pt>
                <c:pt idx="5">
                  <c:v>0.52189345537480936</c:v>
                </c:pt>
                <c:pt idx="6">
                  <c:v>0.51187030317855053</c:v>
                </c:pt>
                <c:pt idx="7">
                  <c:v>0.51483653057098344</c:v>
                </c:pt>
                <c:pt idx="8">
                  <c:v>0.52401509892398468</c:v>
                </c:pt>
                <c:pt idx="9">
                  <c:v>0.52511563367252545</c:v>
                </c:pt>
                <c:pt idx="10">
                  <c:v>0.52467041279446724</c:v>
                </c:pt>
                <c:pt idx="11">
                  <c:v>0.5174362143550808</c:v>
                </c:pt>
                <c:pt idx="12">
                  <c:v>0.51767236322396459</c:v>
                </c:pt>
                <c:pt idx="13">
                  <c:v>0.535994350007306</c:v>
                </c:pt>
                <c:pt idx="14">
                  <c:v>0.56066146291957075</c:v>
                </c:pt>
                <c:pt idx="15">
                  <c:v>0.56087107558073956</c:v>
                </c:pt>
                <c:pt idx="16">
                  <c:v>0.56124135724569413</c:v>
                </c:pt>
                <c:pt idx="17">
                  <c:v>0.54609859512864989</c:v>
                </c:pt>
                <c:pt idx="18">
                  <c:v>0.53760047439755976</c:v>
                </c:pt>
                <c:pt idx="19">
                  <c:v>0.5329155572952633</c:v>
                </c:pt>
                <c:pt idx="20">
                  <c:v>0.53713269225043914</c:v>
                </c:pt>
                <c:pt idx="21">
                  <c:v>0.53526580831498594</c:v>
                </c:pt>
                <c:pt idx="22">
                  <c:v>0.54228037797997963</c:v>
                </c:pt>
                <c:pt idx="23">
                  <c:v>0.55551933521556318</c:v>
                </c:pt>
                <c:pt idx="24">
                  <c:v>0.56219261519013131</c:v>
                </c:pt>
                <c:pt idx="25">
                  <c:v>0.55820749232962918</c:v>
                </c:pt>
                <c:pt idx="26">
                  <c:v>0.55216799896545288</c:v>
                </c:pt>
                <c:pt idx="27">
                  <c:v>0.56746008258931624</c:v>
                </c:pt>
                <c:pt idx="28">
                  <c:v>0.56764229645915343</c:v>
                </c:pt>
                <c:pt idx="29">
                  <c:v>0.56454984471519742</c:v>
                </c:pt>
                <c:pt idx="30">
                  <c:v>0.56263446839586706</c:v>
                </c:pt>
                <c:pt idx="31">
                  <c:v>0.57124790486374977</c:v>
                </c:pt>
                <c:pt idx="32">
                  <c:v>0.56913887177681954</c:v>
                </c:pt>
                <c:pt idx="33">
                  <c:v>0.56723156124339413</c:v>
                </c:pt>
                <c:pt idx="34">
                  <c:v>0.56838004032421574</c:v>
                </c:pt>
                <c:pt idx="35">
                  <c:v>0.56816808012911568</c:v>
                </c:pt>
                <c:pt idx="36">
                  <c:v>0.56515647870634977</c:v>
                </c:pt>
                <c:pt idx="37">
                  <c:v>0.57214012083422483</c:v>
                </c:pt>
                <c:pt idx="38">
                  <c:v>0.58062657873932244</c:v>
                </c:pt>
                <c:pt idx="39">
                  <c:v>0.58451143966300489</c:v>
                </c:pt>
                <c:pt idx="40">
                  <c:v>0.59472352272576956</c:v>
                </c:pt>
                <c:pt idx="41">
                  <c:v>0.60065891159137075</c:v>
                </c:pt>
                <c:pt idx="42">
                  <c:v>0.58947290974880284</c:v>
                </c:pt>
                <c:pt idx="43">
                  <c:v>0.59015209469121099</c:v>
                </c:pt>
                <c:pt idx="44">
                  <c:v>0.58789916598606284</c:v>
                </c:pt>
                <c:pt idx="45">
                  <c:v>0.59250639251333403</c:v>
                </c:pt>
                <c:pt idx="46">
                  <c:v>0.57976611780777987</c:v>
                </c:pt>
                <c:pt idx="47">
                  <c:v>0.57737865430486623</c:v>
                </c:pt>
                <c:pt idx="48">
                  <c:v>0.57767958943906617</c:v>
                </c:pt>
                <c:pt idx="49">
                  <c:v>0.57747329422011406</c:v>
                </c:pt>
                <c:pt idx="50">
                  <c:v>0.58061413631332692</c:v>
                </c:pt>
                <c:pt idx="51">
                  <c:v>0.5870491772430404</c:v>
                </c:pt>
                <c:pt idx="52">
                  <c:v>0.5787476495262891</c:v>
                </c:pt>
                <c:pt idx="53">
                  <c:v>0.58761611963760552</c:v>
                </c:pt>
                <c:pt idx="54">
                  <c:v>0.57541148221661442</c:v>
                </c:pt>
                <c:pt idx="55">
                  <c:v>0.57105157903851622</c:v>
                </c:pt>
                <c:pt idx="56">
                  <c:v>0.57350952204096517</c:v>
                </c:pt>
                <c:pt idx="57">
                  <c:v>0.5789414470581189</c:v>
                </c:pt>
                <c:pt idx="58">
                  <c:v>0.58503793584966801</c:v>
                </c:pt>
                <c:pt idx="59">
                  <c:v>0.58740754467345735</c:v>
                </c:pt>
                <c:pt idx="60">
                  <c:v>0.58101196648134223</c:v>
                </c:pt>
                <c:pt idx="61">
                  <c:v>0.58525063275348599</c:v>
                </c:pt>
                <c:pt idx="62">
                  <c:v>0.58606674183051721</c:v>
                </c:pt>
                <c:pt idx="63">
                  <c:v>0.58776075127065897</c:v>
                </c:pt>
                <c:pt idx="64">
                  <c:v>0.5809961569194475</c:v>
                </c:pt>
                <c:pt idx="65">
                  <c:v>0.57317314822511545</c:v>
                </c:pt>
                <c:pt idx="66">
                  <c:v>0.57359893404105777</c:v>
                </c:pt>
                <c:pt idx="67">
                  <c:v>0.57182224419033534</c:v>
                </c:pt>
                <c:pt idx="68">
                  <c:v>0.57485958490579403</c:v>
                </c:pt>
                <c:pt idx="69">
                  <c:v>0.58677461513851192</c:v>
                </c:pt>
                <c:pt idx="70">
                  <c:v>0.58988538381306355</c:v>
                </c:pt>
                <c:pt idx="71">
                  <c:v>0.60116666999045421</c:v>
                </c:pt>
                <c:pt idx="72">
                  <c:v>0.6010824415918582</c:v>
                </c:pt>
                <c:pt idx="73">
                  <c:v>0.5897846846304734</c:v>
                </c:pt>
                <c:pt idx="74">
                  <c:v>0.58273912759172952</c:v>
                </c:pt>
                <c:pt idx="75">
                  <c:v>0.57774139796048729</c:v>
                </c:pt>
                <c:pt idx="76">
                  <c:v>0.56939712968162337</c:v>
                </c:pt>
                <c:pt idx="77">
                  <c:v>0.56887075744227245</c:v>
                </c:pt>
                <c:pt idx="78">
                  <c:v>0.57343978922316075</c:v>
                </c:pt>
                <c:pt idx="79">
                  <c:v>0.57699449286363924</c:v>
                </c:pt>
                <c:pt idx="80">
                  <c:v>0.5660191214074406</c:v>
                </c:pt>
                <c:pt idx="81">
                  <c:v>0.55692274263158903</c:v>
                </c:pt>
                <c:pt idx="82">
                  <c:v>0.55836773609307511</c:v>
                </c:pt>
                <c:pt idx="83">
                  <c:v>0.55805800523980331</c:v>
                </c:pt>
                <c:pt idx="84">
                  <c:v>0.55543653643157775</c:v>
                </c:pt>
                <c:pt idx="85">
                  <c:v>0.55685379041625482</c:v>
                </c:pt>
                <c:pt idx="86">
                  <c:v>0.56155169458746468</c:v>
                </c:pt>
                <c:pt idx="87">
                  <c:v>0.56249080899585557</c:v>
                </c:pt>
                <c:pt idx="88">
                  <c:v>0.56386314227809464</c:v>
                </c:pt>
                <c:pt idx="89">
                  <c:v>0.56214338960501598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0-420B-B409-79F7D5120514}"/>
            </c:ext>
          </c:extLst>
        </c:ser>
        <c:ser>
          <c:idx val="1"/>
          <c:order val="1"/>
          <c:tx>
            <c:strRef>
              <c:f>economy_wide!$A$71</c:f>
              <c:strCache>
                <c:ptCount val="1"/>
                <c:pt idx="0">
                  <c:v>CE/(GDP-(T-S)-IPP)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economy_wide!$B$69:$CM$69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economy_wide!$B$71:$CM$71</c:f>
              <c:numCache>
                <c:formatCode>0.00%</c:formatCode>
                <c:ptCount val="90"/>
                <c:pt idx="0">
                  <c:v>0.52922101318728831</c:v>
                </c:pt>
                <c:pt idx="1">
                  <c:v>0.55735825869118238</c:v>
                </c:pt>
                <c:pt idx="2">
                  <c:v>0.57021900303103612</c:v>
                </c:pt>
                <c:pt idx="3">
                  <c:v>0.59679692260816575</c:v>
                </c:pt>
                <c:pt idx="4">
                  <c:v>0.59665885463613966</c:v>
                </c:pt>
                <c:pt idx="5">
                  <c:v>0.58515808904469169</c:v>
                </c:pt>
                <c:pt idx="6">
                  <c:v>0.56903089357202208</c:v>
                </c:pt>
                <c:pt idx="7">
                  <c:v>0.57025990963101525</c:v>
                </c:pt>
                <c:pt idx="8">
                  <c:v>0.57788463838847814</c:v>
                </c:pt>
                <c:pt idx="9">
                  <c:v>0.58200366539787507</c:v>
                </c:pt>
                <c:pt idx="10">
                  <c:v>0.57670744744031355</c:v>
                </c:pt>
                <c:pt idx="11">
                  <c:v>0.56782853944195655</c:v>
                </c:pt>
                <c:pt idx="12">
                  <c:v>0.56446097034718612</c:v>
                </c:pt>
                <c:pt idx="13">
                  <c:v>0.57443754241269507</c:v>
                </c:pt>
                <c:pt idx="14">
                  <c:v>0.59577819952315747</c:v>
                </c:pt>
                <c:pt idx="15">
                  <c:v>0.59487432232626913</c:v>
                </c:pt>
                <c:pt idx="16">
                  <c:v>0.5983334359737178</c:v>
                </c:pt>
                <c:pt idx="17">
                  <c:v>0.58656341886235863</c:v>
                </c:pt>
                <c:pt idx="18">
                  <c:v>0.57926292894060805</c:v>
                </c:pt>
                <c:pt idx="19">
                  <c:v>0.57355144606995667</c:v>
                </c:pt>
                <c:pt idx="20">
                  <c:v>0.58127471748568293</c:v>
                </c:pt>
                <c:pt idx="21">
                  <c:v>0.57851931455975669</c:v>
                </c:pt>
                <c:pt idx="22">
                  <c:v>0.582594782826936</c:v>
                </c:pt>
                <c:pt idx="23">
                  <c:v>0.59912702787254013</c:v>
                </c:pt>
                <c:pt idx="24">
                  <c:v>0.60755617026081066</c:v>
                </c:pt>
                <c:pt idx="25">
                  <c:v>0.60311161306494454</c:v>
                </c:pt>
                <c:pt idx="26">
                  <c:v>0.59685794754444643</c:v>
                </c:pt>
                <c:pt idx="27">
                  <c:v>0.61430011311353006</c:v>
                </c:pt>
                <c:pt idx="28">
                  <c:v>0.61480394016235496</c:v>
                </c:pt>
                <c:pt idx="29">
                  <c:v>0.61200469865699803</c:v>
                </c:pt>
                <c:pt idx="30">
                  <c:v>0.61071310293253567</c:v>
                </c:pt>
                <c:pt idx="31">
                  <c:v>0.62247139011303465</c:v>
                </c:pt>
                <c:pt idx="32">
                  <c:v>0.62026095470257958</c:v>
                </c:pt>
                <c:pt idx="33">
                  <c:v>0.61799734348316238</c:v>
                </c:pt>
                <c:pt idx="34">
                  <c:v>0.619806102757402</c:v>
                </c:pt>
                <c:pt idx="35">
                  <c:v>0.61920282217157008</c:v>
                </c:pt>
                <c:pt idx="36">
                  <c:v>0.61459293441350538</c:v>
                </c:pt>
                <c:pt idx="37">
                  <c:v>0.6188463053725759</c:v>
                </c:pt>
                <c:pt idx="38">
                  <c:v>0.62925618755305945</c:v>
                </c:pt>
                <c:pt idx="39">
                  <c:v>0.63502761452610224</c:v>
                </c:pt>
                <c:pt idx="40">
                  <c:v>0.64694155633555717</c:v>
                </c:pt>
                <c:pt idx="41">
                  <c:v>0.65537105103791682</c:v>
                </c:pt>
                <c:pt idx="42">
                  <c:v>0.64418773612322</c:v>
                </c:pt>
                <c:pt idx="43">
                  <c:v>0.64268377131930088</c:v>
                </c:pt>
                <c:pt idx="44">
                  <c:v>0.63972603063223765</c:v>
                </c:pt>
                <c:pt idx="45">
                  <c:v>0.64484085186998508</c:v>
                </c:pt>
                <c:pt idx="46">
                  <c:v>0.63021950531464732</c:v>
                </c:pt>
                <c:pt idx="47">
                  <c:v>0.62608887280389003</c:v>
                </c:pt>
                <c:pt idx="48">
                  <c:v>0.62492194003601076</c:v>
                </c:pt>
                <c:pt idx="49">
                  <c:v>0.62162694216374226</c:v>
                </c:pt>
                <c:pt idx="50">
                  <c:v>0.62259860765394159</c:v>
                </c:pt>
                <c:pt idx="51">
                  <c:v>0.6305223521510287</c:v>
                </c:pt>
                <c:pt idx="52">
                  <c:v>0.62390426709760993</c:v>
                </c:pt>
                <c:pt idx="53">
                  <c:v>0.63193254251478692</c:v>
                </c:pt>
                <c:pt idx="54">
                  <c:v>0.61818104187343204</c:v>
                </c:pt>
                <c:pt idx="55">
                  <c:v>0.61353827138343153</c:v>
                </c:pt>
                <c:pt idx="56">
                  <c:v>0.61594293948349865</c:v>
                </c:pt>
                <c:pt idx="57">
                  <c:v>0.6211663416335097</c:v>
                </c:pt>
                <c:pt idx="58">
                  <c:v>0.62784370078404217</c:v>
                </c:pt>
                <c:pt idx="59">
                  <c:v>0.6307639573723216</c:v>
                </c:pt>
                <c:pt idx="60">
                  <c:v>0.62389755810436631</c:v>
                </c:pt>
                <c:pt idx="61">
                  <c:v>0.62911975633560202</c:v>
                </c:pt>
                <c:pt idx="62">
                  <c:v>0.63219664274999954</c:v>
                </c:pt>
                <c:pt idx="63">
                  <c:v>0.63379307318229516</c:v>
                </c:pt>
                <c:pt idx="64">
                  <c:v>0.62539514286580256</c:v>
                </c:pt>
                <c:pt idx="65">
                  <c:v>0.61854763453152284</c:v>
                </c:pt>
                <c:pt idx="66">
                  <c:v>0.61775070470369486</c:v>
                </c:pt>
                <c:pt idx="67">
                  <c:v>0.61527521216268943</c:v>
                </c:pt>
                <c:pt idx="68">
                  <c:v>0.61848732564228825</c:v>
                </c:pt>
                <c:pt idx="69">
                  <c:v>0.63079426168231278</c:v>
                </c:pt>
                <c:pt idx="70">
                  <c:v>0.63333703372565697</c:v>
                </c:pt>
                <c:pt idx="71">
                  <c:v>0.64511554259161086</c:v>
                </c:pt>
                <c:pt idx="72">
                  <c:v>0.64396012804697234</c:v>
                </c:pt>
                <c:pt idx="73">
                  <c:v>0.63354970121118104</c:v>
                </c:pt>
                <c:pt idx="74">
                  <c:v>0.62618717338319141</c:v>
                </c:pt>
                <c:pt idx="75">
                  <c:v>0.62165831474695854</c:v>
                </c:pt>
                <c:pt idx="76">
                  <c:v>0.61293363119854782</c:v>
                </c:pt>
                <c:pt idx="77">
                  <c:v>0.61295044807880361</c:v>
                </c:pt>
                <c:pt idx="78">
                  <c:v>0.61759127346039422</c:v>
                </c:pt>
                <c:pt idx="79">
                  <c:v>0.62136794329579792</c:v>
                </c:pt>
                <c:pt idx="80">
                  <c:v>0.60905129958922744</c:v>
                </c:pt>
                <c:pt idx="81">
                  <c:v>0.59934778334064409</c:v>
                </c:pt>
                <c:pt idx="82">
                  <c:v>0.60094231701660683</c:v>
                </c:pt>
                <c:pt idx="83">
                  <c:v>0.60020997864481451</c:v>
                </c:pt>
                <c:pt idx="84">
                  <c:v>0.59787383162390206</c:v>
                </c:pt>
                <c:pt idx="85">
                  <c:v>0.5995466854893009</c:v>
                </c:pt>
                <c:pt idx="86">
                  <c:v>0.60423037992885675</c:v>
                </c:pt>
                <c:pt idx="87">
                  <c:v>0.6052486108446693</c:v>
                </c:pt>
                <c:pt idx="88">
                  <c:v>0.60668580917944415</c:v>
                </c:pt>
                <c:pt idx="89">
                  <c:v>0.60500887656579982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0-420B-B409-79F7D5120514}"/>
            </c:ext>
          </c:extLst>
        </c:ser>
        <c:ser>
          <c:idx val="2"/>
          <c:order val="2"/>
          <c:tx>
            <c:strRef>
              <c:f>economy_wide!$A$72</c:f>
              <c:strCache>
                <c:ptCount val="1"/>
                <c:pt idx="0">
                  <c:v>CE/(GDP-(T-S)-NMI-IPP)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economy_wide!$B$69:$CM$69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economy_wide!$B$72:$CM$72</c:f>
              <c:numCache>
                <c:formatCode>0.00%</c:formatCode>
                <c:ptCount val="90"/>
                <c:pt idx="0">
                  <c:v>0.61844954525768736</c:v>
                </c:pt>
                <c:pt idx="1">
                  <c:v>0.63951785665862193</c:v>
                </c:pt>
                <c:pt idx="2">
                  <c:v>0.64674456890151388</c:v>
                </c:pt>
                <c:pt idx="3">
                  <c:v>0.65976842105263156</c:v>
                </c:pt>
                <c:pt idx="4">
                  <c:v>0.66704736311723212</c:v>
                </c:pt>
                <c:pt idx="5">
                  <c:v>0.66394450636024749</c:v>
                </c:pt>
                <c:pt idx="6">
                  <c:v>0.67177328743913967</c:v>
                </c:pt>
                <c:pt idx="7">
                  <c:v>0.66071919167251747</c:v>
                </c:pt>
                <c:pt idx="8">
                  <c:v>0.67968541159587492</c:v>
                </c:pt>
                <c:pt idx="9">
                  <c:v>0.67347877026205338</c:v>
                </c:pt>
                <c:pt idx="10">
                  <c:v>0.66447242370329818</c:v>
                </c:pt>
                <c:pt idx="11">
                  <c:v>0.65395105501971185</c:v>
                </c:pt>
                <c:pt idx="12">
                  <c:v>0.65787668850080017</c:v>
                </c:pt>
                <c:pt idx="13">
                  <c:v>0.67764307431782322</c:v>
                </c:pt>
                <c:pt idx="14">
                  <c:v>0.7002659442262763</c:v>
                </c:pt>
                <c:pt idx="15">
                  <c:v>0.69205248245111084</c:v>
                </c:pt>
                <c:pt idx="16">
                  <c:v>0.70064181861551345</c:v>
                </c:pt>
                <c:pt idx="17">
                  <c:v>0.70740469081185353</c:v>
                </c:pt>
                <c:pt idx="18">
                  <c:v>0.68255466171617163</c:v>
                </c:pt>
                <c:pt idx="19">
                  <c:v>0.6796509273126301</c:v>
                </c:pt>
                <c:pt idx="20">
                  <c:v>0.67567036177065387</c:v>
                </c:pt>
                <c:pt idx="21">
                  <c:v>0.67045521939151576</c:v>
                </c:pt>
                <c:pt idx="22">
                  <c:v>0.6724519392673115</c:v>
                </c:pt>
                <c:pt idx="23">
                  <c:v>0.68725713016285306</c:v>
                </c:pt>
                <c:pt idx="24">
                  <c:v>0.68930677025456111</c:v>
                </c:pt>
                <c:pt idx="25">
                  <c:v>0.68458321877737349</c:v>
                </c:pt>
                <c:pt idx="26">
                  <c:v>0.67411325123671195</c:v>
                </c:pt>
                <c:pt idx="27">
                  <c:v>0.69249211040981418</c:v>
                </c:pt>
                <c:pt idx="28">
                  <c:v>0.69225739776010797</c:v>
                </c:pt>
                <c:pt idx="29">
                  <c:v>0.69229883914979096</c:v>
                </c:pt>
                <c:pt idx="30">
                  <c:v>0.6843269592198794</c:v>
                </c:pt>
                <c:pt idx="31">
                  <c:v>0.69512302041419027</c:v>
                </c:pt>
                <c:pt idx="32">
                  <c:v>0.69403560704807599</c:v>
                </c:pt>
                <c:pt idx="33">
                  <c:v>0.68876992486191513</c:v>
                </c:pt>
                <c:pt idx="34">
                  <c:v>0.68848793503525862</c:v>
                </c:pt>
                <c:pt idx="35">
                  <c:v>0.68601065576761666</c:v>
                </c:pt>
                <c:pt idx="36">
                  <c:v>0.68024248891752492</c:v>
                </c:pt>
                <c:pt idx="37">
                  <c:v>0.68273575142132448</c:v>
                </c:pt>
                <c:pt idx="38">
                  <c:v>0.69205300391424573</c:v>
                </c:pt>
                <c:pt idx="39">
                  <c:v>0.69656018688645072</c:v>
                </c:pt>
                <c:pt idx="40">
                  <c:v>0.70722351563142838</c:v>
                </c:pt>
                <c:pt idx="41">
                  <c:v>0.71375637929632796</c:v>
                </c:pt>
                <c:pt idx="42">
                  <c:v>0.70117862158845035</c:v>
                </c:pt>
                <c:pt idx="43">
                  <c:v>0.70128840226995082</c:v>
                </c:pt>
                <c:pt idx="44">
                  <c:v>0.70189577143646786</c:v>
                </c:pt>
                <c:pt idx="45">
                  <c:v>0.70206788993292624</c:v>
                </c:pt>
                <c:pt idx="46">
                  <c:v>0.68403022000638369</c:v>
                </c:pt>
                <c:pt idx="47">
                  <c:v>0.67921700797686246</c:v>
                </c:pt>
                <c:pt idx="48">
                  <c:v>0.67738737906442592</c:v>
                </c:pt>
                <c:pt idx="49">
                  <c:v>0.67447479411273581</c:v>
                </c:pt>
                <c:pt idx="50">
                  <c:v>0.67353577889960459</c:v>
                </c:pt>
                <c:pt idx="51">
                  <c:v>0.67557228543122394</c:v>
                </c:pt>
                <c:pt idx="52">
                  <c:v>0.66552572829033374</c:v>
                </c:pt>
                <c:pt idx="53">
                  <c:v>0.67023550509762408</c:v>
                </c:pt>
                <c:pt idx="54">
                  <c:v>0.65569384843403167</c:v>
                </c:pt>
                <c:pt idx="55">
                  <c:v>0.65492830987701356</c:v>
                </c:pt>
                <c:pt idx="56">
                  <c:v>0.65679037887287284</c:v>
                </c:pt>
                <c:pt idx="57">
                  <c:v>0.66269900029301931</c:v>
                </c:pt>
                <c:pt idx="58">
                  <c:v>0.67225669570044433</c:v>
                </c:pt>
                <c:pt idx="59">
                  <c:v>0.67798603223023657</c:v>
                </c:pt>
                <c:pt idx="60">
                  <c:v>0.66926640785076785</c:v>
                </c:pt>
                <c:pt idx="61">
                  <c:v>0.67394547381146641</c:v>
                </c:pt>
                <c:pt idx="62">
                  <c:v>0.67606577586931504</c:v>
                </c:pt>
                <c:pt idx="63">
                  <c:v>0.68086690000447325</c:v>
                </c:pt>
                <c:pt idx="64">
                  <c:v>0.67255292229969899</c:v>
                </c:pt>
                <c:pt idx="65">
                  <c:v>0.66546624922260789</c:v>
                </c:pt>
                <c:pt idx="66">
                  <c:v>0.66482479114202087</c:v>
                </c:pt>
                <c:pt idx="67">
                  <c:v>0.66570108347778145</c:v>
                </c:pt>
                <c:pt idx="68">
                  <c:v>0.66986671143049592</c:v>
                </c:pt>
                <c:pt idx="69">
                  <c:v>0.6853698666572241</c:v>
                </c:pt>
                <c:pt idx="70">
                  <c:v>0.68963817355650192</c:v>
                </c:pt>
                <c:pt idx="71">
                  <c:v>0.70362900387653471</c:v>
                </c:pt>
                <c:pt idx="72">
                  <c:v>0.70656837565238229</c:v>
                </c:pt>
                <c:pt idx="73">
                  <c:v>0.69606290690661798</c:v>
                </c:pt>
                <c:pt idx="74">
                  <c:v>0.68689987984218948</c:v>
                </c:pt>
                <c:pt idx="75">
                  <c:v>0.6823868834187613</c:v>
                </c:pt>
                <c:pt idx="76">
                  <c:v>0.66974896041891263</c:v>
                </c:pt>
                <c:pt idx="77">
                  <c:v>0.67063455381868531</c:v>
                </c:pt>
                <c:pt idx="78">
                  <c:v>0.66977983588193879</c:v>
                </c:pt>
                <c:pt idx="79">
                  <c:v>0.6711032736385466</c:v>
                </c:pt>
                <c:pt idx="80">
                  <c:v>0.65749307338609086</c:v>
                </c:pt>
                <c:pt idx="81">
                  <c:v>0.65420165125957741</c:v>
                </c:pt>
                <c:pt idx="82">
                  <c:v>0.66023344335978651</c:v>
                </c:pt>
                <c:pt idx="83">
                  <c:v>0.66277399199725195</c:v>
                </c:pt>
                <c:pt idx="84">
                  <c:v>0.66062630795524691</c:v>
                </c:pt>
                <c:pt idx="85">
                  <c:v>0.6616383206251798</c:v>
                </c:pt>
                <c:pt idx="86">
                  <c:v>0.66297515222788694</c:v>
                </c:pt>
                <c:pt idx="87">
                  <c:v>0.66257092304968013</c:v>
                </c:pt>
                <c:pt idx="88">
                  <c:v>0.66556668042768163</c:v>
                </c:pt>
                <c:pt idx="89">
                  <c:v>0.66335496593648036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0-420B-B409-79F7D512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37663"/>
        <c:axId val="544577903"/>
      </c:scatterChart>
      <c:valAx>
        <c:axId val="561837663"/>
        <c:scaling>
          <c:orientation val="minMax"/>
          <c:max val="2019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577903"/>
        <c:crosses val="autoZero"/>
        <c:crossBetween val="midCat"/>
        <c:minorUnit val="5"/>
      </c:valAx>
      <c:valAx>
        <c:axId val="5445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83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862500000000005E-2"/>
          <c:y val="4.5861111111111109E-2"/>
          <c:w val="0.87870478395061724"/>
          <c:h val="0.6826799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economy_wide!$A$95</c:f>
              <c:strCache>
                <c:ptCount val="1"/>
                <c:pt idx="0">
                  <c:v>2008 SNA Naive approach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economy_wide!$B$95:$CM$95</c:f>
              <c:numCache>
                <c:formatCode>0.00%</c:formatCode>
                <c:ptCount val="90"/>
                <c:pt idx="0">
                  <c:v>0.18052989130434782</c:v>
                </c:pt>
                <c:pt idx="1">
                  <c:v>0.15971955981540645</c:v>
                </c:pt>
                <c:pt idx="2">
                  <c:v>0.15201629327902241</c:v>
                </c:pt>
                <c:pt idx="3">
                  <c:v>0.12677912730544311</c:v>
                </c:pt>
                <c:pt idx="4">
                  <c:v>0.11581464240372408</c:v>
                </c:pt>
                <c:pt idx="5">
                  <c:v>0.13108536585365854</c:v>
                </c:pt>
                <c:pt idx="6">
                  <c:v>0.14789324706833806</c:v>
                </c:pt>
                <c:pt idx="7">
                  <c:v>0.15100327153762269</c:v>
                </c:pt>
                <c:pt idx="8">
                  <c:v>0.15416695412211107</c:v>
                </c:pt>
                <c:pt idx="9">
                  <c:v>0.1432866416125726</c:v>
                </c:pt>
                <c:pt idx="10">
                  <c:v>0.15051643192488262</c:v>
                </c:pt>
                <c:pt idx="11">
                  <c:v>0.15647425897035883</c:v>
                </c:pt>
                <c:pt idx="12">
                  <c:v>0.17270041039671682</c:v>
                </c:pt>
                <c:pt idx="13">
                  <c:v>0.18337491174393974</c:v>
                </c:pt>
                <c:pt idx="14">
                  <c:v>0.188815542093169</c:v>
                </c:pt>
                <c:pt idx="15">
                  <c:v>0.19502532138683287</c:v>
                </c:pt>
                <c:pt idx="16">
                  <c:v>0.18328167237340062</c:v>
                </c:pt>
                <c:pt idx="17">
                  <c:v>0.16421760200093793</c:v>
                </c:pt>
                <c:pt idx="18">
                  <c:v>0.15970444020702806</c:v>
                </c:pt>
                <c:pt idx="19">
                  <c:v>0.16686538461538461</c:v>
                </c:pt>
                <c:pt idx="20">
                  <c:v>0.16321615080881416</c:v>
                </c:pt>
                <c:pt idx="21">
                  <c:v>0.16231854145166838</c:v>
                </c:pt>
                <c:pt idx="22">
                  <c:v>0.16838207645707123</c:v>
                </c:pt>
                <c:pt idx="23">
                  <c:v>0.16411944718657454</c:v>
                </c:pt>
                <c:pt idx="24">
                  <c:v>0.16548368686388282</c:v>
                </c:pt>
                <c:pt idx="25">
                  <c:v>0.16037272727272728</c:v>
                </c:pt>
                <c:pt idx="26">
                  <c:v>0.16280237220180421</c:v>
                </c:pt>
                <c:pt idx="27">
                  <c:v>0.15371696373693916</c:v>
                </c:pt>
                <c:pt idx="28">
                  <c:v>0.15440890836071558</c:v>
                </c:pt>
                <c:pt idx="29">
                  <c:v>0.15303441452900854</c:v>
                </c:pt>
                <c:pt idx="30">
                  <c:v>0.16029431756389342</c:v>
                </c:pt>
                <c:pt idx="31">
                  <c:v>0.15856560341992765</c:v>
                </c:pt>
                <c:pt idx="32">
                  <c:v>0.15933932413618529</c:v>
                </c:pt>
                <c:pt idx="33">
                  <c:v>0.16439920135527589</c:v>
                </c:pt>
                <c:pt idx="34">
                  <c:v>0.16712838427947599</c:v>
                </c:pt>
                <c:pt idx="35">
                  <c:v>0.16859867737880527</c:v>
                </c:pt>
                <c:pt idx="36">
                  <c:v>0.17237578672670523</c:v>
                </c:pt>
                <c:pt idx="37">
                  <c:v>0.17178404641728384</c:v>
                </c:pt>
                <c:pt idx="38">
                  <c:v>0.16547125229719087</c:v>
                </c:pt>
                <c:pt idx="39">
                  <c:v>0.16321573624273314</c:v>
                </c:pt>
                <c:pt idx="40">
                  <c:v>0.1578560495626822</c:v>
                </c:pt>
                <c:pt idx="41">
                  <c:v>0.15044670322321788</c:v>
                </c:pt>
                <c:pt idx="42">
                  <c:v>0.15172408559720746</c:v>
                </c:pt>
                <c:pt idx="43">
                  <c:v>0.15124440885747417</c:v>
                </c:pt>
                <c:pt idx="44">
                  <c:v>0.14905196321704858</c:v>
                </c:pt>
                <c:pt idx="45">
                  <c:v>0.13452707817582912</c:v>
                </c:pt>
                <c:pt idx="46">
                  <c:v>0.13978246451784057</c:v>
                </c:pt>
                <c:pt idx="47">
                  <c:v>0.1435569745793677</c:v>
                </c:pt>
                <c:pt idx="48">
                  <c:v>0.14277936248149015</c:v>
                </c:pt>
                <c:pt idx="49">
                  <c:v>0.14251752489292255</c:v>
                </c:pt>
                <c:pt idx="50">
                  <c:v>0.13756061095362826</c:v>
                </c:pt>
                <c:pt idx="51">
                  <c:v>0.12983547963206307</c:v>
                </c:pt>
                <c:pt idx="52">
                  <c:v>0.13483918630366812</c:v>
                </c:pt>
                <c:pt idx="53">
                  <c:v>0.13089309719503062</c:v>
                </c:pt>
                <c:pt idx="54">
                  <c:v>0.14138661946655739</c:v>
                </c:pt>
                <c:pt idx="55">
                  <c:v>0.15005980181382361</c:v>
                </c:pt>
                <c:pt idx="56">
                  <c:v>0.152963006505212</c:v>
                </c:pt>
                <c:pt idx="57">
                  <c:v>0.150394000679057</c:v>
                </c:pt>
                <c:pt idx="58">
                  <c:v>0.14870559525884608</c:v>
                </c:pt>
                <c:pt idx="59">
                  <c:v>0.15003284599750868</c:v>
                </c:pt>
                <c:pt idx="60">
                  <c:v>0.15520383856680273</c:v>
                </c:pt>
                <c:pt idx="61">
                  <c:v>0.15532681886825975</c:v>
                </c:pt>
                <c:pt idx="62">
                  <c:v>0.15646420109794856</c:v>
                </c:pt>
                <c:pt idx="63">
                  <c:v>0.15814846236594915</c:v>
                </c:pt>
                <c:pt idx="64">
                  <c:v>0.16059506270627064</c:v>
                </c:pt>
                <c:pt idx="65">
                  <c:v>0.16350608966053382</c:v>
                </c:pt>
                <c:pt idx="66">
                  <c:v>0.16356149605550804</c:v>
                </c:pt>
                <c:pt idx="67">
                  <c:v>0.1658387234312774</c:v>
                </c:pt>
                <c:pt idx="68">
                  <c:v>0.16661932038416813</c:v>
                </c:pt>
                <c:pt idx="69">
                  <c:v>0.16275693770539931</c:v>
                </c:pt>
                <c:pt idx="70">
                  <c:v>0.16198233784146202</c:v>
                </c:pt>
                <c:pt idx="71">
                  <c:v>0.15829306775543064</c:v>
                </c:pt>
                <c:pt idx="72">
                  <c:v>0.15463673344339862</c:v>
                </c:pt>
                <c:pt idx="73">
                  <c:v>0.15584439741084355</c:v>
                </c:pt>
                <c:pt idx="74">
                  <c:v>0.15720539726440866</c:v>
                </c:pt>
                <c:pt idx="75">
                  <c:v>0.15350726646305854</c:v>
                </c:pt>
                <c:pt idx="76">
                  <c:v>0.15162024538475019</c:v>
                </c:pt>
                <c:pt idx="77">
                  <c:v>0.14871617053244435</c:v>
                </c:pt>
                <c:pt idx="78">
                  <c:v>0.14767629382491379</c:v>
                </c:pt>
                <c:pt idx="79">
                  <c:v>0.14463207828019983</c:v>
                </c:pt>
                <c:pt idx="80">
                  <c:v>0.14804637608040469</c:v>
                </c:pt>
                <c:pt idx="81">
                  <c:v>0.15330169156214615</c:v>
                </c:pt>
                <c:pt idx="82">
                  <c:v>0.15342010849166393</c:v>
                </c:pt>
                <c:pt idx="83">
                  <c:v>0.15503692912249903</c:v>
                </c:pt>
                <c:pt idx="84">
                  <c:v>0.15395425887054923</c:v>
                </c:pt>
                <c:pt idx="85">
                  <c:v>0.15408711951291698</c:v>
                </c:pt>
                <c:pt idx="86">
                  <c:v>0.15492081920688389</c:v>
                </c:pt>
                <c:pt idx="87">
                  <c:v>0.15279776459479791</c:v>
                </c:pt>
                <c:pt idx="88">
                  <c:v>0.15228802889318049</c:v>
                </c:pt>
                <c:pt idx="89">
                  <c:v>0.15347214315926055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C-4A06-A3DA-BFB9380F43F3}"/>
            </c:ext>
          </c:extLst>
        </c:ser>
        <c:ser>
          <c:idx val="1"/>
          <c:order val="1"/>
          <c:tx>
            <c:strRef>
              <c:f>economy_wide!$A$96</c:f>
              <c:strCache>
                <c:ptCount val="1"/>
                <c:pt idx="0">
                  <c:v>2008 SNA Adjusted for taxes/subsidies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economy_wide!$B$96:$CM$96</c:f>
              <c:numCache>
                <c:formatCode>0.00%</c:formatCode>
                <c:ptCount val="90"/>
                <c:pt idx="0">
                  <c:v>0.15750679347826088</c:v>
                </c:pt>
                <c:pt idx="1">
                  <c:v>0.13523251686190985</c:v>
                </c:pt>
                <c:pt idx="2">
                  <c:v>0.1254419551934827</c:v>
                </c:pt>
                <c:pt idx="3">
                  <c:v>9.7750787224471433E-2</c:v>
                </c:pt>
                <c:pt idx="4">
                  <c:v>8.7469318662716886E-2</c:v>
                </c:pt>
                <c:pt idx="5">
                  <c:v>0.10198780487804877</c:v>
                </c:pt>
                <c:pt idx="6">
                  <c:v>0.11800242620299231</c:v>
                </c:pt>
                <c:pt idx="7">
                  <c:v>0.12129770992366412</c:v>
                </c:pt>
                <c:pt idx="8">
                  <c:v>0.12452224905139703</c:v>
                </c:pt>
                <c:pt idx="9">
                  <c:v>0.1144072429108302</c:v>
                </c:pt>
                <c:pt idx="10">
                  <c:v>0.12251509054325956</c:v>
                </c:pt>
                <c:pt idx="11">
                  <c:v>0.12824648985959439</c:v>
                </c:pt>
                <c:pt idx="12">
                  <c:v>0.14370451436388509</c:v>
                </c:pt>
                <c:pt idx="13">
                  <c:v>0.15750529536361496</c:v>
                </c:pt>
                <c:pt idx="14">
                  <c:v>0.16406517651974095</c:v>
                </c:pt>
                <c:pt idx="15">
                  <c:v>0.17034670821971173</c:v>
                </c:pt>
                <c:pt idx="16">
                  <c:v>0.15814020544242205</c:v>
                </c:pt>
                <c:pt idx="17">
                  <c:v>0.14002970142254181</c:v>
                </c:pt>
                <c:pt idx="18">
                  <c:v>0.13558567147916098</c:v>
                </c:pt>
                <c:pt idx="19">
                  <c:v>0.14226794871794871</c:v>
                </c:pt>
                <c:pt idx="20">
                  <c:v>0.13722455738122533</c:v>
                </c:pt>
                <c:pt idx="21">
                  <c:v>0.13696938424492605</c:v>
                </c:pt>
                <c:pt idx="22">
                  <c:v>0.14363066638813454</c:v>
                </c:pt>
                <c:pt idx="23">
                  <c:v>0.13811056268509378</c:v>
                </c:pt>
                <c:pt idx="24">
                  <c:v>0.1382916389232379</c:v>
                </c:pt>
                <c:pt idx="25">
                  <c:v>0.13440727272727274</c:v>
                </c:pt>
                <c:pt idx="26">
                  <c:v>0.13668643501503508</c:v>
                </c:pt>
                <c:pt idx="27">
                  <c:v>0.12798325138291333</c:v>
                </c:pt>
                <c:pt idx="28">
                  <c:v>0.12849872216137276</c:v>
                </c:pt>
                <c:pt idx="29">
                  <c:v>0.12734577061691754</c:v>
                </c:pt>
                <c:pt idx="30">
                  <c:v>0.13310970636215336</c:v>
                </c:pt>
                <c:pt idx="31">
                  <c:v>0.13002170338704375</c:v>
                </c:pt>
                <c:pt idx="32">
                  <c:v>0.13089102645234779</c:v>
                </c:pt>
                <c:pt idx="33">
                  <c:v>0.13529162633107453</c:v>
                </c:pt>
                <c:pt idx="34">
                  <c:v>0.13734556040756915</c:v>
                </c:pt>
                <c:pt idx="35">
                  <c:v>0.1387905121058097</c:v>
                </c:pt>
                <c:pt idx="36">
                  <c:v>0.14285012536458067</c:v>
                </c:pt>
                <c:pt idx="37">
                  <c:v>0.14382895419595265</c:v>
                </c:pt>
                <c:pt idx="38">
                  <c:v>0.13741226918701321</c:v>
                </c:pt>
                <c:pt idx="39">
                  <c:v>0.13445369116827269</c:v>
                </c:pt>
                <c:pt idx="40">
                  <c:v>0.12894861516034986</c:v>
                </c:pt>
                <c:pt idx="41">
                  <c:v>0.12147920288885916</c:v>
                </c:pt>
                <c:pt idx="42">
                  <c:v>0.12263985430262558</c:v>
                </c:pt>
                <c:pt idx="43">
                  <c:v>0.12327709978463747</c:v>
                </c:pt>
                <c:pt idx="44">
                  <c:v>0.1218077652897387</c:v>
                </c:pt>
                <c:pt idx="45">
                  <c:v>0.10964932381283631</c:v>
                </c:pt>
                <c:pt idx="46">
                  <c:v>0.11499744187368541</c:v>
                </c:pt>
                <c:pt idx="47">
                  <c:v>0.11897795486576306</c:v>
                </c:pt>
                <c:pt idx="48">
                  <c:v>0.11899883095627777</c:v>
                </c:pt>
                <c:pt idx="49">
                  <c:v>0.12021208907741252</c:v>
                </c:pt>
                <c:pt idx="50">
                  <c:v>0.11703960194720536</c:v>
                </c:pt>
                <c:pt idx="51">
                  <c:v>0.10980604467805519</c:v>
                </c:pt>
                <c:pt idx="52">
                  <c:v>0.11347002974147792</c:v>
                </c:pt>
                <c:pt idx="53">
                  <c:v>0.11051074080422955</c:v>
                </c:pt>
                <c:pt idx="54">
                  <c:v>0.12028808342561187</c:v>
                </c:pt>
                <c:pt idx="55">
                  <c:v>0.12792588199438226</c:v>
                </c:pt>
                <c:pt idx="56">
                  <c:v>0.13048687201191317</c:v>
                </c:pt>
                <c:pt idx="57">
                  <c:v>0.12836317739625927</c:v>
                </c:pt>
                <c:pt idx="58">
                  <c:v>0.1265851141711696</c:v>
                </c:pt>
                <c:pt idx="59">
                  <c:v>0.12741677047138267</c:v>
                </c:pt>
                <c:pt idx="60">
                  <c:v>0.13216257459399774</c:v>
                </c:pt>
                <c:pt idx="61">
                  <c:v>0.13175653667347725</c:v>
                </c:pt>
                <c:pt idx="62">
                  <c:v>0.13163883270731003</c:v>
                </c:pt>
                <c:pt idx="63">
                  <c:v>0.133013607479123</c:v>
                </c:pt>
                <c:pt idx="64">
                  <c:v>0.13596430363036305</c:v>
                </c:pt>
                <c:pt idx="65">
                  <c:v>0.13795517969980267</c:v>
                </c:pt>
                <c:pt idx="66">
                  <c:v>0.13870207204638343</c:v>
                </c:pt>
                <c:pt idx="67">
                  <c:v>0.14109477198298151</c:v>
                </c:pt>
                <c:pt idx="68">
                  <c:v>0.14173426934837849</c:v>
                </c:pt>
                <c:pt idx="69">
                  <c:v>0.13816590147357433</c:v>
                </c:pt>
                <c:pt idx="70">
                  <c:v>0.13790755143481093</c:v>
                </c:pt>
                <c:pt idx="71">
                  <c:v>0.13447458272833135</c:v>
                </c:pt>
                <c:pt idx="72">
                  <c:v>0.13186410906677107</c:v>
                </c:pt>
                <c:pt idx="73">
                  <c:v>0.13251621468963234</c:v>
                </c:pt>
                <c:pt idx="74">
                  <c:v>0.13390393091107325</c:v>
                </c:pt>
                <c:pt idx="75">
                  <c:v>0.13054652855590049</c:v>
                </c:pt>
                <c:pt idx="76">
                  <c:v>0.12923220122463802</c:v>
                </c:pt>
                <c:pt idx="77">
                  <c:v>0.12651753685792094</c:v>
                </c:pt>
                <c:pt idx="78">
                  <c:v>0.12560808366753165</c:v>
                </c:pt>
                <c:pt idx="79">
                  <c:v>0.12296327845056314</c:v>
                </c:pt>
                <c:pt idx="80">
                  <c:v>0.12661594905225332</c:v>
                </c:pt>
                <c:pt idx="81">
                  <c:v>0.13145181932953573</c:v>
                </c:pt>
                <c:pt idx="82">
                  <c:v>0.13153481944965748</c:v>
                </c:pt>
                <c:pt idx="83">
                  <c:v>0.13313185373019695</c:v>
                </c:pt>
                <c:pt idx="84">
                  <c:v>0.13209365100265671</c:v>
                </c:pt>
                <c:pt idx="85">
                  <c:v>0.13207188979206647</c:v>
                </c:pt>
                <c:pt idx="86">
                  <c:v>0.13275721039415975</c:v>
                </c:pt>
                <c:pt idx="87">
                  <c:v>0.13096470789460365</c:v>
                </c:pt>
                <c:pt idx="88">
                  <c:v>0.13049559830453211</c:v>
                </c:pt>
                <c:pt idx="89">
                  <c:v>0.13157032822701442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C-4A06-A3DA-BFB9380F43F3}"/>
            </c:ext>
          </c:extLst>
        </c:ser>
        <c:ser>
          <c:idx val="2"/>
          <c:order val="2"/>
          <c:tx>
            <c:strRef>
              <c:f>economy_wide!$A$97</c:f>
              <c:strCache>
                <c:ptCount val="1"/>
                <c:pt idx="0">
                  <c:v>2008 SNA Adjusted for taxes/subsidies and mixed income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economy_wide!$B$97:$CM$97</c:f>
              <c:numCache>
                <c:formatCode>0.00%</c:formatCode>
                <c:ptCount val="90"/>
                <c:pt idx="0">
                  <c:v>0.10990149456521739</c:v>
                </c:pt>
                <c:pt idx="1">
                  <c:v>9.6638267660631882E-2</c:v>
                </c:pt>
                <c:pt idx="2">
                  <c:v>9.1572301425661917E-2</c:v>
                </c:pt>
                <c:pt idx="3">
                  <c:v>7.5204678362573094E-2</c:v>
                </c:pt>
                <c:pt idx="4">
                  <c:v>6.5175624206517138E-2</c:v>
                </c:pt>
                <c:pt idx="5">
                  <c:v>7.3504065040650407E-2</c:v>
                </c:pt>
                <c:pt idx="6">
                  <c:v>7.7064294379296405E-2</c:v>
                </c:pt>
                <c:pt idx="7">
                  <c:v>8.3518720465285357E-2</c:v>
                </c:pt>
                <c:pt idx="8">
                  <c:v>8.133149361848914E-2</c:v>
                </c:pt>
                <c:pt idx="9">
                  <c:v>7.8199521694567814E-2</c:v>
                </c:pt>
                <c:pt idx="10">
                  <c:v>8.5224681421864526E-2</c:v>
                </c:pt>
                <c:pt idx="11">
                  <c:v>9.0074882995319808E-2</c:v>
                </c:pt>
                <c:pt idx="12">
                  <c:v>9.815047879616963E-2</c:v>
                </c:pt>
                <c:pt idx="13">
                  <c:v>0.10257236996940457</c:v>
                </c:pt>
                <c:pt idx="14">
                  <c:v>0.10510340505535826</c:v>
                </c:pt>
                <c:pt idx="15">
                  <c:v>0.11318659914296844</c:v>
                </c:pt>
                <c:pt idx="16">
                  <c:v>0.102591457920346</c:v>
                </c:pt>
                <c:pt idx="17">
                  <c:v>8.4267625449429423E-2</c:v>
                </c:pt>
                <c:pt idx="18">
                  <c:v>8.8488150367747209E-2</c:v>
                </c:pt>
                <c:pt idx="19">
                  <c:v>9.1910256410256408E-2</c:v>
                </c:pt>
                <c:pt idx="20">
                  <c:v>9.3039103298942813E-2</c:v>
                </c:pt>
                <c:pt idx="21">
                  <c:v>9.3953675037266371E-2</c:v>
                </c:pt>
                <c:pt idx="22">
                  <c:v>9.9141424691873828E-2</c:v>
                </c:pt>
                <c:pt idx="23">
                  <c:v>9.5622902270483714E-2</c:v>
                </c:pt>
                <c:pt idx="24">
                  <c:v>9.8324931037762769E-2</c:v>
                </c:pt>
                <c:pt idx="25">
                  <c:v>9.5993636363636364E-2</c:v>
                </c:pt>
                <c:pt idx="26">
                  <c:v>9.9706815903775475E-2</c:v>
                </c:pt>
                <c:pt idx="27">
                  <c:v>9.2781192378610947E-2</c:v>
                </c:pt>
                <c:pt idx="28">
                  <c:v>9.3606425702811247E-2</c:v>
                </c:pt>
                <c:pt idx="29">
                  <c:v>9.190092572963042E-2</c:v>
                </c:pt>
                <c:pt idx="30">
                  <c:v>9.8888662316476347E-2</c:v>
                </c:pt>
                <c:pt idx="31">
                  <c:v>9.6751726405787566E-2</c:v>
                </c:pt>
                <c:pt idx="32">
                  <c:v>9.7225034805720797E-2</c:v>
                </c:pt>
                <c:pt idx="33">
                  <c:v>0.10187318489835431</c:v>
                </c:pt>
                <c:pt idx="34">
                  <c:v>0.10450829694323144</c:v>
                </c:pt>
                <c:pt idx="35">
                  <c:v>0.10647264578892715</c:v>
                </c:pt>
                <c:pt idx="36">
                  <c:v>0.1102747786931382</c:v>
                </c:pt>
                <c:pt idx="37">
                  <c:v>0.11178357469691967</c:v>
                </c:pt>
                <c:pt idx="38">
                  <c:v>0.10701277675680405</c:v>
                </c:pt>
                <c:pt idx="39">
                  <c:v>0.10505494943059648</c:v>
                </c:pt>
                <c:pt idx="40">
                  <c:v>0.10088556851311953</c:v>
                </c:pt>
                <c:pt idx="41">
                  <c:v>9.5465092951718608E-2</c:v>
                </c:pt>
                <c:pt idx="42">
                  <c:v>9.7171953255425714E-2</c:v>
                </c:pt>
                <c:pt idx="43">
                  <c:v>9.702109448340604E-2</c:v>
                </c:pt>
                <c:pt idx="44">
                  <c:v>9.4434389140271482E-2</c:v>
                </c:pt>
                <c:pt idx="45">
                  <c:v>8.6691081694866709E-2</c:v>
                </c:pt>
                <c:pt idx="46">
                  <c:v>9.2592424156292041E-2</c:v>
                </c:pt>
                <c:pt idx="47">
                  <c:v>9.6189167087153971E-2</c:v>
                </c:pt>
                <c:pt idx="48">
                  <c:v>9.6476502221183078E-2</c:v>
                </c:pt>
                <c:pt idx="49">
                  <c:v>9.7354119899188823E-2</c:v>
                </c:pt>
                <c:pt idx="50">
                  <c:v>9.5577523413111334E-2</c:v>
                </c:pt>
                <c:pt idx="51">
                  <c:v>9.1769881734559786E-2</c:v>
                </c:pt>
                <c:pt idx="52">
                  <c:v>9.6341988866010836E-2</c:v>
                </c:pt>
                <c:pt idx="53">
                  <c:v>9.5065725962883096E-2</c:v>
                </c:pt>
                <c:pt idx="54">
                  <c:v>0.10404851380690389</c:v>
                </c:pt>
                <c:pt idx="55">
                  <c:v>0.10912480127840792</c:v>
                </c:pt>
                <c:pt idx="56">
                  <c:v>0.11159424719805627</c:v>
                </c:pt>
                <c:pt idx="57">
                  <c:v>0.10943232311303347</c:v>
                </c:pt>
                <c:pt idx="58">
                  <c:v>0.10661174830050549</c:v>
                </c:pt>
                <c:pt idx="59">
                  <c:v>0.10607513276076837</c:v>
                </c:pt>
                <c:pt idx="60">
                  <c:v>0.11100145155887498</c:v>
                </c:pt>
                <c:pt idx="61">
                  <c:v>0.11084190577714607</c:v>
                </c:pt>
                <c:pt idx="62">
                  <c:v>0.11117295579312338</c:v>
                </c:pt>
                <c:pt idx="63">
                  <c:v>0.11082493262800679</c:v>
                </c:pt>
                <c:pt idx="64">
                  <c:v>0.11336448844884489</c:v>
                </c:pt>
                <c:pt idx="65">
                  <c:v>0.1151989853888014</c:v>
                </c:pt>
                <c:pt idx="66">
                  <c:v>0.11583418876532649</c:v>
                </c:pt>
                <c:pt idx="67">
                  <c:v>0.11642956283508568</c:v>
                </c:pt>
                <c:pt idx="68">
                  <c:v>0.11658426288815195</c:v>
                </c:pt>
                <c:pt idx="69">
                  <c:v>0.11206381955034372</c:v>
                </c:pt>
                <c:pt idx="70">
                  <c:v>0.11122547028849469</c:v>
                </c:pt>
                <c:pt idx="71">
                  <c:v>0.10738056901335556</c:v>
                </c:pt>
                <c:pt idx="72">
                  <c:v>0.10357670246625704</c:v>
                </c:pt>
                <c:pt idx="73">
                  <c:v>0.10428233361683341</c:v>
                </c:pt>
                <c:pt idx="74">
                  <c:v>0.10628077232254229</c:v>
                </c:pt>
                <c:pt idx="75">
                  <c:v>0.10366525370448507</c:v>
                </c:pt>
                <c:pt idx="76">
                  <c:v>0.10439335718947858</c:v>
                </c:pt>
                <c:pt idx="77">
                  <c:v>0.10187578645882242</c:v>
                </c:pt>
                <c:pt idx="78">
                  <c:v>0.10327478403486896</c:v>
                </c:pt>
                <c:pt idx="79">
                  <c:v>0.10208190911204647</c:v>
                </c:pt>
                <c:pt idx="80">
                  <c:v>0.10584781617741429</c:v>
                </c:pt>
                <c:pt idx="81">
                  <c:v>0.10740170154058404</c:v>
                </c:pt>
                <c:pt idx="82">
                  <c:v>0.10575888597890976</c:v>
                </c:pt>
                <c:pt idx="83">
                  <c:v>0.10575614791154891</c:v>
                </c:pt>
                <c:pt idx="84">
                  <c:v>0.10491524471949623</c:v>
                </c:pt>
                <c:pt idx="85">
                  <c:v>0.10512421845770691</c:v>
                </c:pt>
                <c:pt idx="86">
                  <c:v>0.10691729077411126</c:v>
                </c:pt>
                <c:pt idx="87">
                  <c:v>0.10611587874218315</c:v>
                </c:pt>
                <c:pt idx="88">
                  <c:v>0.10510994624330132</c:v>
                </c:pt>
                <c:pt idx="89">
                  <c:v>0.10630731092998184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C-4A06-A3DA-BFB9380F43F3}"/>
            </c:ext>
          </c:extLst>
        </c:ser>
        <c:ser>
          <c:idx val="3"/>
          <c:order val="3"/>
          <c:tx>
            <c:strRef>
              <c:f>economy_wide!$A$98</c:f>
              <c:strCache>
                <c:ptCount val="1"/>
                <c:pt idx="0">
                  <c:v>Pre-1993 SNA Naive approach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economy_wide!$B$98:$CM$98</c:f>
              <c:numCache>
                <c:formatCode>0.00%</c:formatCode>
                <c:ptCount val="90"/>
                <c:pt idx="0">
                  <c:v>0.17835937499999999</c:v>
                </c:pt>
                <c:pt idx="1">
                  <c:v>0.15746183883564074</c:v>
                </c:pt>
                <c:pt idx="2">
                  <c:v>0.14959674134419551</c:v>
                </c:pt>
                <c:pt idx="3">
                  <c:v>0.12427350427350427</c:v>
                </c:pt>
                <c:pt idx="4">
                  <c:v>0.11355903512484131</c:v>
                </c:pt>
                <c:pt idx="5">
                  <c:v>0.12867479674796747</c:v>
                </c:pt>
                <c:pt idx="6">
                  <c:v>0.14524868580671249</c:v>
                </c:pt>
                <c:pt idx="7">
                  <c:v>0.14828789531079609</c:v>
                </c:pt>
                <c:pt idx="8">
                  <c:v>0.15136943773715075</c:v>
                </c:pt>
                <c:pt idx="9">
                  <c:v>0.14030748206354629</c:v>
                </c:pt>
                <c:pt idx="10">
                  <c:v>0.14750838363514421</c:v>
                </c:pt>
                <c:pt idx="11">
                  <c:v>0.15349141965678628</c:v>
                </c:pt>
                <c:pt idx="12">
                  <c:v>0.16872229822161422</c:v>
                </c:pt>
                <c:pt idx="13">
                  <c:v>0.17936455636620383</c:v>
                </c:pt>
                <c:pt idx="14">
                  <c:v>0.18448088573219135</c:v>
                </c:pt>
                <c:pt idx="15">
                  <c:v>0.18959096221269964</c:v>
                </c:pt>
                <c:pt idx="16">
                  <c:v>0.17794197152640115</c:v>
                </c:pt>
                <c:pt idx="17">
                  <c:v>0.15914647491011411</c:v>
                </c:pt>
                <c:pt idx="18">
                  <c:v>0.15506129120130754</c:v>
                </c:pt>
                <c:pt idx="19">
                  <c:v>0.16216153846153847</c:v>
                </c:pt>
                <c:pt idx="20">
                  <c:v>0.15842313081136161</c:v>
                </c:pt>
                <c:pt idx="21">
                  <c:v>0.15756679279899094</c:v>
                </c:pt>
                <c:pt idx="22">
                  <c:v>0.16372153749738877</c:v>
                </c:pt>
                <c:pt idx="23">
                  <c:v>0.15882922013820336</c:v>
                </c:pt>
                <c:pt idx="24">
                  <c:v>0.15944259488252641</c:v>
                </c:pt>
                <c:pt idx="25">
                  <c:v>0.15407272727272728</c:v>
                </c:pt>
                <c:pt idx="26">
                  <c:v>0.15620030070163715</c:v>
                </c:pt>
                <c:pt idx="27">
                  <c:v>0.14597956361401351</c:v>
                </c:pt>
                <c:pt idx="28">
                  <c:v>0.1460365096750639</c:v>
                </c:pt>
                <c:pt idx="29">
                  <c:v>0.14426259628294821</c:v>
                </c:pt>
                <c:pt idx="30">
                  <c:v>0.15102637302882002</c:v>
                </c:pt>
                <c:pt idx="31">
                  <c:v>0.14872015784281487</c:v>
                </c:pt>
                <c:pt idx="32">
                  <c:v>0.14871661814960133</c:v>
                </c:pt>
                <c:pt idx="33">
                  <c:v>0.15334765246853824</c:v>
                </c:pt>
                <c:pt idx="34">
                  <c:v>0.1549315866084425</c:v>
                </c:pt>
                <c:pt idx="35">
                  <c:v>0.1561769689020058</c:v>
                </c:pt>
                <c:pt idx="36">
                  <c:v>0.15961469579900731</c:v>
                </c:pt>
                <c:pt idx="37">
                  <c:v>0.15847870182555782</c:v>
                </c:pt>
                <c:pt idx="38">
                  <c:v>0.15226481141156908</c:v>
                </c:pt>
                <c:pt idx="39">
                  <c:v>0.15022457593374214</c:v>
                </c:pt>
                <c:pt idx="40">
                  <c:v>0.14514613702623907</c:v>
                </c:pt>
                <c:pt idx="41">
                  <c:v>0.13856660425304265</c:v>
                </c:pt>
                <c:pt idx="42">
                  <c:v>0.14057459402033692</c:v>
                </c:pt>
                <c:pt idx="43">
                  <c:v>0.14023275719255618</c:v>
                </c:pt>
                <c:pt idx="44">
                  <c:v>0.13858512139347051</c:v>
                </c:pt>
                <c:pt idx="45">
                  <c:v>0.12490987581070852</c:v>
                </c:pt>
                <c:pt idx="46">
                  <c:v>0.13010137759839313</c:v>
                </c:pt>
                <c:pt idx="47">
                  <c:v>0.13351556382997234</c:v>
                </c:pt>
                <c:pt idx="48">
                  <c:v>0.13284888161483907</c:v>
                </c:pt>
                <c:pt idx="49">
                  <c:v>0.13268692071449228</c:v>
                </c:pt>
                <c:pt idx="50">
                  <c:v>0.12762388316767734</c:v>
                </c:pt>
                <c:pt idx="51">
                  <c:v>0.11996268068331144</c:v>
                </c:pt>
                <c:pt idx="52">
                  <c:v>0.12437304583238008</c:v>
                </c:pt>
                <c:pt idx="53">
                  <c:v>0.11985663890868738</c:v>
                </c:pt>
                <c:pt idx="54">
                  <c:v>0.12947963623364053</c:v>
                </c:pt>
                <c:pt idx="55">
                  <c:v>0.13710463669986245</c:v>
                </c:pt>
                <c:pt idx="56">
                  <c:v>0.13914366329649658</c:v>
                </c:pt>
                <c:pt idx="57">
                  <c:v>0.136462260669314</c:v>
                </c:pt>
                <c:pt idx="58">
                  <c:v>0.13463322293881819</c:v>
                </c:pt>
                <c:pt idx="59">
                  <c:v>0.13575381892086802</c:v>
                </c:pt>
                <c:pt idx="60">
                  <c:v>0.14044613724054936</c:v>
                </c:pt>
                <c:pt idx="61">
                  <c:v>0.14019253205412929</c:v>
                </c:pt>
                <c:pt idx="62">
                  <c:v>0.14083016469228546</c:v>
                </c:pt>
                <c:pt idx="63">
                  <c:v>0.14266266316221402</c:v>
                </c:pt>
                <c:pt idx="64">
                  <c:v>0.14537082508250826</c:v>
                </c:pt>
                <c:pt idx="65">
                  <c:v>0.14866869655351128</c:v>
                </c:pt>
                <c:pt idx="66">
                  <c:v>0.14831137724550897</c:v>
                </c:pt>
                <c:pt idx="67">
                  <c:v>0.15001791659484909</c:v>
                </c:pt>
                <c:pt idx="68">
                  <c:v>0.1499819544338688</c:v>
                </c:pt>
                <c:pt idx="69">
                  <c:v>0.14561462809984752</c:v>
                </c:pt>
                <c:pt idx="70">
                  <c:v>0.14391176583272672</c:v>
                </c:pt>
                <c:pt idx="71">
                  <c:v>0.13944255955376011</c:v>
                </c:pt>
                <c:pt idx="72">
                  <c:v>0.13643439483941244</c:v>
                </c:pt>
                <c:pt idx="73">
                  <c:v>0.1385308095333935</c:v>
                </c:pt>
                <c:pt idx="74">
                  <c:v>0.14012797097476615</c:v>
                </c:pt>
                <c:pt idx="75">
                  <c:v>0.13724111915546403</c:v>
                </c:pt>
                <c:pt idx="76">
                  <c:v>0.13572285897868946</c:v>
                </c:pt>
                <c:pt idx="77">
                  <c:v>0.13308237862710115</c:v>
                </c:pt>
                <c:pt idx="78">
                  <c:v>0.13167499073231556</c:v>
                </c:pt>
                <c:pt idx="79">
                  <c:v>0.12835314748377311</c:v>
                </c:pt>
                <c:pt idx="80">
                  <c:v>0.13163214682439578</c:v>
                </c:pt>
                <c:pt idx="81">
                  <c:v>0.13676815750313454</c:v>
                </c:pt>
                <c:pt idx="82">
                  <c:v>0.136425478556436</c:v>
                </c:pt>
                <c:pt idx="83">
                  <c:v>0.13784636672294928</c:v>
                </c:pt>
                <c:pt idx="84">
                  <c:v>0.13691715011579542</c:v>
                </c:pt>
                <c:pt idx="85">
                  <c:v>0.13700539238588413</c:v>
                </c:pt>
                <c:pt idx="86">
                  <c:v>0.13757844494591068</c:v>
                </c:pt>
                <c:pt idx="87">
                  <c:v>0.13521353111293788</c:v>
                </c:pt>
                <c:pt idx="88">
                  <c:v>0.1346537918119268</c:v>
                </c:pt>
                <c:pt idx="89">
                  <c:v>0.1353524123302178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C-4A06-A3DA-BFB9380F43F3}"/>
            </c:ext>
          </c:extLst>
        </c:ser>
        <c:ser>
          <c:idx val="4"/>
          <c:order val="4"/>
          <c:tx>
            <c:strRef>
              <c:f>economy_wide!$A$99</c:f>
              <c:strCache>
                <c:ptCount val="1"/>
                <c:pt idx="0">
                  <c:v>Pre-1993 SNA Adjusted for taxes/subsidies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economy_wide!$B$99:$CM$99</c:f>
              <c:numCache>
                <c:formatCode>0.00%</c:formatCode>
                <c:ptCount val="90"/>
                <c:pt idx="0">
                  <c:v>0.15533627717391305</c:v>
                </c:pt>
                <c:pt idx="1">
                  <c:v>0.13297479588214411</c:v>
                </c:pt>
                <c:pt idx="2">
                  <c:v>0.12302240325865581</c:v>
                </c:pt>
                <c:pt idx="3">
                  <c:v>9.5245164192532608E-2</c:v>
                </c:pt>
                <c:pt idx="4">
                  <c:v>8.5213711383834115E-2</c:v>
                </c:pt>
                <c:pt idx="5">
                  <c:v>9.957723577235772E-2</c:v>
                </c:pt>
                <c:pt idx="6">
                  <c:v>0.11535786494136677</c:v>
                </c:pt>
                <c:pt idx="7">
                  <c:v>0.11858233369683752</c:v>
                </c:pt>
                <c:pt idx="8">
                  <c:v>0.1217247326664367</c:v>
                </c:pt>
                <c:pt idx="9">
                  <c:v>0.11142808336180389</c:v>
                </c:pt>
                <c:pt idx="10">
                  <c:v>0.11950704225352113</c:v>
                </c:pt>
                <c:pt idx="11">
                  <c:v>0.12526365054602184</c:v>
                </c:pt>
                <c:pt idx="12">
                  <c:v>0.13972640218878249</c:v>
                </c:pt>
                <c:pt idx="13">
                  <c:v>0.15349493998587904</c:v>
                </c:pt>
                <c:pt idx="14">
                  <c:v>0.15973052015876332</c:v>
                </c:pt>
                <c:pt idx="15">
                  <c:v>0.1649123490455785</c:v>
                </c:pt>
                <c:pt idx="16">
                  <c:v>0.1528005045954226</c:v>
                </c:pt>
                <c:pt idx="17">
                  <c:v>0.13495857433171798</c:v>
                </c:pt>
                <c:pt idx="18">
                  <c:v>0.13094252247344049</c:v>
                </c:pt>
                <c:pt idx="19">
                  <c:v>0.13756410256410256</c:v>
                </c:pt>
                <c:pt idx="20">
                  <c:v>0.13243153738377278</c:v>
                </c:pt>
                <c:pt idx="21">
                  <c:v>0.13221763559224858</c:v>
                </c:pt>
                <c:pt idx="22">
                  <c:v>0.13897012742845205</c:v>
                </c:pt>
                <c:pt idx="23">
                  <c:v>0.1328203356367226</c:v>
                </c:pt>
                <c:pt idx="24">
                  <c:v>0.13225054694188149</c:v>
                </c:pt>
                <c:pt idx="25">
                  <c:v>0.12810727272727274</c:v>
                </c:pt>
                <c:pt idx="26">
                  <c:v>0.13008436351486802</c:v>
                </c:pt>
                <c:pt idx="27">
                  <c:v>0.12024585125998771</c:v>
                </c:pt>
                <c:pt idx="28">
                  <c:v>0.12012632347572107</c:v>
                </c:pt>
                <c:pt idx="29">
                  <c:v>0.11857395237085719</c:v>
                </c:pt>
                <c:pt idx="30">
                  <c:v>0.12384176182707994</c:v>
                </c:pt>
                <c:pt idx="31">
                  <c:v>0.12017625780993095</c:v>
                </c:pt>
                <c:pt idx="32">
                  <c:v>0.12026832046576383</c:v>
                </c:pt>
                <c:pt idx="33">
                  <c:v>0.12424007744433688</c:v>
                </c:pt>
                <c:pt idx="34">
                  <c:v>0.12514876273653566</c:v>
                </c:pt>
                <c:pt idx="35">
                  <c:v>0.12636880362901021</c:v>
                </c:pt>
                <c:pt idx="36">
                  <c:v>0.13008903443688277</c:v>
                </c:pt>
                <c:pt idx="37">
                  <c:v>0.13052360960422663</c:v>
                </c:pt>
                <c:pt idx="38">
                  <c:v>0.12420582830139144</c:v>
                </c:pt>
                <c:pt idx="39">
                  <c:v>0.12146253085928167</c:v>
                </c:pt>
                <c:pt idx="40">
                  <c:v>0.1162387026239067</c:v>
                </c:pt>
                <c:pt idx="41">
                  <c:v>0.10959910391868397</c:v>
                </c:pt>
                <c:pt idx="42">
                  <c:v>0.11149036272575505</c:v>
                </c:pt>
                <c:pt idx="43">
                  <c:v>0.11226544811971947</c:v>
                </c:pt>
                <c:pt idx="44">
                  <c:v>0.11134092346616065</c:v>
                </c:pt>
                <c:pt idx="45">
                  <c:v>0.1000321214477157</c:v>
                </c:pt>
                <c:pt idx="46">
                  <c:v>0.10531635495423797</c:v>
                </c:pt>
                <c:pt idx="47">
                  <c:v>0.10893654411636769</c:v>
                </c:pt>
                <c:pt idx="48">
                  <c:v>0.10906835008962669</c:v>
                </c:pt>
                <c:pt idx="49">
                  <c:v>0.11038148489898225</c:v>
                </c:pt>
                <c:pt idx="50">
                  <c:v>0.10710287416125443</c:v>
                </c:pt>
                <c:pt idx="51">
                  <c:v>9.9933245729303552E-2</c:v>
                </c:pt>
                <c:pt idx="52">
                  <c:v>0.10300388927018989</c:v>
                </c:pt>
                <c:pt idx="53">
                  <c:v>9.94742825178863E-2</c:v>
                </c:pt>
                <c:pt idx="54">
                  <c:v>0.10838110019269502</c:v>
                </c:pt>
                <c:pt idx="55">
                  <c:v>0.11497071688042108</c:v>
                </c:pt>
                <c:pt idx="56">
                  <c:v>0.11666752880319774</c:v>
                </c:pt>
                <c:pt idx="57">
                  <c:v>0.11443143738651629</c:v>
                </c:pt>
                <c:pt idx="58">
                  <c:v>0.11251274185114171</c:v>
                </c:pt>
                <c:pt idx="59">
                  <c:v>0.11313774339474202</c:v>
                </c:pt>
                <c:pt idx="60">
                  <c:v>0.11740487326774438</c:v>
                </c:pt>
                <c:pt idx="61">
                  <c:v>0.11662224985934677</c:v>
                </c:pt>
                <c:pt idx="62">
                  <c:v>0.11600479630164692</c:v>
                </c:pt>
                <c:pt idx="63">
                  <c:v>0.11752780827538788</c:v>
                </c:pt>
                <c:pt idx="64">
                  <c:v>0.12074006600660066</c:v>
                </c:pt>
                <c:pt idx="65">
                  <c:v>0.12311778659278011</c:v>
                </c:pt>
                <c:pt idx="66">
                  <c:v>0.12345195323638437</c:v>
                </c:pt>
                <c:pt idx="67">
                  <c:v>0.1252739651465532</c:v>
                </c:pt>
                <c:pt idx="68">
                  <c:v>0.12509690339807916</c:v>
                </c:pt>
                <c:pt idx="69">
                  <c:v>0.12102359186802254</c:v>
                </c:pt>
                <c:pt idx="70">
                  <c:v>0.11983697942607563</c:v>
                </c:pt>
                <c:pt idx="71">
                  <c:v>0.11562407452666082</c:v>
                </c:pt>
                <c:pt idx="72">
                  <c:v>0.11366177046278488</c:v>
                </c:pt>
                <c:pt idx="73">
                  <c:v>0.11520262681218228</c:v>
                </c:pt>
                <c:pt idx="74">
                  <c:v>0.11682650462143075</c:v>
                </c:pt>
                <c:pt idx="75">
                  <c:v>0.11428038124830599</c:v>
                </c:pt>
                <c:pt idx="76">
                  <c:v>0.11333481481857732</c:v>
                </c:pt>
                <c:pt idx="77">
                  <c:v>0.1108837449525777</c:v>
                </c:pt>
                <c:pt idx="78">
                  <c:v>0.10960678057493344</c:v>
                </c:pt>
                <c:pt idx="79">
                  <c:v>0.10668434765413641</c:v>
                </c:pt>
                <c:pt idx="80">
                  <c:v>0.11020171979624442</c:v>
                </c:pt>
                <c:pt idx="81">
                  <c:v>0.11491828527052413</c:v>
                </c:pt>
                <c:pt idx="82">
                  <c:v>0.11454018951442956</c:v>
                </c:pt>
                <c:pt idx="83">
                  <c:v>0.11594129133064721</c:v>
                </c:pt>
                <c:pt idx="84">
                  <c:v>0.1150565422479029</c:v>
                </c:pt>
                <c:pt idx="85">
                  <c:v>0.11499016266503363</c:v>
                </c:pt>
                <c:pt idx="86">
                  <c:v>0.11541483613318652</c:v>
                </c:pt>
                <c:pt idx="87">
                  <c:v>0.11338047441274363</c:v>
                </c:pt>
                <c:pt idx="88">
                  <c:v>0.1128613612232784</c:v>
                </c:pt>
                <c:pt idx="89">
                  <c:v>0.11345059739797168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C-4A06-A3DA-BFB9380F43F3}"/>
            </c:ext>
          </c:extLst>
        </c:ser>
        <c:ser>
          <c:idx val="5"/>
          <c:order val="5"/>
          <c:tx>
            <c:strRef>
              <c:f>economy_wide!$A$100</c:f>
              <c:strCache>
                <c:ptCount val="1"/>
                <c:pt idx="0">
                  <c:v>Pre-1993 SNA Adjusted for taxes/subsidies and mixed income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economy_wide!$B$94:$CM$94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xVal>
          <c:yVal>
            <c:numRef>
              <c:f>economy_wide!$B$100:$CM$100</c:f>
              <c:numCache>
                <c:formatCode>0.00%</c:formatCode>
                <c:ptCount val="90"/>
                <c:pt idx="0">
                  <c:v>0.10773097826086957</c:v>
                </c:pt>
                <c:pt idx="1">
                  <c:v>9.4380546680866165E-2</c:v>
                </c:pt>
                <c:pt idx="2">
                  <c:v>8.9152749490835029E-2</c:v>
                </c:pt>
                <c:pt idx="3">
                  <c:v>7.2699055330634282E-2</c:v>
                </c:pt>
                <c:pt idx="4">
                  <c:v>6.2920016927634367E-2</c:v>
                </c:pt>
                <c:pt idx="5">
                  <c:v>7.1093495934959353E-2</c:v>
                </c:pt>
                <c:pt idx="6">
                  <c:v>7.4419733117670847E-2</c:v>
                </c:pt>
                <c:pt idx="7">
                  <c:v>8.0803344238458738E-2</c:v>
                </c:pt>
                <c:pt idx="8">
                  <c:v>7.8533977233528798E-2</c:v>
                </c:pt>
                <c:pt idx="9">
                  <c:v>7.5220362145541508E-2</c:v>
                </c:pt>
                <c:pt idx="10">
                  <c:v>8.2216633132126085E-2</c:v>
                </c:pt>
                <c:pt idx="11">
                  <c:v>8.7092043681747264E-2</c:v>
                </c:pt>
                <c:pt idx="12">
                  <c:v>9.4172366621067025E-2</c:v>
                </c:pt>
                <c:pt idx="13">
                  <c:v>9.8562014591668634E-2</c:v>
                </c:pt>
                <c:pt idx="14">
                  <c:v>0.10076874869438061</c:v>
                </c:pt>
                <c:pt idx="15">
                  <c:v>0.10775223996883522</c:v>
                </c:pt>
                <c:pt idx="16">
                  <c:v>9.7251757073346545E-2</c:v>
                </c:pt>
                <c:pt idx="17">
                  <c:v>7.9196498358605594E-2</c:v>
                </c:pt>
                <c:pt idx="18">
                  <c:v>8.3845001362026703E-2</c:v>
                </c:pt>
                <c:pt idx="19">
                  <c:v>8.7206410256410252E-2</c:v>
                </c:pt>
                <c:pt idx="20">
                  <c:v>8.8246083301490252E-2</c:v>
                </c:pt>
                <c:pt idx="21">
                  <c:v>8.9201926384588917E-2</c:v>
                </c:pt>
                <c:pt idx="22">
                  <c:v>9.448088573219135E-2</c:v>
                </c:pt>
                <c:pt idx="23">
                  <c:v>9.0332675222112538E-2</c:v>
                </c:pt>
                <c:pt idx="24">
                  <c:v>9.2283839056406358E-2</c:v>
                </c:pt>
                <c:pt idx="25">
                  <c:v>8.9693636363636364E-2</c:v>
                </c:pt>
                <c:pt idx="26">
                  <c:v>9.3104744403608414E-2</c:v>
                </c:pt>
                <c:pt idx="27">
                  <c:v>8.5043792255685313E-2</c:v>
                </c:pt>
                <c:pt idx="28">
                  <c:v>8.5234027017159542E-2</c:v>
                </c:pt>
                <c:pt idx="29">
                  <c:v>8.3129107483570067E-2</c:v>
                </c:pt>
                <c:pt idx="30">
                  <c:v>8.9620717781402931E-2</c:v>
                </c:pt>
                <c:pt idx="31">
                  <c:v>8.6906280828674784E-2</c:v>
                </c:pt>
                <c:pt idx="32">
                  <c:v>8.660232881913682E-2</c:v>
                </c:pt>
                <c:pt idx="33">
                  <c:v>9.0821636011616649E-2</c:v>
                </c:pt>
                <c:pt idx="34">
                  <c:v>9.2311499272197964E-2</c:v>
                </c:pt>
                <c:pt idx="35">
                  <c:v>9.4050937312127672E-2</c:v>
                </c:pt>
                <c:pt idx="36">
                  <c:v>9.751368776544031E-2</c:v>
                </c:pt>
                <c:pt idx="37">
                  <c:v>9.8478230105193645E-2</c:v>
                </c:pt>
                <c:pt idx="38">
                  <c:v>9.3806335871182284E-2</c:v>
                </c:pt>
                <c:pt idx="39">
                  <c:v>9.2063789121605483E-2</c:v>
                </c:pt>
                <c:pt idx="40">
                  <c:v>8.8175655976676384E-2</c:v>
                </c:pt>
                <c:pt idx="41">
                  <c:v>8.3584993981543398E-2</c:v>
                </c:pt>
                <c:pt idx="42">
                  <c:v>8.6022461678555165E-2</c:v>
                </c:pt>
                <c:pt idx="43">
                  <c:v>8.6009442818488047E-2</c:v>
                </c:pt>
                <c:pt idx="44">
                  <c:v>8.3967547316693411E-2</c:v>
                </c:pt>
                <c:pt idx="45">
                  <c:v>7.7073879329746103E-2</c:v>
                </c:pt>
                <c:pt idx="46">
                  <c:v>8.2911337236844601E-2</c:v>
                </c:pt>
                <c:pt idx="47">
                  <c:v>8.6147756337758605E-2</c:v>
                </c:pt>
                <c:pt idx="48">
                  <c:v>8.6546021354531988E-2</c:v>
                </c:pt>
                <c:pt idx="49">
                  <c:v>8.752351572075856E-2</c:v>
                </c:pt>
                <c:pt idx="50">
                  <c:v>8.5640795627160399E-2</c:v>
                </c:pt>
                <c:pt idx="51">
                  <c:v>8.1897082785808151E-2</c:v>
                </c:pt>
                <c:pt idx="52">
                  <c:v>8.5875848394722801E-2</c:v>
                </c:pt>
                <c:pt idx="53">
                  <c:v>8.4029267676539843E-2</c:v>
                </c:pt>
                <c:pt idx="54">
                  <c:v>9.2141530573987038E-2</c:v>
                </c:pt>
                <c:pt idx="55">
                  <c:v>9.6169636164446751E-2</c:v>
                </c:pt>
                <c:pt idx="56">
                  <c:v>9.7774903989340856E-2</c:v>
                </c:pt>
                <c:pt idx="57">
                  <c:v>9.5500583103290473E-2</c:v>
                </c:pt>
                <c:pt idx="58">
                  <c:v>9.2539375980477595E-2</c:v>
                </c:pt>
                <c:pt idx="59">
                  <c:v>9.1796105684127716E-2</c:v>
                </c:pt>
                <c:pt idx="60">
                  <c:v>9.6243750232621619E-2</c:v>
                </c:pt>
                <c:pt idx="61">
                  <c:v>9.5707618963015606E-2</c:v>
                </c:pt>
                <c:pt idx="62">
                  <c:v>9.5538919387460272E-2</c:v>
                </c:pt>
                <c:pt idx="63">
                  <c:v>9.5339133424271666E-2</c:v>
                </c:pt>
                <c:pt idx="64">
                  <c:v>9.8140250825082515E-2</c:v>
                </c:pt>
                <c:pt idx="65">
                  <c:v>0.10036159228177886</c:v>
                </c:pt>
                <c:pt idx="66">
                  <c:v>0.10058406995532744</c:v>
                </c:pt>
                <c:pt idx="67">
                  <c:v>0.10060875599865739</c:v>
                </c:pt>
                <c:pt idx="68">
                  <c:v>9.9946896937852622E-2</c:v>
                </c:pt>
                <c:pt idx="69">
                  <c:v>9.4921509944791926E-2</c:v>
                </c:pt>
                <c:pt idx="70">
                  <c:v>9.3154898279759396E-2</c:v>
                </c:pt>
                <c:pt idx="71">
                  <c:v>8.8530060811685046E-2</c:v>
                </c:pt>
                <c:pt idx="72">
                  <c:v>8.5374363862270861E-2</c:v>
                </c:pt>
                <c:pt idx="73">
                  <c:v>8.696874573938336E-2</c:v>
                </c:pt>
                <c:pt idx="74">
                  <c:v>8.9203346032899783E-2</c:v>
                </c:pt>
                <c:pt idx="75">
                  <c:v>8.7399106396890552E-2</c:v>
                </c:pt>
                <c:pt idx="76">
                  <c:v>8.8495970783417865E-2</c:v>
                </c:pt>
                <c:pt idx="77">
                  <c:v>8.6241994553479195E-2</c:v>
                </c:pt>
                <c:pt idx="78">
                  <c:v>8.7273480942270748E-2</c:v>
                </c:pt>
                <c:pt idx="79">
                  <c:v>8.5802978315619755E-2</c:v>
                </c:pt>
                <c:pt idx="80">
                  <c:v>8.9433586921405406E-2</c:v>
                </c:pt>
                <c:pt idx="81">
                  <c:v>9.0868167481572434E-2</c:v>
                </c:pt>
                <c:pt idx="82">
                  <c:v>8.8764256043681836E-2</c:v>
                </c:pt>
                <c:pt idx="83">
                  <c:v>8.8565585511999168E-2</c:v>
                </c:pt>
                <c:pt idx="84">
                  <c:v>8.7878135964742421E-2</c:v>
                </c:pt>
                <c:pt idx="85">
                  <c:v>8.8042491330674058E-2</c:v>
                </c:pt>
                <c:pt idx="86">
                  <c:v>8.957491651313805E-2</c:v>
                </c:pt>
                <c:pt idx="87">
                  <c:v>8.853164526032313E-2</c:v>
                </c:pt>
                <c:pt idx="88">
                  <c:v>8.747570916204761E-2</c:v>
                </c:pt>
                <c:pt idx="89">
                  <c:v>8.8187580100939106E-2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C-4A06-A3DA-BFB9380F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23487"/>
        <c:axId val="1925398783"/>
      </c:scatterChart>
      <c:valAx>
        <c:axId val="1793923487"/>
        <c:scaling>
          <c:orientation val="minMax"/>
          <c:max val="2019"/>
          <c:min val="19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5398783"/>
        <c:crosses val="autoZero"/>
        <c:crossBetween val="midCat"/>
        <c:minorUnit val="5"/>
      </c:valAx>
      <c:valAx>
        <c:axId val="1925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392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346913580246916E-2"/>
          <c:y val="0.79847444444444449"/>
          <c:w val="0.98765293209876559"/>
          <c:h val="0.19094222222222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11</xdr:row>
      <xdr:rowOff>19050</xdr:rowOff>
    </xdr:from>
    <xdr:to>
      <xdr:col>8</xdr:col>
      <xdr:colOff>241124</xdr:colOff>
      <xdr:row>29</xdr:row>
      <xdr:rowOff>190050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01526F-03D2-4CCC-BC0C-E5A4979E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11</xdr:col>
      <xdr:colOff>384000</xdr:colOff>
      <xdr:row>60</xdr:row>
      <xdr:rowOff>171000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39357D-A795-4F86-8B6F-0FBDF84F5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72</xdr:row>
      <xdr:rowOff>80962</xdr:rowOff>
    </xdr:from>
    <xdr:to>
      <xdr:col>9</xdr:col>
      <xdr:colOff>22050</xdr:colOff>
      <xdr:row>91</xdr:row>
      <xdr:rowOff>61462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AD6E9C8-4431-4CEE-A005-8322C5769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101</xdr:row>
      <xdr:rowOff>33337</xdr:rowOff>
    </xdr:from>
    <xdr:to>
      <xdr:col>8</xdr:col>
      <xdr:colOff>60150</xdr:colOff>
      <xdr:row>120</xdr:row>
      <xdr:rowOff>13837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4117AED-80C5-46B2-A224-80CE1941D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1162049</xdr:colOff>
      <xdr:row>11</xdr:row>
      <xdr:rowOff>9525</xdr:rowOff>
    </xdr:from>
    <xdr:to>
      <xdr:col>8</xdr:col>
      <xdr:colOff>164924</xdr:colOff>
      <xdr:row>29</xdr:row>
      <xdr:rowOff>180525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C283F79-0C93-4699-ABC3-BAB0BC7E7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11</xdr:col>
      <xdr:colOff>384000</xdr:colOff>
      <xdr:row>60</xdr:row>
      <xdr:rowOff>171000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D911A9-7C69-46B7-AF87-9C1A6550D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73</xdr:row>
      <xdr:rowOff>42862</xdr:rowOff>
    </xdr:from>
    <xdr:to>
      <xdr:col>6</xdr:col>
      <xdr:colOff>603075</xdr:colOff>
      <xdr:row>92</xdr:row>
      <xdr:rowOff>23362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1626A6A-56B7-4AC8-A89F-441311EAC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981075</xdr:colOff>
      <xdr:row>102</xdr:row>
      <xdr:rowOff>19048</xdr:rowOff>
    </xdr:from>
    <xdr:to>
      <xdr:col>7</xdr:col>
      <xdr:colOff>593550</xdr:colOff>
      <xdr:row>120</xdr:row>
      <xdr:rowOff>190048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60669D2-EE2B-45FC-AAFB-B3DAA2015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ja%20pro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At101-A"/>
      <sheetName val="T11200-A"/>
      <sheetName val="T20100-A"/>
      <sheetName val="T10105-A"/>
      <sheetName val="T50905-A"/>
      <sheetName val="T11400-A"/>
      <sheetName val="T50605-A"/>
      <sheetName val="corpo"/>
      <sheetName val="economy_wide"/>
      <sheetName val="Arkusz6"/>
      <sheetName val="stare"/>
      <sheetName val="sta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1929</v>
          </cell>
          <cell r="C8">
            <v>1930</v>
          </cell>
          <cell r="D8">
            <v>1931</v>
          </cell>
          <cell r="E8">
            <v>1932</v>
          </cell>
          <cell r="F8">
            <v>1933</v>
          </cell>
          <cell r="G8">
            <v>1934</v>
          </cell>
          <cell r="H8">
            <v>1935</v>
          </cell>
          <cell r="I8">
            <v>1936</v>
          </cell>
          <cell r="J8">
            <v>1937</v>
          </cell>
          <cell r="K8">
            <v>1938</v>
          </cell>
          <cell r="L8">
            <v>1939</v>
          </cell>
          <cell r="M8">
            <v>1940</v>
          </cell>
          <cell r="N8">
            <v>1941</v>
          </cell>
          <cell r="O8">
            <v>1942</v>
          </cell>
          <cell r="P8">
            <v>1943</v>
          </cell>
          <cell r="Q8">
            <v>1944</v>
          </cell>
          <cell r="R8">
            <v>1945</v>
          </cell>
          <cell r="S8">
            <v>1946</v>
          </cell>
          <cell r="T8">
            <v>1947</v>
          </cell>
          <cell r="U8">
            <v>1948</v>
          </cell>
          <cell r="V8">
            <v>1949</v>
          </cell>
          <cell r="W8">
            <v>1950</v>
          </cell>
          <cell r="X8">
            <v>1951</v>
          </cell>
          <cell r="Y8">
            <v>1952</v>
          </cell>
          <cell r="Z8">
            <v>1953</v>
          </cell>
          <cell r="AA8">
            <v>1954</v>
          </cell>
          <cell r="AB8">
            <v>1955</v>
          </cell>
          <cell r="AC8">
            <v>1956</v>
          </cell>
          <cell r="AD8">
            <v>1957</v>
          </cell>
          <cell r="AE8">
            <v>1958</v>
          </cell>
          <cell r="AF8">
            <v>1959</v>
          </cell>
          <cell r="AG8">
            <v>1960</v>
          </cell>
          <cell r="AH8">
            <v>1961</v>
          </cell>
          <cell r="AI8">
            <v>1962</v>
          </cell>
          <cell r="AJ8">
            <v>1963</v>
          </cell>
          <cell r="AK8">
            <v>1964</v>
          </cell>
          <cell r="AL8">
            <v>1965</v>
          </cell>
          <cell r="AM8">
            <v>1966</v>
          </cell>
          <cell r="AN8">
            <v>1967</v>
          </cell>
          <cell r="AO8">
            <v>1968</v>
          </cell>
          <cell r="AP8">
            <v>1969</v>
          </cell>
          <cell r="AQ8">
            <v>1970</v>
          </cell>
          <cell r="AR8">
            <v>1971</v>
          </cell>
          <cell r="AS8">
            <v>1972</v>
          </cell>
          <cell r="AT8">
            <v>1973</v>
          </cell>
          <cell r="AU8">
            <v>1974</v>
          </cell>
          <cell r="AV8">
            <v>1975</v>
          </cell>
          <cell r="AW8">
            <v>1976</v>
          </cell>
          <cell r="AX8">
            <v>1977</v>
          </cell>
          <cell r="AY8">
            <v>1978</v>
          </cell>
          <cell r="AZ8">
            <v>1979</v>
          </cell>
          <cell r="BA8">
            <v>1980</v>
          </cell>
          <cell r="BB8">
            <v>1981</v>
          </cell>
          <cell r="BC8">
            <v>1982</v>
          </cell>
          <cell r="BD8">
            <v>1983</v>
          </cell>
          <cell r="BE8">
            <v>1984</v>
          </cell>
          <cell r="BF8">
            <v>1985</v>
          </cell>
          <cell r="BG8">
            <v>1986</v>
          </cell>
          <cell r="BH8">
            <v>1987</v>
          </cell>
          <cell r="BI8">
            <v>1988</v>
          </cell>
          <cell r="BJ8">
            <v>1989</v>
          </cell>
          <cell r="BK8">
            <v>1990</v>
          </cell>
          <cell r="BL8">
            <v>1991</v>
          </cell>
          <cell r="BM8">
            <v>1992</v>
          </cell>
          <cell r="BN8">
            <v>1993</v>
          </cell>
          <cell r="BO8">
            <v>1994</v>
          </cell>
          <cell r="BP8">
            <v>1995</v>
          </cell>
          <cell r="BQ8">
            <v>1996</v>
          </cell>
          <cell r="BR8">
            <v>1997</v>
          </cell>
          <cell r="BS8">
            <v>1998</v>
          </cell>
          <cell r="BT8">
            <v>1999</v>
          </cell>
          <cell r="BU8">
            <v>2000</v>
          </cell>
          <cell r="BV8">
            <v>2001</v>
          </cell>
          <cell r="BW8">
            <v>2002</v>
          </cell>
          <cell r="BX8">
            <v>2003</v>
          </cell>
          <cell r="BY8">
            <v>2004</v>
          </cell>
          <cell r="BZ8">
            <v>2005</v>
          </cell>
          <cell r="CA8">
            <v>2006</v>
          </cell>
          <cell r="CB8">
            <v>2007</v>
          </cell>
          <cell r="CC8">
            <v>2008</v>
          </cell>
          <cell r="CD8">
            <v>2009</v>
          </cell>
          <cell r="CE8">
            <v>2010</v>
          </cell>
          <cell r="CF8">
            <v>2011</v>
          </cell>
          <cell r="CG8">
            <v>2012</v>
          </cell>
          <cell r="CH8">
            <v>2013</v>
          </cell>
          <cell r="CI8">
            <v>2014</v>
          </cell>
          <cell r="CJ8">
            <v>2015</v>
          </cell>
          <cell r="CK8">
            <v>2016</v>
          </cell>
          <cell r="CL8">
            <v>2017</v>
          </cell>
          <cell r="CM8">
            <v>2018</v>
          </cell>
        </row>
        <row r="9">
          <cell r="A9" t="str">
            <v>(T-S)/GDP</v>
          </cell>
          <cell r="B9">
            <v>5.4720286100062035E-2</v>
          </cell>
          <cell r="C9">
            <v>6.3037070862219269E-2</v>
          </cell>
          <cell r="D9">
            <v>7.5093801194313803E-2</v>
          </cell>
          <cell r="E9">
            <v>0.10559563547611356</v>
          </cell>
          <cell r="F9">
            <v>0.12899985116832863</v>
          </cell>
          <cell r="G9">
            <v>0.12208955223880597</v>
          </cell>
          <cell r="H9">
            <v>0.11185290871402805</v>
          </cell>
          <cell r="I9">
            <v>0.10214399400805169</v>
          </cell>
          <cell r="J9">
            <v>9.5595688781315288E-2</v>
          </cell>
          <cell r="K9">
            <v>0.1063953488372093</v>
          </cell>
          <cell r="L9">
            <v>0.10039515668913636</v>
          </cell>
          <cell r="M9">
            <v>9.4926531743831435E-2</v>
          </cell>
          <cell r="N9">
            <v>8.6512758201701095E-2</v>
          </cell>
          <cell r="O9">
            <v>7.3401312329957252E-2</v>
          </cell>
          <cell r="P9">
            <v>6.5808546413869073E-2</v>
          </cell>
          <cell r="Q9">
            <v>7.0208640202860176E-2</v>
          </cell>
          <cell r="R9">
            <v>8.2542327491296461E-2</v>
          </cell>
          <cell r="S9">
            <v>9.2375740735490097E-2</v>
          </cell>
          <cell r="T9">
            <v>9.0390030038508901E-2</v>
          </cell>
          <cell r="U9">
            <v>8.728425405475719E-2</v>
          </cell>
          <cell r="V9">
            <v>9.3489113562948353E-2</v>
          </cell>
          <cell r="W9">
            <v>9.1423319392526251E-2</v>
          </cell>
          <cell r="X9">
            <v>8.5327061052472938E-2</v>
          </cell>
          <cell r="Y9">
            <v>8.8864618745096838E-2</v>
          </cell>
          <cell r="Z9">
            <v>8.8285910968334103E-2</v>
          </cell>
          <cell r="AA9">
            <v>8.6708723080269737E-2</v>
          </cell>
          <cell r="AB9">
            <v>8.5037180702936269E-2</v>
          </cell>
          <cell r="AC9">
            <v>8.605375660360004E-2</v>
          </cell>
          <cell r="AD9">
            <v>8.7166218886268881E-2</v>
          </cell>
          <cell r="AE9">
            <v>9.0086477099727058E-2</v>
          </cell>
          <cell r="AF9">
            <v>8.8896697118763177E-2</v>
          </cell>
          <cell r="AG9">
            <v>9.2850783149203517E-2</v>
          </cell>
          <cell r="AH9">
            <v>9.3739169303823089E-2</v>
          </cell>
          <cell r="AI9">
            <v>9.2972168477452002E-2</v>
          </cell>
          <cell r="AJ9">
            <v>9.2819046233231284E-2</v>
          </cell>
          <cell r="AK9">
            <v>9.2201190729101351E-2</v>
          </cell>
          <cell r="AL9">
            <v>8.923561212618901E-2</v>
          </cell>
          <cell r="AM9">
            <v>8.3667677223763143E-2</v>
          </cell>
          <cell r="AN9">
            <v>8.4265796910247326E-2</v>
          </cell>
          <cell r="AO9">
            <v>8.8260522291560214E-2</v>
          </cell>
          <cell r="AP9">
            <v>8.9555119503329367E-2</v>
          </cell>
          <cell r="AQ9">
            <v>9.3060753732477089E-2</v>
          </cell>
          <cell r="AR9">
            <v>9.5026341988918517E-2</v>
          </cell>
          <cell r="AS9">
            <v>9.1813093701477139E-2</v>
          </cell>
          <cell r="AT9">
            <v>9.0373417474591808E-2</v>
          </cell>
          <cell r="AU9">
            <v>8.8383381352302601E-2</v>
          </cell>
          <cell r="AV9">
            <v>8.7513269707781616E-2</v>
          </cell>
          <cell r="AW9">
            <v>8.4072774227725716E-2</v>
          </cell>
          <cell r="AX9">
            <v>8.1149256116944235E-2</v>
          </cell>
          <cell r="AY9">
            <v>7.7264036278600318E-2</v>
          </cell>
          <cell r="AZ9">
            <v>7.3521392731412852E-2</v>
          </cell>
          <cell r="BA9">
            <v>7.5532949835039331E-2</v>
          </cell>
          <cell r="BB9">
            <v>7.9805659645949087E-2</v>
          </cell>
          <cell r="BC9">
            <v>7.9916031710564064E-2</v>
          </cell>
          <cell r="BD9">
            <v>8.1680330000704307E-2</v>
          </cell>
          <cell r="BE9">
            <v>8.0349309464428295E-2</v>
          </cell>
          <cell r="BF9">
            <v>8.0363187218098001E-2</v>
          </cell>
          <cell r="BG9">
            <v>8.1144610341602988E-2</v>
          </cell>
          <cell r="BH9">
            <v>8.0612411974932588E-2</v>
          </cell>
          <cell r="BI9">
            <v>8.0199086354024285E-2</v>
          </cell>
          <cell r="BJ9">
            <v>8.0585979080609479E-2</v>
          </cell>
          <cell r="BK9">
            <v>8.204718645546083E-2</v>
          </cell>
          <cell r="BL9">
            <v>8.6634230221486488E-2</v>
          </cell>
          <cell r="BM9">
            <v>8.7092500923985711E-2</v>
          </cell>
          <cell r="BN9">
            <v>8.7730473756502114E-2</v>
          </cell>
          <cell r="BO9">
            <v>8.9349954304445242E-2</v>
          </cell>
          <cell r="BP9">
            <v>8.6009332998016039E-2</v>
          </cell>
          <cell r="BQ9">
            <v>8.3540341088392159E-2</v>
          </cell>
          <cell r="BR9">
            <v>8.108589586681289E-2</v>
          </cell>
          <cell r="BS9">
            <v>7.8703092162321214E-2</v>
          </cell>
          <cell r="BT9">
            <v>7.8248367459458582E-2</v>
          </cell>
          <cell r="BU9">
            <v>7.7206156848509191E-2</v>
          </cell>
          <cell r="BV9">
            <v>7.5687046052667642E-2</v>
          </cell>
          <cell r="BW9">
            <v>7.9053240485484122E-2</v>
          </cell>
          <cell r="BX9">
            <v>8.0465695863262618E-2</v>
          </cell>
          <cell r="BY9">
            <v>8.1943445205121632E-2</v>
          </cell>
          <cell r="BZ9">
            <v>8.2460899892887421E-2</v>
          </cell>
          <cell r="CA9">
            <v>8.1726283135596808E-2</v>
          </cell>
          <cell r="CB9">
            <v>8.2669471977492318E-2</v>
          </cell>
          <cell r="CC9">
            <v>8.4622555867819804E-2</v>
          </cell>
          <cell r="CD9">
            <v>8.3990470944029297E-2</v>
          </cell>
          <cell r="CE9">
            <v>8.320478111015428E-2</v>
          </cell>
          <cell r="CF9">
            <v>8.3300106311016989E-2</v>
          </cell>
          <cell r="CG9">
            <v>8.0933439082556152E-2</v>
          </cell>
          <cell r="CH9">
            <v>8.3677399186058696E-2</v>
          </cell>
          <cell r="CI9">
            <v>8.2366053138824558E-2</v>
          </cell>
          <cell r="CJ9">
            <v>8.1044277221564473E-2</v>
          </cell>
          <cell r="CK9">
            <v>8.1539200869744477E-2</v>
          </cell>
          <cell r="CL9">
            <v>8.1319893143546818E-2</v>
          </cell>
          <cell r="CM9">
            <v>8.2377957909001986E-2</v>
          </cell>
        </row>
        <row r="10">
          <cell r="A10" t="str">
            <v>NMI/GDP</v>
          </cell>
          <cell r="B10">
            <v>1.9121993942269093E-2</v>
          </cell>
          <cell r="C10">
            <v>2.6983270372369132E-2</v>
          </cell>
          <cell r="D10">
            <v>3.8075358029910689E-2</v>
          </cell>
          <cell r="E10">
            <v>5.0716054700118446E-2</v>
          </cell>
          <cell r="F10">
            <v>5.2351540407798783E-2</v>
          </cell>
          <cell r="G10">
            <v>4.074626865671642E-2</v>
          </cell>
          <cell r="H10">
            <v>3.6557460898592083E-2</v>
          </cell>
          <cell r="I10">
            <v>3.0006553693474394E-2</v>
          </cell>
          <cell r="J10">
            <v>2.6148658433149216E-2</v>
          </cell>
          <cell r="K10">
            <v>2.8534883720930233E-2</v>
          </cell>
          <cell r="L10">
            <v>2.4723707288210807E-2</v>
          </cell>
          <cell r="M10">
            <v>1.8815266611218927E-2</v>
          </cell>
          <cell r="N10">
            <v>1.2436566364091201E-2</v>
          </cell>
          <cell r="O10">
            <v>9.1565879421111589E-3</v>
          </cell>
          <cell r="P10">
            <v>5.4695502599485897E-3</v>
          </cell>
          <cell r="Q10">
            <v>3.3561426733540916E-3</v>
          </cell>
          <cell r="R10">
            <v>2.7276063518513007E-3</v>
          </cell>
          <cell r="S10">
            <v>1.7484665475819179E-3</v>
          </cell>
          <cell r="T10">
            <v>1.5372187321082641E-3</v>
          </cell>
          <cell r="U10">
            <v>1.7252829258607588E-3</v>
          </cell>
          <cell r="V10">
            <v>2.8736837689306541E-3</v>
          </cell>
          <cell r="W10">
            <v>2.0417730732694276E-3</v>
          </cell>
          <cell r="X10">
            <v>1.9861026637458218E-3</v>
          </cell>
          <cell r="Y10">
            <v>2.2253329026237392E-3</v>
          </cell>
          <cell r="Z10">
            <v>1.7926801284993115E-3</v>
          </cell>
          <cell r="AA10">
            <v>3.8624223527421266E-3</v>
          </cell>
          <cell r="AB10">
            <v>3.0937434295497551E-3</v>
          </cell>
          <cell r="AC10">
            <v>3.1873242872511027E-3</v>
          </cell>
          <cell r="AD10">
            <v>4.4485039803409754E-3</v>
          </cell>
          <cell r="AE10">
            <v>6.5140111590890511E-3</v>
          </cell>
          <cell r="AF10">
            <v>6.1333259116494922E-3</v>
          </cell>
          <cell r="AG10">
            <v>6.8260865215636971E-3</v>
          </cell>
          <cell r="AH10">
            <v>7.764090836947614E-3</v>
          </cell>
          <cell r="AI10">
            <v>8.6054472391724965E-3</v>
          </cell>
          <cell r="AJ10">
            <v>9.0468488535434665E-3</v>
          </cell>
          <cell r="AK10">
            <v>8.8812431667797988E-3</v>
          </cell>
          <cell r="AL10">
            <v>9.1180031006873902E-3</v>
          </cell>
          <cell r="AM10">
            <v>9.8196048076716336E-3</v>
          </cell>
          <cell r="AN10">
            <v>1.1993761859389379E-2</v>
          </cell>
          <cell r="AO10">
            <v>1.3301703894589853E-2</v>
          </cell>
          <cell r="AP10">
            <v>1.7771855895085609E-2</v>
          </cell>
          <cell r="AQ10">
            <v>2.3963981330671576E-2</v>
          </cell>
          <cell r="AR10">
            <v>2.3184278931553195E-2</v>
          </cell>
          <cell r="AS10">
            <v>2.1955186368709596E-2</v>
          </cell>
          <cell r="AT10">
            <v>2.3444053215769659E-2</v>
          </cell>
          <cell r="AU10">
            <v>2.9680331932296064E-2</v>
          </cell>
          <cell r="AV10">
            <v>2.8625284165937372E-2</v>
          </cell>
          <cell r="AW10">
            <v>2.140791753578563E-2</v>
          </cell>
          <cell r="AX10">
            <v>1.97441175349021E-2</v>
          </cell>
          <cell r="AY10">
            <v>1.9472737740690461E-2</v>
          </cell>
          <cell r="AZ10">
            <v>2.2101997515810656E-2</v>
          </cell>
          <cell r="BA10">
            <v>2.840577973286712E-2</v>
          </cell>
          <cell r="BB10">
            <v>3.1980876082181163E-2</v>
          </cell>
          <cell r="BC10">
            <v>3.7213489425435536E-2</v>
          </cell>
          <cell r="BD10">
            <v>3.3423112846449415E-2</v>
          </cell>
          <cell r="BE10">
            <v>3.4054838677878216E-2</v>
          </cell>
          <cell r="BF10">
            <v>3.1345829378584503E-2</v>
          </cell>
          <cell r="BG10">
            <v>2.9573300159648971E-2</v>
          </cell>
          <cell r="BH10">
            <v>2.9716254092522265E-2</v>
          </cell>
          <cell r="BI10">
            <v>3.4480509044967869E-2</v>
          </cell>
          <cell r="BJ10">
            <v>4.0939378586992342E-2</v>
          </cell>
          <cell r="BK10">
            <v>4.1713066594676475E-2</v>
          </cell>
          <cell r="BL10">
            <v>3.666768136059765E-2</v>
          </cell>
          <cell r="BM10">
            <v>2.6777813974084571E-2</v>
          </cell>
          <cell r="BN10">
            <v>2.2329852779568501E-2</v>
          </cell>
          <cell r="BO10">
            <v>1.9388836505890059E-2</v>
          </cell>
          <cell r="BP10">
            <v>2.1336015871685248E-2</v>
          </cell>
          <cell r="BQ10">
            <v>1.7106210861695337E-2</v>
          </cell>
          <cell r="BR10">
            <v>1.7138292888178287E-2</v>
          </cell>
          <cell r="BS10">
            <v>2.0509666809721674E-2</v>
          </cell>
          <cell r="BT10">
            <v>1.96747655568545E-2</v>
          </cell>
          <cell r="BU10">
            <v>2.4551347405982808E-2</v>
          </cell>
          <cell r="BV10">
            <v>2.6556493355515475E-2</v>
          </cell>
          <cell r="BW10">
            <v>2.3513750648675464E-2</v>
          </cell>
          <cell r="BX10">
            <v>1.6842306887717085E-2</v>
          </cell>
          <cell r="BY10">
            <v>1.4439993661796392E-2</v>
          </cell>
          <cell r="BZ10">
            <v>1.3109884397356239E-2</v>
          </cell>
          <cell r="CA10">
            <v>1.4843568654720272E-2</v>
          </cell>
          <cell r="CB10">
            <v>2.3440000176024618E-2</v>
          </cell>
          <cell r="CC10">
            <v>3.2665149876134815E-2</v>
          </cell>
          <cell r="CD10">
            <v>2.873427345048726E-2</v>
          </cell>
          <cell r="CE10">
            <v>2.5761221701048692E-2</v>
          </cell>
          <cell r="CF10">
            <v>2.362893328740277E-2</v>
          </cell>
          <cell r="CG10">
            <v>2.2806831649538683E-2</v>
          </cell>
          <cell r="CH10">
            <v>2.0698603588343165E-2</v>
          </cell>
          <cell r="CI10">
            <v>2.1281423844931813E-2</v>
          </cell>
          <cell r="CJ10">
            <v>2.034420116901027E-2</v>
          </cell>
          <cell r="CK10">
            <v>2.4807731662221468E-2</v>
          </cell>
          <cell r="CL10">
            <v>2.0307422175551624E-2</v>
          </cell>
          <cell r="CM10">
            <v>2.2807295487347719E-2</v>
          </cell>
        </row>
        <row r="11">
          <cell r="A11" t="str">
            <v>IPP/GDP</v>
          </cell>
          <cell r="B11">
            <v>1.0528044374703499E-2</v>
          </cell>
          <cell r="C11">
            <v>1.1540537174644028E-2</v>
          </cell>
          <cell r="D11">
            <v>1.3211435818844793E-2</v>
          </cell>
          <cell r="E11">
            <v>1.586447004773698E-2</v>
          </cell>
          <cell r="F11">
            <v>1.5924988837624648E-2</v>
          </cell>
          <cell r="G11">
            <v>1.4955223880597016E-2</v>
          </cell>
          <cell r="H11">
            <v>1.5156001830565053E-2</v>
          </cell>
          <cell r="I11">
            <v>1.5073494991105702E-2</v>
          </cell>
          <cell r="J11">
            <v>1.4563809760235007E-2</v>
          </cell>
          <cell r="K11">
            <v>1.7534883720930233E-2</v>
          </cell>
          <cell r="L11">
            <v>1.6292289161718404E-2</v>
          </cell>
          <cell r="M11">
            <v>1.5137233157748821E-2</v>
          </cell>
          <cell r="N11">
            <v>1.6153241369451791E-2</v>
          </cell>
          <cell r="O11">
            <v>1.3672008962253367E-2</v>
          </cell>
          <cell r="P11">
            <v>1.1035735683500513E-2</v>
          </cell>
          <cell r="Q11">
            <v>1.1532079130386143E-2</v>
          </cell>
          <cell r="R11">
            <v>1.4213308735283325E-2</v>
          </cell>
          <cell r="S11">
            <v>1.7361800258962074E-2</v>
          </cell>
          <cell r="T11">
            <v>1.5842764483972926E-2</v>
          </cell>
          <cell r="U11">
            <v>1.4206198695083628E-2</v>
          </cell>
          <cell r="V11">
            <v>1.4263539874984268E-2</v>
          </cell>
          <cell r="W11">
            <v>1.3946975585082103E-2</v>
          </cell>
          <cell r="X11">
            <v>1.2697062828662314E-2</v>
          </cell>
          <cell r="Y11">
            <v>1.5295318084162705E-2</v>
          </cell>
          <cell r="Z11">
            <v>1.7530021416551935E-2</v>
          </cell>
          <cell r="AA11">
            <v>1.8794866217098107E-2</v>
          </cell>
          <cell r="AB11">
            <v>1.8528133327040005E-2</v>
          </cell>
          <cell r="AC11">
            <v>2.0895570139130504E-2</v>
          </cell>
          <cell r="AD11">
            <v>2.1348233019059012E-2</v>
          </cell>
          <cell r="AE11">
            <v>2.3307155288886466E-2</v>
          </cell>
          <cell r="AF11">
            <v>2.3065201811818568E-2</v>
          </cell>
          <cell r="AG11">
            <v>2.3816272563267186E-2</v>
          </cell>
          <cell r="AH11">
            <v>2.5844672836047147E-2</v>
          </cell>
          <cell r="AI11">
            <v>2.5000744158356899E-2</v>
          </cell>
          <cell r="AJ11">
            <v>2.5864529524683655E-2</v>
          </cell>
          <cell r="AK11">
            <v>2.5410511370996574E-2</v>
          </cell>
          <cell r="AL11">
            <v>2.6275611937410476E-2</v>
          </cell>
          <cell r="AM11">
            <v>2.7525855210819412E-2</v>
          </cell>
          <cell r="AN11">
            <v>2.850936128280928E-2</v>
          </cell>
          <cell r="AO11">
            <v>2.8743190970114976E-2</v>
          </cell>
          <cell r="AP11">
            <v>2.9039046614509702E-2</v>
          </cell>
          <cell r="AQ11">
            <v>2.9319079210686671E-2</v>
          </cell>
          <cell r="AR11">
            <v>2.8260520908670008E-2</v>
          </cell>
          <cell r="AS11">
            <v>2.8076059282141404E-2</v>
          </cell>
          <cell r="AT11">
            <v>2.7652741743557731E-2</v>
          </cell>
          <cell r="AU11">
            <v>2.8684355183744219E-2</v>
          </cell>
          <cell r="AV11">
            <v>2.880342190162033E-2</v>
          </cell>
          <cell r="AW11">
            <v>2.9604307151239576E-2</v>
          </cell>
          <cell r="AX11">
            <v>2.905999826371845E-2</v>
          </cell>
          <cell r="AY11">
            <v>2.8685966919943989E-2</v>
          </cell>
          <cell r="AZ11">
            <v>3.0728258708566745E-2</v>
          </cell>
          <cell r="BA11">
            <v>3.1931167695908411E-2</v>
          </cell>
          <cell r="BB11">
            <v>3.3478744023775681E-2</v>
          </cell>
          <cell r="BC11">
            <v>3.6006086066010329E-2</v>
          </cell>
          <cell r="BD11">
            <v>3.7444547609303984E-2</v>
          </cell>
          <cell r="BE11">
            <v>3.9039986330583018E-2</v>
          </cell>
          <cell r="BF11">
            <v>4.0490092849621899E-2</v>
          </cell>
          <cell r="BG11">
            <v>4.1950990980073252E-2</v>
          </cell>
          <cell r="BH11">
            <v>4.1492078866591543E-2</v>
          </cell>
          <cell r="BI11">
            <v>4.2221200341781881E-2</v>
          </cell>
          <cell r="BJ11">
            <v>4.5216209003542791E-2</v>
          </cell>
          <cell r="BK11">
            <v>4.7424115387355394E-2</v>
          </cell>
          <cell r="BL11">
            <v>5.0395871302298702E-2</v>
          </cell>
          <cell r="BM11">
            <v>5.0152313999606089E-2</v>
          </cell>
          <cell r="BN11">
            <v>5.0253908413303384E-2</v>
          </cell>
          <cell r="BO11">
            <v>4.8868230269486182E-2</v>
          </cell>
          <cell r="BP11">
            <v>5.0710928549473275E-2</v>
          </cell>
          <cell r="BQ11">
            <v>5.311287452992098E-2</v>
          </cell>
          <cell r="BR11">
            <v>5.6004305091252725E-2</v>
          </cell>
          <cell r="BS11">
            <v>5.8121989199072827E-2</v>
          </cell>
          <cell r="BT11">
            <v>6.2929571143677185E-2</v>
          </cell>
          <cell r="BU11">
            <v>6.6189050057541846E-2</v>
          </cell>
          <cell r="BV11">
            <v>6.692049933682534E-2</v>
          </cell>
          <cell r="BW11">
            <v>6.4545313854055403E-2</v>
          </cell>
          <cell r="BX11">
            <v>6.4255420576511665E-2</v>
          </cell>
          <cell r="BY11">
            <v>6.301058051123283E-2</v>
          </cell>
          <cell r="BZ11">
            <v>6.3308688295692278E-2</v>
          </cell>
          <cell r="CA11">
            <v>6.3222579485538333E-2</v>
          </cell>
          <cell r="CB11">
            <v>6.6599402445324182E-2</v>
          </cell>
          <cell r="CC11">
            <v>7.0961681107309799E-2</v>
          </cell>
          <cell r="CD11">
            <v>7.2316723862273849E-2</v>
          </cell>
          <cell r="CE11">
            <v>7.0233913418787E-2</v>
          </cell>
          <cell r="CF11">
            <v>7.2063963717946156E-2</v>
          </cell>
          <cell r="CG11">
            <v>7.1404792321587113E-2</v>
          </cell>
          <cell r="CH11">
            <v>7.3002662248331129E-2</v>
          </cell>
          <cell r="CI11">
            <v>7.2639288745766861E-2</v>
          </cell>
          <cell r="CJ11">
            <v>7.2726898536440918E-2</v>
          </cell>
          <cell r="CK11">
            <v>7.6324448001686668E-2</v>
          </cell>
          <cell r="CL11">
            <v>7.7444003213272578E-2</v>
          </cell>
          <cell r="CM11">
            <v>8.043587855551175E-2</v>
          </cell>
        </row>
        <row r="37">
          <cell r="B37">
            <v>1929</v>
          </cell>
          <cell r="C37">
            <v>1930</v>
          </cell>
          <cell r="D37">
            <v>1931</v>
          </cell>
          <cell r="E37">
            <v>1932</v>
          </cell>
          <cell r="F37">
            <v>1933</v>
          </cell>
          <cell r="G37">
            <v>1934</v>
          </cell>
          <cell r="H37">
            <v>1935</v>
          </cell>
          <cell r="I37">
            <v>1936</v>
          </cell>
          <cell r="J37">
            <v>1937</v>
          </cell>
          <cell r="K37">
            <v>1938</v>
          </cell>
          <cell r="L37">
            <v>1939</v>
          </cell>
          <cell r="M37">
            <v>1940</v>
          </cell>
          <cell r="N37">
            <v>1941</v>
          </cell>
          <cell r="O37">
            <v>1942</v>
          </cell>
          <cell r="P37">
            <v>1943</v>
          </cell>
          <cell r="Q37">
            <v>1944</v>
          </cell>
          <cell r="R37">
            <v>1945</v>
          </cell>
          <cell r="S37">
            <v>1946</v>
          </cell>
          <cell r="T37">
            <v>1947</v>
          </cell>
          <cell r="U37">
            <v>1948</v>
          </cell>
          <cell r="V37">
            <v>1949</v>
          </cell>
          <cell r="W37">
            <v>1950</v>
          </cell>
          <cell r="X37">
            <v>1951</v>
          </cell>
          <cell r="Y37">
            <v>1952</v>
          </cell>
          <cell r="Z37">
            <v>1953</v>
          </cell>
          <cell r="AA37">
            <v>1954</v>
          </cell>
          <cell r="AB37">
            <v>1955</v>
          </cell>
          <cell r="AC37">
            <v>1956</v>
          </cell>
          <cell r="AD37">
            <v>1957</v>
          </cell>
          <cell r="AE37">
            <v>1958</v>
          </cell>
          <cell r="AF37">
            <v>1959</v>
          </cell>
          <cell r="AG37">
            <v>1960</v>
          </cell>
          <cell r="AH37">
            <v>1961</v>
          </cell>
          <cell r="AI37">
            <v>1962</v>
          </cell>
          <cell r="AJ37">
            <v>1963</v>
          </cell>
          <cell r="AK37">
            <v>1964</v>
          </cell>
          <cell r="AL37">
            <v>1965</v>
          </cell>
          <cell r="AM37">
            <v>1966</v>
          </cell>
          <cell r="AN37">
            <v>1967</v>
          </cell>
          <cell r="AO37">
            <v>1968</v>
          </cell>
          <cell r="AP37">
            <v>1969</v>
          </cell>
          <cell r="AQ37">
            <v>1970</v>
          </cell>
          <cell r="AR37">
            <v>1971</v>
          </cell>
          <cell r="AS37">
            <v>1972</v>
          </cell>
          <cell r="AT37">
            <v>1973</v>
          </cell>
          <cell r="AU37">
            <v>1974</v>
          </cell>
          <cell r="AV37">
            <v>1975</v>
          </cell>
          <cell r="AW37">
            <v>1976</v>
          </cell>
          <cell r="AX37">
            <v>1977</v>
          </cell>
          <cell r="AY37">
            <v>1978</v>
          </cell>
          <cell r="AZ37">
            <v>1979</v>
          </cell>
          <cell r="BA37">
            <v>1980</v>
          </cell>
          <cell r="BB37">
            <v>1981</v>
          </cell>
          <cell r="BC37">
            <v>1982</v>
          </cell>
          <cell r="BD37">
            <v>1983</v>
          </cell>
          <cell r="BE37">
            <v>1984</v>
          </cell>
          <cell r="BF37">
            <v>1985</v>
          </cell>
          <cell r="BG37">
            <v>1986</v>
          </cell>
          <cell r="BH37">
            <v>1987</v>
          </cell>
          <cell r="BI37">
            <v>1988</v>
          </cell>
          <cell r="BJ37">
            <v>1989</v>
          </cell>
          <cell r="BK37">
            <v>1990</v>
          </cell>
          <cell r="BL37">
            <v>1991</v>
          </cell>
          <cell r="BM37">
            <v>1992</v>
          </cell>
          <cell r="BN37">
            <v>1993</v>
          </cell>
          <cell r="BO37">
            <v>1994</v>
          </cell>
          <cell r="BP37">
            <v>1995</v>
          </cell>
          <cell r="BQ37">
            <v>1996</v>
          </cell>
          <cell r="BR37">
            <v>1997</v>
          </cell>
          <cell r="BS37">
            <v>1998</v>
          </cell>
          <cell r="BT37">
            <v>1999</v>
          </cell>
          <cell r="BU37">
            <v>2000</v>
          </cell>
          <cell r="BV37">
            <v>2001</v>
          </cell>
          <cell r="BW37">
            <v>2002</v>
          </cell>
          <cell r="BX37">
            <v>2003</v>
          </cell>
          <cell r="BY37">
            <v>2004</v>
          </cell>
          <cell r="BZ37">
            <v>2005</v>
          </cell>
          <cell r="CA37">
            <v>2006</v>
          </cell>
          <cell r="CB37">
            <v>2007</v>
          </cell>
          <cell r="CC37">
            <v>2008</v>
          </cell>
          <cell r="CD37">
            <v>2009</v>
          </cell>
          <cell r="CE37">
            <v>2010</v>
          </cell>
          <cell r="CF37">
            <v>2011</v>
          </cell>
          <cell r="CG37">
            <v>2012</v>
          </cell>
          <cell r="CH37">
            <v>2013</v>
          </cell>
          <cell r="CI37">
            <v>2014</v>
          </cell>
          <cell r="CJ37">
            <v>2015</v>
          </cell>
          <cell r="CK37">
            <v>2016</v>
          </cell>
          <cell r="CL37">
            <v>2017</v>
          </cell>
          <cell r="CM37">
            <v>2018</v>
          </cell>
        </row>
        <row r="38">
          <cell r="A38" t="str">
            <v>CE/GDP</v>
          </cell>
          <cell r="B38">
            <v>0.62478560741524647</v>
          </cell>
          <cell r="C38">
            <v>0.63946199510149859</v>
          </cell>
          <cell r="D38">
            <v>0.67032183057654704</v>
          </cell>
          <cell r="E38">
            <v>0.68242345931588955</v>
          </cell>
          <cell r="F38">
            <v>0.66981693704420298</v>
          </cell>
          <cell r="G38">
            <v>0.62820895522388065</v>
          </cell>
          <cell r="H38">
            <v>0.62066923304708321</v>
          </cell>
          <cell r="I38">
            <v>0.61497050837936518</v>
          </cell>
          <cell r="J38">
            <v>0.63195349510747012</v>
          </cell>
          <cell r="K38">
            <v>0.63409302325581396</v>
          </cell>
          <cell r="L38">
            <v>0.630053039748114</v>
          </cell>
          <cell r="M38">
            <v>0.60726365400609927</v>
          </cell>
          <cell r="N38">
            <v>0.59463941104996065</v>
          </cell>
          <cell r="O38">
            <v>0.60414046960378609</v>
          </cell>
          <cell r="P38">
            <v>0.61982760286813166</v>
          </cell>
          <cell r="Q38">
            <v>0.62530531575708981</v>
          </cell>
          <cell r="R38">
            <v>0.63547276857003998</v>
          </cell>
          <cell r="S38">
            <v>0.66020206602587728</v>
          </cell>
          <cell r="T38">
            <v>0.64418876418594073</v>
          </cell>
          <cell r="U38">
            <v>0.62377878038928403</v>
          </cell>
          <cell r="V38">
            <v>0.62086951657786915</v>
          </cell>
          <cell r="W38">
            <v>0.60854707181366197</v>
          </cell>
          <cell r="X38">
            <v>0.61656915566416026</v>
          </cell>
          <cell r="Y38">
            <v>0.63075881800981404</v>
          </cell>
          <cell r="Z38">
            <v>0.6405126587119474</v>
          </cell>
          <cell r="AA38">
            <v>0.63912213279191743</v>
          </cell>
          <cell r="AB38">
            <v>0.62057232107993532</v>
          </cell>
          <cell r="AC38">
            <v>0.63256589603004165</v>
          </cell>
          <cell r="AD38">
            <v>0.63631951265186637</v>
          </cell>
          <cell r="AE38">
            <v>0.63846264664312324</v>
          </cell>
          <cell r="AF38">
            <v>0.62720998030934505</v>
          </cell>
          <cell r="AG38">
            <v>0.63588647421126521</v>
          </cell>
          <cell r="AH38">
            <v>0.63341636192259232</v>
          </cell>
          <cell r="AI38">
            <v>0.62806072332192286</v>
          </cell>
          <cell r="AJ38">
            <v>0.62308527487533649</v>
          </cell>
          <cell r="AK38">
            <v>0.61966620205087286</v>
          </cell>
          <cell r="AL38">
            <v>0.61320930583774014</v>
          </cell>
          <cell r="AM38">
            <v>0.62037025091917697</v>
          </cell>
          <cell r="AN38">
            <v>0.62792260145122281</v>
          </cell>
          <cell r="AO38">
            <v>0.6275135534973465</v>
          </cell>
          <cell r="AP38">
            <v>0.63904526007655937</v>
          </cell>
          <cell r="AQ38">
            <v>0.65020820842733618</v>
          </cell>
          <cell r="AR38">
            <v>0.63797240824181978</v>
          </cell>
          <cell r="AS38">
            <v>0.63878936065121938</v>
          </cell>
          <cell r="AT38">
            <v>0.6413787722138774</v>
          </cell>
          <cell r="AU38">
            <v>0.64898339551630602</v>
          </cell>
          <cell r="AV38">
            <v>0.62950665168376407</v>
          </cell>
          <cell r="AW38">
            <v>0.62796006283408201</v>
          </cell>
          <cell r="AX38">
            <v>0.62611286316884363</v>
          </cell>
          <cell r="AY38">
            <v>0.62883238917043971</v>
          </cell>
          <cell r="AZ38">
            <v>0.64210541119854148</v>
          </cell>
          <cell r="BA38">
            <v>0.64739012021919562</v>
          </cell>
          <cell r="BB38">
            <v>0.63086496963431971</v>
          </cell>
          <cell r="BC38">
            <v>0.63175089341407786</v>
          </cell>
          <cell r="BD38">
            <v>0.62281602626453547</v>
          </cell>
          <cell r="BE38">
            <v>0.61654985229800641</v>
          </cell>
          <cell r="BF38">
            <v>0.62120060600399107</v>
          </cell>
          <cell r="BG38">
            <v>0.63673116051612322</v>
          </cell>
          <cell r="BH38">
            <v>0.63823657628516772</v>
          </cell>
          <cell r="BI38">
            <v>0.63720012538366921</v>
          </cell>
          <cell r="BJ38">
            <v>0.63835647301702236</v>
          </cell>
          <cell r="BK38">
            <v>0.64460236523542902</v>
          </cell>
          <cell r="BL38">
            <v>0.64083829848769336</v>
          </cell>
          <cell r="BM38">
            <v>0.64685199472680088</v>
          </cell>
          <cell r="BN38">
            <v>0.64204145528899725</v>
          </cell>
          <cell r="BO38">
            <v>0.62931200573195911</v>
          </cell>
          <cell r="BP38">
            <v>0.62321848716014194</v>
          </cell>
          <cell r="BQ38">
            <v>0.61933470255150558</v>
          </cell>
          <cell r="BR38">
            <v>0.617792652755766</v>
          </cell>
          <cell r="BS38">
            <v>0.62985877748442065</v>
          </cell>
          <cell r="BT38">
            <v>0.63499049404591712</v>
          </cell>
          <cell r="BU38">
            <v>0.64508123440770515</v>
          </cell>
          <cell r="BV38">
            <v>0.64718156409898375</v>
          </cell>
          <cell r="BW38">
            <v>0.63123582487208418</v>
          </cell>
          <cell r="BX38">
            <v>0.62019443796843121</v>
          </cell>
          <cell r="BY38">
            <v>0.61024696398751876</v>
          </cell>
          <cell r="BZ38">
            <v>0.59450333815261902</v>
          </cell>
          <cell r="CA38">
            <v>0.58451655389168877</v>
          </cell>
          <cell r="CB38">
            <v>0.59826830894373739</v>
          </cell>
          <cell r="CC38">
            <v>0.61034774663206781</v>
          </cell>
          <cell r="CD38">
            <v>0.59040461839631642</v>
          </cell>
          <cell r="CE38">
            <v>0.5710306152904806</v>
          </cell>
          <cell r="CF38">
            <v>0.57119326118896796</v>
          </cell>
          <cell r="CG38">
            <v>0.56439190040522802</v>
          </cell>
          <cell r="CH38">
            <v>0.56471517065852694</v>
          </cell>
          <cell r="CI38">
            <v>0.56135908203909635</v>
          </cell>
          <cell r="CJ38">
            <v>0.56613837677437695</v>
          </cell>
          <cell r="CK38">
            <v>0.57167757630006333</v>
          </cell>
          <cell r="CL38">
            <v>0.58138267362156504</v>
          </cell>
          <cell r="CM38">
            <v>0.58311299719460152</v>
          </cell>
        </row>
        <row r="39">
          <cell r="A39" t="str">
            <v>CE/(GDP-(T-S))</v>
          </cell>
          <cell r="B39">
            <v>0.6440703470328224</v>
          </cell>
          <cell r="C39">
            <v>0.65903694354717945</v>
          </cell>
          <cell r="D39">
            <v>0.68971235930618235</v>
          </cell>
          <cell r="E39">
            <v>0.71252435916654178</v>
          </cell>
          <cell r="F39">
            <v>0.71587068039925239</v>
          </cell>
          <cell r="G39">
            <v>0.67681867884479319</v>
          </cell>
          <cell r="H39">
            <v>0.66516646471640417</v>
          </cell>
          <cell r="I39">
            <v>0.65750750750750753</v>
          </cell>
          <cell r="J39">
            <v>0.67422971660633879</v>
          </cell>
          <cell r="K39">
            <v>0.68252021327192169</v>
          </cell>
          <cell r="L39">
            <v>0.67689792953142025</v>
          </cell>
          <cell r="M39">
            <v>0.65314885496183206</v>
          </cell>
          <cell r="N39">
            <v>0.63859379797359528</v>
          </cell>
          <cell r="O39">
            <v>0.64233017732780728</v>
          </cell>
          <cell r="P39">
            <v>0.65629476527647035</v>
          </cell>
          <cell r="Q39">
            <v>0.66591213700670138</v>
          </cell>
          <cell r="R39">
            <v>0.6856626106313074</v>
          </cell>
          <cell r="S39">
            <v>0.72243078609620137</v>
          </cell>
          <cell r="T39">
            <v>0.70354444691895224</v>
          </cell>
          <cell r="U39">
            <v>0.67906626618270716</v>
          </cell>
          <cell r="V39">
            <v>0.67966322234978949</v>
          </cell>
          <cell r="W39">
            <v>0.66556923595884632</v>
          </cell>
          <cell r="X39">
            <v>0.6697674146660898</v>
          </cell>
          <cell r="Y39">
            <v>0.68741129005219215</v>
          </cell>
          <cell r="Z39">
            <v>0.69765686019265816</v>
          </cell>
          <cell r="AA39">
            <v>0.69374219479688104</v>
          </cell>
          <cell r="AB39">
            <v>0.67288410807088717</v>
          </cell>
          <cell r="AC39">
            <v>0.6866217817656175</v>
          </cell>
          <cell r="AD39">
            <v>0.69054185761980802</v>
          </cell>
          <cell r="AE39">
            <v>0.69323158873763424</v>
          </cell>
          <cell r="AF39">
            <v>0.68056441597366668</v>
          </cell>
          <cell r="AG39">
            <v>0.69253816987957062</v>
          </cell>
          <cell r="AH39">
            <v>0.68952458860324317</v>
          </cell>
          <cell r="AI39">
            <v>0.68242740615681174</v>
          </cell>
          <cell r="AJ39">
            <v>0.67675825177800741</v>
          </cell>
          <cell r="AK39">
            <v>0.67243381230443111</v>
          </cell>
          <cell r="AL39">
            <v>0.66304184197567406</v>
          </cell>
          <cell r="AM39">
            <v>0.66579133793765477</v>
          </cell>
          <cell r="AN39">
            <v>0.67284789594591354</v>
          </cell>
          <cell r="AO39">
            <v>0.6744129798656654</v>
          </cell>
          <cell r="AP39">
            <v>0.6846604667867463</v>
          </cell>
          <cell r="AQ39">
            <v>0.69459157122089721</v>
          </cell>
          <cell r="AR39">
            <v>0.68335191691840946</v>
          </cell>
          <cell r="AS39">
            <v>0.6828736792359259</v>
          </cell>
          <cell r="AT39">
            <v>0.68336329720348754</v>
          </cell>
          <cell r="AU39">
            <v>0.68639170036274055</v>
          </cell>
          <cell r="AV39">
            <v>0.66544303603451715</v>
          </cell>
          <cell r="AW39">
            <v>0.6655664644322099</v>
          </cell>
          <cell r="AX39">
            <v>0.66209197094570593</v>
          </cell>
          <cell r="AY39">
            <v>0.66280088133912007</v>
          </cell>
          <cell r="AZ39">
            <v>0.67281828619197981</v>
          </cell>
          <cell r="BA39">
            <v>0.67539633460587789</v>
          </cell>
          <cell r="BB39">
            <v>0.6587399076032987</v>
          </cell>
          <cell r="BC39">
            <v>0.65717024599161988</v>
          </cell>
          <cell r="BD39">
            <v>0.65126018060342339</v>
          </cell>
          <cell r="BE39">
            <v>0.64344820254657809</v>
          </cell>
          <cell r="BF39">
            <v>0.64918831925359444</v>
          </cell>
          <cell r="BG39">
            <v>0.66438657450689131</v>
          </cell>
          <cell r="BH39">
            <v>0.66528183307894306</v>
          </cell>
          <cell r="BI39">
            <v>0.66176128910506471</v>
          </cell>
          <cell r="BJ39">
            <v>0.65985042204819233</v>
          </cell>
          <cell r="BK39">
            <v>0.66671181166065363</v>
          </cell>
          <cell r="BL39">
            <v>0.66937061260185349</v>
          </cell>
          <cell r="BM39">
            <v>0.68241413725633926</v>
          </cell>
          <cell r="BN39">
            <v>0.68147614002705059</v>
          </cell>
          <cell r="BO39">
            <v>0.67071473404870796</v>
          </cell>
          <cell r="BP39">
            <v>0.66154212312619931</v>
          </cell>
          <cell r="BQ39">
            <v>0.65789318941649977</v>
          </cell>
          <cell r="BR39">
            <v>0.65476216732189374</v>
          </cell>
          <cell r="BS39">
            <v>0.66437857087382979</v>
          </cell>
          <cell r="BT39">
            <v>0.66891082616018693</v>
          </cell>
          <cell r="BU39">
            <v>0.67571735386355891</v>
          </cell>
          <cell r="BV39">
            <v>0.6743217153240525</v>
          </cell>
          <cell r="BW39">
            <v>0.66257631672037276</v>
          </cell>
          <cell r="BX39">
            <v>0.65572731674767359</v>
          </cell>
          <cell r="BY39">
            <v>0.64820234925357889</v>
          </cell>
          <cell r="BZ39">
            <v>0.63164126091460704</v>
          </cell>
          <cell r="CA39">
            <v>0.62075917729647401</v>
          </cell>
          <cell r="CB39">
            <v>0.63113109724684702</v>
          </cell>
          <cell r="CC39">
            <v>0.63997732506202443</v>
          </cell>
          <cell r="CD39">
            <v>0.61989138008534439</v>
          </cell>
          <cell r="CE39">
            <v>0.60031837271061861</v>
          </cell>
          <cell r="CF39">
            <v>0.60155802728165164</v>
          </cell>
          <cell r="CG39">
            <v>0.59360887546611041</v>
          </cell>
          <cell r="CH39">
            <v>0.59702831894456432</v>
          </cell>
          <cell r="CI39">
            <v>0.59285783973391515</v>
          </cell>
          <cell r="CJ39">
            <v>0.59683130175335897</v>
          </cell>
          <cell r="CK39">
            <v>0.60191852253501643</v>
          </cell>
          <cell r="CL39">
            <v>0.61350220472507233</v>
          </cell>
          <cell r="CM39">
            <v>0.6153395343164223</v>
          </cell>
        </row>
        <row r="40">
          <cell r="A40" t="str">
            <v>CE/(GDP-(T-S)-NMI)</v>
          </cell>
          <cell r="B40">
            <v>0.64784788572509699</v>
          </cell>
          <cell r="C40">
            <v>0.66337934153011346</v>
          </cell>
          <cell r="D40">
            <v>0.69608999862806964</v>
          </cell>
          <cell r="E40">
            <v>0.722049217681908</v>
          </cell>
          <cell r="F40">
            <v>0.72541908446163761</v>
          </cell>
          <cell r="G40">
            <v>0.68383428107229893</v>
          </cell>
          <cell r="H40">
            <v>0.67120815138282386</v>
          </cell>
          <cell r="I40">
            <v>0.6627818979869835</v>
          </cell>
          <cell r="J40">
            <v>0.67911609088079672</v>
          </cell>
          <cell r="K40">
            <v>0.68763240189649955</v>
          </cell>
          <cell r="L40">
            <v>0.68163321293036438</v>
          </cell>
          <cell r="M40">
            <v>0.65729089563286458</v>
          </cell>
          <cell r="N40">
            <v>0.6422120327914409</v>
          </cell>
          <cell r="O40">
            <v>0.64561802145178238</v>
          </cell>
          <cell r="P40">
            <v>0.65962895164441882</v>
          </cell>
          <cell r="Q40">
            <v>0.67010340176832006</v>
          </cell>
          <cell r="R40">
            <v>0.69059219177786879</v>
          </cell>
          <cell r="S40">
            <v>0.72599721465837996</v>
          </cell>
          <cell r="T40">
            <v>0.70700845283798441</v>
          </cell>
          <cell r="U40">
            <v>0.6821421619274366</v>
          </cell>
          <cell r="V40">
            <v>0.6827359259430118</v>
          </cell>
          <cell r="W40">
            <v>0.66827887064433966</v>
          </cell>
          <cell r="X40">
            <v>0.67262649215827885</v>
          </cell>
          <cell r="Y40">
            <v>0.69059114130129684</v>
          </cell>
          <cell r="Z40">
            <v>0.70115808698473503</v>
          </cell>
          <cell r="AA40">
            <v>0.69685390060455288</v>
          </cell>
          <cell r="AB40">
            <v>0.67596305747964514</v>
          </cell>
          <cell r="AC40">
            <v>0.68972057977081258</v>
          </cell>
          <cell r="AD40">
            <v>0.69370086285554777</v>
          </cell>
          <cell r="AE40">
            <v>0.69668645137168761</v>
          </cell>
          <cell r="AF40">
            <v>0.68380389598567826</v>
          </cell>
          <cell r="AG40">
            <v>0.69573704219904997</v>
          </cell>
          <cell r="AH40">
            <v>0.69299681770179955</v>
          </cell>
          <cell r="AI40">
            <v>0.6859304242101123</v>
          </cell>
          <cell r="AJ40">
            <v>0.68005497442162333</v>
          </cell>
          <cell r="AK40">
            <v>0.67598962190027756</v>
          </cell>
          <cell r="AL40">
            <v>0.66661707176297058</v>
          </cell>
          <cell r="AM40">
            <v>0.66983637613060198</v>
          </cell>
          <cell r="AN40">
            <v>0.67683914377383836</v>
          </cell>
          <cell r="AO40">
            <v>0.67836282965252503</v>
          </cell>
          <cell r="AP40">
            <v>0.68846556523071423</v>
          </cell>
          <cell r="AQ40">
            <v>0.69847024819639503</v>
          </cell>
          <cell r="AR40">
            <v>0.6873532863849765</v>
          </cell>
          <cell r="AS40">
            <v>0.68676535089327762</v>
          </cell>
          <cell r="AT40">
            <v>0.68738501421642417</v>
          </cell>
          <cell r="AU40">
            <v>0.68945660040269519</v>
          </cell>
          <cell r="AV40">
            <v>0.66889662655746873</v>
          </cell>
          <cell r="AW40">
            <v>0.66994187438430408</v>
          </cell>
          <cell r="AX40">
            <v>0.6670746760992915</v>
          </cell>
          <cell r="AY40">
            <v>0.66740244299870854</v>
          </cell>
          <cell r="AZ40">
            <v>0.67691180692492137</v>
          </cell>
          <cell r="BA40">
            <v>0.67940873105660105</v>
          </cell>
          <cell r="BB40">
            <v>0.66255134427411255</v>
          </cell>
          <cell r="BC40">
            <v>0.65993165271963283</v>
          </cell>
          <cell r="BD40">
            <v>0.65439532349517082</v>
          </cell>
          <cell r="BE40">
            <v>0.64647821933725591</v>
          </cell>
          <cell r="BF40">
            <v>0.653219710291156</v>
          </cell>
          <cell r="BG40">
            <v>0.67135375316227386</v>
          </cell>
          <cell r="BH40">
            <v>0.67246232494557012</v>
          </cell>
          <cell r="BI40">
            <v>0.66772768517996683</v>
          </cell>
          <cell r="BJ40">
            <v>0.66470996337924626</v>
          </cell>
          <cell r="BK40">
            <v>0.67169457472210914</v>
          </cell>
          <cell r="BL40">
            <v>0.67454287816846248</v>
          </cell>
          <cell r="BM40">
            <v>0.68837086814435955</v>
          </cell>
          <cell r="BN40">
            <v>0.68696970027962256</v>
          </cell>
          <cell r="BO40">
            <v>0.67665128606488867</v>
          </cell>
          <cell r="BP40">
            <v>0.66631103182621121</v>
          </cell>
          <cell r="BQ40">
            <v>0.66340761011528615</v>
          </cell>
          <cell r="BR40">
            <v>0.65999793892057612</v>
          </cell>
          <cell r="BS40">
            <v>0.66877721438739279</v>
          </cell>
          <cell r="BT40">
            <v>0.67449828826684732</v>
          </cell>
          <cell r="BU40">
            <v>0.68093577804316663</v>
          </cell>
          <cell r="BV40">
            <v>0.68062084225623376</v>
          </cell>
          <cell r="BW40">
            <v>0.66835597473844022</v>
          </cell>
          <cell r="BX40">
            <v>0.66233439693661278</v>
          </cell>
          <cell r="BY40">
            <v>0.65442275898769375</v>
          </cell>
          <cell r="BZ40">
            <v>0.63880512207206341</v>
          </cell>
          <cell r="CA40">
            <v>0.62641273820846999</v>
          </cell>
          <cell r="CB40">
            <v>0.63593436551350369</v>
          </cell>
          <cell r="CC40">
            <v>0.64379781086788868</v>
          </cell>
          <cell r="CD40">
            <v>0.6249362174485189</v>
          </cell>
          <cell r="CE40">
            <v>0.60583174725589706</v>
          </cell>
          <cell r="CF40">
            <v>0.60743991336055481</v>
          </cell>
          <cell r="CG40">
            <v>0.59922268200722162</v>
          </cell>
          <cell r="CH40">
            <v>0.60267064182261754</v>
          </cell>
          <cell r="CI40">
            <v>0.59788038363556528</v>
          </cell>
          <cell r="CJ40">
            <v>0.60272375451193227</v>
          </cell>
          <cell r="CK40">
            <v>0.60606026559560355</v>
          </cell>
          <cell r="CL40">
            <v>0.6191591002501472</v>
          </cell>
          <cell r="CM40">
            <v>0.62004977290069196</v>
          </cell>
        </row>
        <row r="69">
          <cell r="B69">
            <v>1929</v>
          </cell>
          <cell r="C69">
            <v>1930</v>
          </cell>
          <cell r="D69">
            <v>1931</v>
          </cell>
          <cell r="E69">
            <v>1932</v>
          </cell>
          <cell r="F69">
            <v>1933</v>
          </cell>
          <cell r="G69">
            <v>1934</v>
          </cell>
          <cell r="H69">
            <v>1935</v>
          </cell>
          <cell r="I69">
            <v>1936</v>
          </cell>
          <cell r="J69">
            <v>1937</v>
          </cell>
          <cell r="K69">
            <v>1938</v>
          </cell>
          <cell r="L69">
            <v>1939</v>
          </cell>
          <cell r="M69">
            <v>1940</v>
          </cell>
          <cell r="N69">
            <v>1941</v>
          </cell>
          <cell r="O69">
            <v>1942</v>
          </cell>
          <cell r="P69">
            <v>1943</v>
          </cell>
          <cell r="Q69">
            <v>1944</v>
          </cell>
          <cell r="R69">
            <v>1945</v>
          </cell>
          <cell r="S69">
            <v>1946</v>
          </cell>
          <cell r="T69">
            <v>1947</v>
          </cell>
          <cell r="U69">
            <v>1948</v>
          </cell>
          <cell r="V69">
            <v>1949</v>
          </cell>
          <cell r="W69">
            <v>1950</v>
          </cell>
          <cell r="X69">
            <v>1951</v>
          </cell>
          <cell r="Y69">
            <v>1952</v>
          </cell>
          <cell r="Z69">
            <v>1953</v>
          </cell>
          <cell r="AA69">
            <v>1954</v>
          </cell>
          <cell r="AB69">
            <v>1955</v>
          </cell>
          <cell r="AC69">
            <v>1956</v>
          </cell>
          <cell r="AD69">
            <v>1957</v>
          </cell>
          <cell r="AE69">
            <v>1958</v>
          </cell>
          <cell r="AF69">
            <v>1959</v>
          </cell>
          <cell r="AG69">
            <v>1960</v>
          </cell>
          <cell r="AH69">
            <v>1961</v>
          </cell>
          <cell r="AI69">
            <v>1962</v>
          </cell>
          <cell r="AJ69">
            <v>1963</v>
          </cell>
          <cell r="AK69">
            <v>1964</v>
          </cell>
          <cell r="AL69">
            <v>1965</v>
          </cell>
          <cell r="AM69">
            <v>1966</v>
          </cell>
          <cell r="AN69">
            <v>1967</v>
          </cell>
          <cell r="AO69">
            <v>1968</v>
          </cell>
          <cell r="AP69">
            <v>1969</v>
          </cell>
          <cell r="AQ69">
            <v>1970</v>
          </cell>
          <cell r="AR69">
            <v>1971</v>
          </cell>
          <cell r="AS69">
            <v>1972</v>
          </cell>
          <cell r="AT69">
            <v>1973</v>
          </cell>
          <cell r="AU69">
            <v>1974</v>
          </cell>
          <cell r="AV69">
            <v>1975</v>
          </cell>
          <cell r="AW69">
            <v>1976</v>
          </cell>
          <cell r="AX69">
            <v>1977</v>
          </cell>
          <cell r="AY69">
            <v>1978</v>
          </cell>
          <cell r="AZ69">
            <v>1979</v>
          </cell>
          <cell r="BA69">
            <v>1980</v>
          </cell>
          <cell r="BB69">
            <v>1981</v>
          </cell>
          <cell r="BC69">
            <v>1982</v>
          </cell>
          <cell r="BD69">
            <v>1983</v>
          </cell>
          <cell r="BE69">
            <v>1984</v>
          </cell>
          <cell r="BF69">
            <v>1985</v>
          </cell>
          <cell r="BG69">
            <v>1986</v>
          </cell>
          <cell r="BH69">
            <v>1987</v>
          </cell>
          <cell r="BI69">
            <v>1988</v>
          </cell>
          <cell r="BJ69">
            <v>1989</v>
          </cell>
          <cell r="BK69">
            <v>1990</v>
          </cell>
          <cell r="BL69">
            <v>1991</v>
          </cell>
          <cell r="BM69">
            <v>1992</v>
          </cell>
          <cell r="BN69">
            <v>1993</v>
          </cell>
          <cell r="BO69">
            <v>1994</v>
          </cell>
          <cell r="BP69">
            <v>1995</v>
          </cell>
          <cell r="BQ69">
            <v>1996</v>
          </cell>
          <cell r="BR69">
            <v>1997</v>
          </cell>
          <cell r="BS69">
            <v>1998</v>
          </cell>
          <cell r="BT69">
            <v>1999</v>
          </cell>
          <cell r="BU69">
            <v>2000</v>
          </cell>
          <cell r="BV69">
            <v>2001</v>
          </cell>
          <cell r="BW69">
            <v>2002</v>
          </cell>
          <cell r="BX69">
            <v>2003</v>
          </cell>
          <cell r="BY69">
            <v>2004</v>
          </cell>
          <cell r="BZ69">
            <v>2005</v>
          </cell>
          <cell r="CA69">
            <v>2006</v>
          </cell>
          <cell r="CB69">
            <v>2007</v>
          </cell>
          <cell r="CC69">
            <v>2008</v>
          </cell>
          <cell r="CD69">
            <v>2009</v>
          </cell>
          <cell r="CE69">
            <v>2010</v>
          </cell>
          <cell r="CF69">
            <v>2011</v>
          </cell>
          <cell r="CG69">
            <v>2012</v>
          </cell>
          <cell r="CH69">
            <v>2013</v>
          </cell>
          <cell r="CI69">
            <v>2014</v>
          </cell>
          <cell r="CJ69">
            <v>2015</v>
          </cell>
          <cell r="CK69">
            <v>2016</v>
          </cell>
          <cell r="CL69">
            <v>2017</v>
          </cell>
          <cell r="CM69">
            <v>2018</v>
          </cell>
        </row>
        <row r="70">
          <cell r="A70" t="str">
            <v>CE/(GDP-IPP)</v>
          </cell>
          <cell r="B70">
            <v>0.63143336591122834</v>
          </cell>
          <cell r="C70">
            <v>0.6469278904707908</v>
          </cell>
          <cell r="D70">
            <v>0.67929631018047443</v>
          </cell>
          <cell r="E70">
            <v>0.69342426784346622</v>
          </cell>
          <cell r="F70">
            <v>0.68065638233514825</v>
          </cell>
          <cell r="G70">
            <v>0.63774659838176917</v>
          </cell>
          <cell r="H70">
            <v>0.63022086157883228</v>
          </cell>
          <cell r="I70">
            <v>0.62438212927756653</v>
          </cell>
          <cell r="J70">
            <v>0.64129316678912562</v>
          </cell>
          <cell r="K70">
            <v>0.64541021635184392</v>
          </cell>
          <cell r="L70">
            <v>0.6404880563670734</v>
          </cell>
          <cell r="M70">
            <v>0.616597230041662</v>
          </cell>
          <cell r="N70">
            <v>0.60440247003269165</v>
          </cell>
          <cell r="O70">
            <v>0.61251477712616764</v>
          </cell>
          <cell r="P70">
            <v>0.62674418604651161</v>
          </cell>
          <cell r="Q70">
            <v>0.63260051495345615</v>
          </cell>
          <cell r="R70">
            <v>0.6446351672234073</v>
          </cell>
          <cell r="S70">
            <v>0.6718668846782726</v>
          </cell>
          <cell r="T70">
            <v>0.65455878485531904</v>
          </cell>
          <cell r="U70">
            <v>0.63276800844514824</v>
          </cell>
          <cell r="V70">
            <v>0.62985345646962021</v>
          </cell>
          <cell r="W70">
            <v>0.61715451070671179</v>
          </cell>
          <cell r="X70">
            <v>0.62449845174233498</v>
          </cell>
          <cell r="Y70">
            <v>0.64055633084084895</v>
          </cell>
          <cell r="Z70">
            <v>0.65194120194436467</v>
          </cell>
          <cell r="AA70">
            <v>0.65136444030604457</v>
          </cell>
          <cell r="AB70">
            <v>0.63228742682516292</v>
          </cell>
          <cell r="AC70">
            <v>0.64606580946623748</v>
          </cell>
          <cell r="AD70">
            <v>0.65020013667870746</v>
          </cell>
          <cell r="AE70">
            <v>0.65369849907313282</v>
          </cell>
          <cell r="AF70">
            <v>0.6420182610677454</v>
          </cell>
          <cell r="AG70">
            <v>0.65140040377540254</v>
          </cell>
          <cell r="AH70">
            <v>0.6502211138819618</v>
          </cell>
          <cell r="AI70">
            <v>0.64416533608506765</v>
          </cell>
          <cell r="AJ70">
            <v>0.63962897744736713</v>
          </cell>
          <cell r="AK70">
            <v>0.63582278413712801</v>
          </cell>
          <cell r="AL70">
            <v>0.6297565444138018</v>
          </cell>
          <cell r="AM70">
            <v>0.63792981463138532</v>
          </cell>
          <cell r="AN70">
            <v>0.64634961617372466</v>
          </cell>
          <cell r="AO70">
            <v>0.64608407134269907</v>
          </cell>
          <cell r="AP70">
            <v>0.65815752718826992</v>
          </cell>
          <cell r="AQ70">
            <v>0.66984752095324651</v>
          </cell>
          <cell r="AR70">
            <v>0.65652618008109065</v>
          </cell>
          <cell r="AS70">
            <v>0.65724212964587791</v>
          </cell>
          <cell r="AT70">
            <v>0.65961904738021404</v>
          </cell>
          <cell r="AU70">
            <v>0.66814881339533505</v>
          </cell>
          <cell r="AV70">
            <v>0.64817634851674355</v>
          </cell>
          <cell r="AW70">
            <v>0.6471175289232779</v>
          </cell>
          <cell r="AX70">
            <v>0.64485226898592962</v>
          </cell>
          <cell r="AY70">
            <v>0.6474037929591111</v>
          </cell>
          <cell r="AZ70">
            <v>0.66246170588138309</v>
          </cell>
          <cell r="BA70">
            <v>0.66874389363238607</v>
          </cell>
          <cell r="BB70">
            <v>0.6527171189806078</v>
          </cell>
          <cell r="BC70">
            <v>0.65534738786466817</v>
          </cell>
          <cell r="BD70">
            <v>0.64704430764757415</v>
          </cell>
          <cell r="BE70">
            <v>0.6415978225188752</v>
          </cell>
          <cell r="BF70">
            <v>0.64741447834434307</v>
          </cell>
          <cell r="BG70">
            <v>0.66461230534280491</v>
          </cell>
          <cell r="BH70">
            <v>0.66586468636635887</v>
          </cell>
          <cell r="BI70">
            <v>0.66528944429658821</v>
          </cell>
          <cell r="BJ70">
            <v>0.66858746350396625</v>
          </cell>
          <cell r="BK70">
            <v>0.67669397855641711</v>
          </cell>
          <cell r="BL70">
            <v>0.67484784356039695</v>
          </cell>
          <cell r="BM70">
            <v>0.68100602260827392</v>
          </cell>
          <cell r="BN70">
            <v>0.6760137903977772</v>
          </cell>
          <cell r="BO70">
            <v>0.66164544783344104</v>
          </cell>
          <cell r="BP70">
            <v>0.65651075726370212</v>
          </cell>
          <cell r="BQ70">
            <v>0.65407447824791032</v>
          </cell>
          <cell r="BR70">
            <v>0.65444435402376044</v>
          </cell>
          <cell r="BS70">
            <v>0.66872649139437856</v>
          </cell>
          <cell r="BT70">
            <v>0.67763369165422416</v>
          </cell>
          <cell r="BU70">
            <v>0.69080495837776945</v>
          </cell>
          <cell r="BV70">
            <v>0.6935974519202357</v>
          </cell>
          <cell r="BW70">
            <v>0.6747903818545864</v>
          </cell>
          <cell r="BX70">
            <v>0.66278175861893074</v>
          </cell>
          <cell r="BY70">
            <v>0.65128479713301024</v>
          </cell>
          <cell r="BZ70">
            <v>0.63468437330855731</v>
          </cell>
          <cell r="CA70">
            <v>0.62396524627022143</v>
          </cell>
          <cell r="CB70">
            <v>0.64095556667853171</v>
          </cell>
          <cell r="CC70">
            <v>0.65696724690487907</v>
          </cell>
          <cell r="CD70">
            <v>0.63642908477813664</v>
          </cell>
          <cell r="CE70">
            <v>0.61416588917561299</v>
          </cell>
          <cell r="CF70">
            <v>0.6155524075533898</v>
          </cell>
          <cell r="CG70">
            <v>0.60779109749690396</v>
          </cell>
          <cell r="CH70">
            <v>0.60918747838929299</v>
          </cell>
          <cell r="CI70">
            <v>0.60532980880748299</v>
          </cell>
          <cell r="CJ70">
            <v>0.61054114034022333</v>
          </cell>
          <cell r="CK70">
            <v>0.61891599822391663</v>
          </cell>
          <cell r="CL70">
            <v>0.63018686740591057</v>
          </cell>
          <cell r="CM70">
            <v>0.63411890872669563</v>
          </cell>
        </row>
        <row r="71">
          <cell r="A71" t="str">
            <v>CE/(GDP-(T-S)-IPP)</v>
          </cell>
          <cell r="B71">
            <v>0.65113714155320601</v>
          </cell>
          <cell r="C71">
            <v>0.66696975601307618</v>
          </cell>
          <cell r="D71">
            <v>0.69921724270988372</v>
          </cell>
          <cell r="E71">
            <v>0.72452556969743165</v>
          </cell>
          <cell r="F71">
            <v>0.72826570654152678</v>
          </cell>
          <cell r="G71">
            <v>0.6879024613473671</v>
          </cell>
          <cell r="H71">
            <v>0.67614886067040092</v>
          </cell>
          <cell r="I71">
            <v>0.66827754603723677</v>
          </cell>
          <cell r="J71">
            <v>0.6848713119899561</v>
          </cell>
          <cell r="K71">
            <v>0.69564995535144791</v>
          </cell>
          <cell r="L71">
            <v>0.68895718279917739</v>
          </cell>
          <cell r="M71">
            <v>0.66395877538648074</v>
          </cell>
          <cell r="N71">
            <v>0.64986720824871114</v>
          </cell>
          <cell r="O71">
            <v>0.65180498513831853</v>
          </cell>
          <cell r="P71">
            <v>0.66405424992235218</v>
          </cell>
          <cell r="Q71">
            <v>0.67419186233515604</v>
          </cell>
          <cell r="R71">
            <v>0.69634162246761155</v>
          </cell>
          <cell r="S71">
            <v>0.73642152315088139</v>
          </cell>
          <cell r="T71">
            <v>0.71593187246134271</v>
          </cell>
          <cell r="U71">
            <v>0.68973322432170547</v>
          </cell>
          <cell r="V71">
            <v>0.69044397791773582</v>
          </cell>
          <cell r="W71">
            <v>0.67587898385903378</v>
          </cell>
          <cell r="X71">
            <v>0.67913443011708907</v>
          </cell>
          <cell r="Y71">
            <v>0.69906405032647423</v>
          </cell>
          <cell r="Z71">
            <v>0.71123721354899327</v>
          </cell>
          <cell r="AA71">
            <v>0.7081900476726124</v>
          </cell>
          <cell r="AB71">
            <v>0.68667948626641029</v>
          </cell>
          <cell r="AC71">
            <v>0.70255660871805348</v>
          </cell>
          <cell r="AD71">
            <v>0.70691931779101513</v>
          </cell>
          <cell r="AE71">
            <v>0.71123034083121528</v>
          </cell>
          <cell r="AF71">
            <v>0.69803431146696815</v>
          </cell>
          <cell r="AG71">
            <v>0.71097962014272609</v>
          </cell>
          <cell r="AH71">
            <v>0.70948524823312575</v>
          </cell>
          <cell r="AI71">
            <v>0.70148310930991031</v>
          </cell>
          <cell r="AJ71">
            <v>0.69631962273709491</v>
          </cell>
          <cell r="AK71">
            <v>0.69150151061769083</v>
          </cell>
          <cell r="AL71">
            <v>0.68243030315762931</v>
          </cell>
          <cell r="AM71">
            <v>0.68605831762011993</v>
          </cell>
          <cell r="AN71">
            <v>0.69405050700536031</v>
          </cell>
          <cell r="AO71">
            <v>0.69591064378209189</v>
          </cell>
          <cell r="AP71">
            <v>0.70664552400172986</v>
          </cell>
          <cell r="AQ71">
            <v>0.71704986434045681</v>
          </cell>
          <cell r="AR71">
            <v>0.70468318085949122</v>
          </cell>
          <cell r="AS71">
            <v>0.70400339242508769</v>
          </cell>
          <cell r="AT71">
            <v>0.70410836060417459</v>
          </cell>
          <cell r="AU71">
            <v>0.70786679418328058</v>
          </cell>
          <cell r="AV71">
            <v>0.68634053417435359</v>
          </cell>
          <cell r="AW71">
            <v>0.68712657859699722</v>
          </cell>
          <cell r="AX71">
            <v>0.68308305118502288</v>
          </cell>
          <cell r="AY71">
            <v>0.68346583706020181</v>
          </cell>
          <cell r="AZ71">
            <v>0.6952024407226377</v>
          </cell>
          <cell r="BA71">
            <v>0.69867081725877056</v>
          </cell>
          <cell r="BB71">
            <v>0.68260232748935046</v>
          </cell>
          <cell r="BC71">
            <v>0.68274224741866185</v>
          </cell>
          <cell r="BD71">
            <v>0.67779916909510718</v>
          </cell>
          <cell r="BE71">
            <v>0.67077783259332346</v>
          </cell>
          <cell r="BF71">
            <v>0.67787202857251927</v>
          </cell>
          <cell r="BG71">
            <v>0.69480010546864601</v>
          </cell>
          <cell r="BH71">
            <v>0.69535620050784441</v>
          </cell>
          <cell r="BI71">
            <v>0.69210933916523476</v>
          </cell>
          <cell r="BJ71">
            <v>0.69220307539552928</v>
          </cell>
          <cell r="BK71">
            <v>0.70110134590819317</v>
          </cell>
          <cell r="BL71">
            <v>0.7065639017817178</v>
          </cell>
          <cell r="BM71">
            <v>0.72053744962079591</v>
          </cell>
          <cell r="BN71">
            <v>0.71987464406704005</v>
          </cell>
          <cell r="BO71">
            <v>0.7075671624329497</v>
          </cell>
          <cell r="BP71">
            <v>0.69917840787685148</v>
          </cell>
          <cell r="BQ71">
            <v>0.6972306434323885</v>
          </cell>
          <cell r="BR71">
            <v>0.6960783690713449</v>
          </cell>
          <cell r="BS71">
            <v>0.70777011664156864</v>
          </cell>
          <cell r="BT71">
            <v>0.71640196002177803</v>
          </cell>
          <cell r="BU71">
            <v>0.72605667257145556</v>
          </cell>
          <cell r="BV71">
            <v>0.7248642305458517</v>
          </cell>
          <cell r="BW71">
            <v>0.71072811157850035</v>
          </cell>
          <cell r="BX71">
            <v>0.70352238666688949</v>
          </cell>
          <cell r="BY71">
            <v>0.69469824923164991</v>
          </cell>
          <cell r="BZ71">
            <v>0.67719153903052676</v>
          </cell>
          <cell r="CA71">
            <v>0.66543848763398561</v>
          </cell>
          <cell r="CB71">
            <v>0.67882368654905678</v>
          </cell>
          <cell r="CC71">
            <v>0.69142377936816457</v>
          </cell>
          <cell r="CD71">
            <v>0.67082617914367537</v>
          </cell>
          <cell r="CE71">
            <v>0.64817729608984764</v>
          </cell>
          <cell r="CF71">
            <v>0.65096278307854138</v>
          </cell>
          <cell r="CG71">
            <v>0.6418095539198222</v>
          </cell>
          <cell r="CH71">
            <v>0.64696067492396203</v>
          </cell>
          <cell r="CI71">
            <v>0.64211805169691172</v>
          </cell>
          <cell r="CJ71">
            <v>0.64638985207027855</v>
          </cell>
          <cell r="CK71">
            <v>0.65451673401735611</v>
          </cell>
          <cell r="CL71">
            <v>0.66810112308279879</v>
          </cell>
          <cell r="CM71">
            <v>0.67241497643899917</v>
          </cell>
        </row>
        <row r="72">
          <cell r="A72" t="str">
            <v>CE/(GDP-(T-S)-NMI-IPP)</v>
          </cell>
          <cell r="B72">
            <v>0.65499827843452307</v>
          </cell>
          <cell r="C72">
            <v>0.67141767462133595</v>
          </cell>
          <cell r="D72">
            <v>0.7057727083043539</v>
          </cell>
          <cell r="E72">
            <v>0.73437620702974127</v>
          </cell>
          <cell r="F72">
            <v>0.73814990979170081</v>
          </cell>
          <cell r="G72">
            <v>0.6951509546145207</v>
          </cell>
          <cell r="H72">
            <v>0.68239263622103175</v>
          </cell>
          <cell r="I72">
            <v>0.6737268577875789</v>
          </cell>
          <cell r="J72">
            <v>0.68991372690726771</v>
          </cell>
          <cell r="K72">
            <v>0.70096148902257183</v>
          </cell>
          <cell r="L72">
            <v>0.69386330315794376</v>
          </cell>
          <cell r="M72">
            <v>0.66823950536934595</v>
          </cell>
          <cell r="N72">
            <v>0.65361469446757692</v>
          </cell>
          <cell r="O72">
            <v>0.65519079616176146</v>
          </cell>
          <cell r="P72">
            <v>0.66746794871794868</v>
          </cell>
          <cell r="Q72">
            <v>0.67848833680632825</v>
          </cell>
          <cell r="R72">
            <v>0.70142652259116933</v>
          </cell>
          <cell r="S72">
            <v>0.74012777995571144</v>
          </cell>
          <cell r="T72">
            <v>0.71951924593093541</v>
          </cell>
          <cell r="U72">
            <v>0.69290673886425691</v>
          </cell>
          <cell r="V72">
            <v>0.69361515989439315</v>
          </cell>
          <cell r="W72">
            <v>0.67867339006487204</v>
          </cell>
          <cell r="X72">
            <v>0.68207421344701935</v>
          </cell>
          <cell r="Y72">
            <v>0.7023528807230498</v>
          </cell>
          <cell r="Z72">
            <v>0.71487642991292466</v>
          </cell>
          <cell r="AA72">
            <v>0.71143301459865793</v>
          </cell>
          <cell r="AB72">
            <v>0.68988627907420486</v>
          </cell>
          <cell r="AC72">
            <v>0.70580124672589428</v>
          </cell>
          <cell r="AD72">
            <v>0.71023030230643558</v>
          </cell>
          <cell r="AE72">
            <v>0.71486740401340998</v>
          </cell>
          <cell r="AF72">
            <v>0.70144265560682573</v>
          </cell>
          <cell r="AG72">
            <v>0.7143515396718364</v>
          </cell>
          <cell r="AH72">
            <v>0.71316195429000717</v>
          </cell>
          <cell r="AI72">
            <v>0.70518502179086118</v>
          </cell>
          <cell r="AJ72">
            <v>0.69981017153704483</v>
          </cell>
          <cell r="AK72">
            <v>0.695262402111542</v>
          </cell>
          <cell r="AL72">
            <v>0.68621827880324271</v>
          </cell>
          <cell r="AM72">
            <v>0.69035416397490557</v>
          </cell>
          <cell r="AN72">
            <v>0.69829805443418291</v>
          </cell>
          <cell r="AO72">
            <v>0.70011710397145055</v>
          </cell>
          <cell r="AP72">
            <v>0.71069963961724869</v>
          </cell>
          <cell r="AQ72">
            <v>0.72118416188909262</v>
          </cell>
          <cell r="AR72">
            <v>0.7089390377999939</v>
          </cell>
          <cell r="AS72">
            <v>0.70814035448613422</v>
          </cell>
          <cell r="AT72">
            <v>0.70837872375378885</v>
          </cell>
          <cell r="AU72">
            <v>0.71112693249047532</v>
          </cell>
          <cell r="AV72">
            <v>0.69001504186178519</v>
          </cell>
          <cell r="AW72">
            <v>0.69179104402000846</v>
          </cell>
          <cell r="AX72">
            <v>0.68838797558292941</v>
          </cell>
          <cell r="AY72">
            <v>0.68835986822551054</v>
          </cell>
          <cell r="AZ72">
            <v>0.69957375382193776</v>
          </cell>
          <cell r="BA72">
            <v>0.70296539595279306</v>
          </cell>
          <cell r="BB72">
            <v>0.68669575706293517</v>
          </cell>
          <cell r="BC72">
            <v>0.68572322812859465</v>
          </cell>
          <cell r="BD72">
            <v>0.68119569989487383</v>
          </cell>
          <cell r="BE72">
            <v>0.67407136640869669</v>
          </cell>
          <cell r="BF72">
            <v>0.6822687417641875</v>
          </cell>
          <cell r="BG72">
            <v>0.70242341464368996</v>
          </cell>
          <cell r="BH72">
            <v>0.7032043899464806</v>
          </cell>
          <cell r="BI72">
            <v>0.6986382146372474</v>
          </cell>
          <cell r="BJ72">
            <v>0.69755276000340982</v>
          </cell>
          <cell r="BK72">
            <v>0.70661352082555429</v>
          </cell>
          <cell r="BL72">
            <v>0.71232940113944188</v>
          </cell>
          <cell r="BM72">
            <v>0.72718156090585173</v>
          </cell>
          <cell r="BN72">
            <v>0.72600751247847151</v>
          </cell>
          <cell r="BO72">
            <v>0.71417721908032039</v>
          </cell>
          <cell r="BP72">
            <v>0.704507560614553</v>
          </cell>
          <cell r="BQ72">
            <v>0.7034273333130111</v>
          </cell>
          <cell r="BR72">
            <v>0.70199874122882233</v>
          </cell>
          <cell r="BS72">
            <v>0.71276424626652135</v>
          </cell>
          <cell r="BT72">
            <v>0.72281478380270792</v>
          </cell>
          <cell r="BU72">
            <v>0.73208504685867892</v>
          </cell>
          <cell r="BV72">
            <v>0.73214812415146435</v>
          </cell>
          <cell r="BW72">
            <v>0.71738256995656602</v>
          </cell>
          <cell r="BX72">
            <v>0.7111333204160355</v>
          </cell>
          <cell r="BY72">
            <v>0.70184797280800992</v>
          </cell>
          <cell r="BZ72">
            <v>0.68543262748340794</v>
          </cell>
          <cell r="CA72">
            <v>0.67193943110296572</v>
          </cell>
          <cell r="CB72">
            <v>0.68438351636043138</v>
          </cell>
          <cell r="CC72">
            <v>0.69588533697911725</v>
          </cell>
          <cell r="CD72">
            <v>0.67673807112205719</v>
          </cell>
          <cell r="CE72">
            <v>0.65460950222350212</v>
          </cell>
          <cell r="CF72">
            <v>0.65785601302047836</v>
          </cell>
          <cell r="CG72">
            <v>0.64837709280509292</v>
          </cell>
          <cell r="CH72">
            <v>0.65359149498194946</v>
          </cell>
          <cell r="CI72">
            <v>0.64801406125489258</v>
          </cell>
          <cell r="CJ72">
            <v>0.65330717686009732</v>
          </cell>
          <cell r="CK72">
            <v>0.65941689625444933</v>
          </cell>
          <cell r="CL72">
            <v>0.67481520805239892</v>
          </cell>
          <cell r="CM72">
            <v>0.67804352588583938</v>
          </cell>
        </row>
        <row r="94">
          <cell r="B94">
            <v>1929</v>
          </cell>
          <cell r="C94">
            <v>1930</v>
          </cell>
          <cell r="D94">
            <v>1931</v>
          </cell>
          <cell r="E94">
            <v>1932</v>
          </cell>
          <cell r="F94">
            <v>1933</v>
          </cell>
          <cell r="G94">
            <v>1934</v>
          </cell>
          <cell r="H94">
            <v>1935</v>
          </cell>
          <cell r="I94">
            <v>1936</v>
          </cell>
          <cell r="J94">
            <v>1937</v>
          </cell>
          <cell r="K94">
            <v>1938</v>
          </cell>
          <cell r="L94">
            <v>1939</v>
          </cell>
          <cell r="M94">
            <v>1940</v>
          </cell>
          <cell r="N94">
            <v>1941</v>
          </cell>
          <cell r="O94">
            <v>1942</v>
          </cell>
          <cell r="P94">
            <v>1943</v>
          </cell>
          <cell r="Q94">
            <v>1944</v>
          </cell>
          <cell r="R94">
            <v>1945</v>
          </cell>
          <cell r="S94">
            <v>1946</v>
          </cell>
          <cell r="T94">
            <v>1947</v>
          </cell>
          <cell r="U94">
            <v>1948</v>
          </cell>
          <cell r="V94">
            <v>1949</v>
          </cell>
          <cell r="W94">
            <v>1950</v>
          </cell>
          <cell r="X94">
            <v>1951</v>
          </cell>
          <cell r="Y94">
            <v>1952</v>
          </cell>
          <cell r="Z94">
            <v>1953</v>
          </cell>
          <cell r="AA94">
            <v>1954</v>
          </cell>
          <cell r="AB94">
            <v>1955</v>
          </cell>
          <cell r="AC94">
            <v>1956</v>
          </cell>
          <cell r="AD94">
            <v>1957</v>
          </cell>
          <cell r="AE94">
            <v>1958</v>
          </cell>
          <cell r="AF94">
            <v>1959</v>
          </cell>
          <cell r="AG94">
            <v>1960</v>
          </cell>
          <cell r="AH94">
            <v>1961</v>
          </cell>
          <cell r="AI94">
            <v>1962</v>
          </cell>
          <cell r="AJ94">
            <v>1963</v>
          </cell>
          <cell r="AK94">
            <v>1964</v>
          </cell>
          <cell r="AL94">
            <v>1965</v>
          </cell>
          <cell r="AM94">
            <v>1966</v>
          </cell>
          <cell r="AN94">
            <v>1967</v>
          </cell>
          <cell r="AO94">
            <v>1968</v>
          </cell>
          <cell r="AP94">
            <v>1969</v>
          </cell>
          <cell r="AQ94">
            <v>1970</v>
          </cell>
          <cell r="AR94">
            <v>1971</v>
          </cell>
          <cell r="AS94">
            <v>1972</v>
          </cell>
          <cell r="AT94">
            <v>1973</v>
          </cell>
          <cell r="AU94">
            <v>1974</v>
          </cell>
          <cell r="AV94">
            <v>1975</v>
          </cell>
          <cell r="AW94">
            <v>1976</v>
          </cell>
          <cell r="AX94">
            <v>1977</v>
          </cell>
          <cell r="AY94">
            <v>1978</v>
          </cell>
          <cell r="AZ94">
            <v>1979</v>
          </cell>
          <cell r="BA94">
            <v>1980</v>
          </cell>
          <cell r="BB94">
            <v>1981</v>
          </cell>
          <cell r="BC94">
            <v>1982</v>
          </cell>
          <cell r="BD94">
            <v>1983</v>
          </cell>
          <cell r="BE94">
            <v>1984</v>
          </cell>
          <cell r="BF94">
            <v>1985</v>
          </cell>
          <cell r="BG94">
            <v>1986</v>
          </cell>
          <cell r="BH94">
            <v>1987</v>
          </cell>
          <cell r="BI94">
            <v>1988</v>
          </cell>
          <cell r="BJ94">
            <v>1989</v>
          </cell>
          <cell r="BK94">
            <v>1990</v>
          </cell>
          <cell r="BL94">
            <v>1991</v>
          </cell>
          <cell r="BM94">
            <v>1992</v>
          </cell>
          <cell r="BN94">
            <v>1993</v>
          </cell>
          <cell r="BO94">
            <v>1994</v>
          </cell>
          <cell r="BP94">
            <v>1995</v>
          </cell>
          <cell r="BQ94">
            <v>1996</v>
          </cell>
          <cell r="BR94">
            <v>1997</v>
          </cell>
          <cell r="BS94">
            <v>1998</v>
          </cell>
          <cell r="BT94">
            <v>1999</v>
          </cell>
          <cell r="BU94">
            <v>2000</v>
          </cell>
          <cell r="BV94">
            <v>2001</v>
          </cell>
          <cell r="BW94">
            <v>2002</v>
          </cell>
          <cell r="BX94">
            <v>2003</v>
          </cell>
          <cell r="BY94">
            <v>2004</v>
          </cell>
          <cell r="BZ94">
            <v>2005</v>
          </cell>
          <cell r="CA94">
            <v>2006</v>
          </cell>
          <cell r="CB94">
            <v>2007</v>
          </cell>
          <cell r="CC94">
            <v>2008</v>
          </cell>
          <cell r="CD94">
            <v>2009</v>
          </cell>
          <cell r="CE94">
            <v>2010</v>
          </cell>
          <cell r="CF94">
            <v>2011</v>
          </cell>
          <cell r="CG94">
            <v>2012</v>
          </cell>
          <cell r="CH94">
            <v>2013</v>
          </cell>
          <cell r="CI94">
            <v>2014</v>
          </cell>
          <cell r="CJ94">
            <v>2015</v>
          </cell>
          <cell r="CK94">
            <v>2016</v>
          </cell>
          <cell r="CL94">
            <v>2017</v>
          </cell>
          <cell r="CM94">
            <v>2018</v>
          </cell>
        </row>
        <row r="95">
          <cell r="A95" t="str">
            <v>2008 SNA Naive approach</v>
          </cell>
          <cell r="B95">
            <v>8.1700437028208187E-2</v>
          </cell>
          <cell r="C95">
            <v>7.2556390977443611E-2</v>
          </cell>
          <cell r="D95">
            <v>6.0744888023369033E-2</v>
          </cell>
          <cell r="E95">
            <v>4.7164179104477615E-2</v>
          </cell>
          <cell r="F95">
            <v>4.5160305343511453E-2</v>
          </cell>
          <cell r="G95">
            <v>6.2713997985901312E-2</v>
          </cell>
          <cell r="H95">
            <v>7.063157894736842E-2</v>
          </cell>
          <cell r="I95">
            <v>7.4637023593466426E-2</v>
          </cell>
          <cell r="J95">
            <v>7.6784635304272764E-2</v>
          </cell>
          <cell r="K95">
            <v>6.7818965517241384E-2</v>
          </cell>
          <cell r="L95">
            <v>7.4308149405772489E-2</v>
          </cell>
          <cell r="M95">
            <v>8.3525943396226418E-2</v>
          </cell>
          <cell r="N95">
            <v>0.10027227722772278</v>
          </cell>
          <cell r="O95">
            <v>0.11455176976513397</v>
          </cell>
          <cell r="P95">
            <v>0.12406496373383791</v>
          </cell>
          <cell r="Q95">
            <v>0.12205283935621014</v>
          </cell>
          <cell r="R95">
            <v>0.10411331444759207</v>
          </cell>
          <cell r="S95">
            <v>8.284101382488479E-2</v>
          </cell>
          <cell r="T95">
            <v>8.7818428184281844E-2</v>
          </cell>
          <cell r="U95">
            <v>9.7744574884382776E-2</v>
          </cell>
          <cell r="V95">
            <v>9.3312682842884187E-2</v>
          </cell>
          <cell r="W95">
            <v>9.6767307105824943E-2</v>
          </cell>
          <cell r="X95">
            <v>9.9787085025913991E-2</v>
          </cell>
          <cell r="Y95">
            <v>9.5773374118898788E-2</v>
          </cell>
          <cell r="Z95">
            <v>9.6002808630154479E-2</v>
          </cell>
          <cell r="AA95">
            <v>9.1576300294406277E-2</v>
          </cell>
          <cell r="AB95">
            <v>9.9489198919891983E-2</v>
          </cell>
          <cell r="AC95">
            <v>9.5856025039123632E-2</v>
          </cell>
          <cell r="AD95">
            <v>9.4321538309049463E-2</v>
          </cell>
          <cell r="AE95">
            <v>8.9800773694390712E-2</v>
          </cell>
          <cell r="AF95">
            <v>9.9394304795473523E-2</v>
          </cell>
          <cell r="AG95">
            <v>9.8280828082808275E-2</v>
          </cell>
          <cell r="AH95">
            <v>9.8618856744510278E-2</v>
          </cell>
          <cell r="AI95">
            <v>0.1049672379032258</v>
          </cell>
          <cell r="AJ95">
            <v>0.10962399283795882</v>
          </cell>
          <cell r="AK95">
            <v>0.11172146118721461</v>
          </cell>
          <cell r="AL95">
            <v>0.11683869128234371</v>
          </cell>
          <cell r="AM95">
            <v>0.11599894882070823</v>
          </cell>
          <cell r="AN95">
            <v>0.11166687034095076</v>
          </cell>
          <cell r="AO95">
            <v>0.11189061893943592</v>
          </cell>
          <cell r="AP95">
            <v>0.10861429517550562</v>
          </cell>
          <cell r="AQ95">
            <v>0.10095096652522395</v>
          </cell>
          <cell r="AR95">
            <v>0.10170102435499638</v>
          </cell>
          <cell r="AS95">
            <v>0.10205551272166538</v>
          </cell>
          <cell r="AT95">
            <v>9.9814720553802305E-2</v>
          </cell>
          <cell r="AU95">
            <v>9.0031715826197276E-2</v>
          </cell>
          <cell r="AV95">
            <v>9.4477075850411998E-2</v>
          </cell>
          <cell r="AW95">
            <v>9.7033270167190391E-2</v>
          </cell>
          <cell r="AX95">
            <v>9.7308317672149841E-2</v>
          </cell>
          <cell r="AY95">
            <v>9.6471761902122713E-2</v>
          </cell>
          <cell r="AZ95">
            <v>8.9368983957219247E-2</v>
          </cell>
          <cell r="BA95">
            <v>8.4324388873279005E-2</v>
          </cell>
          <cell r="BB95">
            <v>9.0859636400646288E-2</v>
          </cell>
          <cell r="BC95">
            <v>8.9582620224177414E-2</v>
          </cell>
          <cell r="BD95">
            <v>9.5281059584166702E-2</v>
          </cell>
          <cell r="BE95">
            <v>0.1024482853223594</v>
          </cell>
          <cell r="BF95">
            <v>0.10244017049589355</v>
          </cell>
          <cell r="BG95">
            <v>9.6104822786542338E-2</v>
          </cell>
          <cell r="BH95">
            <v>9.6580808779453131E-2</v>
          </cell>
          <cell r="BI95">
            <v>9.8612218771894924E-2</v>
          </cell>
          <cell r="BJ95">
            <v>9.8172526573998359E-2</v>
          </cell>
          <cell r="BK95">
            <v>9.6245586902864999E-2</v>
          </cell>
          <cell r="BL95">
            <v>9.7519498277429353E-2</v>
          </cell>
          <cell r="BM95">
            <v>9.6855595297428834E-2</v>
          </cell>
          <cell r="BN95">
            <v>9.7687978827134703E-2</v>
          </cell>
          <cell r="BO95">
            <v>0.10237083642232471</v>
          </cell>
          <cell r="BP95">
            <v>0.10538562541032294</v>
          </cell>
          <cell r="BQ95">
            <v>0.10797946814648277</v>
          </cell>
          <cell r="BR95">
            <v>0.11070096379705623</v>
          </cell>
          <cell r="BS95">
            <v>0.10760068620109091</v>
          </cell>
          <cell r="BT95">
            <v>0.10544286340190787</v>
          </cell>
          <cell r="BU95">
            <v>0.10267290737620213</v>
          </cell>
          <cell r="BV95">
            <v>9.6088483917005155E-2</v>
          </cell>
          <cell r="BW95">
            <v>9.7079157394548837E-2</v>
          </cell>
          <cell r="BX95">
            <v>9.792532795156407E-2</v>
          </cell>
          <cell r="BY95">
            <v>9.7375419343935732E-2</v>
          </cell>
          <cell r="BZ95">
            <v>9.8833967666924316E-2</v>
          </cell>
          <cell r="CA95">
            <v>0.10087340997004861</v>
          </cell>
          <cell r="CB95">
            <v>9.6222353650752754E-2</v>
          </cell>
          <cell r="CC95">
            <v>9.0161200412791978E-2</v>
          </cell>
          <cell r="CD95">
            <v>9.3734512962924954E-2</v>
          </cell>
          <cell r="CE95">
            <v>0.10211331262904037</v>
          </cell>
          <cell r="CF95">
            <v>0.1040432030193179</v>
          </cell>
          <cell r="CG95">
            <v>0.10901428333937443</v>
          </cell>
          <cell r="CH95">
            <v>0.10660740679490227</v>
          </cell>
          <cell r="CI95">
            <v>0.10895734222551562</v>
          </cell>
          <cell r="CJ95">
            <v>0.10944510007042305</v>
          </cell>
          <cell r="CK95">
            <v>0.10504802760207016</v>
          </cell>
          <cell r="CL95">
            <v>0.10161119106404891</v>
          </cell>
          <cell r="CM95">
            <v>0.10089520129955656</v>
          </cell>
        </row>
        <row r="96">
          <cell r="A96" t="str">
            <v>2008 SNA Adjusted for taxes/subsidies</v>
          </cell>
          <cell r="B96">
            <v>6.9785458879618595E-2</v>
          </cell>
          <cell r="C96">
            <v>5.9870509607351713E-2</v>
          </cell>
          <cell r="D96">
            <v>4.6908471275559881E-2</v>
          </cell>
          <cell r="E96">
            <v>3.1481876332622602E-2</v>
          </cell>
          <cell r="F96">
            <v>2.7516539440203561E-2</v>
          </cell>
          <cell r="G96">
            <v>4.2119838872104735E-2</v>
          </cell>
          <cell r="H96">
            <v>4.980451127819549E-2</v>
          </cell>
          <cell r="I96">
            <v>5.4836660617059892E-2</v>
          </cell>
          <cell r="J96">
            <v>5.6840742339231767E-2</v>
          </cell>
          <cell r="K96">
            <v>4.8099137931034486E-2</v>
          </cell>
          <cell r="L96">
            <v>5.4142614601018678E-2</v>
          </cell>
          <cell r="M96">
            <v>6.3337264150943401E-2</v>
          </cell>
          <cell r="N96">
            <v>7.8871994342291377E-2</v>
          </cell>
          <cell r="O96">
            <v>9.331128018524644E-2</v>
          </cell>
          <cell r="P96">
            <v>0.10258908861557868</v>
          </cell>
          <cell r="Q96">
            <v>9.9183115699969626E-2</v>
          </cell>
          <cell r="R96">
            <v>8.0538243626062322E-2</v>
          </cell>
          <cell r="S96">
            <v>6.0320276497695856E-2</v>
          </cell>
          <cell r="T96">
            <v>6.5509097948122333E-2</v>
          </cell>
          <cell r="U96">
            <v>7.5067591604411246E-2</v>
          </cell>
          <cell r="V96">
            <v>7.0302873859920845E-2</v>
          </cell>
          <cell r="W96">
            <v>7.4167429094236043E-2</v>
          </cell>
          <cell r="X96">
            <v>7.7580893682588595E-2</v>
          </cell>
          <cell r="Y96">
            <v>7.2723766458305625E-2</v>
          </cell>
          <cell r="Z96">
            <v>7.2425635133409938E-2</v>
          </cell>
          <cell r="AA96">
            <v>6.9573110893032392E-2</v>
          </cell>
          <cell r="AB96">
            <v>7.7191719171917195E-2</v>
          </cell>
          <cell r="AC96">
            <v>7.3406364110589456E-2</v>
          </cell>
          <cell r="AD96">
            <v>7.171473882446229E-2</v>
          </cell>
          <cell r="AE96">
            <v>6.7424564796905229E-2</v>
          </cell>
          <cell r="AF96">
            <v>7.5692421853260361E-2</v>
          </cell>
          <cell r="AG96">
            <v>7.3218721872187212E-2</v>
          </cell>
          <cell r="AH96">
            <v>7.3401010805158595E-2</v>
          </cell>
          <cell r="AI96">
            <v>7.8728998655913984E-2</v>
          </cell>
          <cell r="AJ96">
            <v>8.2627980792707736E-2</v>
          </cell>
          <cell r="AK96">
            <v>8.4637747336377467E-2</v>
          </cell>
          <cell r="AL96">
            <v>8.9883099294318911E-2</v>
          </cell>
          <cell r="AM96">
            <v>9.0433611457854279E-2</v>
          </cell>
          <cell r="AN96">
            <v>8.6377245508982042E-2</v>
          </cell>
          <cell r="AO96">
            <v>8.53781791987588E-2</v>
          </cell>
          <cell r="AP96">
            <v>8.166641194151511E-2</v>
          </cell>
          <cell r="AQ96">
            <v>7.40933521923621E-2</v>
          </cell>
          <cell r="AR96">
            <v>7.5006163131720996E-2</v>
          </cell>
          <cell r="AS96">
            <v>7.6114880493446418E-2</v>
          </cell>
          <cell r="AT96">
            <v>7.4661169364416843E-2</v>
          </cell>
          <cell r="AU96">
            <v>6.7362396563157748E-2</v>
          </cell>
          <cell r="AV96">
            <v>7.2160891612085359E-2</v>
          </cell>
          <cell r="AW96">
            <v>7.5105903235865579E-2</v>
          </cell>
          <cell r="AX96">
            <v>7.6188314293557449E-2</v>
          </cell>
          <cell r="AY96">
            <v>7.6389735631546857E-2</v>
          </cell>
          <cell r="AZ96">
            <v>7.1010136483358605E-2</v>
          </cell>
          <cell r="BA96">
            <v>6.6261168867659453E-2</v>
          </cell>
          <cell r="BB96">
            <v>7.1216111344350727E-2</v>
          </cell>
          <cell r="BC96">
            <v>7.0141737977582261E-2</v>
          </cell>
          <cell r="BD96">
            <v>7.4647658030606079E-2</v>
          </cell>
          <cell r="BE96">
            <v>8.0980960219478731E-2</v>
          </cell>
          <cell r="BF96">
            <v>8.0707246075475622E-2</v>
          </cell>
          <cell r="BG96">
            <v>7.4637557914491823E-2</v>
          </cell>
          <cell r="BH96">
            <v>7.5059528749942359E-2</v>
          </cell>
          <cell r="BI96">
            <v>7.6813396880865678E-2</v>
          </cell>
          <cell r="BJ96">
            <v>7.629648405560098E-2</v>
          </cell>
          <cell r="BK96">
            <v>7.4026306745399451E-2</v>
          </cell>
          <cell r="BL96">
            <v>7.3996593053189619E-2</v>
          </cell>
          <cell r="BM96">
            <v>7.2969304289190531E-2</v>
          </cell>
          <cell r="BN96">
            <v>7.3746064911547574E-2</v>
          </cell>
          <cell r="BO96">
            <v>7.7695557757031422E-2</v>
          </cell>
          <cell r="BP96">
            <v>8.1328852346265676E-2</v>
          </cell>
          <cell r="BQ96">
            <v>8.4282425994325783E-2</v>
          </cell>
          <cell r="BR96">
            <v>8.7215578475386843E-2</v>
          </cell>
          <cell r="BS96">
            <v>8.472156275393955E-2</v>
          </cell>
          <cell r="BT96">
            <v>8.2838707107721107E-2</v>
          </cell>
          <cell r="BU96">
            <v>8.0338273765745302E-2</v>
          </cell>
          <cell r="BV96">
            <v>7.5475463826984307E-2</v>
          </cell>
          <cell r="BW96">
            <v>7.6267965599745677E-2</v>
          </cell>
          <cell r="BX96">
            <v>7.7178844898201454E-2</v>
          </cell>
          <cell r="BY96">
            <v>7.6902769737480808E-2</v>
          </cell>
          <cell r="BZ96">
            <v>7.8735311671411942E-2</v>
          </cell>
          <cell r="CA96">
            <v>8.1031442880182367E-2</v>
          </cell>
          <cell r="CB96">
            <v>7.6421448355419183E-2</v>
          </cell>
          <cell r="CC96">
            <v>7.0580481571582532E-2</v>
          </cell>
          <cell r="CD96">
            <v>7.451357874086173E-2</v>
          </cell>
          <cell r="CE96">
            <v>8.2306967168080683E-2</v>
          </cell>
          <cell r="CF96">
            <v>8.3831743897946148E-2</v>
          </cell>
          <cell r="CG96">
            <v>8.8760066606528201E-2</v>
          </cell>
          <cell r="CH96">
            <v>8.6113629081437534E-2</v>
          </cell>
          <cell r="CI96">
            <v>8.8497814005187109E-2</v>
          </cell>
          <cell r="CJ96">
            <v>8.9001026301684619E-2</v>
          </cell>
          <cell r="CK96">
            <v>8.5050166762507193E-2</v>
          </cell>
          <cell r="CL96">
            <v>8.1872373105885562E-2</v>
          </cell>
          <cell r="CM96">
            <v>8.0958046651070315E-2</v>
          </cell>
        </row>
        <row r="97">
          <cell r="A97" t="str">
            <v>2008 SNA Adjusted for taxes/subsidies and mixed income</v>
          </cell>
          <cell r="B97">
            <v>6.5621771950735E-2</v>
          </cell>
          <cell r="C97">
            <v>0.18312865497076022</v>
          </cell>
          <cell r="D97">
            <v>0.1634031158714703</v>
          </cell>
          <cell r="E97">
            <v>0.12529850746268656</v>
          </cell>
          <cell r="F97">
            <v>0.11196946564885496</v>
          </cell>
          <cell r="G97">
            <v>0.14121349446122861</v>
          </cell>
          <cell r="H97">
            <v>0.15856641604010024</v>
          </cell>
          <cell r="I97">
            <v>0.16823049001814883</v>
          </cell>
          <cell r="J97">
            <v>0.18322831247302546</v>
          </cell>
          <cell r="K97">
            <v>0.16033620689655173</v>
          </cell>
          <cell r="L97">
            <v>0.17573005093378607</v>
          </cell>
          <cell r="M97">
            <v>0.18848663522012579</v>
          </cell>
          <cell r="N97">
            <v>0.22288896746817538</v>
          </cell>
          <cell r="O97">
            <v>0.26548461792920941</v>
          </cell>
          <cell r="P97">
            <v>0.30307789340901925</v>
          </cell>
          <cell r="Q97">
            <v>0.30177649559672032</v>
          </cell>
          <cell r="R97">
            <v>0.26125779036827196</v>
          </cell>
          <cell r="S97">
            <v>0.22084792626728111</v>
          </cell>
          <cell r="T97">
            <v>0.22412311265969803</v>
          </cell>
          <cell r="U97">
            <v>0.23668089647812166</v>
          </cell>
          <cell r="V97">
            <v>0.22240578213732576</v>
          </cell>
          <cell r="W97">
            <v>0.22409576090271424</v>
          </cell>
          <cell r="X97">
            <v>0.23752486342625018</v>
          </cell>
          <cell r="Y97">
            <v>0.23575209469344327</v>
          </cell>
          <cell r="Z97">
            <v>0.24299885101493682</v>
          </cell>
          <cell r="AA97">
            <v>0.23077649656526006</v>
          </cell>
          <cell r="AB97">
            <v>0.23909990999099909</v>
          </cell>
          <cell r="AC97">
            <v>0.23759833072509129</v>
          </cell>
          <cell r="AD97">
            <v>0.23559222916047179</v>
          </cell>
          <cell r="AE97">
            <v>0.22439168278529981</v>
          </cell>
          <cell r="AF97">
            <v>0.2412855950282905</v>
          </cell>
          <cell r="AG97">
            <v>0.24301350135013502</v>
          </cell>
          <cell r="AH97">
            <v>0.24171488323457652</v>
          </cell>
          <cell r="AI97">
            <v>0.25354922715053763</v>
          </cell>
          <cell r="AJ97">
            <v>0.26121836086921135</v>
          </cell>
          <cell r="AK97">
            <v>0.26405327245053273</v>
          </cell>
          <cell r="AL97">
            <v>0.27236224962577515</v>
          </cell>
          <cell r="AM97">
            <v>0.27699231325142892</v>
          </cell>
          <cell r="AN97">
            <v>0.2712281559330319</v>
          </cell>
          <cell r="AO97">
            <v>0.26988031251731592</v>
          </cell>
          <cell r="AP97">
            <v>0.26861276682459628</v>
          </cell>
          <cell r="AQ97">
            <v>0.25482932578972184</v>
          </cell>
          <cell r="AR97">
            <v>0.24771284056615803</v>
          </cell>
          <cell r="AS97">
            <v>0.25039360061680804</v>
          </cell>
          <cell r="AT97">
            <v>0.24665037836370424</v>
          </cell>
          <cell r="AU97">
            <v>0.22620649886111352</v>
          </cell>
          <cell r="AV97">
            <v>0.22538770335939151</v>
          </cell>
          <cell r="AW97">
            <v>0.23330326944757612</v>
          </cell>
          <cell r="AX97">
            <v>0.23400257617670039</v>
          </cell>
          <cell r="AY97">
            <v>0.23477100999464243</v>
          </cell>
          <cell r="AZ97">
            <v>0.22582967515364355</v>
          </cell>
          <cell r="BA97">
            <v>0.21428729980331554</v>
          </cell>
          <cell r="BB97">
            <v>0.21862664274900448</v>
          </cell>
          <cell r="BC97">
            <v>0.21477268892370738</v>
          </cell>
          <cell r="BD97">
            <v>0.22353516442625238</v>
          </cell>
          <cell r="BE97">
            <v>0.2366090534979424</v>
          </cell>
          <cell r="BF97">
            <v>0.24022393180164259</v>
          </cell>
          <cell r="BG97">
            <v>0.23526459836177741</v>
          </cell>
          <cell r="BH97">
            <v>0.23751759118365842</v>
          </cell>
          <cell r="BI97">
            <v>0.24063792611301887</v>
          </cell>
          <cell r="BJ97">
            <v>0.23847260834014719</v>
          </cell>
          <cell r="BK97">
            <v>0.23729535726559814</v>
          </cell>
          <cell r="BL97">
            <v>0.23804085280614778</v>
          </cell>
          <cell r="BM97">
            <v>0.2430329971561758</v>
          </cell>
          <cell r="BN97">
            <v>0.24286725170636578</v>
          </cell>
          <cell r="BO97">
            <v>0.2461346384731963</v>
          </cell>
          <cell r="BP97">
            <v>0.24967511801669429</v>
          </cell>
          <cell r="BQ97">
            <v>0.2551104806428397</v>
          </cell>
          <cell r="BR97">
            <v>0.26118663639897027</v>
          </cell>
          <cell r="BS97">
            <v>0.26186039100715414</v>
          </cell>
          <cell r="BT97">
            <v>0.26058928962619243</v>
          </cell>
          <cell r="BU97">
            <v>0.25984866822451658</v>
          </cell>
          <cell r="BV97">
            <v>0.24449985728400483</v>
          </cell>
          <cell r="BW97">
            <v>0.23625407833754414</v>
          </cell>
          <cell r="BX97">
            <v>0.23274121999960429</v>
          </cell>
          <cell r="BY97">
            <v>0.2257584507016932</v>
          </cell>
          <cell r="BZ97">
            <v>0.22044158749726861</v>
          </cell>
          <cell r="CA97">
            <v>0.21933985715498319</v>
          </cell>
          <cell r="CB97">
            <v>0.2141037224854046</v>
          </cell>
          <cell r="CC97">
            <v>0.20424981347176921</v>
          </cell>
          <cell r="CD97">
            <v>0.20304993094064414</v>
          </cell>
          <cell r="CE97">
            <v>0.21210472439578743</v>
          </cell>
          <cell r="CF97">
            <v>0.21668960590814368</v>
          </cell>
          <cell r="CG97">
            <v>0.22429590304444161</v>
          </cell>
          <cell r="CH97">
            <v>0.21935097520387808</v>
          </cell>
          <cell r="CI97">
            <v>0.22265179696183771</v>
          </cell>
          <cell r="CJ97">
            <v>0.22668201712746089</v>
          </cell>
          <cell r="CK97">
            <v>0.21917248993674526</v>
          </cell>
          <cell r="CL97">
            <v>0.21806244691198282</v>
          </cell>
          <cell r="CM97">
            <v>0.21656351331857324</v>
          </cell>
        </row>
        <row r="98">
          <cell r="A98" t="str">
            <v>Pre-1993 SNA Naive approach</v>
          </cell>
          <cell r="B98">
            <v>7.9408025427095755E-2</v>
          </cell>
          <cell r="C98">
            <v>7.0233918128654968E-2</v>
          </cell>
          <cell r="D98">
            <v>5.8310613437195714E-2</v>
          </cell>
          <cell r="E98">
            <v>4.4808102345415775E-2</v>
          </cell>
          <cell r="F98">
            <v>4.2982188295165397E-2</v>
          </cell>
          <cell r="G98">
            <v>6.0191339375629406E-2</v>
          </cell>
          <cell r="H98">
            <v>6.7809523809523806E-2</v>
          </cell>
          <cell r="I98">
            <v>7.1715063520871147E-2</v>
          </cell>
          <cell r="J98">
            <v>7.374622356495468E-2</v>
          </cell>
          <cell r="K98">
            <v>6.4568965517241381E-2</v>
          </cell>
          <cell r="L98">
            <v>7.1035653650254674E-2</v>
          </cell>
          <cell r="M98">
            <v>8.0306603773584909E-2</v>
          </cell>
          <cell r="N98">
            <v>9.6276520509193775E-2</v>
          </cell>
          <cell r="O98">
            <v>0.11059543499834601</v>
          </cell>
          <cell r="P98">
            <v>0.12046357615894039</v>
          </cell>
          <cell r="Q98">
            <v>0.11829638627391437</v>
          </cell>
          <cell r="R98">
            <v>0.10005382436260624</v>
          </cell>
          <cell r="S98">
            <v>7.860829493087558E-2</v>
          </cell>
          <cell r="T98">
            <v>8.3908246225319394E-2</v>
          </cell>
          <cell r="U98">
            <v>9.4053717538242612E-2</v>
          </cell>
          <cell r="V98">
            <v>8.9802099466528992E-2</v>
          </cell>
          <cell r="W98">
            <v>9.331960963708448E-2</v>
          </cell>
          <cell r="X98">
            <v>9.6482700658355514E-2</v>
          </cell>
          <cell r="Y98">
            <v>9.1806091235536638E-2</v>
          </cell>
          <cell r="Z98">
            <v>9.132133282267331E-2</v>
          </cell>
          <cell r="AA98">
            <v>8.6806918547595688E-2</v>
          </cell>
          <cell r="AB98">
            <v>9.4630963096309625E-2</v>
          </cell>
          <cell r="AC98">
            <v>9.0404799165362551E-2</v>
          </cell>
          <cell r="AD98">
            <v>8.8784815145207654E-2</v>
          </cell>
          <cell r="AE98">
            <v>8.4011605415860738E-2</v>
          </cell>
          <cell r="AF98">
            <v>9.3244596976161762E-2</v>
          </cell>
          <cell r="AG98">
            <v>9.1852385238523848E-2</v>
          </cell>
          <cell r="AH98">
            <v>9.1666085744161727E-2</v>
          </cell>
          <cell r="AI98">
            <v>9.7911626344086025E-2</v>
          </cell>
          <cell r="AJ98">
            <v>0.10210140799218687</v>
          </cell>
          <cell r="AK98">
            <v>0.1042572298325723</v>
          </cell>
          <cell r="AL98">
            <v>0.10890156105210635</v>
          </cell>
          <cell r="AM98">
            <v>0.10758820051244991</v>
          </cell>
          <cell r="AN98">
            <v>0.10311071734082855</v>
          </cell>
          <cell r="AO98">
            <v>0.10325649692469663</v>
          </cell>
          <cell r="AP98">
            <v>9.9876203576341124E-2</v>
          </cell>
          <cell r="AQ98">
            <v>9.2489391796322484E-2</v>
          </cell>
          <cell r="AR98">
            <v>9.3762060611212644E-2</v>
          </cell>
          <cell r="AS98">
            <v>9.4122976098689276E-2</v>
          </cell>
          <cell r="AT98">
            <v>9.2118158064406666E-2</v>
          </cell>
          <cell r="AU98">
            <v>8.267450912550818E-2</v>
          </cell>
          <cell r="AV98">
            <v>8.7132104373547431E-2</v>
          </cell>
          <cell r="AW98">
            <v>8.9312048741874359E-2</v>
          </cell>
          <cell r="AX98">
            <v>8.9745127436281866E-2</v>
          </cell>
          <cell r="AY98">
            <v>8.9015869496942485E-2</v>
          </cell>
          <cell r="AZ98">
            <v>8.1695905499241758E-2</v>
          </cell>
          <cell r="BA98">
            <v>7.6688255127844898E-2</v>
          </cell>
          <cell r="BB98">
            <v>8.2619111229851272E-2</v>
          </cell>
          <cell r="BC98">
            <v>8.0823550680969025E-2</v>
          </cell>
          <cell r="BD98">
            <v>8.5822131261919163E-2</v>
          </cell>
          <cell r="BE98">
            <v>9.2017777777777782E-2</v>
          </cell>
          <cell r="BF98">
            <v>9.1490279654849779E-2</v>
          </cell>
          <cell r="BG98">
            <v>8.5006451234531696E-2</v>
          </cell>
          <cell r="BH98">
            <v>8.5503573569419469E-2</v>
          </cell>
          <cell r="BI98">
            <v>8.7136122620211226E-2</v>
          </cell>
          <cell r="BJ98">
            <v>8.5898037612428452E-2</v>
          </cell>
          <cell r="BK98">
            <v>8.3402615052957166E-2</v>
          </cell>
          <cell r="BL98">
            <v>8.3836023497238538E-2</v>
          </cell>
          <cell r="BM98">
            <v>8.3100647922835613E-2</v>
          </cell>
          <cell r="BN98">
            <v>8.3973533918373033E-2</v>
          </cell>
          <cell r="BO98">
            <v>8.8875169757844943E-2</v>
          </cell>
          <cell r="BP98">
            <v>9.1201800731547197E-2</v>
          </cell>
          <cell r="BQ98">
            <v>9.2913477151472981E-2</v>
          </cell>
          <cell r="BR98">
            <v>9.4480107251291356E-2</v>
          </cell>
          <cell r="BS98">
            <v>9.0704524572053774E-2</v>
          </cell>
          <cell r="BT98">
            <v>8.7263955549359729E-2</v>
          </cell>
          <cell r="BU98">
            <v>8.3525364713768355E-2</v>
          </cell>
          <cell r="BV98">
            <v>7.7862992644637169E-2</v>
          </cell>
          <cell r="BW98">
            <v>8.0087255508892868E-2</v>
          </cell>
          <cell r="BX98">
            <v>8.1358342731643621E-2</v>
          </cell>
          <cell r="BY98">
            <v>8.1632933376001846E-2</v>
          </cell>
          <cell r="BZ98">
            <v>8.3403387243535174E-2</v>
          </cell>
          <cell r="CA98">
            <v>8.5523876217153516E-2</v>
          </cell>
          <cell r="CB98">
            <v>8.0270534569282029E-2</v>
          </cell>
          <cell r="CC98">
            <v>7.3741456149428411E-2</v>
          </cell>
          <cell r="CD98">
            <v>7.7185076141238845E-2</v>
          </cell>
          <cell r="CE98">
            <v>8.5394596063871009E-2</v>
          </cell>
          <cell r="CF98">
            <v>8.6558016969601526E-2</v>
          </cell>
          <cell r="CG98">
            <v>9.1144683877895302E-2</v>
          </cell>
          <cell r="CH98">
            <v>8.8728023028661798E-2</v>
          </cell>
          <cell r="CI98">
            <v>9.0913918735334068E-2</v>
          </cell>
          <cell r="CJ98">
            <v>9.1099152279615528E-2</v>
          </cell>
          <cell r="CK98">
            <v>8.6329108683151232E-2</v>
          </cell>
          <cell r="CL98">
            <v>8.2813169789232324E-2</v>
          </cell>
          <cell r="CM98">
            <v>8.1428069669277903E-2</v>
          </cell>
        </row>
        <row r="99">
          <cell r="A99" t="str">
            <v>Pre-1993 SNA Adjusted for taxes/subsidies</v>
          </cell>
          <cell r="B99">
            <v>6.7493047278506163E-2</v>
          </cell>
          <cell r="C99">
            <v>5.7548036758563077E-2</v>
          </cell>
          <cell r="D99">
            <v>4.4474196689386562E-2</v>
          </cell>
          <cell r="E99">
            <v>2.9125799573560769E-2</v>
          </cell>
          <cell r="F99">
            <v>2.5338422391857508E-2</v>
          </cell>
          <cell r="G99">
            <v>3.9597180261832829E-2</v>
          </cell>
          <cell r="H99">
            <v>4.6982456140350876E-2</v>
          </cell>
          <cell r="I99">
            <v>5.1914700544464606E-2</v>
          </cell>
          <cell r="J99">
            <v>5.3802330599913684E-2</v>
          </cell>
          <cell r="K99">
            <v>4.4849137931034483E-2</v>
          </cell>
          <cell r="L99">
            <v>5.0870118845500849E-2</v>
          </cell>
          <cell r="M99">
            <v>6.0117924528301885E-2</v>
          </cell>
          <cell r="N99">
            <v>7.4876237623762373E-2</v>
          </cell>
          <cell r="O99">
            <v>8.9354945418458481E-2</v>
          </cell>
          <cell r="P99">
            <v>9.8987701040681178E-2</v>
          </cell>
          <cell r="Q99">
            <v>9.5426662617673852E-2</v>
          </cell>
          <cell r="R99">
            <v>7.6478753541076486E-2</v>
          </cell>
          <cell r="S99">
            <v>5.6087557603686639E-2</v>
          </cell>
          <cell r="T99">
            <v>6.159891598915989E-2</v>
          </cell>
          <cell r="U99">
            <v>7.1376734258271082E-2</v>
          </cell>
          <cell r="V99">
            <v>6.679229048356565E-2</v>
          </cell>
          <cell r="W99">
            <v>7.071973162549558E-2</v>
          </cell>
          <cell r="X99">
            <v>7.4276509315030118E-2</v>
          </cell>
          <cell r="Y99">
            <v>6.8756483574943475E-2</v>
          </cell>
          <cell r="Z99">
            <v>6.7744159325928768E-2</v>
          </cell>
          <cell r="AA99">
            <v>6.4803729146221789E-2</v>
          </cell>
          <cell r="AB99">
            <v>7.2333483348334837E-2</v>
          </cell>
          <cell r="AC99">
            <v>6.7955138236828375E-2</v>
          </cell>
          <cell r="AD99">
            <v>6.6178015660620482E-2</v>
          </cell>
          <cell r="AE99">
            <v>6.1635396518375241E-2</v>
          </cell>
          <cell r="AF99">
            <v>6.9542714033948613E-2</v>
          </cell>
          <cell r="AG99">
            <v>6.6790279027902785E-2</v>
          </cell>
          <cell r="AH99">
            <v>6.6448239804810044E-2</v>
          </cell>
          <cell r="AI99">
            <v>7.1673387096774191E-2</v>
          </cell>
          <cell r="AJ99">
            <v>7.5105395946935785E-2</v>
          </cell>
          <cell r="AK99">
            <v>7.7173515981735163E-2</v>
          </cell>
          <cell r="AL99">
            <v>8.1945969064081539E-2</v>
          </cell>
          <cell r="AM99">
            <v>8.2022863149595948E-2</v>
          </cell>
          <cell r="AN99">
            <v>7.7821092508859838E-2</v>
          </cell>
          <cell r="AO99">
            <v>7.6744057184019498E-2</v>
          </cell>
          <cell r="AP99">
            <v>7.2928320342350597E-2</v>
          </cell>
          <cell r="AQ99">
            <v>6.5631777463460633E-2</v>
          </cell>
          <cell r="AR99">
            <v>6.706719938793726E-2</v>
          </cell>
          <cell r="AS99">
            <v>6.8182343870470313E-2</v>
          </cell>
          <cell r="AT99">
            <v>6.6964606875021204E-2</v>
          </cell>
          <cell r="AU99">
            <v>6.0005189862468646E-2</v>
          </cell>
          <cell r="AV99">
            <v>6.4815920135220792E-2</v>
          </cell>
          <cell r="AW99">
            <v>6.738468181054956E-2</v>
          </cell>
          <cell r="AX99">
            <v>6.862512405768946E-2</v>
          </cell>
          <cell r="AY99">
            <v>6.8933843226366642E-2</v>
          </cell>
          <cell r="AZ99">
            <v>6.3337058025381116E-2</v>
          </cell>
          <cell r="BA99">
            <v>5.8625035122225347E-2</v>
          </cell>
          <cell r="BB99">
            <v>6.2975586173555712E-2</v>
          </cell>
          <cell r="BC99">
            <v>6.1382668434373872E-2</v>
          </cell>
          <cell r="BD99">
            <v>6.5188729708358525E-2</v>
          </cell>
          <cell r="BE99">
            <v>7.0550452674897124E-2</v>
          </cell>
          <cell r="BF99">
            <v>6.9757355234431856E-2</v>
          </cell>
          <cell r="BG99">
            <v>6.3539186362481181E-2</v>
          </cell>
          <cell r="BH99">
            <v>6.3982293539908697E-2</v>
          </cell>
          <cell r="BI99">
            <v>6.533730072918198E-2</v>
          </cell>
          <cell r="BJ99">
            <v>6.4021995094031073E-2</v>
          </cell>
          <cell r="BK99">
            <v>6.118333489549161E-2</v>
          </cell>
          <cell r="BL99">
            <v>6.0313118272998803E-2</v>
          </cell>
          <cell r="BM99">
            <v>5.9214356914597317E-2</v>
          </cell>
          <cell r="BN99">
            <v>6.0031620002785904E-2</v>
          </cell>
          <cell r="BO99">
            <v>6.4199891092551656E-2</v>
          </cell>
          <cell r="BP99">
            <v>6.714502766748992E-2</v>
          </cell>
          <cell r="BQ99">
            <v>6.9216434999315998E-2</v>
          </cell>
          <cell r="BR99">
            <v>7.0994721929621973E-2</v>
          </cell>
          <cell r="BS99">
            <v>6.7825401124902401E-2</v>
          </cell>
          <cell r="BT99">
            <v>6.465979925517297E-2</v>
          </cell>
          <cell r="BU99">
            <v>6.1190731103311517E-2</v>
          </cell>
          <cell r="BV99">
            <v>5.7249972554616314E-2</v>
          </cell>
          <cell r="BW99">
            <v>5.9276063714089715E-2</v>
          </cell>
          <cell r="BX99">
            <v>6.0611859678280998E-2</v>
          </cell>
          <cell r="BY99">
            <v>6.1160283769546908E-2</v>
          </cell>
          <cell r="BZ99">
            <v>6.33047312480228E-2</v>
          </cell>
          <cell r="CA99">
            <v>6.5681909127287275E-2</v>
          </cell>
          <cell r="CB99">
            <v>6.0469629273948458E-2</v>
          </cell>
          <cell r="CC99">
            <v>5.4160737308218965E-2</v>
          </cell>
          <cell r="CD99">
            <v>5.7964141919175628E-2</v>
          </cell>
          <cell r="CE99">
            <v>6.5588250602911319E-2</v>
          </cell>
          <cell r="CF99">
            <v>6.6346557848229779E-2</v>
          </cell>
          <cell r="CG99">
            <v>7.0890467145049069E-2</v>
          </cell>
          <cell r="CH99">
            <v>6.8234245315197062E-2</v>
          </cell>
          <cell r="CI99">
            <v>7.0454390515005558E-2</v>
          </cell>
          <cell r="CJ99">
            <v>7.0655078510877115E-2</v>
          </cell>
          <cell r="CK99">
            <v>6.6331247843588265E-2</v>
          </cell>
          <cell r="CL99">
            <v>6.3074351831068978E-2</v>
          </cell>
          <cell r="CM99">
            <v>6.1490915020791653E-2</v>
          </cell>
        </row>
        <row r="100">
          <cell r="A100" t="str">
            <v>Pre-1993 SNA Adjusted for taxes/subsidies and mixed income</v>
          </cell>
          <cell r="B100">
            <v>6.3329360349622568E-2</v>
          </cell>
          <cell r="C100">
            <v>5.2117794486215542E-2</v>
          </cell>
          <cell r="D100">
            <v>3.7458617332035052E-2</v>
          </cell>
          <cell r="E100">
            <v>2.1593816631130063E-2</v>
          </cell>
          <cell r="F100">
            <v>1.8178117048346057E-2</v>
          </cell>
          <cell r="G100">
            <v>3.2724068479355488E-2</v>
          </cell>
          <cell r="H100">
            <v>4.0175438596491225E-2</v>
          </cell>
          <cell r="I100">
            <v>4.6098003629764066E-2</v>
          </cell>
          <cell r="J100">
            <v>4.8347000431592575E-2</v>
          </cell>
          <cell r="K100">
            <v>3.9560344827586205E-2</v>
          </cell>
          <cell r="L100">
            <v>4.5904074702886245E-2</v>
          </cell>
          <cell r="M100">
            <v>5.6116352201257859E-2</v>
          </cell>
          <cell r="N100">
            <v>7.1799858557284296E-2</v>
          </cell>
          <cell r="O100">
            <v>8.6705259675818727E-2</v>
          </cell>
          <cell r="P100">
            <v>9.7202775149795015E-2</v>
          </cell>
          <cell r="Q100">
            <v>9.4333434558153656E-2</v>
          </cell>
          <cell r="R100">
            <v>7.5699716713881024E-2</v>
          </cell>
          <cell r="S100">
            <v>5.5661290322580645E-2</v>
          </cell>
          <cell r="T100">
            <v>6.121951219512195E-2</v>
          </cell>
          <cell r="U100">
            <v>7.0928495197438629E-2</v>
          </cell>
          <cell r="V100">
            <v>6.608501118568233E-2</v>
          </cell>
          <cell r="W100">
            <v>7.0215004574565421E-2</v>
          </cell>
          <cell r="X100">
            <v>7.3759630200308166E-2</v>
          </cell>
          <cell r="Y100">
            <v>6.8179279159462688E-2</v>
          </cell>
          <cell r="Z100">
            <v>6.7265415549597848E-2</v>
          </cell>
          <cell r="AA100">
            <v>6.3823601570166824E-2</v>
          </cell>
          <cell r="AB100">
            <v>7.1522277227722766E-2</v>
          </cell>
          <cell r="AC100">
            <v>6.7123630672926454E-2</v>
          </cell>
          <cell r="AD100">
            <v>6.5024283873525615E-2</v>
          </cell>
          <cell r="AE100">
            <v>6.0017408123791104E-2</v>
          </cell>
          <cell r="AF100">
            <v>6.7907429737501163E-2</v>
          </cell>
          <cell r="AG100">
            <v>6.4947794779477944E-2</v>
          </cell>
          <cell r="AH100">
            <v>6.4359532938306027E-2</v>
          </cell>
          <cell r="AI100">
            <v>6.9244791666666666E-2</v>
          </cell>
          <cell r="AJ100">
            <v>7.2474159680963615E-2</v>
          </cell>
          <cell r="AK100">
            <v>7.4564687975646873E-2</v>
          </cell>
          <cell r="AL100">
            <v>7.9191674388766134E-2</v>
          </cell>
          <cell r="AM100">
            <v>7.902240325865581E-2</v>
          </cell>
          <cell r="AN100">
            <v>7.4221556886227544E-2</v>
          </cell>
          <cell r="AO100">
            <v>7.274837923200532E-2</v>
          </cell>
          <cell r="AP100">
            <v>6.7580620510469203E-2</v>
          </cell>
          <cell r="AQ100">
            <v>5.8715700141442714E-2</v>
          </cell>
          <cell r="AR100">
            <v>6.0554256811323162E-2</v>
          </cell>
          <cell r="AS100">
            <v>6.1979182729375484E-2</v>
          </cell>
          <cell r="AT100">
            <v>6.0439444840340695E-2</v>
          </cell>
          <cell r="AU100">
            <v>5.239252659804515E-2</v>
          </cell>
          <cell r="AV100">
            <v>5.7516374392562859E-2</v>
          </cell>
          <cell r="AW100">
            <v>6.1801194559716E-2</v>
          </cell>
          <cell r="AX100">
            <v>6.3486496188525463E-2</v>
          </cell>
          <cell r="AY100">
            <v>6.3872600639213725E-2</v>
          </cell>
          <cell r="AZ100">
            <v>5.7818022188522625E-2</v>
          </cell>
          <cell r="BA100">
            <v>5.1831975273953355E-2</v>
          </cell>
          <cell r="BB100">
            <v>5.5103749220767655E-2</v>
          </cell>
          <cell r="BC100">
            <v>5.2329878269253949E-2</v>
          </cell>
          <cell r="BD100">
            <v>5.6745662588957628E-2</v>
          </cell>
          <cell r="BE100">
            <v>6.1451851851851855E-2</v>
          </cell>
          <cell r="BF100">
            <v>6.1280382576151364E-2</v>
          </cell>
          <cell r="BG100">
            <v>5.5715402811174319E-2</v>
          </cell>
          <cell r="BH100">
            <v>5.6048877207543688E-2</v>
          </cell>
          <cell r="BI100">
            <v>5.5965193021304573E-2</v>
          </cell>
          <cell r="BJ100">
            <v>5.29085036794767E-2</v>
          </cell>
          <cell r="BK100">
            <v>4.9886977848595616E-2</v>
          </cell>
          <cell r="BL100">
            <v>5.0357118303554375E-2</v>
          </cell>
          <cell r="BM100">
            <v>5.1870180890674016E-2</v>
          </cell>
          <cell r="BN100">
            <v>5.3937735060593399E-2</v>
          </cell>
          <cell r="BO100">
            <v>5.8845384226789921E-2</v>
          </cell>
          <cell r="BP100">
            <v>6.1177353299778033E-2</v>
          </cell>
          <cell r="BQ100">
            <v>6.436408947891202E-2</v>
          </cell>
          <cell r="BR100">
            <v>6.6030857278047847E-2</v>
          </cell>
          <cell r="BS100">
            <v>6.1863205918749969E-2</v>
          </cell>
          <cell r="BT100">
            <v>5.8976211339692906E-2</v>
          </cell>
          <cell r="BU100">
            <v>5.4088378501671121E-2</v>
          </cell>
          <cell r="BV100">
            <v>5.0017433307717643E-2</v>
          </cell>
          <cell r="BW100">
            <v>5.3085942075058144E-2</v>
          </cell>
          <cell r="BX100">
            <v>5.6269405037494315E-2</v>
          </cell>
          <cell r="BY100">
            <v>5.7552613506020936E-2</v>
          </cell>
          <cell r="BZ100">
            <v>6.0109385854197853E-2</v>
          </cell>
          <cell r="CA100">
            <v>6.2078103968860265E-2</v>
          </cell>
          <cell r="CB100">
            <v>5.4855304995520368E-2</v>
          </cell>
          <cell r="CC100">
            <v>4.6602384702684005E-2</v>
          </cell>
          <cell r="CD100">
            <v>5.138840096067282E-2</v>
          </cell>
          <cell r="CE100">
            <v>5.945596289420569E-2</v>
          </cell>
          <cell r="CF100">
            <v>6.0613369256166741E-2</v>
          </cell>
          <cell r="CG100">
            <v>6.5182881795214906E-2</v>
          </cell>
          <cell r="CH100">
            <v>6.3164864753124064E-2</v>
          </cell>
          <cell r="CI100">
            <v>6.5168136346795108E-2</v>
          </cell>
          <cell r="CJ100">
            <v>6.5523089384387237E-2</v>
          </cell>
          <cell r="CK100">
            <v>6.0247038527889589E-2</v>
          </cell>
          <cell r="CL100">
            <v>5.8145121183714246E-2</v>
          </cell>
          <cell r="CM100">
            <v>5.5971081939383299E-2</v>
          </cell>
        </row>
      </sheetData>
      <sheetData sheetId="8">
        <row r="8">
          <cell r="B8">
            <v>1929</v>
          </cell>
          <cell r="C8">
            <v>1930</v>
          </cell>
          <cell r="D8">
            <v>1931</v>
          </cell>
          <cell r="E8">
            <v>1932</v>
          </cell>
          <cell r="F8">
            <v>1933</v>
          </cell>
          <cell r="G8">
            <v>1934</v>
          </cell>
          <cell r="H8">
            <v>1935</v>
          </cell>
          <cell r="I8">
            <v>1936</v>
          </cell>
          <cell r="J8">
            <v>1937</v>
          </cell>
          <cell r="K8">
            <v>1938</v>
          </cell>
          <cell r="L8">
            <v>1939</v>
          </cell>
          <cell r="M8">
            <v>1940</v>
          </cell>
          <cell r="N8">
            <v>1941</v>
          </cell>
          <cell r="O8">
            <v>1942</v>
          </cell>
          <cell r="P8">
            <v>1943</v>
          </cell>
          <cell r="Q8">
            <v>1944</v>
          </cell>
          <cell r="R8">
            <v>1945</v>
          </cell>
          <cell r="S8">
            <v>1946</v>
          </cell>
          <cell r="T8">
            <v>1947</v>
          </cell>
          <cell r="U8">
            <v>1948</v>
          </cell>
          <cell r="V8">
            <v>1949</v>
          </cell>
          <cell r="W8">
            <v>1950</v>
          </cell>
          <cell r="X8">
            <v>1951</v>
          </cell>
          <cell r="Y8">
            <v>1952</v>
          </cell>
          <cell r="Z8">
            <v>1953</v>
          </cell>
          <cell r="AA8">
            <v>1954</v>
          </cell>
          <cell r="AB8">
            <v>1955</v>
          </cell>
          <cell r="AC8">
            <v>1956</v>
          </cell>
          <cell r="AD8">
            <v>1957</v>
          </cell>
          <cell r="AE8">
            <v>1958</v>
          </cell>
          <cell r="AF8">
            <v>1959</v>
          </cell>
          <cell r="AG8">
            <v>1960</v>
          </cell>
          <cell r="AH8">
            <v>1961</v>
          </cell>
          <cell r="AI8">
            <v>1962</v>
          </cell>
          <cell r="AJ8">
            <v>1963</v>
          </cell>
          <cell r="AK8">
            <v>1964</v>
          </cell>
          <cell r="AL8">
            <v>1965</v>
          </cell>
          <cell r="AM8">
            <v>1966</v>
          </cell>
          <cell r="AN8">
            <v>1967</v>
          </cell>
          <cell r="AO8">
            <v>1968</v>
          </cell>
          <cell r="AP8">
            <v>1969</v>
          </cell>
          <cell r="AQ8">
            <v>1970</v>
          </cell>
          <cell r="AR8">
            <v>1971</v>
          </cell>
          <cell r="AS8">
            <v>1972</v>
          </cell>
          <cell r="AT8">
            <v>1973</v>
          </cell>
          <cell r="AU8">
            <v>1974</v>
          </cell>
          <cell r="AV8">
            <v>1975</v>
          </cell>
          <cell r="AW8">
            <v>1976</v>
          </cell>
          <cell r="AX8">
            <v>1977</v>
          </cell>
          <cell r="AY8">
            <v>1978</v>
          </cell>
          <cell r="AZ8">
            <v>1979</v>
          </cell>
          <cell r="BA8">
            <v>1980</v>
          </cell>
          <cell r="BB8">
            <v>1981</v>
          </cell>
          <cell r="BC8">
            <v>1982</v>
          </cell>
          <cell r="BD8">
            <v>1983</v>
          </cell>
          <cell r="BE8">
            <v>1984</v>
          </cell>
          <cell r="BF8">
            <v>1985</v>
          </cell>
          <cell r="BG8">
            <v>1986</v>
          </cell>
          <cell r="BH8">
            <v>1987</v>
          </cell>
          <cell r="BI8">
            <v>1988</v>
          </cell>
          <cell r="BJ8">
            <v>1989</v>
          </cell>
          <cell r="BK8">
            <v>1990</v>
          </cell>
          <cell r="BL8">
            <v>1991</v>
          </cell>
          <cell r="BM8">
            <v>1992</v>
          </cell>
          <cell r="BN8">
            <v>1993</v>
          </cell>
          <cell r="BO8">
            <v>1994</v>
          </cell>
          <cell r="BP8">
            <v>1995</v>
          </cell>
          <cell r="BQ8">
            <v>1996</v>
          </cell>
          <cell r="BR8">
            <v>1997</v>
          </cell>
          <cell r="BS8">
            <v>1998</v>
          </cell>
          <cell r="BT8">
            <v>1999</v>
          </cell>
          <cell r="BU8">
            <v>2000</v>
          </cell>
          <cell r="BV8">
            <v>2001</v>
          </cell>
          <cell r="BW8">
            <v>2002</v>
          </cell>
          <cell r="BX8">
            <v>2003</v>
          </cell>
          <cell r="BY8">
            <v>2004</v>
          </cell>
          <cell r="BZ8">
            <v>2005</v>
          </cell>
          <cell r="CA8">
            <v>2006</v>
          </cell>
          <cell r="CB8">
            <v>2007</v>
          </cell>
          <cell r="CC8">
            <v>2008</v>
          </cell>
          <cell r="CD8">
            <v>2009</v>
          </cell>
          <cell r="CE8">
            <v>2010</v>
          </cell>
          <cell r="CF8">
            <v>2011</v>
          </cell>
          <cell r="CG8">
            <v>2012</v>
          </cell>
          <cell r="CH8">
            <v>2013</v>
          </cell>
          <cell r="CI8">
            <v>2014</v>
          </cell>
          <cell r="CJ8">
            <v>2015</v>
          </cell>
          <cell r="CK8">
            <v>2016</v>
          </cell>
          <cell r="CL8">
            <v>2017</v>
          </cell>
          <cell r="CM8">
            <v>2018</v>
          </cell>
        </row>
        <row r="9">
          <cell r="A9" t="str">
            <v>(T-S)/GDP</v>
          </cell>
          <cell r="B9">
            <v>6.4826504456941741E-2</v>
          </cell>
          <cell r="C9">
            <v>7.4848090277777779E-2</v>
          </cell>
          <cell r="D9">
            <v>8.4299207918233393E-2</v>
          </cell>
          <cell r="E9">
            <v>0.1084136957763516</v>
          </cell>
          <cell r="F9">
            <v>0.11719214753123142</v>
          </cell>
          <cell r="G9">
            <v>0.10715568862275449</v>
          </cell>
          <cell r="H9">
            <v>9.9567624358508106E-2</v>
          </cell>
          <cell r="I9">
            <v>9.6333844158906043E-2</v>
          </cell>
          <cell r="J9">
            <v>9.2405621324043313E-2</v>
          </cell>
          <cell r="K9">
            <v>9.6769392801538609E-2</v>
          </cell>
          <cell r="L9">
            <v>8.9365026702484029E-2</v>
          </cell>
          <cell r="M9">
            <v>8.7921165414629882E-2</v>
          </cell>
          <cell r="N9">
            <v>8.1958719037344654E-2</v>
          </cell>
          <cell r="O9">
            <v>6.6236020053991512E-2</v>
          </cell>
          <cell r="P9">
            <v>5.834039116818656E-2</v>
          </cell>
          <cell r="Q9">
            <v>5.6449852303661889E-2</v>
          </cell>
          <cell r="R9">
            <v>6.1186717951641836E-2</v>
          </cell>
          <cell r="S9">
            <v>6.8002724855516727E-2</v>
          </cell>
          <cell r="T9">
            <v>7.0940965322735722E-2</v>
          </cell>
          <cell r="U9">
            <v>6.9902502295349556E-2</v>
          </cell>
          <cell r="V9">
            <v>7.4891274428846688E-2</v>
          </cell>
          <cell r="W9">
            <v>7.3732519086006268E-2</v>
          </cell>
          <cell r="X9">
            <v>6.8307995641571112E-2</v>
          </cell>
          <cell r="Y9">
            <v>7.1723548419588334E-2</v>
          </cell>
          <cell r="Z9">
            <v>7.3447271195062919E-2</v>
          </cell>
          <cell r="AA9">
            <v>7.3132948746508122E-2</v>
          </cell>
          <cell r="AB9">
            <v>7.3484410474807152E-2</v>
          </cell>
          <cell r="AC9">
            <v>7.454050601642806E-2</v>
          </cell>
          <cell r="AD9">
            <v>7.4854600570839105E-2</v>
          </cell>
          <cell r="AE9">
            <v>7.55399196640269E-2</v>
          </cell>
          <cell r="AF9">
            <v>7.666767627584567E-2</v>
          </cell>
          <cell r="AG9">
            <v>8.0019248426385831E-2</v>
          </cell>
          <cell r="AH9">
            <v>7.9959445758702258E-2</v>
          </cell>
          <cell r="AI9">
            <v>7.9661081499070238E-2</v>
          </cell>
          <cell r="AJ9">
            <v>8.0244599192722268E-2</v>
          </cell>
          <cell r="AK9">
            <v>7.9683253952020569E-2</v>
          </cell>
          <cell r="AL9">
            <v>7.7735221726308756E-2</v>
          </cell>
          <cell r="AM9">
            <v>7.2855888883151754E-2</v>
          </cell>
          <cell r="AN9">
            <v>7.4568758009112071E-2</v>
          </cell>
          <cell r="AO9">
            <v>7.6790435560053619E-2</v>
          </cell>
          <cell r="AP9">
            <v>7.7948929605007794E-2</v>
          </cell>
          <cell r="AQ9">
            <v>8.0719051376917789E-2</v>
          </cell>
          <cell r="AR9">
            <v>8.2257801433660988E-2</v>
          </cell>
          <cell r="AS9">
            <v>7.9189436405000355E-2</v>
          </cell>
          <cell r="AT9">
            <v>7.856874256336574E-2</v>
          </cell>
          <cell r="AU9">
            <v>7.8689888904204711E-2</v>
          </cell>
          <cell r="AV9">
            <v>7.7629348615707486E-2</v>
          </cell>
          <cell r="AW9">
            <v>7.5404128936934323E-2</v>
          </cell>
          <cell r="AX9">
            <v>7.3283742253195033E-2</v>
          </cell>
          <cell r="AY9">
            <v>6.8873136959149928E-2</v>
          </cell>
          <cell r="AZ9">
            <v>6.5301937248937514E-2</v>
          </cell>
          <cell r="BA9">
            <v>6.668166913810801E-2</v>
          </cell>
          <cell r="BB9">
            <v>6.9899614660487761E-2</v>
          </cell>
          <cell r="BC9">
            <v>6.7562875528330291E-2</v>
          </cell>
          <cell r="BD9">
            <v>6.6586260242738241E-2</v>
          </cell>
          <cell r="BE9">
            <v>6.6551202405976007E-2</v>
          </cell>
          <cell r="BF9">
            <v>6.6092276547086312E-2</v>
          </cell>
          <cell r="BG9">
            <v>6.5175120004209941E-2</v>
          </cell>
          <cell r="BH9">
            <v>6.5344789056715299E-2</v>
          </cell>
          <cell r="BI9">
            <v>6.5877415143653001E-2</v>
          </cell>
          <cell r="BJ9">
            <v>6.5839534314855064E-2</v>
          </cell>
          <cell r="BK9">
            <v>6.6742644484184849E-2</v>
          </cell>
          <cell r="BL9">
            <v>6.9761935808749703E-2</v>
          </cell>
          <cell r="BM9">
            <v>6.9519059396867672E-2</v>
          </cell>
          <cell r="BN9">
            <v>6.8009183853342953E-2</v>
          </cell>
          <cell r="BO9">
            <v>7.0359324166254525E-2</v>
          </cell>
          <cell r="BP9">
            <v>6.8469788732587938E-2</v>
          </cell>
          <cell r="BQ9">
            <v>6.7572371630207004E-2</v>
          </cell>
          <cell r="BR9">
            <v>6.7362576175580169E-2</v>
          </cell>
          <cell r="BS9">
            <v>6.6547189466586387E-2</v>
          </cell>
          <cell r="BT9">
            <v>6.5247428967247639E-2</v>
          </cell>
          <cell r="BU9">
            <v>6.464041843296954E-2</v>
          </cell>
          <cell r="BV9">
            <v>6.3219736638926646E-2</v>
          </cell>
          <cell r="BW9">
            <v>6.5710180426534537E-2</v>
          </cell>
          <cell r="BX9">
            <v>6.6027470522102602E-2</v>
          </cell>
          <cell r="BY9">
            <v>6.7277727606554261E-2</v>
          </cell>
          <cell r="BZ9">
            <v>6.7619202713092338E-2</v>
          </cell>
          <cell r="CA9">
            <v>6.8447322685716253E-2</v>
          </cell>
          <cell r="CB9">
            <v>6.7966683873217706E-2</v>
          </cell>
          <cell r="CC9">
            <v>6.7776354607147704E-2</v>
          </cell>
          <cell r="CD9">
            <v>6.7027168513216065E-2</v>
          </cell>
          <cell r="CE9">
            <v>6.7186666641764578E-2</v>
          </cell>
          <cell r="CF9">
            <v>6.7152034327372379E-2</v>
          </cell>
          <cell r="CG9">
            <v>6.6560321916265153E-2</v>
          </cell>
          <cell r="CH9">
            <v>6.7259637872269462E-2</v>
          </cell>
          <cell r="CI9">
            <v>6.7480264169101634E-2</v>
          </cell>
          <cell r="CJ9">
            <v>6.6933812095399781E-2</v>
          </cell>
          <cell r="CK9">
            <v>6.6841908967333219E-2</v>
          </cell>
          <cell r="CL9">
            <v>6.6770873976609149E-2</v>
          </cell>
          <cell r="CM9">
            <v>6.6927943394976819E-2</v>
          </cell>
        </row>
        <row r="10">
          <cell r="A10" t="str">
            <v>NMI/GDP</v>
          </cell>
          <cell r="B10">
            <v>0.13404300087991125</v>
          </cell>
          <cell r="C10">
            <v>0.11796875</v>
          </cell>
          <cell r="D10">
            <v>0.10744143375844736</v>
          </cell>
          <cell r="E10">
            <v>8.4204159806458123E-2</v>
          </cell>
          <cell r="F10">
            <v>9.2172026454841308E-2</v>
          </cell>
          <cell r="G10">
            <v>0.10489520958083833</v>
          </cell>
          <cell r="H10">
            <v>0.13636669764685283</v>
          </cell>
          <cell r="I10">
            <v>0.12251561947424261</v>
          </cell>
          <cell r="J10">
            <v>0.13463006569680547</v>
          </cell>
          <cell r="K10">
            <v>0.12132521293158714</v>
          </cell>
          <cell r="L10">
            <v>0.11901067029121226</v>
          </cell>
          <cell r="M10">
            <v>0.11889328370538101</v>
          </cell>
          <cell r="N10">
            <v>0.12876133911792684</v>
          </cell>
          <cell r="O10">
            <v>0.14064910335518704</v>
          </cell>
          <cell r="P10">
            <v>0.13898189911563688</v>
          </cell>
          <cell r="Q10">
            <v>0.1307480162354587</v>
          </cell>
          <cell r="R10">
            <v>0.13518883192182696</v>
          </cell>
          <cell r="S10">
            <v>0.15677148570549584</v>
          </cell>
          <cell r="T10">
            <v>0.13852878020639703</v>
          </cell>
          <cell r="U10">
            <v>0.14310957925878426</v>
          </cell>
          <cell r="V10">
            <v>0.12731443251674465</v>
          </cell>
          <cell r="W10">
            <v>0.12511881851867909</v>
          </cell>
          <cell r="X10">
            <v>0.12277970909216694</v>
          </cell>
          <cell r="Y10">
            <v>0.11716633863358569</v>
          </cell>
          <cell r="Z10">
            <v>0.10795235574922023</v>
          </cell>
          <cell r="AA10">
            <v>0.10819385019549403</v>
          </cell>
          <cell r="AB10">
            <v>0.10405238343698146</v>
          </cell>
          <cell r="AC10">
            <v>0.10196660531920339</v>
          </cell>
          <cell r="AD10">
            <v>0.10080394229166799</v>
          </cell>
          <cell r="AE10">
            <v>0.10422896375737954</v>
          </cell>
          <cell r="AF10">
            <v>9.6512247581730423E-2</v>
          </cell>
          <cell r="AG10">
            <v>9.3268213178165943E-2</v>
          </cell>
          <cell r="AH10">
            <v>9.4624784333256259E-2</v>
          </cell>
          <cell r="AI10">
            <v>9.1458982217872867E-2</v>
          </cell>
          <cell r="AJ10">
            <v>8.8474251354221739E-2</v>
          </cell>
          <cell r="AK10">
            <v>8.6392192385238001E-2</v>
          </cell>
          <cell r="AL10">
            <v>8.5764439456869221E-2</v>
          </cell>
          <cell r="AM10">
            <v>8.351589719380291E-2</v>
          </cell>
          <cell r="AN10">
            <v>8.0788829221892233E-2</v>
          </cell>
          <cell r="AO10">
            <v>7.8490322127973078E-2</v>
          </cell>
          <cell r="AP10">
            <v>7.5672037067063672E-2</v>
          </cell>
          <cell r="AQ10">
            <v>7.2489315691840986E-2</v>
          </cell>
          <cell r="AR10">
            <v>7.2029875091213461E-2</v>
          </cell>
          <cell r="AS10">
            <v>7.4343879728873977E-2</v>
          </cell>
          <cell r="AT10">
            <v>7.8941275845811912E-2</v>
          </cell>
          <cell r="AU10">
            <v>7.2618351935585537E-2</v>
          </cell>
          <cell r="AV10">
            <v>7.0174917977522761E-2</v>
          </cell>
          <cell r="AW10">
            <v>6.9912010812357345E-2</v>
          </cell>
          <cell r="AX10">
            <v>6.9406376901816003E-2</v>
          </cell>
          <cell r="AY10">
            <v>7.0579210145947507E-2</v>
          </cell>
          <cell r="AZ10">
            <v>6.8296607892258845E-2</v>
          </cell>
          <cell r="BA10">
            <v>6.0045700374513483E-2</v>
          </cell>
          <cell r="BB10">
            <v>5.6026706229603478E-2</v>
          </cell>
          <cell r="BC10">
            <v>5.119671127574138E-2</v>
          </cell>
          <cell r="BD10">
            <v>5.1251527914677832E-2</v>
          </cell>
          <cell r="BE10">
            <v>5.6530182560834828E-2</v>
          </cell>
          <cell r="BF10">
            <v>5.5554774521840274E-2</v>
          </cell>
          <cell r="BG10">
            <v>5.6004293795722845E-2</v>
          </cell>
          <cell r="BH10">
            <v>5.900212451971746E-2</v>
          </cell>
          <cell r="BI10">
            <v>6.2165158835070712E-2</v>
          </cell>
          <cell r="BJ10">
            <v>6.0467103187404947E-2</v>
          </cell>
          <cell r="BK10">
            <v>5.9222785832440068E-2</v>
          </cell>
          <cell r="BL10">
            <v>5.7511299292366237E-2</v>
          </cell>
          <cell r="BM10">
            <v>6.1370388325616185E-2</v>
          </cell>
          <cell r="BN10">
            <v>6.2401446134676394E-2</v>
          </cell>
          <cell r="BO10">
            <v>6.2663539372129567E-2</v>
          </cell>
          <cell r="BP10">
            <v>6.2984529989139698E-2</v>
          </cell>
          <cell r="BQ10">
            <v>6.7357337099575601E-2</v>
          </cell>
          <cell r="BR10">
            <v>6.8079797126266328E-2</v>
          </cell>
          <cell r="BS10">
            <v>7.0636315397298657E-2</v>
          </cell>
          <cell r="BT10">
            <v>7.2313712981131206E-2</v>
          </cell>
          <cell r="BU10">
            <v>7.352979761609707E-2</v>
          </cell>
          <cell r="BV10">
            <v>7.8529481973898252E-2</v>
          </cell>
          <cell r="BW10">
            <v>7.9528415976785088E-2</v>
          </cell>
          <cell r="BX10">
            <v>7.8273498404555109E-2</v>
          </cell>
          <cell r="BY10">
            <v>7.8765373067850683E-2</v>
          </cell>
          <cell r="BZ10">
            <v>7.5021418483923422E-2</v>
          </cell>
          <cell r="CA10">
            <v>7.5980434914951267E-2</v>
          </cell>
          <cell r="CB10">
            <v>6.8783118574356525E-2</v>
          </cell>
          <cell r="CC10">
            <v>6.531340471540345E-2</v>
          </cell>
          <cell r="CD10">
            <v>6.4955735136686912E-2</v>
          </cell>
          <cell r="CE10">
            <v>7.3952251499661281E-2</v>
          </cell>
          <cell r="CF10">
            <v>7.90899478606579E-2</v>
          </cell>
          <cell r="CG10">
            <v>8.3183269600365053E-2</v>
          </cell>
          <cell r="CH10">
            <v>8.3621177215097112E-2</v>
          </cell>
          <cell r="CI10">
            <v>8.2599000938994568E-2</v>
          </cell>
          <cell r="CJ10">
            <v>7.8036223208181391E-2</v>
          </cell>
          <cell r="CK10">
            <v>7.6074697141977787E-2</v>
          </cell>
          <cell r="CL10">
            <v>7.7780317697899282E-2</v>
          </cell>
          <cell r="CM10">
            <v>7.7199163488170172E-2</v>
          </cell>
        </row>
        <row r="11">
          <cell r="A11" t="str">
            <v>IPP/GDP</v>
          </cell>
          <cell r="B11">
            <v>6.1115574429014118E-3</v>
          </cell>
          <cell r="C11">
            <v>6.9010416666666664E-3</v>
          </cell>
          <cell r="D11">
            <v>7.675311082684033E-3</v>
          </cell>
          <cell r="E11">
            <v>9.3578844796881819E-3</v>
          </cell>
          <cell r="F11">
            <v>9.3256814921090381E-3</v>
          </cell>
          <cell r="G11">
            <v>8.877245508982036E-3</v>
          </cell>
          <cell r="H11">
            <v>8.8091485836667063E-3</v>
          </cell>
          <cell r="I11">
            <v>8.805846988093835E-3</v>
          </cell>
          <cell r="J11">
            <v>8.7201488124039016E-3</v>
          </cell>
          <cell r="K11">
            <v>9.9825991391153043E-3</v>
          </cell>
          <cell r="L11">
            <v>9.6000513715123557E-3</v>
          </cell>
          <cell r="M11">
            <v>9.2906636604826089E-3</v>
          </cell>
          <cell r="N11">
            <v>1.1244383608256192E-2</v>
          </cell>
          <cell r="O11">
            <v>1.0268029309679908E-2</v>
          </cell>
          <cell r="P11">
            <v>1.0217446967757185E-2</v>
          </cell>
          <cell r="Q11">
            <v>1.2430551533324126E-2</v>
          </cell>
          <cell r="R11">
            <v>1.299521505918678E-2</v>
          </cell>
          <cell r="S11">
            <v>1.425714725207111E-2</v>
          </cell>
          <cell r="T11">
            <v>1.3656977116851484E-2</v>
          </cell>
          <cell r="U11">
            <v>1.336767856362126E-2</v>
          </cell>
          <cell r="V11">
            <v>1.3810441324892193E-2</v>
          </cell>
          <cell r="W11">
            <v>1.3821303618419956E-2</v>
          </cell>
          <cell r="X11">
            <v>1.2861977320027442E-2</v>
          </cell>
          <cell r="Y11">
            <v>1.4588624738322158E-2</v>
          </cell>
          <cell r="Z11">
            <v>1.6317333730711325E-2</v>
          </cell>
          <cell r="AA11">
            <v>1.7744252321731716E-2</v>
          </cell>
          <cell r="AB11">
            <v>1.8576753674690583E-2</v>
          </cell>
          <cell r="AC11">
            <v>2.2412223797326377E-2</v>
          </cell>
          <cell r="AD11">
            <v>2.4187883275426706E-2</v>
          </cell>
          <cell r="AE11">
            <v>2.5794372325857337E-2</v>
          </cell>
          <cell r="AF11">
            <v>2.6138014852756807E-2</v>
          </cell>
          <cell r="AG11">
            <v>2.7600473467039834E-2</v>
          </cell>
          <cell r="AH11">
            <v>2.9857170808061044E-2</v>
          </cell>
          <cell r="AI11">
            <v>3.0245677828722631E-2</v>
          </cell>
          <cell r="AJ11">
            <v>3.2862133716944519E-2</v>
          </cell>
          <cell r="AK11">
            <v>3.3205738830610995E-2</v>
          </cell>
          <cell r="AL11">
            <v>3.3597426339336836E-2</v>
          </cell>
          <cell r="AM11">
            <v>3.4676069012827417E-2</v>
          </cell>
          <cell r="AN11">
            <v>3.5097062879815059E-2</v>
          </cell>
          <cell r="AO11">
            <v>3.4684489784202639E-2</v>
          </cell>
          <cell r="AP11">
            <v>3.4272293549132041E-2</v>
          </cell>
          <cell r="AQ11">
            <v>3.310435170683395E-2</v>
          </cell>
          <cell r="AR11">
            <v>3.1533673863587589E-2</v>
          </cell>
          <cell r="AS11">
            <v>3.1179491990524662E-2</v>
          </cell>
          <cell r="AT11">
            <v>3.0185017847922234E-2</v>
          </cell>
          <cell r="AU11">
            <v>3.0419810994128431E-2</v>
          </cell>
          <cell r="AV11">
            <v>3.0322202333189309E-2</v>
          </cell>
          <cell r="AW11">
            <v>3.0805290026966838E-2</v>
          </cell>
          <cell r="AX11">
            <v>3.0602461492939371E-2</v>
          </cell>
          <cell r="AY11">
            <v>3.0354239817247754E-2</v>
          </cell>
          <cell r="AZ11">
            <v>3.1620646632670231E-2</v>
          </cell>
          <cell r="BA11">
            <v>3.2868361712619608E-2</v>
          </cell>
          <cell r="BB11">
            <v>3.4235285973803896E-2</v>
          </cell>
          <cell r="BC11">
            <v>3.6583349009162956E-2</v>
          </cell>
          <cell r="BD11">
            <v>3.7578033031024992E-2</v>
          </cell>
          <cell r="BE11">
            <v>3.8952965526909092E-2</v>
          </cell>
          <cell r="BF11">
            <v>4.063651840674961E-2</v>
          </cell>
          <cell r="BG11">
            <v>4.1215110999117614E-2</v>
          </cell>
          <cell r="BH11">
            <v>4.1570352703227356E-2</v>
          </cell>
          <cell r="BI11">
            <v>4.1592777380349007E-2</v>
          </cell>
          <cell r="BJ11">
            <v>4.2169569517759208E-2</v>
          </cell>
          <cell r="BK11">
            <v>4.2854910094406576E-2</v>
          </cell>
          <cell r="BL11">
            <v>4.3933311562651581E-2</v>
          </cell>
          <cell r="BM11">
            <v>4.2831287449233757E-2</v>
          </cell>
          <cell r="BN11">
            <v>4.203638111154253E-2</v>
          </cell>
          <cell r="BO11">
            <v>4.0857603623650998E-2</v>
          </cell>
          <cell r="BP11">
            <v>4.2003081514850812E-2</v>
          </cell>
          <cell r="BQ11">
            <v>4.3204475294687732E-2</v>
          </cell>
          <cell r="BR11">
            <v>4.5036509251124332E-2</v>
          </cell>
          <cell r="BS11">
            <v>4.6389770421271882E-2</v>
          </cell>
          <cell r="BT11">
            <v>4.8974821359650943E-2</v>
          </cell>
          <cell r="BU11">
            <v>5.1157944615023272E-2</v>
          </cell>
          <cell r="BV11">
            <v>5.0532035031396291E-2</v>
          </cell>
          <cell r="BW11">
            <v>4.8768435880925547E-2</v>
          </cell>
          <cell r="BX11">
            <v>4.8390914281295758E-2</v>
          </cell>
          <cell r="BY11">
            <v>4.7661770810391253E-2</v>
          </cell>
          <cell r="BZ11">
            <v>4.8015297196661991E-2</v>
          </cell>
          <cell r="CA11">
            <v>4.820527312788947E-2</v>
          </cell>
          <cell r="CB11">
            <v>4.92815457664273E-2</v>
          </cell>
          <cell r="CC11">
            <v>5.0917752480910392E-2</v>
          </cell>
          <cell r="CD11">
            <v>5.1338188870983681E-2</v>
          </cell>
          <cell r="CE11">
            <v>5.0839338070599011E-2</v>
          </cell>
          <cell r="CF11">
            <v>5.2145711697065521E-2</v>
          </cell>
          <cell r="CG11">
            <v>5.2234897472107036E-2</v>
          </cell>
          <cell r="CH11">
            <v>5.2418934192504894E-2</v>
          </cell>
          <cell r="CI11">
            <v>5.2358275321787356E-2</v>
          </cell>
          <cell r="CJ11">
            <v>5.2373746075398443E-2</v>
          </cell>
          <cell r="CK11">
            <v>5.383413554018586E-2</v>
          </cell>
          <cell r="CL11">
            <v>5.4030385322845591E-2</v>
          </cell>
          <cell r="CM11">
            <v>5.5370585634567711E-2</v>
          </cell>
        </row>
        <row r="37">
          <cell r="B37">
            <v>1929</v>
          </cell>
          <cell r="C37">
            <v>1930</v>
          </cell>
          <cell r="D37">
            <v>1931</v>
          </cell>
          <cell r="E37">
            <v>1932</v>
          </cell>
          <cell r="F37">
            <v>1933</v>
          </cell>
          <cell r="G37">
            <v>1934</v>
          </cell>
          <cell r="H37">
            <v>1935</v>
          </cell>
          <cell r="I37">
            <v>1936</v>
          </cell>
          <cell r="J37">
            <v>1937</v>
          </cell>
          <cell r="K37">
            <v>1938</v>
          </cell>
          <cell r="L37">
            <v>1939</v>
          </cell>
          <cell r="M37">
            <v>1940</v>
          </cell>
          <cell r="N37">
            <v>1941</v>
          </cell>
          <cell r="O37">
            <v>1942</v>
          </cell>
          <cell r="P37">
            <v>1943</v>
          </cell>
          <cell r="Q37">
            <v>1944</v>
          </cell>
          <cell r="R37">
            <v>1945</v>
          </cell>
          <cell r="S37">
            <v>1946</v>
          </cell>
          <cell r="T37">
            <v>1947</v>
          </cell>
          <cell r="U37">
            <v>1948</v>
          </cell>
          <cell r="V37">
            <v>1949</v>
          </cell>
          <cell r="W37">
            <v>1950</v>
          </cell>
          <cell r="X37">
            <v>1951</v>
          </cell>
          <cell r="Y37">
            <v>1952</v>
          </cell>
          <cell r="Z37">
            <v>1953</v>
          </cell>
          <cell r="AA37">
            <v>1954</v>
          </cell>
          <cell r="AB37">
            <v>1955</v>
          </cell>
          <cell r="AC37">
            <v>1956</v>
          </cell>
          <cell r="AD37">
            <v>1957</v>
          </cell>
          <cell r="AE37">
            <v>1958</v>
          </cell>
          <cell r="AF37">
            <v>1959</v>
          </cell>
          <cell r="AG37">
            <v>1960</v>
          </cell>
          <cell r="AH37">
            <v>1961</v>
          </cell>
          <cell r="AI37">
            <v>1962</v>
          </cell>
          <cell r="AJ37">
            <v>1963</v>
          </cell>
          <cell r="AK37">
            <v>1964</v>
          </cell>
          <cell r="AL37">
            <v>1965</v>
          </cell>
          <cell r="AM37">
            <v>1966</v>
          </cell>
          <cell r="AN37">
            <v>1967</v>
          </cell>
          <cell r="AO37">
            <v>1968</v>
          </cell>
          <cell r="AP37">
            <v>1969</v>
          </cell>
          <cell r="AQ37">
            <v>1970</v>
          </cell>
          <cell r="AR37">
            <v>1971</v>
          </cell>
          <cell r="AS37">
            <v>1972</v>
          </cell>
          <cell r="AT37">
            <v>1973</v>
          </cell>
          <cell r="AU37">
            <v>1974</v>
          </cell>
          <cell r="AV37">
            <v>1975</v>
          </cell>
          <cell r="AW37">
            <v>1976</v>
          </cell>
          <cell r="AX37">
            <v>1977</v>
          </cell>
          <cell r="AY37">
            <v>1978</v>
          </cell>
          <cell r="AZ37">
            <v>1979</v>
          </cell>
          <cell r="BA37">
            <v>1980</v>
          </cell>
          <cell r="BB37">
            <v>1981</v>
          </cell>
          <cell r="BC37">
            <v>1982</v>
          </cell>
          <cell r="BD37">
            <v>1983</v>
          </cell>
          <cell r="BE37">
            <v>1984</v>
          </cell>
          <cell r="BF37">
            <v>1985</v>
          </cell>
          <cell r="BG37">
            <v>1986</v>
          </cell>
          <cell r="BH37">
            <v>1987</v>
          </cell>
          <cell r="BI37">
            <v>1988</v>
          </cell>
          <cell r="BJ37">
            <v>1989</v>
          </cell>
          <cell r="BK37">
            <v>1990</v>
          </cell>
          <cell r="BL37">
            <v>1991</v>
          </cell>
          <cell r="BM37">
            <v>1992</v>
          </cell>
          <cell r="BN37">
            <v>1993</v>
          </cell>
          <cell r="BO37">
            <v>1994</v>
          </cell>
          <cell r="BP37">
            <v>1995</v>
          </cell>
          <cell r="BQ37">
            <v>1996</v>
          </cell>
          <cell r="BR37">
            <v>1997</v>
          </cell>
          <cell r="BS37">
            <v>1998</v>
          </cell>
          <cell r="BT37">
            <v>1999</v>
          </cell>
          <cell r="BU37">
            <v>2000</v>
          </cell>
          <cell r="BV37">
            <v>2001</v>
          </cell>
          <cell r="BW37">
            <v>2002</v>
          </cell>
          <cell r="BX37">
            <v>2003</v>
          </cell>
          <cell r="BY37">
            <v>2004</v>
          </cell>
          <cell r="BZ37">
            <v>2005</v>
          </cell>
          <cell r="CA37">
            <v>2006</v>
          </cell>
          <cell r="CB37">
            <v>2007</v>
          </cell>
          <cell r="CC37">
            <v>2008</v>
          </cell>
          <cell r="CD37">
            <v>2009</v>
          </cell>
          <cell r="CE37">
            <v>2010</v>
          </cell>
          <cell r="CF37">
            <v>2011</v>
          </cell>
          <cell r="CG37">
            <v>2012</v>
          </cell>
          <cell r="CH37">
            <v>2013</v>
          </cell>
          <cell r="CI37">
            <v>2014</v>
          </cell>
          <cell r="CJ37">
            <v>2015</v>
          </cell>
          <cell r="CK37">
            <v>2016</v>
          </cell>
          <cell r="CL37">
            <v>2017</v>
          </cell>
          <cell r="CM37">
            <v>2018</v>
          </cell>
        </row>
        <row r="38">
          <cell r="A38" t="str">
            <v>CE/GDP</v>
          </cell>
          <cell r="B38">
            <v>0.49167910019511074</v>
          </cell>
          <cell r="C38">
            <v>0.51179470486111112</v>
          </cell>
          <cell r="D38">
            <v>0.51777338450207389</v>
          </cell>
          <cell r="E38">
            <v>0.52651120594066059</v>
          </cell>
          <cell r="F38">
            <v>0.52117087168002241</v>
          </cell>
          <cell r="G38">
            <v>0.51726047904191619</v>
          </cell>
          <cell r="H38">
            <v>0.50736116162228417</v>
          </cell>
          <cell r="I38">
            <v>0.51030295885889421</v>
          </cell>
          <cell r="J38">
            <v>0.51944560928142103</v>
          </cell>
          <cell r="K38">
            <v>0.51987361479989014</v>
          </cell>
          <cell r="L38">
            <v>0.51963354987852772</v>
          </cell>
          <cell r="M38">
            <v>0.51262888852175437</v>
          </cell>
          <cell r="N38">
            <v>0.51185145658848186</v>
          </cell>
          <cell r="O38">
            <v>0.53049074431160814</v>
          </cell>
          <cell r="P38">
            <v>0.55493293415532485</v>
          </cell>
          <cell r="Q38">
            <v>0.55389913877218233</v>
          </cell>
          <cell r="R38">
            <v>0.55394790510817649</v>
          </cell>
          <cell r="S38">
            <v>0.53831278704375152</v>
          </cell>
          <cell r="T38">
            <v>0.53025847702070383</v>
          </cell>
          <cell r="U38">
            <v>0.52579171342378705</v>
          </cell>
          <cell r="V38">
            <v>0.52971465272043305</v>
          </cell>
          <cell r="W38">
            <v>0.52786773706170553</v>
          </cell>
          <cell r="X38">
            <v>0.53530558005730522</v>
          </cell>
          <cell r="Y38">
            <v>0.54741507209922113</v>
          </cell>
          <cell r="Z38">
            <v>0.5530191306671326</v>
          </cell>
          <cell r="AA38">
            <v>0.5483025177378511</v>
          </cell>
          <cell r="AB38">
            <v>0.54191051006162483</v>
          </cell>
          <cell r="AC38">
            <v>0.55474204022227513</v>
          </cell>
          <cell r="AD38">
            <v>0.55391223085020436</v>
          </cell>
          <cell r="AE38">
            <v>0.5499876358241087</v>
          </cell>
          <cell r="AF38">
            <v>0.54792832030426297</v>
          </cell>
          <cell r="AG38">
            <v>0.55548119222245573</v>
          </cell>
          <cell r="AH38">
            <v>0.55214599526867181</v>
          </cell>
          <cell r="AI38">
            <v>0.55007525818774305</v>
          </cell>
          <cell r="AJ38">
            <v>0.54970185943703909</v>
          </cell>
          <cell r="AK38">
            <v>0.54930163924845865</v>
          </cell>
          <cell r="AL38">
            <v>0.54616867554281423</v>
          </cell>
          <cell r="AM38">
            <v>0.55230055051916982</v>
          </cell>
          <cell r="AN38">
            <v>0.56024829119561648</v>
          </cell>
          <cell r="AO38">
            <v>0.56423795860526382</v>
          </cell>
          <cell r="AP38">
            <v>0.57434098357433805</v>
          </cell>
          <cell r="AQ38">
            <v>0.58077448772620588</v>
          </cell>
          <cell r="AR38">
            <v>0.57088466326136411</v>
          </cell>
          <cell r="AS38">
            <v>0.57175145218159507</v>
          </cell>
          <cell r="AT38">
            <v>0.570153419167995</v>
          </cell>
          <cell r="AU38">
            <v>0.57448246004026549</v>
          </cell>
          <cell r="AV38">
            <v>0.56218633227768466</v>
          </cell>
          <cell r="AW38">
            <v>0.55959233740362502</v>
          </cell>
          <cell r="AX38">
            <v>0.56000117204800015</v>
          </cell>
          <cell r="AY38">
            <v>0.55994453135930067</v>
          </cell>
          <cell r="AZ38">
            <v>0.56225474187903024</v>
          </cell>
          <cell r="BA38">
            <v>0.56775383254232048</v>
          </cell>
          <cell r="BB38">
            <v>0.55893405823808984</v>
          </cell>
          <cell r="BC38">
            <v>0.56611915404949298</v>
          </cell>
          <cell r="BD38">
            <v>0.55378865053144744</v>
          </cell>
          <cell r="BE38">
            <v>0.5488074265661419</v>
          </cell>
          <cell r="BF38">
            <v>0.55020409179210128</v>
          </cell>
          <cell r="BG38">
            <v>0.55508031105562872</v>
          </cell>
          <cell r="BH38">
            <v>0.56071770251162922</v>
          </cell>
          <cell r="BI38">
            <v>0.56297563343631685</v>
          </cell>
          <cell r="BJ38">
            <v>0.55651094197015727</v>
          </cell>
          <cell r="BK38">
            <v>0.56016976950414077</v>
          </cell>
          <cell r="BL38">
            <v>0.56031888906516902</v>
          </cell>
          <cell r="BM38">
            <v>0.56258620158160777</v>
          </cell>
          <cell r="BN38">
            <v>0.55657318104284004</v>
          </cell>
          <cell r="BO38">
            <v>0.54975466692721353</v>
          </cell>
          <cell r="BP38">
            <v>0.54950601125769971</v>
          </cell>
          <cell r="BQ38">
            <v>0.54711696416826106</v>
          </cell>
          <cell r="BR38">
            <v>0.54896991589208666</v>
          </cell>
          <cell r="BS38">
            <v>0.55955427545320624</v>
          </cell>
          <cell r="BT38">
            <v>0.56099585251814954</v>
          </cell>
          <cell r="BU38">
            <v>0.57041221878268455</v>
          </cell>
          <cell r="BV38">
            <v>0.57070852259658122</v>
          </cell>
          <cell r="BW38">
            <v>0.56102180805452018</v>
          </cell>
          <cell r="BX38">
            <v>0.55453984842008108</v>
          </cell>
          <cell r="BY38">
            <v>0.55020521986321946</v>
          </cell>
          <cell r="BZ38">
            <v>0.54205735727703397</v>
          </cell>
          <cell r="CA38">
            <v>0.54144818720529841</v>
          </cell>
          <cell r="CB38">
            <v>0.54517979000626904</v>
          </cell>
          <cell r="CC38">
            <v>0.54761523009316004</v>
          </cell>
          <cell r="CD38">
            <v>0.53696072484803725</v>
          </cell>
          <cell r="CE38">
            <v>0.52860915903973649</v>
          </cell>
          <cell r="CF38">
            <v>0.52925125310582244</v>
          </cell>
          <cell r="CG38">
            <v>0.52890790255261355</v>
          </cell>
          <cell r="CH38">
            <v>0.52632114518025808</v>
          </cell>
          <cell r="CI38">
            <v>0.52769788634365966</v>
          </cell>
          <cell r="CJ38">
            <v>0.53214112872693109</v>
          </cell>
          <cell r="CK38">
            <v>0.53220960254426386</v>
          </cell>
          <cell r="CL38">
            <v>0.53339739943145859</v>
          </cell>
          <cell r="CM38">
            <v>0.53101718091198524</v>
          </cell>
        </row>
        <row r="39">
          <cell r="A39" t="str">
            <v>CE/(GDP-(T-S))</v>
          </cell>
          <cell r="B39">
            <v>0.52576244144899675</v>
          </cell>
          <cell r="C39">
            <v>0.55320072247894725</v>
          </cell>
          <cell r="D39">
            <v>0.56543948523290111</v>
          </cell>
          <cell r="E39">
            <v>0.59053307957564682</v>
          </cell>
          <cell r="F39">
            <v>0.59035595370223559</v>
          </cell>
          <cell r="G39">
            <v>0.57934006237215385</v>
          </cell>
          <cell r="H39">
            <v>0.56346392616194707</v>
          </cell>
          <cell r="I39">
            <v>0.56470296642229123</v>
          </cell>
          <cell r="J39">
            <v>0.57233233422976226</v>
          </cell>
          <cell r="K39">
            <v>0.57557130001647672</v>
          </cell>
          <cell r="L39">
            <v>0.57062771046105754</v>
          </cell>
          <cell r="M39">
            <v>0.56204449558879943</v>
          </cell>
          <cell r="N39">
            <v>0.55754732080430625</v>
          </cell>
          <cell r="O39">
            <v>0.56812080536912757</v>
          </cell>
          <cell r="P39">
            <v>0.58931372754083955</v>
          </cell>
          <cell r="Q39">
            <v>0.58703730811183463</v>
          </cell>
          <cell r="R39">
            <v>0.59005120155473334</v>
          </cell>
          <cell r="S39">
            <v>0.57759051598117528</v>
          </cell>
          <cell r="T39">
            <v>0.57074788278110289</v>
          </cell>
          <cell r="U39">
            <v>0.56530816900525693</v>
          </cell>
          <cell r="V39">
            <v>0.57259718569121942</v>
          </cell>
          <cell r="W39">
            <v>0.56988693648278843</v>
          </cell>
          <cell r="X39">
            <v>0.5745520811095951</v>
          </cell>
          <cell r="Y39">
            <v>0.5897112559165264</v>
          </cell>
          <cell r="Z39">
            <v>0.59685662075639645</v>
          </cell>
          <cell r="AA39">
            <v>0.59156544295789626</v>
          </cell>
          <cell r="AB39">
            <v>0.58489087090195124</v>
          </cell>
          <cell r="AC39">
            <v>0.59942336085875469</v>
          </cell>
          <cell r="AD39">
            <v>0.5987299198504179</v>
          </cell>
          <cell r="AE39">
            <v>0.59492848585114533</v>
          </cell>
          <cell r="AF39">
            <v>0.59342482248889261</v>
          </cell>
          <cell r="AG39">
            <v>0.60379653734310523</v>
          </cell>
          <cell r="AH39">
            <v>0.60013223626212164</v>
          </cell>
          <cell r="AI39">
            <v>0.59768770735428522</v>
          </cell>
          <cell r="AJ39">
            <v>0.59766092045185137</v>
          </cell>
          <cell r="AK39">
            <v>0.59686150622301248</v>
          </cell>
          <cell r="AL39">
            <v>0.59220376665054986</v>
          </cell>
          <cell r="AM39">
            <v>0.5957008666687883</v>
          </cell>
          <cell r="AN39">
            <v>0.6053915901848631</v>
          </cell>
          <cell r="AO39">
            <v>0.61116996653685207</v>
          </cell>
          <cell r="AP39">
            <v>0.62289498056577208</v>
          </cell>
          <cell r="AQ39">
            <v>0.631770394672164</v>
          </cell>
          <cell r="AR39">
            <v>0.62205340906539752</v>
          </cell>
          <cell r="AS39">
            <v>0.62092190813860881</v>
          </cell>
          <cell r="AT39">
            <v>0.6187693488433712</v>
          </cell>
          <cell r="AU39">
            <v>0.6235495010002472</v>
          </cell>
          <cell r="AV39">
            <v>0.60950153979200905</v>
          </cell>
          <cell r="AW39">
            <v>0.60522911135242985</v>
          </cell>
          <cell r="AX39">
            <v>0.60428547289067014</v>
          </cell>
          <cell r="AY39">
            <v>0.6013622349275245</v>
          </cell>
          <cell r="AZ39">
            <v>0.60153622253604178</v>
          </cell>
          <cell r="BA39">
            <v>0.60831745586526353</v>
          </cell>
          <cell r="BB39">
            <v>0.6009394975511847</v>
          </cell>
          <cell r="BC39">
            <v>0.60713922600439463</v>
          </cell>
          <cell r="BD39">
            <v>0.5932938705996148</v>
          </cell>
          <cell r="BE39">
            <v>0.58793522256464414</v>
          </cell>
          <cell r="BF39">
            <v>0.58914181559377776</v>
          </cell>
          <cell r="BG39">
            <v>0.59377999338028797</v>
          </cell>
          <cell r="BH39">
            <v>0.59991930280443684</v>
          </cell>
          <cell r="BI39">
            <v>0.60267853765990831</v>
          </cell>
          <cell r="BJ39">
            <v>0.59573377638283298</v>
          </cell>
          <cell r="BK39">
            <v>0.60023075756475841</v>
          </cell>
          <cell r="BL39">
            <v>0.60233924049572263</v>
          </cell>
          <cell r="BM39">
            <v>0.60461872675967199</v>
          </cell>
          <cell r="BN39">
            <v>0.59718740936097192</v>
          </cell>
          <cell r="BO39">
            <v>0.59136253524424121</v>
          </cell>
          <cell r="BP39">
            <v>0.58989607058482652</v>
          </cell>
          <cell r="BQ39">
            <v>0.58676614411867156</v>
          </cell>
          <cell r="BR39">
            <v>0.58862093871480414</v>
          </cell>
          <cell r="BS39">
            <v>0.59944570217047577</v>
          </cell>
          <cell r="BT39">
            <v>0.60015438299178869</v>
          </cell>
          <cell r="BU39">
            <v>0.60983201543417054</v>
          </cell>
          <cell r="BV39">
            <v>0.60922346991912113</v>
          </cell>
          <cell r="BW39">
            <v>0.60047941902079749</v>
          </cell>
          <cell r="BX39">
            <v>0.59374321076667635</v>
          </cell>
          <cell r="BY39">
            <v>0.58989179967938954</v>
          </cell>
          <cell r="BZ39">
            <v>0.58136907029224749</v>
          </cell>
          <cell r="CA39">
            <v>0.58123195863310972</v>
          </cell>
          <cell r="CB39">
            <v>0.58493594657308323</v>
          </cell>
          <cell r="CC39">
            <v>0.58742902821606424</v>
          </cell>
          <cell r="CD39">
            <v>0.57553736478299966</v>
          </cell>
          <cell r="CE39">
            <v>0.56668267930592575</v>
          </cell>
          <cell r="CF39">
            <v>0.56734995688628342</v>
          </cell>
          <cell r="CG39">
            <v>0.56662247702863078</v>
          </cell>
          <cell r="CH39">
            <v>0.56427401080793271</v>
          </cell>
          <cell r="CI39">
            <v>0.56588388005908286</v>
          </cell>
          <cell r="CJ39">
            <v>0.57031444888381166</v>
          </cell>
          <cell r="CK39">
            <v>0.57033165940328645</v>
          </cell>
          <cell r="CL39">
            <v>0.57156102885936855</v>
          </cell>
          <cell r="CM39">
            <v>0.56910629479580377</v>
          </cell>
        </row>
        <row r="40">
          <cell r="A40" t="str">
            <v>CE/(GDP-(T-S)-NMI)</v>
          </cell>
          <cell r="B40">
            <v>0.61373159987106474</v>
          </cell>
          <cell r="C40">
            <v>0.63405027557467397</v>
          </cell>
          <cell r="D40">
            <v>0.64060301828878374</v>
          </cell>
          <cell r="E40">
            <v>0.65212143912437315</v>
          </cell>
          <cell r="F40">
            <v>0.65917942816676989</v>
          </cell>
          <cell r="G40">
            <v>0.65646432981856184</v>
          </cell>
          <cell r="H40">
            <v>0.66402820625826353</v>
          </cell>
          <cell r="I40">
            <v>0.65327095751905229</v>
          </cell>
          <cell r="J40">
            <v>0.67201758290674385</v>
          </cell>
          <cell r="K40">
            <v>0.66488045563022502</v>
          </cell>
          <cell r="L40">
            <v>0.65641434693849965</v>
          </cell>
          <cell r="M40">
            <v>0.64629125928104092</v>
          </cell>
          <cell r="N40">
            <v>0.64850432584434803</v>
          </cell>
          <cell r="O40">
            <v>0.66886999597322572</v>
          </cell>
          <cell r="P40">
            <v>0.69135211734177449</v>
          </cell>
          <cell r="Q40">
            <v>0.68146861004982706</v>
          </cell>
          <cell r="R40">
            <v>0.68931191058330421</v>
          </cell>
          <cell r="S40">
            <v>0.69439483873893793</v>
          </cell>
          <cell r="T40">
            <v>0.67076304040460344</v>
          </cell>
          <cell r="U40">
            <v>0.66810646148433128</v>
          </cell>
          <cell r="V40">
            <v>0.66397398092732052</v>
          </cell>
          <cell r="W40">
            <v>0.65888862060065112</v>
          </cell>
          <cell r="X40">
            <v>0.66175972746353651</v>
          </cell>
          <cell r="Y40">
            <v>0.67489612490518669</v>
          </cell>
          <cell r="Z40">
            <v>0.67556667315309438</v>
          </cell>
          <cell r="AA40">
            <v>0.66974528667759248</v>
          </cell>
          <cell r="AB40">
            <v>0.65888723781219638</v>
          </cell>
          <cell r="AC40">
            <v>0.67364521036971781</v>
          </cell>
          <cell r="AD40">
            <v>0.67194513396627176</v>
          </cell>
          <cell r="AE40">
            <v>0.6705276411827148</v>
          </cell>
          <cell r="AF40">
            <v>0.66269353649545348</v>
          </cell>
          <cell r="AG40">
            <v>0.67191577050540374</v>
          </cell>
          <cell r="AH40">
            <v>0.6689307563510517</v>
          </cell>
          <cell r="AI40">
            <v>0.66363683581779465</v>
          </cell>
          <cell r="AJ40">
            <v>0.6612706901855252</v>
          </cell>
          <cell r="AK40">
            <v>0.6586946466989495</v>
          </cell>
          <cell r="AL40">
            <v>0.65292104521480054</v>
          </cell>
          <cell r="AM40">
            <v>0.65467292511574293</v>
          </cell>
          <cell r="AN40">
            <v>0.66329642310874681</v>
          </cell>
          <cell r="AO40">
            <v>0.66795916363993324</v>
          </cell>
          <cell r="AP40">
            <v>0.67858602465145224</v>
          </cell>
          <cell r="AQ40">
            <v>0.68585288888106466</v>
          </cell>
          <cell r="AR40">
            <v>0.67503410724291668</v>
          </cell>
          <cell r="AS40">
            <v>0.67545653370572745</v>
          </cell>
          <cell r="AT40">
            <v>0.67674801080887526</v>
          </cell>
          <cell r="AU40">
            <v>0.67690354459046764</v>
          </cell>
          <cell r="AV40">
            <v>0.65969155939125323</v>
          </cell>
          <cell r="AW40">
            <v>0.65473605321092321</v>
          </cell>
          <cell r="AX40">
            <v>0.65320741608162392</v>
          </cell>
          <cell r="AY40">
            <v>0.65068393304616434</v>
          </cell>
          <cell r="AZ40">
            <v>0.64895406018294388</v>
          </cell>
          <cell r="BA40">
            <v>0.65014499793203617</v>
          </cell>
          <cell r="BB40">
            <v>0.63945874540835779</v>
          </cell>
          <cell r="BC40">
            <v>0.64241170238254419</v>
          </cell>
          <cell r="BD40">
            <v>0.62776283442785619</v>
          </cell>
          <cell r="BE40">
            <v>0.62583621462451333</v>
          </cell>
          <cell r="BF40">
            <v>0.62640433149530783</v>
          </cell>
          <cell r="BG40">
            <v>0.6316196044698279</v>
          </cell>
          <cell r="BH40">
            <v>0.64034228989218822</v>
          </cell>
          <cell r="BI40">
            <v>0.64564578113080928</v>
          </cell>
          <cell r="BJ40">
            <v>0.63696368297818773</v>
          </cell>
          <cell r="BK40">
            <v>0.64090115990156549</v>
          </cell>
          <cell r="BL40">
            <v>0.64203243397730414</v>
          </cell>
          <cell r="BM40">
            <v>0.64731258883848886</v>
          </cell>
          <cell r="BN40">
            <v>0.64004138072107752</v>
          </cell>
          <cell r="BO40">
            <v>0.63410514972853971</v>
          </cell>
          <cell r="BP40">
            <v>0.63267370168598436</v>
          </cell>
          <cell r="BQ40">
            <v>0.63245376669323283</v>
          </cell>
          <cell r="BR40">
            <v>0.63497203533865854</v>
          </cell>
          <cell r="BS40">
            <v>0.64852060502729825</v>
          </cell>
          <cell r="BT40">
            <v>0.65047608567350901</v>
          </cell>
          <cell r="BU40">
            <v>0.66186180775478964</v>
          </cell>
          <cell r="BV40">
            <v>0.66496708767821378</v>
          </cell>
          <cell r="BW40">
            <v>0.65634901821004388</v>
          </cell>
          <cell r="BX40">
            <v>0.6480547812757208</v>
          </cell>
          <cell r="BY40">
            <v>0.6443009246693121</v>
          </cell>
          <cell r="BZ40">
            <v>0.63224054075647462</v>
          </cell>
          <cell r="CA40">
            <v>0.63284917435713295</v>
          </cell>
          <cell r="CB40">
            <v>0.63154319750174159</v>
          </cell>
          <cell r="CC40">
            <v>0.63168619356165989</v>
          </cell>
          <cell r="CD40">
            <v>0.61860616237386301</v>
          </cell>
          <cell r="CE40">
            <v>0.61547690331459315</v>
          </cell>
          <cell r="CF40">
            <v>0.61990779830355147</v>
          </cell>
          <cell r="CG40">
            <v>0.62205694338257789</v>
          </cell>
          <cell r="CH40">
            <v>0.61984366215257725</v>
          </cell>
          <cell r="CI40">
            <v>0.620878941623626</v>
          </cell>
          <cell r="CJ40">
            <v>0.62236547337363735</v>
          </cell>
          <cell r="CK40">
            <v>0.62095428092279781</v>
          </cell>
          <cell r="CL40">
            <v>0.62352930326194933</v>
          </cell>
          <cell r="CM40">
            <v>0.62043930259102742</v>
          </cell>
        </row>
        <row r="69">
          <cell r="B69">
            <v>1929</v>
          </cell>
          <cell r="C69">
            <v>1930</v>
          </cell>
          <cell r="D69">
            <v>1931</v>
          </cell>
          <cell r="E69">
            <v>1932</v>
          </cell>
          <cell r="F69">
            <v>1933</v>
          </cell>
          <cell r="G69">
            <v>1934</v>
          </cell>
          <cell r="H69">
            <v>1935</v>
          </cell>
          <cell r="I69">
            <v>1936</v>
          </cell>
          <cell r="J69">
            <v>1937</v>
          </cell>
          <cell r="K69">
            <v>1938</v>
          </cell>
          <cell r="L69">
            <v>1939</v>
          </cell>
          <cell r="M69">
            <v>1940</v>
          </cell>
          <cell r="N69">
            <v>1941</v>
          </cell>
          <cell r="O69">
            <v>1942</v>
          </cell>
          <cell r="P69">
            <v>1943</v>
          </cell>
          <cell r="Q69">
            <v>1944</v>
          </cell>
          <cell r="R69">
            <v>1945</v>
          </cell>
          <cell r="S69">
            <v>1946</v>
          </cell>
          <cell r="T69">
            <v>1947</v>
          </cell>
          <cell r="U69">
            <v>1948</v>
          </cell>
          <cell r="V69">
            <v>1949</v>
          </cell>
          <cell r="W69">
            <v>1950</v>
          </cell>
          <cell r="X69">
            <v>1951</v>
          </cell>
          <cell r="Y69">
            <v>1952</v>
          </cell>
          <cell r="Z69">
            <v>1953</v>
          </cell>
          <cell r="AA69">
            <v>1954</v>
          </cell>
          <cell r="AB69">
            <v>1955</v>
          </cell>
          <cell r="AC69">
            <v>1956</v>
          </cell>
          <cell r="AD69">
            <v>1957</v>
          </cell>
          <cell r="AE69">
            <v>1958</v>
          </cell>
          <cell r="AF69">
            <v>1959</v>
          </cell>
          <cell r="AG69">
            <v>1960</v>
          </cell>
          <cell r="AH69">
            <v>1961</v>
          </cell>
          <cell r="AI69">
            <v>1962</v>
          </cell>
          <cell r="AJ69">
            <v>1963</v>
          </cell>
          <cell r="AK69">
            <v>1964</v>
          </cell>
          <cell r="AL69">
            <v>1965</v>
          </cell>
          <cell r="AM69">
            <v>1966</v>
          </cell>
          <cell r="AN69">
            <v>1967</v>
          </cell>
          <cell r="AO69">
            <v>1968</v>
          </cell>
          <cell r="AP69">
            <v>1969</v>
          </cell>
          <cell r="AQ69">
            <v>1970</v>
          </cell>
          <cell r="AR69">
            <v>1971</v>
          </cell>
          <cell r="AS69">
            <v>1972</v>
          </cell>
          <cell r="AT69">
            <v>1973</v>
          </cell>
          <cell r="AU69">
            <v>1974</v>
          </cell>
          <cell r="AV69">
            <v>1975</v>
          </cell>
          <cell r="AW69">
            <v>1976</v>
          </cell>
          <cell r="AX69">
            <v>1977</v>
          </cell>
          <cell r="AY69">
            <v>1978</v>
          </cell>
          <cell r="AZ69">
            <v>1979</v>
          </cell>
          <cell r="BA69">
            <v>1980</v>
          </cell>
          <cell r="BB69">
            <v>1981</v>
          </cell>
          <cell r="BC69">
            <v>1982</v>
          </cell>
          <cell r="BD69">
            <v>1983</v>
          </cell>
          <cell r="BE69">
            <v>1984</v>
          </cell>
          <cell r="BF69">
            <v>1985</v>
          </cell>
          <cell r="BG69">
            <v>1986</v>
          </cell>
          <cell r="BH69">
            <v>1987</v>
          </cell>
          <cell r="BI69">
            <v>1988</v>
          </cell>
          <cell r="BJ69">
            <v>1989</v>
          </cell>
          <cell r="BK69">
            <v>1990</v>
          </cell>
          <cell r="BL69">
            <v>1991</v>
          </cell>
          <cell r="BM69">
            <v>1992</v>
          </cell>
          <cell r="BN69">
            <v>1993</v>
          </cell>
          <cell r="BO69">
            <v>1994</v>
          </cell>
          <cell r="BP69">
            <v>1995</v>
          </cell>
          <cell r="BQ69">
            <v>1996</v>
          </cell>
          <cell r="BR69">
            <v>1997</v>
          </cell>
          <cell r="BS69">
            <v>1998</v>
          </cell>
          <cell r="BT69">
            <v>1999</v>
          </cell>
          <cell r="BU69">
            <v>2000</v>
          </cell>
          <cell r="BV69">
            <v>2001</v>
          </cell>
          <cell r="BW69">
            <v>2002</v>
          </cell>
          <cell r="BX69">
            <v>2003</v>
          </cell>
          <cell r="BY69">
            <v>2004</v>
          </cell>
          <cell r="BZ69">
            <v>2005</v>
          </cell>
          <cell r="CA69">
            <v>2006</v>
          </cell>
          <cell r="CB69">
            <v>2007</v>
          </cell>
          <cell r="CC69">
            <v>2008</v>
          </cell>
          <cell r="CD69">
            <v>2009</v>
          </cell>
          <cell r="CE69">
            <v>2010</v>
          </cell>
          <cell r="CF69">
            <v>2011</v>
          </cell>
          <cell r="CG69">
            <v>2012</v>
          </cell>
          <cell r="CH69">
            <v>2013</v>
          </cell>
          <cell r="CI69">
            <v>2014</v>
          </cell>
          <cell r="CJ69">
            <v>2015</v>
          </cell>
          <cell r="CK69">
            <v>2016</v>
          </cell>
          <cell r="CL69">
            <v>2017</v>
          </cell>
          <cell r="CM69">
            <v>2018</v>
          </cell>
        </row>
        <row r="70">
          <cell r="A70" t="str">
            <v>CE/(GDP-IPP)</v>
          </cell>
          <cell r="B70">
            <v>0.49470250295909235</v>
          </cell>
          <cell r="C70">
            <v>0.51535116472182163</v>
          </cell>
          <cell r="D70">
            <v>0.52177819446072116</v>
          </cell>
          <cell r="E70">
            <v>0.53148477910624947</v>
          </cell>
          <cell r="F70">
            <v>0.52607689726426587</v>
          </cell>
          <cell r="G70">
            <v>0.52189345537480936</v>
          </cell>
          <cell r="H70">
            <v>0.51187030317855053</v>
          </cell>
          <cell r="I70">
            <v>0.51483653057098344</v>
          </cell>
          <cell r="J70">
            <v>0.52401509892398468</v>
          </cell>
          <cell r="K70">
            <v>0.52511563367252545</v>
          </cell>
          <cell r="L70">
            <v>0.52467041279446724</v>
          </cell>
          <cell r="M70">
            <v>0.5174362143550808</v>
          </cell>
          <cell r="N70">
            <v>0.51767236322396459</v>
          </cell>
          <cell r="O70">
            <v>0.535994350007306</v>
          </cell>
          <cell r="P70">
            <v>0.56066146291957075</v>
          </cell>
          <cell r="Q70">
            <v>0.56087107558073956</v>
          </cell>
          <cell r="R70">
            <v>0.56124135724569413</v>
          </cell>
          <cell r="S70">
            <v>0.54609859512864989</v>
          </cell>
          <cell r="T70">
            <v>0.53760047439755976</v>
          </cell>
          <cell r="U70">
            <v>0.5329155572952633</v>
          </cell>
          <cell r="V70">
            <v>0.53713269225043914</v>
          </cell>
          <cell r="W70">
            <v>0.53526580831498594</v>
          </cell>
          <cell r="X70">
            <v>0.54228037797997963</v>
          </cell>
          <cell r="Y70">
            <v>0.55551933521556318</v>
          </cell>
          <cell r="Z70">
            <v>0.56219261519013131</v>
          </cell>
          <cell r="AA70">
            <v>0.55820749232962918</v>
          </cell>
          <cell r="AB70">
            <v>0.55216799896545288</v>
          </cell>
          <cell r="AC70">
            <v>0.56746008258931624</v>
          </cell>
          <cell r="AD70">
            <v>0.56764229645915343</v>
          </cell>
          <cell r="AE70">
            <v>0.56454984471519742</v>
          </cell>
          <cell r="AF70">
            <v>0.56263446839586706</v>
          </cell>
          <cell r="AG70">
            <v>0.57124790486374977</v>
          </cell>
          <cell r="AH70">
            <v>0.56913887177681954</v>
          </cell>
          <cell r="AI70">
            <v>0.56723156124339413</v>
          </cell>
          <cell r="AJ70">
            <v>0.56838004032421574</v>
          </cell>
          <cell r="AK70">
            <v>0.56816808012911568</v>
          </cell>
          <cell r="AL70">
            <v>0.56515647870634977</v>
          </cell>
          <cell r="AM70">
            <v>0.57214012083422483</v>
          </cell>
          <cell r="AN70">
            <v>0.58062657873932244</v>
          </cell>
          <cell r="AO70">
            <v>0.58451143966300489</v>
          </cell>
          <cell r="AP70">
            <v>0.59472352272576956</v>
          </cell>
          <cell r="AQ70">
            <v>0.60065891159137075</v>
          </cell>
          <cell r="AR70">
            <v>0.58947290974880284</v>
          </cell>
          <cell r="AS70">
            <v>0.59015209469121099</v>
          </cell>
          <cell r="AT70">
            <v>0.58789916598606284</v>
          </cell>
          <cell r="AU70">
            <v>0.59250639251333403</v>
          </cell>
          <cell r="AV70">
            <v>0.57976611780777987</v>
          </cell>
          <cell r="AW70">
            <v>0.57737865430486623</v>
          </cell>
          <cell r="AX70">
            <v>0.57767958943906617</v>
          </cell>
          <cell r="AY70">
            <v>0.57747329422011406</v>
          </cell>
          <cell r="AZ70">
            <v>0.58061413631332692</v>
          </cell>
          <cell r="BA70">
            <v>0.5870491772430404</v>
          </cell>
          <cell r="BB70">
            <v>0.5787476495262891</v>
          </cell>
          <cell r="BC70">
            <v>0.58761611963760552</v>
          </cell>
          <cell r="BD70">
            <v>0.57541148221661442</v>
          </cell>
          <cell r="BE70">
            <v>0.57105157903851622</v>
          </cell>
          <cell r="BF70">
            <v>0.57350952204096517</v>
          </cell>
          <cell r="BG70">
            <v>0.5789414470581189</v>
          </cell>
          <cell r="BH70">
            <v>0.58503793584966801</v>
          </cell>
          <cell r="BI70">
            <v>0.58740754467345735</v>
          </cell>
          <cell r="BJ70">
            <v>0.58101196648134223</v>
          </cell>
          <cell r="BK70">
            <v>0.58525063275348599</v>
          </cell>
          <cell r="BL70">
            <v>0.58606674183051721</v>
          </cell>
          <cell r="BM70">
            <v>0.58776075127065897</v>
          </cell>
          <cell r="BN70">
            <v>0.5809961569194475</v>
          </cell>
          <cell r="BO70">
            <v>0.57317314822511545</v>
          </cell>
          <cell r="BP70">
            <v>0.57359893404105777</v>
          </cell>
          <cell r="BQ70">
            <v>0.57182224419033534</v>
          </cell>
          <cell r="BR70">
            <v>0.57485958490579403</v>
          </cell>
          <cell r="BS70">
            <v>0.58677461513851192</v>
          </cell>
          <cell r="BT70">
            <v>0.58988538381306355</v>
          </cell>
          <cell r="BU70">
            <v>0.60116666999045421</v>
          </cell>
          <cell r="BV70">
            <v>0.6010824415918582</v>
          </cell>
          <cell r="BW70">
            <v>0.5897846846304734</v>
          </cell>
          <cell r="BX70">
            <v>0.58273912759172952</v>
          </cell>
          <cell r="BY70">
            <v>0.57774139796048729</v>
          </cell>
          <cell r="BZ70">
            <v>0.56939712968162337</v>
          </cell>
          <cell r="CA70">
            <v>0.56887075744227245</v>
          </cell>
          <cell r="CB70">
            <v>0.57343978922316075</v>
          </cell>
          <cell r="CC70">
            <v>0.57699449286363924</v>
          </cell>
          <cell r="CD70">
            <v>0.5660191214074406</v>
          </cell>
          <cell r="CE70">
            <v>0.55692274263158903</v>
          </cell>
          <cell r="CF70">
            <v>0.55836773609307511</v>
          </cell>
          <cell r="CG70">
            <v>0.55805800523980331</v>
          </cell>
          <cell r="CH70">
            <v>0.55543653643157775</v>
          </cell>
          <cell r="CI70">
            <v>0.55685379041625482</v>
          </cell>
          <cell r="CJ70">
            <v>0.56155169458746468</v>
          </cell>
          <cell r="CK70">
            <v>0.56249080899585557</v>
          </cell>
          <cell r="CL70">
            <v>0.56386314227809464</v>
          </cell>
          <cell r="CM70">
            <v>0.56214338960501598</v>
          </cell>
        </row>
        <row r="71">
          <cell r="A71" t="str">
            <v>CE/(GDP-(T-S)-IPP)</v>
          </cell>
          <cell r="B71">
            <v>0.52922101318728831</v>
          </cell>
          <cell r="C71">
            <v>0.55735825869118238</v>
          </cell>
          <cell r="D71">
            <v>0.57021900303103612</v>
          </cell>
          <cell r="E71">
            <v>0.59679692260816575</v>
          </cell>
          <cell r="F71">
            <v>0.59665885463613966</v>
          </cell>
          <cell r="G71">
            <v>0.58515808904469169</v>
          </cell>
          <cell r="H71">
            <v>0.56903089357202208</v>
          </cell>
          <cell r="I71">
            <v>0.57025990963101525</v>
          </cell>
          <cell r="J71">
            <v>0.57788463838847814</v>
          </cell>
          <cell r="K71">
            <v>0.58200366539787507</v>
          </cell>
          <cell r="L71">
            <v>0.57670744744031355</v>
          </cell>
          <cell r="M71">
            <v>0.56782853944195655</v>
          </cell>
          <cell r="N71">
            <v>0.56446097034718612</v>
          </cell>
          <cell r="O71">
            <v>0.57443754241269507</v>
          </cell>
          <cell r="P71">
            <v>0.59577819952315747</v>
          </cell>
          <cell r="Q71">
            <v>0.59487432232626913</v>
          </cell>
          <cell r="R71">
            <v>0.5983334359737178</v>
          </cell>
          <cell r="S71">
            <v>0.58656341886235863</v>
          </cell>
          <cell r="T71">
            <v>0.57926292894060805</v>
          </cell>
          <cell r="U71">
            <v>0.57355144606995667</v>
          </cell>
          <cell r="V71">
            <v>0.58127471748568293</v>
          </cell>
          <cell r="W71">
            <v>0.57851931455975669</v>
          </cell>
          <cell r="X71">
            <v>0.582594782826936</v>
          </cell>
          <cell r="Y71">
            <v>0.59912702787254013</v>
          </cell>
          <cell r="Z71">
            <v>0.60755617026081066</v>
          </cell>
          <cell r="AA71">
            <v>0.60311161306494454</v>
          </cell>
          <cell r="AB71">
            <v>0.59685794754444643</v>
          </cell>
          <cell r="AC71">
            <v>0.61430011311353006</v>
          </cell>
          <cell r="AD71">
            <v>0.61480394016235496</v>
          </cell>
          <cell r="AE71">
            <v>0.61200469865699803</v>
          </cell>
          <cell r="AF71">
            <v>0.61071310293253567</v>
          </cell>
          <cell r="AG71">
            <v>0.62247139011303465</v>
          </cell>
          <cell r="AH71">
            <v>0.62026095470257958</v>
          </cell>
          <cell r="AI71">
            <v>0.61799734348316238</v>
          </cell>
          <cell r="AJ71">
            <v>0.619806102757402</v>
          </cell>
          <cell r="AK71">
            <v>0.61920282217157008</v>
          </cell>
          <cell r="AL71">
            <v>0.61459293441350538</v>
          </cell>
          <cell r="AM71">
            <v>0.6188463053725759</v>
          </cell>
          <cell r="AN71">
            <v>0.62925618755305945</v>
          </cell>
          <cell r="AO71">
            <v>0.63502761452610224</v>
          </cell>
          <cell r="AP71">
            <v>0.64694155633555717</v>
          </cell>
          <cell r="AQ71">
            <v>0.65537105103791682</v>
          </cell>
          <cell r="AR71">
            <v>0.64418773612322</v>
          </cell>
          <cell r="AS71">
            <v>0.64268377131930088</v>
          </cell>
          <cell r="AT71">
            <v>0.63972603063223765</v>
          </cell>
          <cell r="AU71">
            <v>0.64484085186998508</v>
          </cell>
          <cell r="AV71">
            <v>0.63021950531464732</v>
          </cell>
          <cell r="AW71">
            <v>0.62608887280389003</v>
          </cell>
          <cell r="AX71">
            <v>0.62492194003601076</v>
          </cell>
          <cell r="AY71">
            <v>0.62162694216374226</v>
          </cell>
          <cell r="AZ71">
            <v>0.62259860765394159</v>
          </cell>
          <cell r="BA71">
            <v>0.6305223521510287</v>
          </cell>
          <cell r="BB71">
            <v>0.62390426709760993</v>
          </cell>
          <cell r="BC71">
            <v>0.63193254251478692</v>
          </cell>
          <cell r="BD71">
            <v>0.61818104187343204</v>
          </cell>
          <cell r="BE71">
            <v>0.61353827138343153</v>
          </cell>
          <cell r="BF71">
            <v>0.61594293948349865</v>
          </cell>
          <cell r="BG71">
            <v>0.6211663416335097</v>
          </cell>
          <cell r="BH71">
            <v>0.62784370078404217</v>
          </cell>
          <cell r="BI71">
            <v>0.6307639573723216</v>
          </cell>
          <cell r="BJ71">
            <v>0.62389755810436631</v>
          </cell>
          <cell r="BK71">
            <v>0.62911975633560202</v>
          </cell>
          <cell r="BL71">
            <v>0.63219664274999954</v>
          </cell>
          <cell r="BM71">
            <v>0.63379307318229516</v>
          </cell>
          <cell r="BN71">
            <v>0.62539514286580256</v>
          </cell>
          <cell r="BO71">
            <v>0.61854763453152284</v>
          </cell>
          <cell r="BP71">
            <v>0.61775070470369486</v>
          </cell>
          <cell r="BQ71">
            <v>0.61527521216268943</v>
          </cell>
          <cell r="BR71">
            <v>0.61848732564228825</v>
          </cell>
          <cell r="BS71">
            <v>0.63079426168231278</v>
          </cell>
          <cell r="BT71">
            <v>0.63333703372565697</v>
          </cell>
          <cell r="BU71">
            <v>0.64511554259161086</v>
          </cell>
          <cell r="BV71">
            <v>0.64396012804697234</v>
          </cell>
          <cell r="BW71">
            <v>0.63354970121118104</v>
          </cell>
          <cell r="BX71">
            <v>0.62618717338319141</v>
          </cell>
          <cell r="BY71">
            <v>0.62165831474695854</v>
          </cell>
          <cell r="BZ71">
            <v>0.61293363119854782</v>
          </cell>
          <cell r="CA71">
            <v>0.61295044807880361</v>
          </cell>
          <cell r="CB71">
            <v>0.61759127346039422</v>
          </cell>
          <cell r="CC71">
            <v>0.62136794329579792</v>
          </cell>
          <cell r="CD71">
            <v>0.60905129958922744</v>
          </cell>
          <cell r="CE71">
            <v>0.59934778334064409</v>
          </cell>
          <cell r="CF71">
            <v>0.60094231701660683</v>
          </cell>
          <cell r="CG71">
            <v>0.60020997864481451</v>
          </cell>
          <cell r="CH71">
            <v>0.59787383162390206</v>
          </cell>
          <cell r="CI71">
            <v>0.5995466854893009</v>
          </cell>
          <cell r="CJ71">
            <v>0.60423037992885675</v>
          </cell>
          <cell r="CK71">
            <v>0.6052486108446693</v>
          </cell>
          <cell r="CL71">
            <v>0.60668580917944415</v>
          </cell>
          <cell r="CM71">
            <v>0.60500887656579982</v>
          </cell>
        </row>
        <row r="72">
          <cell r="A72" t="str">
            <v>CE/(GDP-(T-S)-NMI-IPP)</v>
          </cell>
          <cell r="B72">
            <v>0.61844954525768736</v>
          </cell>
          <cell r="C72">
            <v>0.63951785665862193</v>
          </cell>
          <cell r="D72">
            <v>0.64674456890151388</v>
          </cell>
          <cell r="E72">
            <v>0.65976842105263156</v>
          </cell>
          <cell r="F72">
            <v>0.66704736311723212</v>
          </cell>
          <cell r="G72">
            <v>0.66394450636024749</v>
          </cell>
          <cell r="H72">
            <v>0.67177328743913967</v>
          </cell>
          <cell r="I72">
            <v>0.66071919167251747</v>
          </cell>
          <cell r="J72">
            <v>0.67968541159587492</v>
          </cell>
          <cell r="K72">
            <v>0.67347877026205338</v>
          </cell>
          <cell r="L72">
            <v>0.66447242370329818</v>
          </cell>
          <cell r="M72">
            <v>0.65395105501971185</v>
          </cell>
          <cell r="N72">
            <v>0.65787668850080017</v>
          </cell>
          <cell r="O72">
            <v>0.67764307431782322</v>
          </cell>
          <cell r="P72">
            <v>0.7002659442262763</v>
          </cell>
          <cell r="Q72">
            <v>0.69205248245111084</v>
          </cell>
          <cell r="R72">
            <v>0.70064181861551345</v>
          </cell>
          <cell r="S72">
            <v>0.70740469081185353</v>
          </cell>
          <cell r="T72">
            <v>0.68255466171617163</v>
          </cell>
          <cell r="U72">
            <v>0.6796509273126301</v>
          </cell>
          <cell r="V72">
            <v>0.67567036177065387</v>
          </cell>
          <cell r="W72">
            <v>0.67045521939151576</v>
          </cell>
          <cell r="X72">
            <v>0.6724519392673115</v>
          </cell>
          <cell r="Y72">
            <v>0.68725713016285306</v>
          </cell>
          <cell r="Z72">
            <v>0.68930677025456111</v>
          </cell>
          <cell r="AA72">
            <v>0.68458321877737349</v>
          </cell>
          <cell r="AB72">
            <v>0.67411325123671195</v>
          </cell>
          <cell r="AC72">
            <v>0.69249211040981418</v>
          </cell>
          <cell r="AD72">
            <v>0.69225739776010797</v>
          </cell>
          <cell r="AE72">
            <v>0.69229883914979096</v>
          </cell>
          <cell r="AF72">
            <v>0.6843269592198794</v>
          </cell>
          <cell r="AG72">
            <v>0.69512302041419027</v>
          </cell>
          <cell r="AH72">
            <v>0.69403560704807599</v>
          </cell>
          <cell r="AI72">
            <v>0.68876992486191513</v>
          </cell>
          <cell r="AJ72">
            <v>0.68848793503525862</v>
          </cell>
          <cell r="AK72">
            <v>0.68601065576761666</v>
          </cell>
          <cell r="AL72">
            <v>0.68024248891752492</v>
          </cell>
          <cell r="AM72">
            <v>0.68273575142132448</v>
          </cell>
          <cell r="AN72">
            <v>0.69205300391424573</v>
          </cell>
          <cell r="AO72">
            <v>0.69656018688645072</v>
          </cell>
          <cell r="AP72">
            <v>0.70722351563142838</v>
          </cell>
          <cell r="AQ72">
            <v>0.71375637929632796</v>
          </cell>
          <cell r="AR72">
            <v>0.70117862158845035</v>
          </cell>
          <cell r="AS72">
            <v>0.70128840226995082</v>
          </cell>
          <cell r="AT72">
            <v>0.70189577143646786</v>
          </cell>
          <cell r="AU72">
            <v>0.70206788993292624</v>
          </cell>
          <cell r="AV72">
            <v>0.68403022000638369</v>
          </cell>
          <cell r="AW72">
            <v>0.67921700797686246</v>
          </cell>
          <cell r="AX72">
            <v>0.67738737906442592</v>
          </cell>
          <cell r="AY72">
            <v>0.67447479411273581</v>
          </cell>
          <cell r="AZ72">
            <v>0.67353577889960459</v>
          </cell>
          <cell r="BA72">
            <v>0.67557228543122394</v>
          </cell>
          <cell r="BB72">
            <v>0.66552572829033374</v>
          </cell>
          <cell r="BC72">
            <v>0.67023550509762408</v>
          </cell>
          <cell r="BD72">
            <v>0.65569384843403167</v>
          </cell>
          <cell r="BE72">
            <v>0.65492830987701356</v>
          </cell>
          <cell r="BF72">
            <v>0.65679037887287284</v>
          </cell>
          <cell r="BG72">
            <v>0.66269900029301931</v>
          </cell>
          <cell r="BH72">
            <v>0.67225669570044433</v>
          </cell>
          <cell r="BI72">
            <v>0.67798603223023657</v>
          </cell>
          <cell r="BJ72">
            <v>0.66926640785076785</v>
          </cell>
          <cell r="BK72">
            <v>0.67394547381146641</v>
          </cell>
          <cell r="BL72">
            <v>0.67606577586931504</v>
          </cell>
          <cell r="BM72">
            <v>0.68086690000447325</v>
          </cell>
          <cell r="BN72">
            <v>0.67255292229969899</v>
          </cell>
          <cell r="BO72">
            <v>0.66546624922260789</v>
          </cell>
          <cell r="BP72">
            <v>0.66482479114202087</v>
          </cell>
          <cell r="BQ72">
            <v>0.66570108347778145</v>
          </cell>
          <cell r="BR72">
            <v>0.66986671143049592</v>
          </cell>
          <cell r="BS72">
            <v>0.6853698666572241</v>
          </cell>
          <cell r="BT72">
            <v>0.68963817355650192</v>
          </cell>
          <cell r="BU72">
            <v>0.70362900387653471</v>
          </cell>
          <cell r="BV72">
            <v>0.70656837565238229</v>
          </cell>
          <cell r="BW72">
            <v>0.69606290690661798</v>
          </cell>
          <cell r="BX72">
            <v>0.68689987984218948</v>
          </cell>
          <cell r="BY72">
            <v>0.6823868834187613</v>
          </cell>
          <cell r="BZ72">
            <v>0.66974896041891263</v>
          </cell>
          <cell r="CA72">
            <v>0.67063455381868531</v>
          </cell>
          <cell r="CB72">
            <v>0.66977983588193879</v>
          </cell>
          <cell r="CC72">
            <v>0.6711032736385466</v>
          </cell>
          <cell r="CD72">
            <v>0.65749307338609086</v>
          </cell>
          <cell r="CE72">
            <v>0.65420165125957741</v>
          </cell>
          <cell r="CF72">
            <v>0.66023344335978651</v>
          </cell>
          <cell r="CG72">
            <v>0.66277399199725195</v>
          </cell>
          <cell r="CH72">
            <v>0.66062630795524691</v>
          </cell>
          <cell r="CI72">
            <v>0.6616383206251798</v>
          </cell>
          <cell r="CJ72">
            <v>0.66297515222788694</v>
          </cell>
          <cell r="CK72">
            <v>0.66257092304968013</v>
          </cell>
          <cell r="CL72">
            <v>0.66556668042768163</v>
          </cell>
          <cell r="CM72">
            <v>0.66335496593648036</v>
          </cell>
        </row>
        <row r="94">
          <cell r="B94">
            <v>1929</v>
          </cell>
          <cell r="C94">
            <v>1930</v>
          </cell>
          <cell r="D94">
            <v>1931</v>
          </cell>
          <cell r="E94">
            <v>1932</v>
          </cell>
          <cell r="F94">
            <v>1933</v>
          </cell>
          <cell r="G94">
            <v>1934</v>
          </cell>
          <cell r="H94">
            <v>1935</v>
          </cell>
          <cell r="I94">
            <v>1936</v>
          </cell>
          <cell r="J94">
            <v>1937</v>
          </cell>
          <cell r="K94">
            <v>1938</v>
          </cell>
          <cell r="L94">
            <v>1939</v>
          </cell>
          <cell r="M94">
            <v>1940</v>
          </cell>
          <cell r="N94">
            <v>1941</v>
          </cell>
          <cell r="O94">
            <v>1942</v>
          </cell>
          <cell r="P94">
            <v>1943</v>
          </cell>
          <cell r="Q94">
            <v>1944</v>
          </cell>
          <cell r="R94">
            <v>1945</v>
          </cell>
          <cell r="S94">
            <v>1946</v>
          </cell>
          <cell r="T94">
            <v>1947</v>
          </cell>
          <cell r="U94">
            <v>1948</v>
          </cell>
          <cell r="V94">
            <v>1949</v>
          </cell>
          <cell r="W94">
            <v>1950</v>
          </cell>
          <cell r="X94">
            <v>1951</v>
          </cell>
          <cell r="Y94">
            <v>1952</v>
          </cell>
          <cell r="Z94">
            <v>1953</v>
          </cell>
          <cell r="AA94">
            <v>1954</v>
          </cell>
          <cell r="AB94">
            <v>1955</v>
          </cell>
          <cell r="AC94">
            <v>1956</v>
          </cell>
          <cell r="AD94">
            <v>1957</v>
          </cell>
          <cell r="AE94">
            <v>1958</v>
          </cell>
          <cell r="AF94">
            <v>1959</v>
          </cell>
          <cell r="AG94">
            <v>1960</v>
          </cell>
          <cell r="AH94">
            <v>1961</v>
          </cell>
          <cell r="AI94">
            <v>1962</v>
          </cell>
          <cell r="AJ94">
            <v>1963</v>
          </cell>
          <cell r="AK94">
            <v>1964</v>
          </cell>
          <cell r="AL94">
            <v>1965</v>
          </cell>
          <cell r="AM94">
            <v>1966</v>
          </cell>
          <cell r="AN94">
            <v>1967</v>
          </cell>
          <cell r="AO94">
            <v>1968</v>
          </cell>
          <cell r="AP94">
            <v>1969</v>
          </cell>
          <cell r="AQ94">
            <v>1970</v>
          </cell>
          <cell r="AR94">
            <v>1971</v>
          </cell>
          <cell r="AS94">
            <v>1972</v>
          </cell>
          <cell r="AT94">
            <v>1973</v>
          </cell>
          <cell r="AU94">
            <v>1974</v>
          </cell>
          <cell r="AV94">
            <v>1975</v>
          </cell>
          <cell r="AW94">
            <v>1976</v>
          </cell>
          <cell r="AX94">
            <v>1977</v>
          </cell>
          <cell r="AY94">
            <v>1978</v>
          </cell>
          <cell r="AZ94">
            <v>1979</v>
          </cell>
          <cell r="BA94">
            <v>1980</v>
          </cell>
          <cell r="BB94">
            <v>1981</v>
          </cell>
          <cell r="BC94">
            <v>1982</v>
          </cell>
          <cell r="BD94">
            <v>1983</v>
          </cell>
          <cell r="BE94">
            <v>1984</v>
          </cell>
          <cell r="BF94">
            <v>1985</v>
          </cell>
          <cell r="BG94">
            <v>1986</v>
          </cell>
          <cell r="BH94">
            <v>1987</v>
          </cell>
          <cell r="BI94">
            <v>1988</v>
          </cell>
          <cell r="BJ94">
            <v>1989</v>
          </cell>
          <cell r="BK94">
            <v>1990</v>
          </cell>
          <cell r="BL94">
            <v>1991</v>
          </cell>
          <cell r="BM94">
            <v>1992</v>
          </cell>
          <cell r="BN94">
            <v>1993</v>
          </cell>
          <cell r="BO94">
            <v>1994</v>
          </cell>
          <cell r="BP94">
            <v>1995</v>
          </cell>
          <cell r="BQ94">
            <v>1996</v>
          </cell>
          <cell r="BR94">
            <v>1997</v>
          </cell>
          <cell r="BS94">
            <v>1998</v>
          </cell>
          <cell r="BT94">
            <v>1999</v>
          </cell>
          <cell r="BU94">
            <v>2000</v>
          </cell>
          <cell r="BV94">
            <v>2001</v>
          </cell>
          <cell r="BW94">
            <v>2002</v>
          </cell>
          <cell r="BX94">
            <v>2003</v>
          </cell>
          <cell r="BY94">
            <v>2004</v>
          </cell>
          <cell r="BZ94">
            <v>2005</v>
          </cell>
          <cell r="CA94">
            <v>2006</v>
          </cell>
          <cell r="CB94">
            <v>2007</v>
          </cell>
          <cell r="CC94">
            <v>2008</v>
          </cell>
          <cell r="CD94">
            <v>2009</v>
          </cell>
          <cell r="CE94">
            <v>2010</v>
          </cell>
          <cell r="CF94">
            <v>2011</v>
          </cell>
          <cell r="CG94">
            <v>2012</v>
          </cell>
          <cell r="CH94">
            <v>2013</v>
          </cell>
          <cell r="CI94">
            <v>2014</v>
          </cell>
          <cell r="CJ94">
            <v>2015</v>
          </cell>
          <cell r="CK94">
            <v>2016</v>
          </cell>
          <cell r="CL94">
            <v>2017</v>
          </cell>
          <cell r="CM94">
            <v>2018</v>
          </cell>
        </row>
        <row r="95">
          <cell r="A95" t="str">
            <v>2008 SNA Naive approach</v>
          </cell>
          <cell r="B95">
            <v>0.18052989130434782</v>
          </cell>
          <cell r="C95">
            <v>0.15971955981540645</v>
          </cell>
          <cell r="D95">
            <v>0.15201629327902241</v>
          </cell>
          <cell r="E95">
            <v>0.12677912730544311</v>
          </cell>
          <cell r="F95">
            <v>0.11581464240372408</v>
          </cell>
          <cell r="G95">
            <v>0.13108536585365854</v>
          </cell>
          <cell r="H95">
            <v>0.14789324706833806</v>
          </cell>
          <cell r="I95">
            <v>0.15100327153762269</v>
          </cell>
          <cell r="J95">
            <v>0.15416695412211107</v>
          </cell>
          <cell r="K95">
            <v>0.1432866416125726</v>
          </cell>
          <cell r="L95">
            <v>0.15051643192488262</v>
          </cell>
          <cell r="M95">
            <v>0.15647425897035883</v>
          </cell>
          <cell r="N95">
            <v>0.17270041039671682</v>
          </cell>
          <cell r="O95">
            <v>0.18337491174393974</v>
          </cell>
          <cell r="P95">
            <v>0.188815542093169</v>
          </cell>
          <cell r="Q95">
            <v>0.19502532138683287</v>
          </cell>
          <cell r="R95">
            <v>0.18328167237340062</v>
          </cell>
          <cell r="S95">
            <v>0.16421760200093793</v>
          </cell>
          <cell r="T95">
            <v>0.15970444020702806</v>
          </cell>
          <cell r="U95">
            <v>0.16686538461538461</v>
          </cell>
          <cell r="V95">
            <v>0.16321615080881416</v>
          </cell>
          <cell r="W95">
            <v>0.16231854145166838</v>
          </cell>
          <cell r="X95">
            <v>0.16838207645707123</v>
          </cell>
          <cell r="Y95">
            <v>0.16411944718657454</v>
          </cell>
          <cell r="Z95">
            <v>0.16548368686388282</v>
          </cell>
          <cell r="AA95">
            <v>0.16037272727272728</v>
          </cell>
          <cell r="AB95">
            <v>0.16280237220180421</v>
          </cell>
          <cell r="AC95">
            <v>0.15371696373693916</v>
          </cell>
          <cell r="AD95">
            <v>0.15440890836071558</v>
          </cell>
          <cell r="AE95">
            <v>0.15303441452900854</v>
          </cell>
          <cell r="AF95">
            <v>0.16029431756389342</v>
          </cell>
          <cell r="AG95">
            <v>0.15856560341992765</v>
          </cell>
          <cell r="AH95">
            <v>0.15933932413618529</v>
          </cell>
          <cell r="AI95">
            <v>0.16439920135527589</v>
          </cell>
          <cell r="AJ95">
            <v>0.16712838427947599</v>
          </cell>
          <cell r="AK95">
            <v>0.16859867737880527</v>
          </cell>
          <cell r="AL95">
            <v>0.17237578672670523</v>
          </cell>
          <cell r="AM95">
            <v>0.17178404641728384</v>
          </cell>
          <cell r="AN95">
            <v>0.16547125229719087</v>
          </cell>
          <cell r="AO95">
            <v>0.16321573624273314</v>
          </cell>
          <cell r="AP95">
            <v>0.1578560495626822</v>
          </cell>
          <cell r="AQ95">
            <v>0.15044670322321788</v>
          </cell>
          <cell r="AR95">
            <v>0.15172408559720746</v>
          </cell>
          <cell r="AS95">
            <v>0.15124440885747417</v>
          </cell>
          <cell r="AT95">
            <v>0.14905196321704858</v>
          </cell>
          <cell r="AU95">
            <v>0.13452707817582912</v>
          </cell>
          <cell r="AV95">
            <v>0.13978246451784057</v>
          </cell>
          <cell r="AW95">
            <v>0.1435569745793677</v>
          </cell>
          <cell r="AX95">
            <v>0.14277936248149015</v>
          </cell>
          <cell r="AY95">
            <v>0.14251752489292255</v>
          </cell>
          <cell r="AZ95">
            <v>0.13756061095362826</v>
          </cell>
          <cell r="BA95">
            <v>0.12983547963206307</v>
          </cell>
          <cell r="BB95">
            <v>0.13483918630366812</v>
          </cell>
          <cell r="BC95">
            <v>0.13089309719503062</v>
          </cell>
          <cell r="BD95">
            <v>0.14138661946655739</v>
          </cell>
          <cell r="BE95">
            <v>0.15005980181382361</v>
          </cell>
          <cell r="BF95">
            <v>0.152963006505212</v>
          </cell>
          <cell r="BG95">
            <v>0.150394000679057</v>
          </cell>
          <cell r="BH95">
            <v>0.14870559525884608</v>
          </cell>
          <cell r="BI95">
            <v>0.15003284599750868</v>
          </cell>
          <cell r="BJ95">
            <v>0.15520383856680273</v>
          </cell>
          <cell r="BK95">
            <v>0.15532681886825975</v>
          </cell>
          <cell r="BL95">
            <v>0.15646420109794856</v>
          </cell>
          <cell r="BM95">
            <v>0.15814846236594915</v>
          </cell>
          <cell r="BN95">
            <v>0.16059506270627064</v>
          </cell>
          <cell r="BO95">
            <v>0.16350608966053382</v>
          </cell>
          <cell r="BP95">
            <v>0.16356149605550804</v>
          </cell>
          <cell r="BQ95">
            <v>0.1658387234312774</v>
          </cell>
          <cell r="BR95">
            <v>0.16661932038416813</v>
          </cell>
          <cell r="BS95">
            <v>0.16275693770539931</v>
          </cell>
          <cell r="BT95">
            <v>0.16198233784146202</v>
          </cell>
          <cell r="BU95">
            <v>0.15829306775543064</v>
          </cell>
          <cell r="BV95">
            <v>0.15463673344339862</v>
          </cell>
          <cell r="BW95">
            <v>0.15584439741084355</v>
          </cell>
          <cell r="BX95">
            <v>0.15720539726440866</v>
          </cell>
          <cell r="BY95">
            <v>0.15350726646305854</v>
          </cell>
          <cell r="BZ95">
            <v>0.15162024538475019</v>
          </cell>
          <cell r="CA95">
            <v>0.14871617053244435</v>
          </cell>
          <cell r="CB95">
            <v>0.14767629382491379</v>
          </cell>
          <cell r="CC95">
            <v>0.14463207828019983</v>
          </cell>
          <cell r="CD95">
            <v>0.14804637608040469</v>
          </cell>
          <cell r="CE95">
            <v>0.15330169156214615</v>
          </cell>
          <cell r="CF95">
            <v>0.15342010849166393</v>
          </cell>
          <cell r="CG95">
            <v>0.15503692912249903</v>
          </cell>
          <cell r="CH95">
            <v>0.15395425887054923</v>
          </cell>
          <cell r="CI95">
            <v>0.15408711951291698</v>
          </cell>
          <cell r="CJ95">
            <v>0.15492081920688389</v>
          </cell>
          <cell r="CK95">
            <v>0.15279776459479791</v>
          </cell>
          <cell r="CL95">
            <v>0.15228802889318049</v>
          </cell>
          <cell r="CM95">
            <v>0.15347214315926055</v>
          </cell>
        </row>
        <row r="96">
          <cell r="A96" t="str">
            <v>2008 SNA Adjusted for taxes/subsidies</v>
          </cell>
          <cell r="B96">
            <v>0.15750679347826088</v>
          </cell>
          <cell r="C96">
            <v>0.13523251686190985</v>
          </cell>
          <cell r="D96">
            <v>0.1254419551934827</v>
          </cell>
          <cell r="E96">
            <v>9.7750787224471433E-2</v>
          </cell>
          <cell r="F96">
            <v>8.7469318662716886E-2</v>
          </cell>
          <cell r="G96">
            <v>0.10198780487804877</v>
          </cell>
          <cell r="H96">
            <v>0.11800242620299231</v>
          </cell>
          <cell r="I96">
            <v>0.12129770992366412</v>
          </cell>
          <cell r="J96">
            <v>0.12452224905139703</v>
          </cell>
          <cell r="K96">
            <v>0.1144072429108302</v>
          </cell>
          <cell r="L96">
            <v>0.12251509054325956</v>
          </cell>
          <cell r="M96">
            <v>0.12824648985959439</v>
          </cell>
          <cell r="N96">
            <v>0.14370451436388509</v>
          </cell>
          <cell r="O96">
            <v>0.15750529536361496</v>
          </cell>
          <cell r="P96">
            <v>0.16406517651974095</v>
          </cell>
          <cell r="Q96">
            <v>0.17034670821971173</v>
          </cell>
          <cell r="R96">
            <v>0.15814020544242205</v>
          </cell>
          <cell r="S96">
            <v>0.14002970142254181</v>
          </cell>
          <cell r="T96">
            <v>0.13558567147916098</v>
          </cell>
          <cell r="U96">
            <v>0.14226794871794871</v>
          </cell>
          <cell r="V96">
            <v>0.13722455738122533</v>
          </cell>
          <cell r="W96">
            <v>0.13696938424492605</v>
          </cell>
          <cell r="X96">
            <v>0.14363066638813454</v>
          </cell>
          <cell r="Y96">
            <v>0.13811056268509378</v>
          </cell>
          <cell r="Z96">
            <v>0.1382916389232379</v>
          </cell>
          <cell r="AA96">
            <v>0.13440727272727274</v>
          </cell>
          <cell r="AB96">
            <v>0.13668643501503508</v>
          </cell>
          <cell r="AC96">
            <v>0.12798325138291333</v>
          </cell>
          <cell r="AD96">
            <v>0.12849872216137276</v>
          </cell>
          <cell r="AE96">
            <v>0.12734577061691754</v>
          </cell>
          <cell r="AF96">
            <v>0.13310970636215336</v>
          </cell>
          <cell r="AG96">
            <v>0.13002170338704375</v>
          </cell>
          <cell r="AH96">
            <v>0.13089102645234779</v>
          </cell>
          <cell r="AI96">
            <v>0.13529162633107453</v>
          </cell>
          <cell r="AJ96">
            <v>0.13734556040756915</v>
          </cell>
          <cell r="AK96">
            <v>0.1387905121058097</v>
          </cell>
          <cell r="AL96">
            <v>0.14285012536458067</v>
          </cell>
          <cell r="AM96">
            <v>0.14382895419595265</v>
          </cell>
          <cell r="AN96">
            <v>0.13741226918701321</v>
          </cell>
          <cell r="AO96">
            <v>0.13445369116827269</v>
          </cell>
          <cell r="AP96">
            <v>0.12894861516034986</v>
          </cell>
          <cell r="AQ96">
            <v>0.12147920288885916</v>
          </cell>
          <cell r="AR96">
            <v>0.12263985430262558</v>
          </cell>
          <cell r="AS96">
            <v>0.12327709978463747</v>
          </cell>
          <cell r="AT96">
            <v>0.1218077652897387</v>
          </cell>
          <cell r="AU96">
            <v>0.10964932381283631</v>
          </cell>
          <cell r="AV96">
            <v>0.11499744187368541</v>
          </cell>
          <cell r="AW96">
            <v>0.11897795486576306</v>
          </cell>
          <cell r="AX96">
            <v>0.11899883095627777</v>
          </cell>
          <cell r="AY96">
            <v>0.12021208907741252</v>
          </cell>
          <cell r="AZ96">
            <v>0.11703960194720536</v>
          </cell>
          <cell r="BA96">
            <v>0.10980604467805519</v>
          </cell>
          <cell r="BB96">
            <v>0.11347002974147792</v>
          </cell>
          <cell r="BC96">
            <v>0.11051074080422955</v>
          </cell>
          <cell r="BD96">
            <v>0.12028808342561187</v>
          </cell>
          <cell r="BE96">
            <v>0.12792588199438226</v>
          </cell>
          <cell r="BF96">
            <v>0.13048687201191317</v>
          </cell>
          <cell r="BG96">
            <v>0.12836317739625927</v>
          </cell>
          <cell r="BH96">
            <v>0.1265851141711696</v>
          </cell>
          <cell r="BI96">
            <v>0.12741677047138267</v>
          </cell>
          <cell r="BJ96">
            <v>0.13216257459399774</v>
          </cell>
          <cell r="BK96">
            <v>0.13175653667347725</v>
          </cell>
          <cell r="BL96">
            <v>0.13163883270731003</v>
          </cell>
          <cell r="BM96">
            <v>0.133013607479123</v>
          </cell>
          <cell r="BN96">
            <v>0.13596430363036305</v>
          </cell>
          <cell r="BO96">
            <v>0.13795517969980267</v>
          </cell>
          <cell r="BP96">
            <v>0.13870207204638343</v>
          </cell>
          <cell r="BQ96">
            <v>0.14109477198298151</v>
          </cell>
          <cell r="BR96">
            <v>0.14173426934837849</v>
          </cell>
          <cell r="BS96">
            <v>0.13816590147357433</v>
          </cell>
          <cell r="BT96">
            <v>0.13790755143481093</v>
          </cell>
          <cell r="BU96">
            <v>0.13447458272833135</v>
          </cell>
          <cell r="BV96">
            <v>0.13186410906677107</v>
          </cell>
          <cell r="BW96">
            <v>0.13251621468963234</v>
          </cell>
          <cell r="BX96">
            <v>0.13390393091107325</v>
          </cell>
          <cell r="BY96">
            <v>0.13054652855590049</v>
          </cell>
          <cell r="BZ96">
            <v>0.12923220122463802</v>
          </cell>
          <cell r="CA96">
            <v>0.12651753685792094</v>
          </cell>
          <cell r="CB96">
            <v>0.12560808366753165</v>
          </cell>
          <cell r="CC96">
            <v>0.12296327845056314</v>
          </cell>
          <cell r="CD96">
            <v>0.12661594905225332</v>
          </cell>
          <cell r="CE96">
            <v>0.13145181932953573</v>
          </cell>
          <cell r="CF96">
            <v>0.13153481944965748</v>
          </cell>
          <cell r="CG96">
            <v>0.13313185373019695</v>
          </cell>
          <cell r="CH96">
            <v>0.13209365100265671</v>
          </cell>
          <cell r="CI96">
            <v>0.13207188979206647</v>
          </cell>
          <cell r="CJ96">
            <v>0.13275721039415975</v>
          </cell>
          <cell r="CK96">
            <v>0.13096470789460365</v>
          </cell>
          <cell r="CL96">
            <v>0.13049559830453211</v>
          </cell>
          <cell r="CM96">
            <v>0.13157032822701442</v>
          </cell>
        </row>
        <row r="97">
          <cell r="A97" t="str">
            <v>2008 SNA Adjusted for taxes/subsidies and mixed income</v>
          </cell>
          <cell r="B97">
            <v>0.10990149456521739</v>
          </cell>
          <cell r="C97">
            <v>9.6638267660631882E-2</v>
          </cell>
          <cell r="D97">
            <v>9.1572301425661917E-2</v>
          </cell>
          <cell r="E97">
            <v>7.5204678362573094E-2</v>
          </cell>
          <cell r="F97">
            <v>6.5175624206517138E-2</v>
          </cell>
          <cell r="G97">
            <v>7.3504065040650407E-2</v>
          </cell>
          <cell r="H97">
            <v>7.7064294379296405E-2</v>
          </cell>
          <cell r="I97">
            <v>8.3518720465285357E-2</v>
          </cell>
          <cell r="J97">
            <v>8.133149361848914E-2</v>
          </cell>
          <cell r="K97">
            <v>7.8199521694567814E-2</v>
          </cell>
          <cell r="L97">
            <v>8.5224681421864526E-2</v>
          </cell>
          <cell r="M97">
            <v>9.0074882995319808E-2</v>
          </cell>
          <cell r="N97">
            <v>9.815047879616963E-2</v>
          </cell>
          <cell r="O97">
            <v>0.10257236996940457</v>
          </cell>
          <cell r="P97">
            <v>0.10510340505535826</v>
          </cell>
          <cell r="Q97">
            <v>0.11318659914296844</v>
          </cell>
          <cell r="R97">
            <v>0.102591457920346</v>
          </cell>
          <cell r="S97">
            <v>8.4267625449429423E-2</v>
          </cell>
          <cell r="T97">
            <v>8.8488150367747209E-2</v>
          </cell>
          <cell r="U97">
            <v>9.1910256410256408E-2</v>
          </cell>
          <cell r="V97">
            <v>9.3039103298942813E-2</v>
          </cell>
          <cell r="W97">
            <v>9.3953675037266371E-2</v>
          </cell>
          <cell r="X97">
            <v>9.9141424691873828E-2</v>
          </cell>
          <cell r="Y97">
            <v>9.5622902270483714E-2</v>
          </cell>
          <cell r="Z97">
            <v>9.8324931037762769E-2</v>
          </cell>
          <cell r="AA97">
            <v>9.5993636363636364E-2</v>
          </cell>
          <cell r="AB97">
            <v>9.9706815903775475E-2</v>
          </cell>
          <cell r="AC97">
            <v>9.2781192378610947E-2</v>
          </cell>
          <cell r="AD97">
            <v>9.3606425702811247E-2</v>
          </cell>
          <cell r="AE97">
            <v>9.190092572963042E-2</v>
          </cell>
          <cell r="AF97">
            <v>9.8888662316476347E-2</v>
          </cell>
          <cell r="AG97">
            <v>9.6751726405787566E-2</v>
          </cell>
          <cell r="AH97">
            <v>9.7225034805720797E-2</v>
          </cell>
          <cell r="AI97">
            <v>0.10187318489835431</v>
          </cell>
          <cell r="AJ97">
            <v>0.10450829694323144</v>
          </cell>
          <cell r="AK97">
            <v>0.10647264578892715</v>
          </cell>
          <cell r="AL97">
            <v>0.1102747786931382</v>
          </cell>
          <cell r="AM97">
            <v>0.11178357469691967</v>
          </cell>
          <cell r="AN97">
            <v>0.10701277675680405</v>
          </cell>
          <cell r="AO97">
            <v>0.10505494943059648</v>
          </cell>
          <cell r="AP97">
            <v>0.10088556851311953</v>
          </cell>
          <cell r="AQ97">
            <v>9.5465092951718608E-2</v>
          </cell>
          <cell r="AR97">
            <v>9.7171953255425714E-2</v>
          </cell>
          <cell r="AS97">
            <v>9.702109448340604E-2</v>
          </cell>
          <cell r="AT97">
            <v>9.4434389140271482E-2</v>
          </cell>
          <cell r="AU97">
            <v>8.6691081694866709E-2</v>
          </cell>
          <cell r="AV97">
            <v>9.2592424156292041E-2</v>
          </cell>
          <cell r="AW97">
            <v>9.6189167087153971E-2</v>
          </cell>
          <cell r="AX97">
            <v>9.6476502221183078E-2</v>
          </cell>
          <cell r="AY97">
            <v>9.7354119899188823E-2</v>
          </cell>
          <cell r="AZ97">
            <v>9.5577523413111334E-2</v>
          </cell>
          <cell r="BA97">
            <v>9.1769881734559786E-2</v>
          </cell>
          <cell r="BB97">
            <v>9.6341988866010836E-2</v>
          </cell>
          <cell r="BC97">
            <v>9.5065725962883096E-2</v>
          </cell>
          <cell r="BD97">
            <v>0.10404851380690389</v>
          </cell>
          <cell r="BE97">
            <v>0.10912480127840792</v>
          </cell>
          <cell r="BF97">
            <v>0.11159424719805627</v>
          </cell>
          <cell r="BG97">
            <v>0.10943232311303347</v>
          </cell>
          <cell r="BH97">
            <v>0.10661174830050549</v>
          </cell>
          <cell r="BI97">
            <v>0.10607513276076837</v>
          </cell>
          <cell r="BJ97">
            <v>0.11100145155887498</v>
          </cell>
          <cell r="BK97">
            <v>0.11084190577714607</v>
          </cell>
          <cell r="BL97">
            <v>0.11117295579312338</v>
          </cell>
          <cell r="BM97">
            <v>0.11082493262800679</v>
          </cell>
          <cell r="BN97">
            <v>0.11336448844884489</v>
          </cell>
          <cell r="BO97">
            <v>0.1151989853888014</v>
          </cell>
          <cell r="BP97">
            <v>0.11583418876532649</v>
          </cell>
          <cell r="BQ97">
            <v>0.11642956283508568</v>
          </cell>
          <cell r="BR97">
            <v>0.11658426288815195</v>
          </cell>
          <cell r="BS97">
            <v>0.11206381955034372</v>
          </cell>
          <cell r="BT97">
            <v>0.11122547028849469</v>
          </cell>
          <cell r="BU97">
            <v>0.10738056901335556</v>
          </cell>
          <cell r="BV97">
            <v>0.10357670246625704</v>
          </cell>
          <cell r="BW97">
            <v>0.10428233361683341</v>
          </cell>
          <cell r="BX97">
            <v>0.10628077232254229</v>
          </cell>
          <cell r="BY97">
            <v>0.10366525370448507</v>
          </cell>
          <cell r="BZ97">
            <v>0.10439335718947858</v>
          </cell>
          <cell r="CA97">
            <v>0.10187578645882242</v>
          </cell>
          <cell r="CB97">
            <v>0.10327478403486896</v>
          </cell>
          <cell r="CC97">
            <v>0.10208190911204647</v>
          </cell>
          <cell r="CD97">
            <v>0.10584781617741429</v>
          </cell>
          <cell r="CE97">
            <v>0.10740170154058404</v>
          </cell>
          <cell r="CF97">
            <v>0.10575888597890976</v>
          </cell>
          <cell r="CG97">
            <v>0.10575614791154891</v>
          </cell>
          <cell r="CH97">
            <v>0.10491524471949623</v>
          </cell>
          <cell r="CI97">
            <v>0.10512421845770691</v>
          </cell>
          <cell r="CJ97">
            <v>0.10691729077411126</v>
          </cell>
          <cell r="CK97">
            <v>0.10611587874218315</v>
          </cell>
          <cell r="CL97">
            <v>0.10510994624330132</v>
          </cell>
          <cell r="CM97">
            <v>0.10630731092998184</v>
          </cell>
        </row>
        <row r="98">
          <cell r="A98" t="str">
            <v>Pre-1993 SNA Naive approach</v>
          </cell>
          <cell r="B98">
            <v>0.17835937499999999</v>
          </cell>
          <cell r="C98">
            <v>0.15746183883564074</v>
          </cell>
          <cell r="D98">
            <v>0.14959674134419551</v>
          </cell>
          <cell r="E98">
            <v>0.12427350427350427</v>
          </cell>
          <cell r="F98">
            <v>0.11355903512484131</v>
          </cell>
          <cell r="G98">
            <v>0.12867479674796747</v>
          </cell>
          <cell r="H98">
            <v>0.14524868580671249</v>
          </cell>
          <cell r="I98">
            <v>0.14828789531079609</v>
          </cell>
          <cell r="J98">
            <v>0.15136943773715075</v>
          </cell>
          <cell r="K98">
            <v>0.14030748206354629</v>
          </cell>
          <cell r="L98">
            <v>0.14750838363514421</v>
          </cell>
          <cell r="M98">
            <v>0.15349141965678628</v>
          </cell>
          <cell r="N98">
            <v>0.16872229822161422</v>
          </cell>
          <cell r="O98">
            <v>0.17936455636620383</v>
          </cell>
          <cell r="P98">
            <v>0.18448088573219135</v>
          </cell>
          <cell r="Q98">
            <v>0.18959096221269964</v>
          </cell>
          <cell r="R98">
            <v>0.17794197152640115</v>
          </cell>
          <cell r="S98">
            <v>0.15914647491011411</v>
          </cell>
          <cell r="T98">
            <v>0.15506129120130754</v>
          </cell>
          <cell r="U98">
            <v>0.16216153846153847</v>
          </cell>
          <cell r="V98">
            <v>0.15842313081136161</v>
          </cell>
          <cell r="W98">
            <v>0.15756679279899094</v>
          </cell>
          <cell r="X98">
            <v>0.16372153749738877</v>
          </cell>
          <cell r="Y98">
            <v>0.15882922013820336</v>
          </cell>
          <cell r="Z98">
            <v>0.15944259488252641</v>
          </cell>
          <cell r="AA98">
            <v>0.15407272727272728</v>
          </cell>
          <cell r="AB98">
            <v>0.15620030070163715</v>
          </cell>
          <cell r="AC98">
            <v>0.14597956361401351</v>
          </cell>
          <cell r="AD98">
            <v>0.1460365096750639</v>
          </cell>
          <cell r="AE98">
            <v>0.14426259628294821</v>
          </cell>
          <cell r="AF98">
            <v>0.15102637302882002</v>
          </cell>
          <cell r="AG98">
            <v>0.14872015784281487</v>
          </cell>
          <cell r="AH98">
            <v>0.14871661814960133</v>
          </cell>
          <cell r="AI98">
            <v>0.15334765246853824</v>
          </cell>
          <cell r="AJ98">
            <v>0.1549315866084425</v>
          </cell>
          <cell r="AK98">
            <v>0.1561769689020058</v>
          </cell>
          <cell r="AL98">
            <v>0.15961469579900731</v>
          </cell>
          <cell r="AM98">
            <v>0.15847870182555782</v>
          </cell>
          <cell r="AN98">
            <v>0.15226481141156908</v>
          </cell>
          <cell r="AO98">
            <v>0.15022457593374214</v>
          </cell>
          <cell r="AP98">
            <v>0.14514613702623907</v>
          </cell>
          <cell r="AQ98">
            <v>0.13856660425304265</v>
          </cell>
          <cell r="AR98">
            <v>0.14057459402033692</v>
          </cell>
          <cell r="AS98">
            <v>0.14023275719255618</v>
          </cell>
          <cell r="AT98">
            <v>0.13858512139347051</v>
          </cell>
          <cell r="AU98">
            <v>0.12490987581070852</v>
          </cell>
          <cell r="AV98">
            <v>0.13010137759839313</v>
          </cell>
          <cell r="AW98">
            <v>0.13351556382997234</v>
          </cell>
          <cell r="AX98">
            <v>0.13284888161483907</v>
          </cell>
          <cell r="AY98">
            <v>0.13268692071449228</v>
          </cell>
          <cell r="AZ98">
            <v>0.12762388316767734</v>
          </cell>
          <cell r="BA98">
            <v>0.11996268068331144</v>
          </cell>
          <cell r="BB98">
            <v>0.12437304583238008</v>
          </cell>
          <cell r="BC98">
            <v>0.11985663890868738</v>
          </cell>
          <cell r="BD98">
            <v>0.12947963623364053</v>
          </cell>
          <cell r="BE98">
            <v>0.13710463669986245</v>
          </cell>
          <cell r="BF98">
            <v>0.13914366329649658</v>
          </cell>
          <cell r="BG98">
            <v>0.136462260669314</v>
          </cell>
          <cell r="BH98">
            <v>0.13463322293881819</v>
          </cell>
          <cell r="BI98">
            <v>0.13575381892086802</v>
          </cell>
          <cell r="BJ98">
            <v>0.14044613724054936</v>
          </cell>
          <cell r="BK98">
            <v>0.14019253205412929</v>
          </cell>
          <cell r="BL98">
            <v>0.14083016469228546</v>
          </cell>
          <cell r="BM98">
            <v>0.14266266316221402</v>
          </cell>
          <cell r="BN98">
            <v>0.14537082508250826</v>
          </cell>
          <cell r="BO98">
            <v>0.14866869655351128</v>
          </cell>
          <cell r="BP98">
            <v>0.14831137724550897</v>
          </cell>
          <cell r="BQ98">
            <v>0.15001791659484909</v>
          </cell>
          <cell r="BR98">
            <v>0.1499819544338688</v>
          </cell>
          <cell r="BS98">
            <v>0.14561462809984752</v>
          </cell>
          <cell r="BT98">
            <v>0.14391176583272672</v>
          </cell>
          <cell r="BU98">
            <v>0.13944255955376011</v>
          </cell>
          <cell r="BV98">
            <v>0.13643439483941244</v>
          </cell>
          <cell r="BW98">
            <v>0.1385308095333935</v>
          </cell>
          <cell r="BX98">
            <v>0.14012797097476615</v>
          </cell>
          <cell r="BY98">
            <v>0.13724111915546403</v>
          </cell>
          <cell r="BZ98">
            <v>0.13572285897868946</v>
          </cell>
          <cell r="CA98">
            <v>0.13308237862710115</v>
          </cell>
          <cell r="CB98">
            <v>0.13167499073231556</v>
          </cell>
          <cell r="CC98">
            <v>0.12835314748377311</v>
          </cell>
          <cell r="CD98">
            <v>0.13163214682439578</v>
          </cell>
          <cell r="CE98">
            <v>0.13676815750313454</v>
          </cell>
          <cell r="CF98">
            <v>0.136425478556436</v>
          </cell>
          <cell r="CG98">
            <v>0.13784636672294928</v>
          </cell>
          <cell r="CH98">
            <v>0.13691715011579542</v>
          </cell>
          <cell r="CI98">
            <v>0.13700539238588413</v>
          </cell>
          <cell r="CJ98">
            <v>0.13757844494591068</v>
          </cell>
          <cell r="CK98">
            <v>0.13521353111293788</v>
          </cell>
          <cell r="CL98">
            <v>0.1346537918119268</v>
          </cell>
          <cell r="CM98">
            <v>0.1353524123302178</v>
          </cell>
        </row>
        <row r="99">
          <cell r="A99" t="str">
            <v>Pre-1993 SNA Adjusted for taxes/subsidies</v>
          </cell>
          <cell r="B99">
            <v>0.15533627717391305</v>
          </cell>
          <cell r="C99">
            <v>0.13297479588214411</v>
          </cell>
          <cell r="D99">
            <v>0.12302240325865581</v>
          </cell>
          <cell r="E99">
            <v>9.5245164192532608E-2</v>
          </cell>
          <cell r="F99">
            <v>8.5213711383834115E-2</v>
          </cell>
          <cell r="G99">
            <v>9.957723577235772E-2</v>
          </cell>
          <cell r="H99">
            <v>0.11535786494136677</v>
          </cell>
          <cell r="I99">
            <v>0.11858233369683752</v>
          </cell>
          <cell r="J99">
            <v>0.1217247326664367</v>
          </cell>
          <cell r="K99">
            <v>0.11142808336180389</v>
          </cell>
          <cell r="L99">
            <v>0.11950704225352113</v>
          </cell>
          <cell r="M99">
            <v>0.12526365054602184</v>
          </cell>
          <cell r="N99">
            <v>0.13972640218878249</v>
          </cell>
          <cell r="O99">
            <v>0.15349493998587904</v>
          </cell>
          <cell r="P99">
            <v>0.15973052015876332</v>
          </cell>
          <cell r="Q99">
            <v>0.1649123490455785</v>
          </cell>
          <cell r="R99">
            <v>0.1528005045954226</v>
          </cell>
          <cell r="S99">
            <v>0.13495857433171798</v>
          </cell>
          <cell r="T99">
            <v>0.13094252247344049</v>
          </cell>
          <cell r="U99">
            <v>0.13756410256410256</v>
          </cell>
          <cell r="V99">
            <v>0.13243153738377278</v>
          </cell>
          <cell r="W99">
            <v>0.13221763559224858</v>
          </cell>
          <cell r="X99">
            <v>0.13897012742845205</v>
          </cell>
          <cell r="Y99">
            <v>0.1328203356367226</v>
          </cell>
          <cell r="Z99">
            <v>0.13225054694188149</v>
          </cell>
          <cell r="AA99">
            <v>0.12810727272727274</v>
          </cell>
          <cell r="AB99">
            <v>0.13008436351486802</v>
          </cell>
          <cell r="AC99">
            <v>0.12024585125998771</v>
          </cell>
          <cell r="AD99">
            <v>0.12012632347572107</v>
          </cell>
          <cell r="AE99">
            <v>0.11857395237085719</v>
          </cell>
          <cell r="AF99">
            <v>0.12384176182707994</v>
          </cell>
          <cell r="AG99">
            <v>0.12017625780993095</v>
          </cell>
          <cell r="AH99">
            <v>0.12026832046576383</v>
          </cell>
          <cell r="AI99">
            <v>0.12424007744433688</v>
          </cell>
          <cell r="AJ99">
            <v>0.12514876273653566</v>
          </cell>
          <cell r="AK99">
            <v>0.12636880362901021</v>
          </cell>
          <cell r="AL99">
            <v>0.13008903443688277</v>
          </cell>
          <cell r="AM99">
            <v>0.13052360960422663</v>
          </cell>
          <cell r="AN99">
            <v>0.12420582830139144</v>
          </cell>
          <cell r="AO99">
            <v>0.12146253085928167</v>
          </cell>
          <cell r="AP99">
            <v>0.1162387026239067</v>
          </cell>
          <cell r="AQ99">
            <v>0.10959910391868397</v>
          </cell>
          <cell r="AR99">
            <v>0.11149036272575505</v>
          </cell>
          <cell r="AS99">
            <v>0.11226544811971947</v>
          </cell>
          <cell r="AT99">
            <v>0.11134092346616065</v>
          </cell>
          <cell r="AU99">
            <v>0.1000321214477157</v>
          </cell>
          <cell r="AV99">
            <v>0.10531635495423797</v>
          </cell>
          <cell r="AW99">
            <v>0.10893654411636769</v>
          </cell>
          <cell r="AX99">
            <v>0.10906835008962669</v>
          </cell>
          <cell r="AY99">
            <v>0.11038148489898225</v>
          </cell>
          <cell r="AZ99">
            <v>0.10710287416125443</v>
          </cell>
          <cell r="BA99">
            <v>9.9933245729303552E-2</v>
          </cell>
          <cell r="BB99">
            <v>0.10300388927018989</v>
          </cell>
          <cell r="BC99">
            <v>9.94742825178863E-2</v>
          </cell>
          <cell r="BD99">
            <v>0.10838110019269502</v>
          </cell>
          <cell r="BE99">
            <v>0.11497071688042108</v>
          </cell>
          <cell r="BF99">
            <v>0.11666752880319774</v>
          </cell>
          <cell r="BG99">
            <v>0.11443143738651629</v>
          </cell>
          <cell r="BH99">
            <v>0.11251274185114171</v>
          </cell>
          <cell r="BI99">
            <v>0.11313774339474202</v>
          </cell>
          <cell r="BJ99">
            <v>0.11740487326774438</v>
          </cell>
          <cell r="BK99">
            <v>0.11662224985934677</v>
          </cell>
          <cell r="BL99">
            <v>0.11600479630164692</v>
          </cell>
          <cell r="BM99">
            <v>0.11752780827538788</v>
          </cell>
          <cell r="BN99">
            <v>0.12074006600660066</v>
          </cell>
          <cell r="BO99">
            <v>0.12311778659278011</v>
          </cell>
          <cell r="BP99">
            <v>0.12345195323638437</v>
          </cell>
          <cell r="BQ99">
            <v>0.1252739651465532</v>
          </cell>
          <cell r="BR99">
            <v>0.12509690339807916</v>
          </cell>
          <cell r="BS99">
            <v>0.12102359186802254</v>
          </cell>
          <cell r="BT99">
            <v>0.11983697942607563</v>
          </cell>
          <cell r="BU99">
            <v>0.11562407452666082</v>
          </cell>
          <cell r="BV99">
            <v>0.11366177046278488</v>
          </cell>
          <cell r="BW99">
            <v>0.11520262681218228</v>
          </cell>
          <cell r="BX99">
            <v>0.11682650462143075</v>
          </cell>
          <cell r="BY99">
            <v>0.11428038124830599</v>
          </cell>
          <cell r="BZ99">
            <v>0.11333481481857732</v>
          </cell>
          <cell r="CA99">
            <v>0.1108837449525777</v>
          </cell>
          <cell r="CB99">
            <v>0.10960678057493344</v>
          </cell>
          <cell r="CC99">
            <v>0.10668434765413641</v>
          </cell>
          <cell r="CD99">
            <v>0.11020171979624442</v>
          </cell>
          <cell r="CE99">
            <v>0.11491828527052413</v>
          </cell>
          <cell r="CF99">
            <v>0.11454018951442956</v>
          </cell>
          <cell r="CG99">
            <v>0.11594129133064721</v>
          </cell>
          <cell r="CH99">
            <v>0.1150565422479029</v>
          </cell>
          <cell r="CI99">
            <v>0.11499016266503363</v>
          </cell>
          <cell r="CJ99">
            <v>0.11541483613318652</v>
          </cell>
          <cell r="CK99">
            <v>0.11338047441274363</v>
          </cell>
          <cell r="CL99">
            <v>0.1128613612232784</v>
          </cell>
          <cell r="CM99">
            <v>0.11345059739797168</v>
          </cell>
        </row>
        <row r="100">
          <cell r="A100" t="str">
            <v>Pre-1993 SNA Adjusted for taxes/subsidies and mixed income</v>
          </cell>
          <cell r="B100">
            <v>0.10773097826086957</v>
          </cell>
          <cell r="C100">
            <v>9.4380546680866165E-2</v>
          </cell>
          <cell r="D100">
            <v>8.9152749490835029E-2</v>
          </cell>
          <cell r="E100">
            <v>7.2699055330634282E-2</v>
          </cell>
          <cell r="F100">
            <v>6.2920016927634367E-2</v>
          </cell>
          <cell r="G100">
            <v>7.1093495934959353E-2</v>
          </cell>
          <cell r="H100">
            <v>7.4419733117670847E-2</v>
          </cell>
          <cell r="I100">
            <v>8.0803344238458738E-2</v>
          </cell>
          <cell r="J100">
            <v>7.8533977233528798E-2</v>
          </cell>
          <cell r="K100">
            <v>7.5220362145541508E-2</v>
          </cell>
          <cell r="L100">
            <v>8.2216633132126085E-2</v>
          </cell>
          <cell r="M100">
            <v>8.7092043681747264E-2</v>
          </cell>
          <cell r="N100">
            <v>9.4172366621067025E-2</v>
          </cell>
          <cell r="O100">
            <v>9.8562014591668634E-2</v>
          </cell>
          <cell r="P100">
            <v>0.10076874869438061</v>
          </cell>
          <cell r="Q100">
            <v>0.10775223996883522</v>
          </cell>
          <cell r="R100">
            <v>9.7251757073346545E-2</v>
          </cell>
          <cell r="S100">
            <v>7.9196498358605594E-2</v>
          </cell>
          <cell r="T100">
            <v>8.3845001362026703E-2</v>
          </cell>
          <cell r="U100">
            <v>8.7206410256410252E-2</v>
          </cell>
          <cell r="V100">
            <v>8.8246083301490252E-2</v>
          </cell>
          <cell r="W100">
            <v>8.9201926384588917E-2</v>
          </cell>
          <cell r="X100">
            <v>9.448088573219135E-2</v>
          </cell>
          <cell r="Y100">
            <v>9.0332675222112538E-2</v>
          </cell>
          <cell r="Z100">
            <v>9.2283839056406358E-2</v>
          </cell>
          <cell r="AA100">
            <v>8.9693636363636364E-2</v>
          </cell>
          <cell r="AB100">
            <v>9.3104744403608414E-2</v>
          </cell>
          <cell r="AC100">
            <v>8.5043792255685313E-2</v>
          </cell>
          <cell r="AD100">
            <v>8.5234027017159542E-2</v>
          </cell>
          <cell r="AE100">
            <v>8.3129107483570067E-2</v>
          </cell>
          <cell r="AF100">
            <v>8.9620717781402931E-2</v>
          </cell>
          <cell r="AG100">
            <v>8.6906280828674784E-2</v>
          </cell>
          <cell r="AH100">
            <v>8.660232881913682E-2</v>
          </cell>
          <cell r="AI100">
            <v>9.0821636011616649E-2</v>
          </cell>
          <cell r="AJ100">
            <v>9.2311499272197964E-2</v>
          </cell>
          <cell r="AK100">
            <v>9.4050937312127672E-2</v>
          </cell>
          <cell r="AL100">
            <v>9.751368776544031E-2</v>
          </cell>
          <cell r="AM100">
            <v>9.8478230105193645E-2</v>
          </cell>
          <cell r="AN100">
            <v>9.3806335871182284E-2</v>
          </cell>
          <cell r="AO100">
            <v>9.2063789121605483E-2</v>
          </cell>
          <cell r="AP100">
            <v>8.8175655976676384E-2</v>
          </cell>
          <cell r="AQ100">
            <v>8.3584993981543398E-2</v>
          </cell>
          <cell r="AR100">
            <v>8.6022461678555165E-2</v>
          </cell>
          <cell r="AS100">
            <v>8.6009442818488047E-2</v>
          </cell>
          <cell r="AT100">
            <v>8.3967547316693411E-2</v>
          </cell>
          <cell r="AU100">
            <v>7.7073879329746103E-2</v>
          </cell>
          <cell r="AV100">
            <v>8.2911337236844601E-2</v>
          </cell>
          <cell r="AW100">
            <v>8.6147756337758605E-2</v>
          </cell>
          <cell r="AX100">
            <v>8.6546021354531988E-2</v>
          </cell>
          <cell r="AY100">
            <v>8.752351572075856E-2</v>
          </cell>
          <cell r="AZ100">
            <v>8.5640795627160399E-2</v>
          </cell>
          <cell r="BA100">
            <v>8.1897082785808151E-2</v>
          </cell>
          <cell r="BB100">
            <v>8.5875848394722801E-2</v>
          </cell>
          <cell r="BC100">
            <v>8.4029267676539843E-2</v>
          </cell>
          <cell r="BD100">
            <v>9.2141530573987038E-2</v>
          </cell>
          <cell r="BE100">
            <v>9.6169636164446751E-2</v>
          </cell>
          <cell r="BF100">
            <v>9.7774903989340856E-2</v>
          </cell>
          <cell r="BG100">
            <v>9.5500583103290473E-2</v>
          </cell>
          <cell r="BH100">
            <v>9.2539375980477595E-2</v>
          </cell>
          <cell r="BI100">
            <v>9.1796105684127716E-2</v>
          </cell>
          <cell r="BJ100">
            <v>9.6243750232621619E-2</v>
          </cell>
          <cell r="BK100">
            <v>9.5707618963015606E-2</v>
          </cell>
          <cell r="BL100">
            <v>9.5538919387460272E-2</v>
          </cell>
          <cell r="BM100">
            <v>9.5339133424271666E-2</v>
          </cell>
          <cell r="BN100">
            <v>9.8140250825082515E-2</v>
          </cell>
          <cell r="BO100">
            <v>0.10036159228177886</v>
          </cell>
          <cell r="BP100">
            <v>0.10058406995532744</v>
          </cell>
          <cell r="BQ100">
            <v>0.10060875599865739</v>
          </cell>
          <cell r="BR100">
            <v>9.9946896937852622E-2</v>
          </cell>
          <cell r="BS100">
            <v>9.4921509944791926E-2</v>
          </cell>
          <cell r="BT100">
            <v>9.3154898279759396E-2</v>
          </cell>
          <cell r="BU100">
            <v>8.8530060811685046E-2</v>
          </cell>
          <cell r="BV100">
            <v>8.5374363862270861E-2</v>
          </cell>
          <cell r="BW100">
            <v>8.696874573938336E-2</v>
          </cell>
          <cell r="BX100">
            <v>8.9203346032899783E-2</v>
          </cell>
          <cell r="BY100">
            <v>8.7399106396890552E-2</v>
          </cell>
          <cell r="BZ100">
            <v>8.8495970783417865E-2</v>
          </cell>
          <cell r="CA100">
            <v>8.6241994553479195E-2</v>
          </cell>
          <cell r="CB100">
            <v>8.7273480942270748E-2</v>
          </cell>
          <cell r="CC100">
            <v>8.5802978315619755E-2</v>
          </cell>
          <cell r="CD100">
            <v>8.9433586921405406E-2</v>
          </cell>
          <cell r="CE100">
            <v>9.0868167481572434E-2</v>
          </cell>
          <cell r="CF100">
            <v>8.8764256043681836E-2</v>
          </cell>
          <cell r="CG100">
            <v>8.8565585511999168E-2</v>
          </cell>
          <cell r="CH100">
            <v>8.7878135964742421E-2</v>
          </cell>
          <cell r="CI100">
            <v>8.8042491330674058E-2</v>
          </cell>
          <cell r="CJ100">
            <v>8.957491651313805E-2</v>
          </cell>
          <cell r="CK100">
            <v>8.853164526032313E-2</v>
          </cell>
          <cell r="CL100">
            <v>8.747570916204761E-2</v>
          </cell>
          <cell r="CM100">
            <v>8.8187580100939106E-2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FF97-C868-4812-9AE7-238F7784180B}">
  <dimension ref="A1:CM101"/>
  <sheetViews>
    <sheetView workbookViewId="0">
      <selection activeCell="A94" sqref="A94:CM101"/>
    </sheetView>
  </sheetViews>
  <sheetFormatPr defaultRowHeight="15" x14ac:dyDescent="0.25"/>
  <cols>
    <col min="1" max="1" width="35.7109375" customWidth="1"/>
  </cols>
  <sheetData>
    <row r="1" spans="1:91" x14ac:dyDescent="0.25">
      <c r="A1" s="7" t="s">
        <v>28</v>
      </c>
      <c r="B1" s="3">
        <v>1929</v>
      </c>
      <c r="C1" s="3">
        <v>1930</v>
      </c>
      <c r="D1" s="3">
        <v>1931</v>
      </c>
      <c r="E1" s="3">
        <v>1932</v>
      </c>
      <c r="F1" s="3">
        <v>1933</v>
      </c>
      <c r="G1" s="3">
        <v>1934</v>
      </c>
      <c r="H1" s="3">
        <v>1935</v>
      </c>
      <c r="I1" s="3">
        <v>1936</v>
      </c>
      <c r="J1" s="3">
        <v>1937</v>
      </c>
      <c r="K1" s="3">
        <v>1938</v>
      </c>
      <c r="L1" s="3">
        <v>1939</v>
      </c>
      <c r="M1" s="3">
        <v>1940</v>
      </c>
      <c r="N1" s="3">
        <v>1941</v>
      </c>
      <c r="O1" s="3">
        <v>1942</v>
      </c>
      <c r="P1" s="3">
        <v>1943</v>
      </c>
      <c r="Q1" s="3">
        <v>1944</v>
      </c>
      <c r="R1" s="3">
        <v>1945</v>
      </c>
      <c r="S1" s="3">
        <v>1946</v>
      </c>
      <c r="T1" s="3">
        <v>1947</v>
      </c>
      <c r="U1" s="3">
        <v>1948</v>
      </c>
      <c r="V1" s="3">
        <v>1949</v>
      </c>
      <c r="W1" s="3">
        <v>1950</v>
      </c>
      <c r="X1" s="3">
        <v>1951</v>
      </c>
      <c r="Y1" s="3">
        <v>1952</v>
      </c>
      <c r="Z1" s="3">
        <v>1953</v>
      </c>
      <c r="AA1" s="3">
        <v>1954</v>
      </c>
      <c r="AB1" s="3">
        <v>1955</v>
      </c>
      <c r="AC1" s="3">
        <v>1956</v>
      </c>
      <c r="AD1" s="3">
        <v>1957</v>
      </c>
      <c r="AE1" s="3">
        <v>1958</v>
      </c>
      <c r="AF1" s="3">
        <v>1959</v>
      </c>
      <c r="AG1" s="3">
        <v>1960</v>
      </c>
      <c r="AH1" s="3">
        <v>1961</v>
      </c>
      <c r="AI1" s="3">
        <v>1962</v>
      </c>
      <c r="AJ1" s="3">
        <v>1963</v>
      </c>
      <c r="AK1" s="3">
        <v>1964</v>
      </c>
      <c r="AL1" s="3">
        <v>1965</v>
      </c>
      <c r="AM1" s="3">
        <v>1966</v>
      </c>
      <c r="AN1" s="3">
        <v>1967</v>
      </c>
      <c r="AO1" s="3">
        <v>1968</v>
      </c>
      <c r="AP1" s="3">
        <v>1969</v>
      </c>
      <c r="AQ1" s="3">
        <v>1970</v>
      </c>
      <c r="AR1" s="3">
        <v>1971</v>
      </c>
      <c r="AS1" s="3">
        <v>1972</v>
      </c>
      <c r="AT1" s="3">
        <v>1973</v>
      </c>
      <c r="AU1" s="3">
        <v>1974</v>
      </c>
      <c r="AV1" s="3">
        <v>1975</v>
      </c>
      <c r="AW1" s="3">
        <v>1976</v>
      </c>
      <c r="AX1" s="3">
        <v>1977</v>
      </c>
      <c r="AY1" s="3">
        <v>1978</v>
      </c>
      <c r="AZ1" s="3">
        <v>1979</v>
      </c>
      <c r="BA1" s="3">
        <v>1980</v>
      </c>
      <c r="BB1" s="3">
        <v>1981</v>
      </c>
      <c r="BC1" s="3">
        <v>1982</v>
      </c>
      <c r="BD1" s="3">
        <v>1983</v>
      </c>
      <c r="BE1" s="3">
        <v>1984</v>
      </c>
      <c r="BF1" s="3">
        <v>1985</v>
      </c>
      <c r="BG1" s="3">
        <v>1986</v>
      </c>
      <c r="BH1" s="3">
        <v>1987</v>
      </c>
      <c r="BI1" s="3">
        <v>1988</v>
      </c>
      <c r="BJ1" s="3">
        <v>1989</v>
      </c>
      <c r="BK1" s="3">
        <v>1990</v>
      </c>
      <c r="BL1" s="3">
        <v>1991</v>
      </c>
      <c r="BM1" s="3">
        <v>1992</v>
      </c>
      <c r="BN1" s="3">
        <v>1993</v>
      </c>
      <c r="BO1" s="3">
        <v>1994</v>
      </c>
      <c r="BP1" s="3">
        <v>1995</v>
      </c>
      <c r="BQ1" s="3">
        <v>1996</v>
      </c>
      <c r="BR1" s="3">
        <v>1997</v>
      </c>
      <c r="BS1" s="3">
        <v>1998</v>
      </c>
      <c r="BT1" s="3">
        <v>1999</v>
      </c>
      <c r="BU1" s="3">
        <v>2000</v>
      </c>
      <c r="BV1" s="3">
        <v>2001</v>
      </c>
      <c r="BW1" s="3">
        <v>2002</v>
      </c>
      <c r="BX1" s="3">
        <v>2003</v>
      </c>
      <c r="BY1" s="3">
        <v>2004</v>
      </c>
      <c r="BZ1" s="3">
        <v>2005</v>
      </c>
      <c r="CA1" s="3">
        <v>2006</v>
      </c>
      <c r="CB1" s="3">
        <v>2007</v>
      </c>
      <c r="CC1" s="3">
        <v>2008</v>
      </c>
      <c r="CD1" s="3">
        <v>2009</v>
      </c>
      <c r="CE1" s="3">
        <v>2010</v>
      </c>
      <c r="CF1" s="3">
        <v>2011</v>
      </c>
      <c r="CG1" s="3">
        <v>2012</v>
      </c>
      <c r="CH1" s="3">
        <v>2013</v>
      </c>
      <c r="CI1" s="3">
        <v>2014</v>
      </c>
      <c r="CJ1" s="3">
        <v>2015</v>
      </c>
      <c r="CK1" s="3">
        <v>2016</v>
      </c>
      <c r="CL1" s="3">
        <v>2017</v>
      </c>
      <c r="CM1" s="3">
        <v>2018</v>
      </c>
    </row>
    <row r="2" spans="1:91" x14ac:dyDescent="0.25">
      <c r="A2" s="9" t="s">
        <v>22</v>
      </c>
      <c r="B2" s="9">
        <v>54806</v>
      </c>
      <c r="C2" s="9">
        <v>48178</v>
      </c>
      <c r="D2" s="9">
        <v>37846</v>
      </c>
      <c r="E2" s="9">
        <v>27861</v>
      </c>
      <c r="F2" s="9">
        <v>26876</v>
      </c>
      <c r="G2" s="9">
        <v>33500</v>
      </c>
      <c r="H2" s="9">
        <v>37147</v>
      </c>
      <c r="I2" s="9">
        <v>42724</v>
      </c>
      <c r="J2" s="9">
        <v>48339</v>
      </c>
      <c r="K2" s="9">
        <v>43000</v>
      </c>
      <c r="L2" s="9">
        <v>47323</v>
      </c>
      <c r="M2" s="9">
        <v>54105</v>
      </c>
      <c r="N2" s="9">
        <v>69955</v>
      </c>
      <c r="O2" s="9">
        <v>87478</v>
      </c>
      <c r="P2" s="9">
        <v>103482</v>
      </c>
      <c r="Q2" s="9">
        <v>107266</v>
      </c>
      <c r="R2" s="9">
        <v>100821</v>
      </c>
      <c r="S2" s="9">
        <v>105807</v>
      </c>
      <c r="T2" s="9">
        <v>127503</v>
      </c>
      <c r="U2" s="9">
        <v>146063</v>
      </c>
      <c r="V2" s="9">
        <v>143022</v>
      </c>
      <c r="W2" s="9">
        <v>162114</v>
      </c>
      <c r="X2" s="9">
        <v>185791</v>
      </c>
      <c r="Y2" s="9">
        <v>195027</v>
      </c>
      <c r="Z2" s="9">
        <v>209184</v>
      </c>
      <c r="AA2" s="9">
        <v>206865</v>
      </c>
      <c r="AB2" s="9">
        <v>233051</v>
      </c>
      <c r="AC2" s="9">
        <v>250053</v>
      </c>
      <c r="AD2" s="9">
        <v>261661</v>
      </c>
      <c r="AE2" s="9">
        <v>256831</v>
      </c>
      <c r="AF2" s="9">
        <v>287446</v>
      </c>
      <c r="AG2" s="9">
        <v>299879</v>
      </c>
      <c r="AH2" s="9">
        <v>308729</v>
      </c>
      <c r="AI2" s="9">
        <v>335950</v>
      </c>
      <c r="AJ2" s="9">
        <v>357362</v>
      </c>
      <c r="AK2" s="9">
        <v>385982</v>
      </c>
      <c r="AL2" s="9">
        <v>423777</v>
      </c>
      <c r="AM2" s="9">
        <v>465090</v>
      </c>
      <c r="AN2" s="9">
        <v>491172</v>
      </c>
      <c r="AO2" s="9">
        <v>542111</v>
      </c>
      <c r="AP2" s="9">
        <v>590653</v>
      </c>
      <c r="AQ2" s="9">
        <v>612127</v>
      </c>
      <c r="AR2" s="9">
        <v>660922</v>
      </c>
      <c r="AS2" s="9">
        <v>732902</v>
      </c>
      <c r="AT2" s="9">
        <v>820208</v>
      </c>
      <c r="AU2" s="9">
        <v>889579</v>
      </c>
      <c r="AV2" s="9">
        <v>965545</v>
      </c>
      <c r="AW2" s="9">
        <v>1087308</v>
      </c>
      <c r="AX2" s="9">
        <v>1232519</v>
      </c>
      <c r="AY2" s="9">
        <v>1406890</v>
      </c>
      <c r="AZ2" s="9">
        <v>1564293</v>
      </c>
      <c r="BA2" s="9">
        <v>1702224</v>
      </c>
      <c r="BB2" s="9">
        <v>1934750</v>
      </c>
      <c r="BC2" s="9">
        <v>2018381</v>
      </c>
      <c r="BD2" s="9">
        <v>2172359</v>
      </c>
      <c r="BE2" s="9">
        <v>2434632</v>
      </c>
      <c r="BF2" s="9">
        <v>2601303</v>
      </c>
      <c r="BG2" s="9">
        <v>2706563</v>
      </c>
      <c r="BH2" s="9">
        <v>2894914</v>
      </c>
      <c r="BI2" s="9">
        <v>3142355</v>
      </c>
      <c r="BJ2" s="9">
        <v>3319982</v>
      </c>
      <c r="BK2" s="9">
        <v>3467139</v>
      </c>
      <c r="BL2" s="9">
        <v>3554438</v>
      </c>
      <c r="BM2" s="9">
        <v>3741941</v>
      </c>
      <c r="BN2" s="9">
        <v>3918342</v>
      </c>
      <c r="BO2" s="9">
        <v>4209381</v>
      </c>
      <c r="BP2" s="9">
        <v>4473375</v>
      </c>
      <c r="BQ2" s="9">
        <v>4769145</v>
      </c>
      <c r="BR2" s="9">
        <v>5141819</v>
      </c>
      <c r="BS2" s="9">
        <v>5473419</v>
      </c>
      <c r="BT2" s="9">
        <v>5802153</v>
      </c>
      <c r="BU2" s="9">
        <v>6214608</v>
      </c>
      <c r="BV2" s="9">
        <v>6201986</v>
      </c>
      <c r="BW2" s="9">
        <v>6293594</v>
      </c>
      <c r="BX2" s="9">
        <v>6515497</v>
      </c>
      <c r="BY2" s="9">
        <v>6948341</v>
      </c>
      <c r="BZ2" s="9">
        <v>7473445</v>
      </c>
      <c r="CA2" s="9">
        <v>8008721</v>
      </c>
      <c r="CB2" s="9">
        <v>8180674</v>
      </c>
      <c r="CC2" s="9">
        <v>8094284</v>
      </c>
      <c r="CD2" s="9">
        <v>7803921</v>
      </c>
      <c r="CE2" s="9">
        <v>8232063</v>
      </c>
      <c r="CF2" s="9">
        <v>8627516</v>
      </c>
      <c r="CG2" s="9">
        <v>9182731</v>
      </c>
      <c r="CH2" s="9">
        <v>9478079</v>
      </c>
      <c r="CI2" s="9">
        <v>10056376</v>
      </c>
      <c r="CJ2" s="9">
        <v>10495374</v>
      </c>
      <c r="CK2" s="9">
        <v>10662442</v>
      </c>
      <c r="CL2" s="9">
        <v>11030499</v>
      </c>
      <c r="CM2" s="9">
        <v>11576252</v>
      </c>
    </row>
    <row r="3" spans="1:91" x14ac:dyDescent="0.25">
      <c r="A3" s="9" t="s">
        <v>23</v>
      </c>
      <c r="B3" s="9">
        <v>2999</v>
      </c>
      <c r="C3" s="9">
        <v>3037</v>
      </c>
      <c r="D3" s="9">
        <v>2842</v>
      </c>
      <c r="E3" s="9">
        <v>2942</v>
      </c>
      <c r="F3" s="9">
        <v>3467</v>
      </c>
      <c r="G3" s="9">
        <v>4090</v>
      </c>
      <c r="H3" s="9">
        <v>4155</v>
      </c>
      <c r="I3" s="9">
        <v>4364</v>
      </c>
      <c r="J3" s="9">
        <v>4621</v>
      </c>
      <c r="K3" s="9">
        <v>4575</v>
      </c>
      <c r="L3" s="9">
        <v>4751</v>
      </c>
      <c r="M3" s="9">
        <v>5136</v>
      </c>
      <c r="N3" s="9">
        <v>6052</v>
      </c>
      <c r="O3" s="9">
        <v>6421</v>
      </c>
      <c r="P3" s="9">
        <v>6810</v>
      </c>
      <c r="Q3" s="9">
        <v>7531</v>
      </c>
      <c r="R3" s="9">
        <v>8322</v>
      </c>
      <c r="S3" s="9">
        <v>9774</v>
      </c>
      <c r="T3" s="9">
        <v>11525</v>
      </c>
      <c r="U3" s="9">
        <v>12749</v>
      </c>
      <c r="V3" s="9">
        <v>13371</v>
      </c>
      <c r="W3" s="9">
        <v>14821</v>
      </c>
      <c r="X3" s="9">
        <v>15853</v>
      </c>
      <c r="Y3" s="9">
        <v>17331</v>
      </c>
      <c r="Z3" s="9">
        <v>18468</v>
      </c>
      <c r="AA3" s="9">
        <v>17937</v>
      </c>
      <c r="AB3" s="9">
        <v>19818</v>
      </c>
      <c r="AC3" s="9">
        <v>21518</v>
      </c>
      <c r="AD3" s="9">
        <v>22808</v>
      </c>
      <c r="AE3" s="9">
        <v>23137</v>
      </c>
      <c r="AF3" s="9">
        <v>25553</v>
      </c>
      <c r="AG3" s="9">
        <v>27844</v>
      </c>
      <c r="AH3" s="9">
        <v>28940</v>
      </c>
      <c r="AI3" s="9">
        <v>31234</v>
      </c>
      <c r="AJ3" s="9">
        <v>33170</v>
      </c>
      <c r="AK3" s="9">
        <v>35588</v>
      </c>
      <c r="AL3" s="9">
        <v>37816</v>
      </c>
      <c r="AM3" s="9">
        <v>38913</v>
      </c>
      <c r="AN3" s="9">
        <v>41389</v>
      </c>
      <c r="AO3" s="9">
        <v>47847</v>
      </c>
      <c r="AP3" s="9">
        <v>52896</v>
      </c>
      <c r="AQ3" s="9">
        <v>56965</v>
      </c>
      <c r="AR3" s="9">
        <v>62805</v>
      </c>
      <c r="AS3" s="9">
        <v>67290</v>
      </c>
      <c r="AT3" s="9">
        <v>74125</v>
      </c>
      <c r="AU3" s="9">
        <v>78624</v>
      </c>
      <c r="AV3" s="9">
        <v>84498</v>
      </c>
      <c r="AW3" s="9">
        <v>91413</v>
      </c>
      <c r="AX3" s="9">
        <v>100018</v>
      </c>
      <c r="AY3" s="9">
        <v>108702</v>
      </c>
      <c r="AZ3" s="9">
        <v>115009</v>
      </c>
      <c r="BA3" s="9">
        <v>128574</v>
      </c>
      <c r="BB3" s="9">
        <v>154404</v>
      </c>
      <c r="BC3" s="9">
        <v>161301</v>
      </c>
      <c r="BD3" s="9">
        <v>177439</v>
      </c>
      <c r="BE3" s="9">
        <v>195621</v>
      </c>
      <c r="BF3" s="9">
        <v>209049</v>
      </c>
      <c r="BG3" s="9">
        <v>219623</v>
      </c>
      <c r="BH3" s="9">
        <v>233366</v>
      </c>
      <c r="BI3" s="9">
        <v>252014</v>
      </c>
      <c r="BJ3" s="9">
        <v>267544</v>
      </c>
      <c r="BK3" s="9">
        <v>284469</v>
      </c>
      <c r="BL3" s="9">
        <v>307936</v>
      </c>
      <c r="BM3" s="9">
        <v>325895</v>
      </c>
      <c r="BN3" s="9">
        <v>343758</v>
      </c>
      <c r="BO3" s="9">
        <v>376108</v>
      </c>
      <c r="BP3" s="9">
        <v>384752</v>
      </c>
      <c r="BQ3" s="9">
        <v>398416</v>
      </c>
      <c r="BR3" s="9">
        <v>416929</v>
      </c>
      <c r="BS3" s="9">
        <v>430775</v>
      </c>
      <c r="BT3" s="9">
        <v>454009</v>
      </c>
      <c r="BU3" s="9">
        <v>479806</v>
      </c>
      <c r="BV3" s="9">
        <v>469410</v>
      </c>
      <c r="BW3" s="9">
        <v>497529</v>
      </c>
      <c r="BX3" s="9">
        <v>524274</v>
      </c>
      <c r="BY3" s="9">
        <v>569371</v>
      </c>
      <c r="BZ3" s="9">
        <v>616267</v>
      </c>
      <c r="CA3" s="9">
        <v>654523</v>
      </c>
      <c r="CB3" s="9">
        <v>676292</v>
      </c>
      <c r="CC3" s="9">
        <v>684959</v>
      </c>
      <c r="CD3" s="9">
        <v>655455</v>
      </c>
      <c r="CE3" s="9">
        <v>684947</v>
      </c>
      <c r="CF3" s="9">
        <v>718673</v>
      </c>
      <c r="CG3" s="9">
        <v>743190</v>
      </c>
      <c r="CH3" s="9">
        <v>793101</v>
      </c>
      <c r="CI3" s="9">
        <v>828304</v>
      </c>
      <c r="CJ3" s="9">
        <v>850590</v>
      </c>
      <c r="CK3" s="9">
        <v>869407</v>
      </c>
      <c r="CL3" s="9">
        <v>896999</v>
      </c>
      <c r="CM3" s="9">
        <v>953628</v>
      </c>
    </row>
    <row r="4" spans="1:91" x14ac:dyDescent="0.25">
      <c r="A4" s="9" t="s">
        <v>24</v>
      </c>
      <c r="B4" s="9">
        <v>1358</v>
      </c>
      <c r="C4" s="9">
        <v>1606</v>
      </c>
      <c r="D4" s="9">
        <v>1778</v>
      </c>
      <c r="E4" s="9">
        <v>1765</v>
      </c>
      <c r="F4" s="9">
        <v>1738</v>
      </c>
      <c r="G4" s="9">
        <v>1684</v>
      </c>
      <c r="H4" s="9">
        <v>1670</v>
      </c>
      <c r="I4" s="9">
        <v>1600</v>
      </c>
      <c r="J4" s="9">
        <v>1590</v>
      </c>
      <c r="K4" s="9">
        <v>1524</v>
      </c>
      <c r="L4" s="9">
        <v>1476</v>
      </c>
      <c r="M4" s="9">
        <v>1335</v>
      </c>
      <c r="N4" s="9">
        <v>1237</v>
      </c>
      <c r="O4" s="9">
        <v>1220</v>
      </c>
      <c r="P4" s="9">
        <v>1060</v>
      </c>
      <c r="Q4" s="9">
        <v>990</v>
      </c>
      <c r="R4" s="9">
        <v>942</v>
      </c>
      <c r="S4" s="9">
        <v>660</v>
      </c>
      <c r="T4" s="9">
        <v>768</v>
      </c>
      <c r="U4" s="9">
        <v>857</v>
      </c>
      <c r="V4" s="9">
        <v>999</v>
      </c>
      <c r="W4" s="9">
        <v>932</v>
      </c>
      <c r="X4" s="9">
        <v>1096</v>
      </c>
      <c r="Y4" s="9">
        <v>1258</v>
      </c>
      <c r="Z4" s="9">
        <v>1334</v>
      </c>
      <c r="AA4" s="9">
        <v>1650</v>
      </c>
      <c r="AB4" s="9">
        <v>1700</v>
      </c>
      <c r="AC4" s="9">
        <v>1832</v>
      </c>
      <c r="AD4" s="9">
        <v>2262</v>
      </c>
      <c r="AE4" s="9">
        <v>2846</v>
      </c>
      <c r="AF4" s="9">
        <v>3018</v>
      </c>
      <c r="AG4" s="9">
        <v>3313</v>
      </c>
      <c r="AH4" s="9">
        <v>3818</v>
      </c>
      <c r="AI4" s="9">
        <v>4470</v>
      </c>
      <c r="AJ4" s="9">
        <v>4828</v>
      </c>
      <c r="AK4" s="9">
        <v>5299</v>
      </c>
      <c r="AL4" s="9">
        <v>5966</v>
      </c>
      <c r="AM4" s="9">
        <v>7184</v>
      </c>
      <c r="AN4" s="9">
        <v>8594</v>
      </c>
      <c r="AO4" s="9">
        <v>10148</v>
      </c>
      <c r="AP4" s="9">
        <v>13544</v>
      </c>
      <c r="AQ4" s="9">
        <v>17851</v>
      </c>
      <c r="AR4" s="9">
        <v>18915</v>
      </c>
      <c r="AS4" s="9">
        <v>19976</v>
      </c>
      <c r="AT4" s="9">
        <v>23733</v>
      </c>
      <c r="AU4" s="9">
        <v>30142</v>
      </c>
      <c r="AV4" s="9">
        <v>32355</v>
      </c>
      <c r="AW4" s="9">
        <v>29977</v>
      </c>
      <c r="AX4" s="9">
        <v>33041</v>
      </c>
      <c r="AY4" s="9">
        <v>36599</v>
      </c>
      <c r="AZ4" s="9">
        <v>43602</v>
      </c>
      <c r="BA4" s="9">
        <v>57989</v>
      </c>
      <c r="BB4" s="9">
        <v>72534</v>
      </c>
      <c r="BC4" s="9">
        <v>83230</v>
      </c>
      <c r="BD4" s="9">
        <v>82560</v>
      </c>
      <c r="BE4" s="9">
        <v>93845</v>
      </c>
      <c r="BF4" s="9">
        <v>96902</v>
      </c>
      <c r="BG4" s="9">
        <v>106961</v>
      </c>
      <c r="BH4" s="9">
        <v>115681</v>
      </c>
      <c r="BI4" s="9">
        <v>135386</v>
      </c>
      <c r="BJ4" s="9">
        <v>159399</v>
      </c>
      <c r="BK4" s="9">
        <v>169492</v>
      </c>
      <c r="BL4" s="9">
        <v>156426</v>
      </c>
      <c r="BM4" s="9">
        <v>130894</v>
      </c>
      <c r="BN4" s="9">
        <v>117017</v>
      </c>
      <c r="BO4" s="9">
        <v>116266</v>
      </c>
      <c r="BP4" s="9">
        <v>125606</v>
      </c>
      <c r="BQ4" s="9">
        <v>118901</v>
      </c>
      <c r="BR4" s="9">
        <v>126609</v>
      </c>
      <c r="BS4" s="9">
        <v>146387</v>
      </c>
      <c r="BT4" s="9">
        <v>159783</v>
      </c>
      <c r="BU4" s="9">
        <v>198044</v>
      </c>
      <c r="BV4" s="9">
        <v>219792</v>
      </c>
      <c r="BW4" s="9">
        <v>199836</v>
      </c>
      <c r="BX4" s="9">
        <v>171209</v>
      </c>
      <c r="BY4" s="9">
        <v>162512</v>
      </c>
      <c r="BZ4" s="9">
        <v>176859</v>
      </c>
      <c r="CA4" s="9">
        <v>186939</v>
      </c>
      <c r="CB4" s="9">
        <v>250327</v>
      </c>
      <c r="CC4" s="9">
        <v>310211</v>
      </c>
      <c r="CD4" s="9">
        <v>284241</v>
      </c>
      <c r="CE4" s="9">
        <v>283329</v>
      </c>
      <c r="CF4" s="9">
        <v>283183</v>
      </c>
      <c r="CG4" s="9">
        <v>291223</v>
      </c>
      <c r="CH4" s="9">
        <v>280116</v>
      </c>
      <c r="CI4" s="9">
        <v>294005</v>
      </c>
      <c r="CJ4" s="9">
        <v>310850</v>
      </c>
      <c r="CK4" s="9">
        <v>333716</v>
      </c>
      <c r="CL4" s="9">
        <v>319504</v>
      </c>
      <c r="CM4" s="9">
        <v>347357</v>
      </c>
    </row>
    <row r="5" spans="1:91" x14ac:dyDescent="0.25">
      <c r="A5" s="9" t="s">
        <v>25</v>
      </c>
      <c r="B5" s="9">
        <v>310</v>
      </c>
      <c r="C5" s="9">
        <v>306</v>
      </c>
      <c r="D5" s="9">
        <v>337</v>
      </c>
      <c r="E5" s="9">
        <v>352</v>
      </c>
      <c r="F5" s="9">
        <v>331</v>
      </c>
      <c r="G5" s="9">
        <v>319</v>
      </c>
      <c r="H5" s="9">
        <v>312</v>
      </c>
      <c r="I5" s="9">
        <v>318</v>
      </c>
      <c r="J5" s="9">
        <v>326</v>
      </c>
      <c r="K5" s="9">
        <v>297</v>
      </c>
      <c r="L5" s="9">
        <v>306</v>
      </c>
      <c r="M5" s="9">
        <v>317</v>
      </c>
      <c r="N5" s="9">
        <v>367</v>
      </c>
      <c r="O5" s="9">
        <v>419</v>
      </c>
      <c r="P5" s="9">
        <v>494</v>
      </c>
      <c r="Q5" s="9">
        <v>630</v>
      </c>
      <c r="R5" s="9">
        <v>667</v>
      </c>
      <c r="S5" s="9">
        <v>475</v>
      </c>
      <c r="T5" s="9">
        <v>572</v>
      </c>
      <c r="U5" s="9">
        <v>605</v>
      </c>
      <c r="V5" s="9">
        <v>588</v>
      </c>
      <c r="W5" s="9">
        <v>601</v>
      </c>
      <c r="X5" s="9">
        <v>727</v>
      </c>
      <c r="Y5" s="9">
        <v>824</v>
      </c>
      <c r="Z5" s="9">
        <v>959</v>
      </c>
      <c r="AA5" s="9">
        <v>851</v>
      </c>
      <c r="AB5" s="9">
        <v>979</v>
      </c>
      <c r="AC5" s="9">
        <v>1035</v>
      </c>
      <c r="AD5" s="9">
        <v>1098</v>
      </c>
      <c r="AE5" s="9">
        <v>1173</v>
      </c>
      <c r="AF5" s="9">
        <v>1255</v>
      </c>
      <c r="AG5" s="9">
        <v>1266</v>
      </c>
      <c r="AH5" s="9">
        <v>1421</v>
      </c>
      <c r="AI5" s="9">
        <v>1579</v>
      </c>
      <c r="AJ5" s="9">
        <v>1595</v>
      </c>
      <c r="AK5" s="9">
        <v>1871</v>
      </c>
      <c r="AL5" s="9">
        <v>2102</v>
      </c>
      <c r="AM5" s="9">
        <v>2617</v>
      </c>
      <c r="AN5" s="9">
        <v>2703</v>
      </c>
      <c r="AO5" s="9">
        <v>2937</v>
      </c>
      <c r="AP5" s="9">
        <v>3047</v>
      </c>
      <c r="AQ5" s="9">
        <v>3182</v>
      </c>
      <c r="AR5" s="9">
        <v>3592</v>
      </c>
      <c r="AS5" s="9">
        <v>3885</v>
      </c>
      <c r="AT5" s="9">
        <v>4504</v>
      </c>
      <c r="AU5" s="9">
        <v>3739</v>
      </c>
      <c r="AV5" s="9">
        <v>4716</v>
      </c>
      <c r="AW5" s="9">
        <v>6700</v>
      </c>
      <c r="AX5" s="9">
        <v>8706</v>
      </c>
      <c r="AY5" s="9">
        <v>9203</v>
      </c>
      <c r="AZ5" s="9">
        <v>9028</v>
      </c>
      <c r="BA5" s="9">
        <v>9636</v>
      </c>
      <c r="BB5" s="9">
        <v>10659</v>
      </c>
      <c r="BC5" s="9">
        <v>8119</v>
      </c>
      <c r="BD5" s="9">
        <v>9953</v>
      </c>
      <c r="BE5" s="9">
        <v>10934</v>
      </c>
      <c r="BF5" s="9">
        <v>15362</v>
      </c>
      <c r="BG5" s="9">
        <v>26919</v>
      </c>
      <c r="BH5" s="9">
        <v>29655</v>
      </c>
      <c r="BI5" s="9">
        <v>27036</v>
      </c>
      <c r="BJ5" s="9">
        <v>23481</v>
      </c>
      <c r="BK5" s="9">
        <v>24867</v>
      </c>
      <c r="BL5" s="9">
        <v>26093</v>
      </c>
      <c r="BM5" s="9">
        <v>30693</v>
      </c>
      <c r="BN5" s="9">
        <v>29521</v>
      </c>
      <c r="BO5" s="9">
        <v>34651</v>
      </c>
      <c r="BP5" s="9">
        <v>30162</v>
      </c>
      <c r="BQ5" s="9">
        <v>37319</v>
      </c>
      <c r="BR5" s="9">
        <v>38487</v>
      </c>
      <c r="BS5" s="9">
        <v>34129</v>
      </c>
      <c r="BT5" s="9">
        <v>45627</v>
      </c>
      <c r="BU5" s="9">
        <v>45467</v>
      </c>
      <c r="BV5" s="9">
        <v>55089</v>
      </c>
      <c r="BW5" s="9">
        <v>51850</v>
      </c>
      <c r="BX5" s="9">
        <v>61473</v>
      </c>
      <c r="BY5" s="9">
        <v>62178</v>
      </c>
      <c r="BZ5" s="9">
        <v>78883</v>
      </c>
      <c r="CA5" s="9">
        <v>68061</v>
      </c>
      <c r="CB5" s="9">
        <v>58572</v>
      </c>
      <c r="CC5" s="9">
        <v>45810</v>
      </c>
      <c r="CD5" s="9">
        <v>60001</v>
      </c>
      <c r="CE5" s="9">
        <v>71261</v>
      </c>
      <c r="CF5" s="9">
        <v>79324</v>
      </c>
      <c r="CG5" s="9">
        <v>81794</v>
      </c>
      <c r="CH5" s="9">
        <v>83933</v>
      </c>
      <c r="CI5" s="9">
        <v>79991</v>
      </c>
      <c r="CJ5" s="9">
        <v>97330</v>
      </c>
      <c r="CK5" s="9">
        <v>69205</v>
      </c>
      <c r="CL5" s="9">
        <v>95503</v>
      </c>
      <c r="CM5" s="9">
        <v>83334</v>
      </c>
    </row>
    <row r="6" spans="1:91" s="1" customFormat="1" x14ac:dyDescent="0.25">
      <c r="A6" s="9" t="s">
        <v>26</v>
      </c>
      <c r="B6" s="10">
        <v>577</v>
      </c>
      <c r="C6" s="10">
        <v>556</v>
      </c>
      <c r="D6" s="10">
        <v>500</v>
      </c>
      <c r="E6" s="10">
        <v>442</v>
      </c>
      <c r="F6" s="10">
        <v>428</v>
      </c>
      <c r="G6" s="10">
        <v>501</v>
      </c>
      <c r="H6" s="10">
        <v>563</v>
      </c>
      <c r="I6" s="10">
        <v>644</v>
      </c>
      <c r="J6" s="10">
        <v>704</v>
      </c>
      <c r="K6" s="10">
        <v>754</v>
      </c>
      <c r="L6" s="10">
        <v>771</v>
      </c>
      <c r="M6" s="10">
        <v>819</v>
      </c>
      <c r="N6" s="9">
        <v>1130</v>
      </c>
      <c r="O6" s="9">
        <v>1196</v>
      </c>
      <c r="P6" s="9">
        <v>1142</v>
      </c>
      <c r="Q6" s="9">
        <v>1237</v>
      </c>
      <c r="R6" s="9">
        <v>1433</v>
      </c>
      <c r="S6" s="9">
        <v>1837</v>
      </c>
      <c r="T6" s="9">
        <v>2020</v>
      </c>
      <c r="U6" s="9">
        <v>2075</v>
      </c>
      <c r="V6" s="9">
        <v>2040</v>
      </c>
      <c r="W6" s="9">
        <v>2261</v>
      </c>
      <c r="X6" s="9">
        <v>2359</v>
      </c>
      <c r="Y6" s="9">
        <v>2983</v>
      </c>
      <c r="Z6" s="9">
        <v>3667</v>
      </c>
      <c r="AA6" s="9">
        <v>3888</v>
      </c>
      <c r="AB6" s="9">
        <v>4318</v>
      </c>
      <c r="AC6" s="9">
        <v>5225</v>
      </c>
      <c r="AD6" s="9">
        <v>5586</v>
      </c>
      <c r="AE6" s="9">
        <v>5986</v>
      </c>
      <c r="AF6" s="9">
        <v>6630</v>
      </c>
      <c r="AG6" s="9">
        <v>7142</v>
      </c>
      <c r="AH6" s="9">
        <v>7979</v>
      </c>
      <c r="AI6" s="9">
        <v>8399</v>
      </c>
      <c r="AJ6" s="9">
        <v>9243</v>
      </c>
      <c r="AK6" s="9">
        <v>9808</v>
      </c>
      <c r="AL6" s="9">
        <v>11135</v>
      </c>
      <c r="AM6" s="9">
        <v>12802</v>
      </c>
      <c r="AN6" s="9">
        <v>14003</v>
      </c>
      <c r="AO6" s="9">
        <v>15582</v>
      </c>
      <c r="AP6" s="9">
        <v>17152</v>
      </c>
      <c r="AQ6" s="9">
        <v>17947</v>
      </c>
      <c r="AR6" s="9">
        <v>18678</v>
      </c>
      <c r="AS6" s="9">
        <v>20577</v>
      </c>
      <c r="AT6" s="9">
        <v>22681</v>
      </c>
      <c r="AU6" s="9">
        <v>25517</v>
      </c>
      <c r="AV6" s="9">
        <v>27811</v>
      </c>
      <c r="AW6" s="9">
        <v>32189</v>
      </c>
      <c r="AX6" s="9">
        <v>35817</v>
      </c>
      <c r="AY6" s="9">
        <v>40358</v>
      </c>
      <c r="AZ6" s="9">
        <v>48068</v>
      </c>
      <c r="BA6" s="9">
        <v>54354</v>
      </c>
      <c r="BB6" s="9">
        <v>64773</v>
      </c>
      <c r="BC6" s="9">
        <v>72674</v>
      </c>
      <c r="BD6" s="9">
        <v>81343</v>
      </c>
      <c r="BE6" s="9">
        <v>95048</v>
      </c>
      <c r="BF6" s="9">
        <v>105327</v>
      </c>
      <c r="BG6" s="9">
        <v>113543</v>
      </c>
      <c r="BH6" s="9">
        <v>120116</v>
      </c>
      <c r="BI6" s="9">
        <v>132674</v>
      </c>
      <c r="BJ6" s="9">
        <v>150117</v>
      </c>
      <c r="BK6" s="9">
        <v>164426</v>
      </c>
      <c r="BL6" s="9">
        <v>179129</v>
      </c>
      <c r="BM6" s="9">
        <v>187667</v>
      </c>
      <c r="BN6" s="9">
        <v>196912</v>
      </c>
      <c r="BO6" s="9">
        <v>205705</v>
      </c>
      <c r="BP6" s="9">
        <v>226849</v>
      </c>
      <c r="BQ6" s="9">
        <v>253303</v>
      </c>
      <c r="BR6" s="9">
        <v>287964</v>
      </c>
      <c r="BS6" s="9">
        <v>318126</v>
      </c>
      <c r="BT6" s="9">
        <v>365127</v>
      </c>
      <c r="BU6" s="9">
        <v>411339</v>
      </c>
      <c r="BV6" s="9">
        <v>415040</v>
      </c>
      <c r="BW6" s="9">
        <v>406222</v>
      </c>
      <c r="BX6" s="9">
        <v>418656</v>
      </c>
      <c r="BY6" s="9">
        <v>437819</v>
      </c>
      <c r="BZ6" s="9">
        <v>473134</v>
      </c>
      <c r="CA6" s="9">
        <v>506332</v>
      </c>
      <c r="CB6" s="9">
        <v>544828</v>
      </c>
      <c r="CC6" s="9">
        <v>574384</v>
      </c>
      <c r="CD6" s="9">
        <v>564354</v>
      </c>
      <c r="CE6" s="9">
        <v>578170</v>
      </c>
      <c r="CF6" s="9">
        <v>621733</v>
      </c>
      <c r="CG6" s="9">
        <v>655691</v>
      </c>
      <c r="CH6" s="9">
        <v>691925</v>
      </c>
      <c r="CI6" s="9">
        <v>730488</v>
      </c>
      <c r="CJ6" s="9">
        <v>763296</v>
      </c>
      <c r="CK6" s="9">
        <v>813805</v>
      </c>
      <c r="CL6" s="9">
        <v>854246</v>
      </c>
      <c r="CM6" s="9">
        <v>931146</v>
      </c>
    </row>
    <row r="7" spans="1:9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x14ac:dyDescent="0.25">
      <c r="A8" s="7" t="s">
        <v>29</v>
      </c>
      <c r="B8" s="3">
        <f>B1</f>
        <v>1929</v>
      </c>
      <c r="C8" s="3">
        <f>C1</f>
        <v>1930</v>
      </c>
      <c r="D8" s="3">
        <f>D1</f>
        <v>1931</v>
      </c>
      <c r="E8" s="3">
        <f>E1</f>
        <v>1932</v>
      </c>
      <c r="F8" s="3">
        <f>F1</f>
        <v>1933</v>
      </c>
      <c r="G8" s="3">
        <f>G1</f>
        <v>1934</v>
      </c>
      <c r="H8" s="3">
        <f>H1</f>
        <v>1935</v>
      </c>
      <c r="I8" s="3">
        <f>I1</f>
        <v>1936</v>
      </c>
      <c r="J8" s="3">
        <f>J1</f>
        <v>1937</v>
      </c>
      <c r="K8" s="3">
        <f>K1</f>
        <v>1938</v>
      </c>
      <c r="L8" s="3">
        <f>L1</f>
        <v>1939</v>
      </c>
      <c r="M8" s="3">
        <f>M1</f>
        <v>1940</v>
      </c>
      <c r="N8" s="3">
        <f>N1</f>
        <v>1941</v>
      </c>
      <c r="O8" s="3">
        <f>O1</f>
        <v>1942</v>
      </c>
      <c r="P8" s="3">
        <f>P1</f>
        <v>1943</v>
      </c>
      <c r="Q8" s="3">
        <f>Q1</f>
        <v>1944</v>
      </c>
      <c r="R8" s="3">
        <f>R1</f>
        <v>1945</v>
      </c>
      <c r="S8" s="3">
        <f>S1</f>
        <v>1946</v>
      </c>
      <c r="T8" s="3">
        <f>T1</f>
        <v>1947</v>
      </c>
      <c r="U8" s="3">
        <f>U1</f>
        <v>1948</v>
      </c>
      <c r="V8" s="3">
        <f>V1</f>
        <v>1949</v>
      </c>
      <c r="W8" s="3">
        <f>W1</f>
        <v>1950</v>
      </c>
      <c r="X8" s="3">
        <f>X1</f>
        <v>1951</v>
      </c>
      <c r="Y8" s="3">
        <f>Y1</f>
        <v>1952</v>
      </c>
      <c r="Z8" s="3">
        <f>Z1</f>
        <v>1953</v>
      </c>
      <c r="AA8" s="3">
        <f>AA1</f>
        <v>1954</v>
      </c>
      <c r="AB8" s="3">
        <f>AB1</f>
        <v>1955</v>
      </c>
      <c r="AC8" s="3">
        <f>AC1</f>
        <v>1956</v>
      </c>
      <c r="AD8" s="3">
        <f>AD1</f>
        <v>1957</v>
      </c>
      <c r="AE8" s="3">
        <f>AE1</f>
        <v>1958</v>
      </c>
      <c r="AF8" s="3">
        <f>AF1</f>
        <v>1959</v>
      </c>
      <c r="AG8" s="3">
        <f>AG1</f>
        <v>1960</v>
      </c>
      <c r="AH8" s="3">
        <f>AH1</f>
        <v>1961</v>
      </c>
      <c r="AI8" s="3">
        <f>AI1</f>
        <v>1962</v>
      </c>
      <c r="AJ8" s="3">
        <f>AJ1</f>
        <v>1963</v>
      </c>
      <c r="AK8" s="3">
        <f>AK1</f>
        <v>1964</v>
      </c>
      <c r="AL8" s="3">
        <f>AL1</f>
        <v>1965</v>
      </c>
      <c r="AM8" s="3">
        <f>AM1</f>
        <v>1966</v>
      </c>
      <c r="AN8" s="3">
        <f>AN1</f>
        <v>1967</v>
      </c>
      <c r="AO8" s="3">
        <f>AO1</f>
        <v>1968</v>
      </c>
      <c r="AP8" s="3">
        <f>AP1</f>
        <v>1969</v>
      </c>
      <c r="AQ8" s="3">
        <f>AQ1</f>
        <v>1970</v>
      </c>
      <c r="AR8" s="3">
        <f>AR1</f>
        <v>1971</v>
      </c>
      <c r="AS8" s="3">
        <f>AS1</f>
        <v>1972</v>
      </c>
      <c r="AT8" s="3">
        <f>AT1</f>
        <v>1973</v>
      </c>
      <c r="AU8" s="3">
        <f>AU1</f>
        <v>1974</v>
      </c>
      <c r="AV8" s="3">
        <f>AV1</f>
        <v>1975</v>
      </c>
      <c r="AW8" s="3">
        <f>AW1</f>
        <v>1976</v>
      </c>
      <c r="AX8" s="3">
        <f>AX1</f>
        <v>1977</v>
      </c>
      <c r="AY8" s="3">
        <f>AY1</f>
        <v>1978</v>
      </c>
      <c r="AZ8" s="3">
        <f>AZ1</f>
        <v>1979</v>
      </c>
      <c r="BA8" s="3">
        <f>BA1</f>
        <v>1980</v>
      </c>
      <c r="BB8" s="3">
        <f>BB1</f>
        <v>1981</v>
      </c>
      <c r="BC8" s="3">
        <f>BC1</f>
        <v>1982</v>
      </c>
      <c r="BD8" s="3">
        <f>BD1</f>
        <v>1983</v>
      </c>
      <c r="BE8" s="3">
        <f>BE1</f>
        <v>1984</v>
      </c>
      <c r="BF8" s="3">
        <f>BF1</f>
        <v>1985</v>
      </c>
      <c r="BG8" s="3">
        <f>BG1</f>
        <v>1986</v>
      </c>
      <c r="BH8" s="3">
        <f>BH1</f>
        <v>1987</v>
      </c>
      <c r="BI8" s="3">
        <f>BI1</f>
        <v>1988</v>
      </c>
      <c r="BJ8" s="3">
        <f>BJ1</f>
        <v>1989</v>
      </c>
      <c r="BK8" s="3">
        <f>BK1</f>
        <v>1990</v>
      </c>
      <c r="BL8" s="3">
        <f>BL1</f>
        <v>1991</v>
      </c>
      <c r="BM8" s="3">
        <f>BM1</f>
        <v>1992</v>
      </c>
      <c r="BN8" s="3">
        <f>BN1</f>
        <v>1993</v>
      </c>
      <c r="BO8" s="3">
        <f>BO1</f>
        <v>1994</v>
      </c>
      <c r="BP8" s="3">
        <f>BP1</f>
        <v>1995</v>
      </c>
      <c r="BQ8" s="3">
        <f>BQ1</f>
        <v>1996</v>
      </c>
      <c r="BR8" s="3">
        <f>BR1</f>
        <v>1997</v>
      </c>
      <c r="BS8" s="3">
        <f>BS1</f>
        <v>1998</v>
      </c>
      <c r="BT8" s="3">
        <f>BT1</f>
        <v>1999</v>
      </c>
      <c r="BU8" s="3">
        <f>BU1</f>
        <v>2000</v>
      </c>
      <c r="BV8" s="3">
        <f>BV1</f>
        <v>2001</v>
      </c>
      <c r="BW8" s="3">
        <f>BW1</f>
        <v>2002</v>
      </c>
      <c r="BX8" s="3">
        <f>BX1</f>
        <v>2003</v>
      </c>
      <c r="BY8" s="3">
        <f>BY1</f>
        <v>2004</v>
      </c>
      <c r="BZ8" s="3">
        <f>BZ1</f>
        <v>2005</v>
      </c>
      <c r="CA8" s="3">
        <f>CA1</f>
        <v>2006</v>
      </c>
      <c r="CB8" s="3">
        <f>CB1</f>
        <v>2007</v>
      </c>
      <c r="CC8" s="3">
        <f>CC1</f>
        <v>2008</v>
      </c>
      <c r="CD8" s="3">
        <f>CD1</f>
        <v>2009</v>
      </c>
      <c r="CE8" s="3">
        <f>CE1</f>
        <v>2010</v>
      </c>
      <c r="CF8" s="3">
        <f>CF1</f>
        <v>2011</v>
      </c>
      <c r="CG8" s="3">
        <f>CG1</f>
        <v>2012</v>
      </c>
      <c r="CH8" s="3">
        <f>CH1</f>
        <v>2013</v>
      </c>
      <c r="CI8" s="3">
        <f>CI1</f>
        <v>2014</v>
      </c>
      <c r="CJ8" s="3">
        <f>CJ1</f>
        <v>2015</v>
      </c>
      <c r="CK8" s="3">
        <f>CK1</f>
        <v>2016</v>
      </c>
      <c r="CL8" s="3">
        <f>CL1</f>
        <v>2017</v>
      </c>
      <c r="CM8" s="3">
        <f>CM1</f>
        <v>2018</v>
      </c>
    </row>
    <row r="9" spans="1:91" x14ac:dyDescent="0.25">
      <c r="A9" s="2" t="s">
        <v>0</v>
      </c>
      <c r="B9" s="5">
        <f>(B3)/B2</f>
        <v>5.4720286100062035E-2</v>
      </c>
      <c r="C9" s="5">
        <f>(C3)/C2</f>
        <v>6.3037070862219269E-2</v>
      </c>
      <c r="D9" s="5">
        <f>(D3)/D2</f>
        <v>7.5093801194313803E-2</v>
      </c>
      <c r="E9" s="5">
        <f>(E3)/E2</f>
        <v>0.10559563547611356</v>
      </c>
      <c r="F9" s="5">
        <f>(F3)/F2</f>
        <v>0.12899985116832863</v>
      </c>
      <c r="G9" s="5">
        <f>(G3)/G2</f>
        <v>0.12208955223880597</v>
      </c>
      <c r="H9" s="5">
        <f>(H3)/H2</f>
        <v>0.11185290871402805</v>
      </c>
      <c r="I9" s="5">
        <f>(I3)/I2</f>
        <v>0.10214399400805169</v>
      </c>
      <c r="J9" s="5">
        <f>(J3)/J2</f>
        <v>9.5595688781315288E-2</v>
      </c>
      <c r="K9" s="5">
        <f>(K3)/K2</f>
        <v>0.1063953488372093</v>
      </c>
      <c r="L9" s="5">
        <f>(L3)/L2</f>
        <v>0.10039515668913636</v>
      </c>
      <c r="M9" s="5">
        <f>(M3)/M2</f>
        <v>9.4926531743831435E-2</v>
      </c>
      <c r="N9" s="5">
        <f>(N3)/N2</f>
        <v>8.6512758201701095E-2</v>
      </c>
      <c r="O9" s="5">
        <f>(O3)/O2</f>
        <v>7.3401312329957252E-2</v>
      </c>
      <c r="P9" s="5">
        <f>(P3)/P2</f>
        <v>6.5808546413869073E-2</v>
      </c>
      <c r="Q9" s="5">
        <f>(Q3)/Q2</f>
        <v>7.0208640202860176E-2</v>
      </c>
      <c r="R9" s="5">
        <f>(R3)/R2</f>
        <v>8.2542327491296461E-2</v>
      </c>
      <c r="S9" s="5">
        <f>(S3)/S2</f>
        <v>9.2375740735490097E-2</v>
      </c>
      <c r="T9" s="5">
        <f>(T3)/T2</f>
        <v>9.0390030038508901E-2</v>
      </c>
      <c r="U9" s="5">
        <f>(U3)/U2</f>
        <v>8.728425405475719E-2</v>
      </c>
      <c r="V9" s="5">
        <f>(V3)/V2</f>
        <v>9.3489113562948353E-2</v>
      </c>
      <c r="W9" s="5">
        <f>(W3)/W2</f>
        <v>9.1423319392526251E-2</v>
      </c>
      <c r="X9" s="5">
        <f>(X3)/X2</f>
        <v>8.5327061052472938E-2</v>
      </c>
      <c r="Y9" s="5">
        <f>(Y3)/Y2</f>
        <v>8.8864618745096838E-2</v>
      </c>
      <c r="Z9" s="5">
        <f>(Z3)/Z2</f>
        <v>8.8285910968334103E-2</v>
      </c>
      <c r="AA9" s="5">
        <f>(AA3)/AA2</f>
        <v>8.6708723080269737E-2</v>
      </c>
      <c r="AB9" s="5">
        <f>(AB3)/AB2</f>
        <v>8.5037180702936269E-2</v>
      </c>
      <c r="AC9" s="5">
        <f>(AC3)/AC2</f>
        <v>8.605375660360004E-2</v>
      </c>
      <c r="AD9" s="5">
        <f>(AD3)/AD2</f>
        <v>8.7166218886268881E-2</v>
      </c>
      <c r="AE9" s="5">
        <f>(AE3)/AE2</f>
        <v>9.0086477099727058E-2</v>
      </c>
      <c r="AF9" s="5">
        <f>(AF3)/AF2</f>
        <v>8.8896697118763177E-2</v>
      </c>
      <c r="AG9" s="5">
        <f>(AG3)/AG2</f>
        <v>9.2850783149203517E-2</v>
      </c>
      <c r="AH9" s="5">
        <f>(AH3)/AH2</f>
        <v>9.3739169303823089E-2</v>
      </c>
      <c r="AI9" s="5">
        <f>(AI3)/AI2</f>
        <v>9.2972168477452002E-2</v>
      </c>
      <c r="AJ9" s="5">
        <f>(AJ3)/AJ2</f>
        <v>9.2819046233231284E-2</v>
      </c>
      <c r="AK9" s="5">
        <f>(AK3)/AK2</f>
        <v>9.2201190729101351E-2</v>
      </c>
      <c r="AL9" s="5">
        <f>(AL3)/AL2</f>
        <v>8.923561212618901E-2</v>
      </c>
      <c r="AM9" s="5">
        <f>(AM3)/AM2</f>
        <v>8.3667677223763143E-2</v>
      </c>
      <c r="AN9" s="5">
        <f>(AN3)/AN2</f>
        <v>8.4265796910247326E-2</v>
      </c>
      <c r="AO9" s="5">
        <f>(AO3)/AO2</f>
        <v>8.8260522291560214E-2</v>
      </c>
      <c r="AP9" s="5">
        <f>(AP3)/AP2</f>
        <v>8.9555119503329367E-2</v>
      </c>
      <c r="AQ9" s="5">
        <f>(AQ3)/AQ2</f>
        <v>9.3060753732477089E-2</v>
      </c>
      <c r="AR9" s="5">
        <f>(AR3)/AR2</f>
        <v>9.5026341988918517E-2</v>
      </c>
      <c r="AS9" s="5">
        <f>(AS3)/AS2</f>
        <v>9.1813093701477139E-2</v>
      </c>
      <c r="AT9" s="5">
        <f>(AT3)/AT2</f>
        <v>9.0373417474591808E-2</v>
      </c>
      <c r="AU9" s="5">
        <f>(AU3)/AU2</f>
        <v>8.8383381352302601E-2</v>
      </c>
      <c r="AV9" s="5">
        <f>(AV3)/AV2</f>
        <v>8.7513269707781616E-2</v>
      </c>
      <c r="AW9" s="5">
        <f>(AW3)/AW2</f>
        <v>8.4072774227725716E-2</v>
      </c>
      <c r="AX9" s="5">
        <f>(AX3)/AX2</f>
        <v>8.1149256116944235E-2</v>
      </c>
      <c r="AY9" s="5">
        <f>(AY3)/AY2</f>
        <v>7.7264036278600318E-2</v>
      </c>
      <c r="AZ9" s="5">
        <f>(AZ3)/AZ2</f>
        <v>7.3521392731412852E-2</v>
      </c>
      <c r="BA9" s="5">
        <f>(BA3)/BA2</f>
        <v>7.5532949835039331E-2</v>
      </c>
      <c r="BB9" s="5">
        <f>(BB3)/BB2</f>
        <v>7.9805659645949087E-2</v>
      </c>
      <c r="BC9" s="5">
        <f>(BC3)/BC2</f>
        <v>7.9916031710564064E-2</v>
      </c>
      <c r="BD9" s="5">
        <f>(BD3)/BD2</f>
        <v>8.1680330000704307E-2</v>
      </c>
      <c r="BE9" s="5">
        <f>(BE3)/BE2</f>
        <v>8.0349309464428295E-2</v>
      </c>
      <c r="BF9" s="5">
        <f>(BF3)/BF2</f>
        <v>8.0363187218098001E-2</v>
      </c>
      <c r="BG9" s="5">
        <f>(BG3)/BG2</f>
        <v>8.1144610341602988E-2</v>
      </c>
      <c r="BH9" s="5">
        <f>(BH3)/BH2</f>
        <v>8.0612411974932588E-2</v>
      </c>
      <c r="BI9" s="5">
        <f>(BI3)/BI2</f>
        <v>8.0199086354024285E-2</v>
      </c>
      <c r="BJ9" s="5">
        <f>(BJ3)/BJ2</f>
        <v>8.0585979080609479E-2</v>
      </c>
      <c r="BK9" s="5">
        <f>(BK3)/BK2</f>
        <v>8.204718645546083E-2</v>
      </c>
      <c r="BL9" s="5">
        <f>(BL3)/BL2</f>
        <v>8.6634230221486488E-2</v>
      </c>
      <c r="BM9" s="5">
        <f>(BM3)/BM2</f>
        <v>8.7092500923985711E-2</v>
      </c>
      <c r="BN9" s="5">
        <f>(BN3)/BN2</f>
        <v>8.7730473756502114E-2</v>
      </c>
      <c r="BO9" s="5">
        <f>(BO3)/BO2</f>
        <v>8.9349954304445242E-2</v>
      </c>
      <c r="BP9" s="5">
        <f>(BP3)/BP2</f>
        <v>8.6009332998016039E-2</v>
      </c>
      <c r="BQ9" s="5">
        <f>(BQ3)/BQ2</f>
        <v>8.3540341088392159E-2</v>
      </c>
      <c r="BR9" s="5">
        <f>(BR3)/BR2</f>
        <v>8.108589586681289E-2</v>
      </c>
      <c r="BS9" s="5">
        <f>(BS3)/BS2</f>
        <v>7.8703092162321214E-2</v>
      </c>
      <c r="BT9" s="5">
        <f>(BT3)/BT2</f>
        <v>7.8248367459458582E-2</v>
      </c>
      <c r="BU9" s="5">
        <f>(BU3)/BU2</f>
        <v>7.7206156848509191E-2</v>
      </c>
      <c r="BV9" s="5">
        <f>(BV3)/BV2</f>
        <v>7.5687046052667642E-2</v>
      </c>
      <c r="BW9" s="5">
        <f>(BW3)/BW2</f>
        <v>7.9053240485484122E-2</v>
      </c>
      <c r="BX9" s="5">
        <f>(BX3)/BX2</f>
        <v>8.0465695863262618E-2</v>
      </c>
      <c r="BY9" s="5">
        <f>(BY3)/BY2</f>
        <v>8.1943445205121632E-2</v>
      </c>
      <c r="BZ9" s="5">
        <f>(BZ3)/BZ2</f>
        <v>8.2460899892887421E-2</v>
      </c>
      <c r="CA9" s="5">
        <f>(CA3)/CA2</f>
        <v>8.1726283135596808E-2</v>
      </c>
      <c r="CB9" s="5">
        <f>(CB3)/CB2</f>
        <v>8.2669471977492318E-2</v>
      </c>
      <c r="CC9" s="5">
        <f>(CC3)/CC2</f>
        <v>8.4622555867819804E-2</v>
      </c>
      <c r="CD9" s="5">
        <f>(CD3)/CD2</f>
        <v>8.3990470944029297E-2</v>
      </c>
      <c r="CE9" s="5">
        <f>(CE3)/CE2</f>
        <v>8.320478111015428E-2</v>
      </c>
      <c r="CF9" s="5">
        <f>(CF3)/CF2</f>
        <v>8.3300106311016989E-2</v>
      </c>
      <c r="CG9" s="5">
        <f>(CG3)/CG2</f>
        <v>8.0933439082556152E-2</v>
      </c>
      <c r="CH9" s="5">
        <f>(CH3)/CH2</f>
        <v>8.3677399186058696E-2</v>
      </c>
      <c r="CI9" s="5">
        <f>(CI3)/CI2</f>
        <v>8.2366053138824558E-2</v>
      </c>
      <c r="CJ9" s="5">
        <f>(CJ3)/CJ2</f>
        <v>8.1044277221564473E-2</v>
      </c>
      <c r="CK9" s="5">
        <f>(CK3)/CK2</f>
        <v>8.1539200869744477E-2</v>
      </c>
      <c r="CL9" s="5">
        <f>(CL3)/CL2</f>
        <v>8.1319893143546818E-2</v>
      </c>
      <c r="CM9" s="5">
        <f>(CM3)/CM2</f>
        <v>8.2377957909001986E-2</v>
      </c>
    </row>
    <row r="10" spans="1:91" x14ac:dyDescent="0.25">
      <c r="A10" s="2" t="s">
        <v>1</v>
      </c>
      <c r="B10" s="5">
        <f>(B4-B5)/B2</f>
        <v>1.9121993942269093E-2</v>
      </c>
      <c r="C10" s="5">
        <f>(C4-C5)/C2</f>
        <v>2.6983270372369132E-2</v>
      </c>
      <c r="D10" s="5">
        <f>(D4-D5)/D2</f>
        <v>3.8075358029910689E-2</v>
      </c>
      <c r="E10" s="5">
        <f>(E4-E5)/E2</f>
        <v>5.0716054700118446E-2</v>
      </c>
      <c r="F10" s="5">
        <f>(F4-F5)/F2</f>
        <v>5.2351540407798783E-2</v>
      </c>
      <c r="G10" s="5">
        <f>(G4-G5)/G2</f>
        <v>4.074626865671642E-2</v>
      </c>
      <c r="H10" s="5">
        <f>(H4-H5)/H2</f>
        <v>3.6557460898592083E-2</v>
      </c>
      <c r="I10" s="5">
        <f>(I4-I5)/I2</f>
        <v>3.0006553693474394E-2</v>
      </c>
      <c r="J10" s="5">
        <f>(J4-J5)/J2</f>
        <v>2.6148658433149216E-2</v>
      </c>
      <c r="K10" s="5">
        <f>(K4-K5)/K2</f>
        <v>2.8534883720930233E-2</v>
      </c>
      <c r="L10" s="5">
        <f>(L4-L5)/L2</f>
        <v>2.4723707288210807E-2</v>
      </c>
      <c r="M10" s="5">
        <f>(M4-M5)/M2</f>
        <v>1.8815266611218927E-2</v>
      </c>
      <c r="N10" s="5">
        <f>(N4-N5)/N2</f>
        <v>1.2436566364091201E-2</v>
      </c>
      <c r="O10" s="5">
        <f>(O4-O5)/O2</f>
        <v>9.1565879421111589E-3</v>
      </c>
      <c r="P10" s="5">
        <f>(P4-P5)/P2</f>
        <v>5.4695502599485897E-3</v>
      </c>
      <c r="Q10" s="5">
        <f>(Q4-Q5)/Q2</f>
        <v>3.3561426733540916E-3</v>
      </c>
      <c r="R10" s="5">
        <f>(R4-R5)/R2</f>
        <v>2.7276063518513007E-3</v>
      </c>
      <c r="S10" s="5">
        <f>(S4-S5)/S2</f>
        <v>1.7484665475819179E-3</v>
      </c>
      <c r="T10" s="5">
        <f>(T4-T5)/T2</f>
        <v>1.5372187321082641E-3</v>
      </c>
      <c r="U10" s="5">
        <f>(U4-U5)/U2</f>
        <v>1.7252829258607588E-3</v>
      </c>
      <c r="V10" s="5">
        <f>(V4-V5)/V2</f>
        <v>2.8736837689306541E-3</v>
      </c>
      <c r="W10" s="5">
        <f>(W4-W5)/W2</f>
        <v>2.0417730732694276E-3</v>
      </c>
      <c r="X10" s="5">
        <f>(X4-X5)/X2</f>
        <v>1.9861026637458218E-3</v>
      </c>
      <c r="Y10" s="5">
        <f>(Y4-Y5)/Y2</f>
        <v>2.2253329026237392E-3</v>
      </c>
      <c r="Z10" s="5">
        <f>(Z4-Z5)/Z2</f>
        <v>1.7926801284993115E-3</v>
      </c>
      <c r="AA10" s="5">
        <f>(AA4-AA5)/AA2</f>
        <v>3.8624223527421266E-3</v>
      </c>
      <c r="AB10" s="5">
        <f>(AB4-AB5)/AB2</f>
        <v>3.0937434295497551E-3</v>
      </c>
      <c r="AC10" s="5">
        <f>(AC4-AC5)/AC2</f>
        <v>3.1873242872511027E-3</v>
      </c>
      <c r="AD10" s="5">
        <f>(AD4-AD5)/AD2</f>
        <v>4.4485039803409754E-3</v>
      </c>
      <c r="AE10" s="5">
        <f>(AE4-AE5)/AE2</f>
        <v>6.5140111590890511E-3</v>
      </c>
      <c r="AF10" s="5">
        <f>(AF4-AF5)/AF2</f>
        <v>6.1333259116494922E-3</v>
      </c>
      <c r="AG10" s="5">
        <f>(AG4-AG5)/AG2</f>
        <v>6.8260865215636971E-3</v>
      </c>
      <c r="AH10" s="5">
        <f>(AH4-AH5)/AH2</f>
        <v>7.764090836947614E-3</v>
      </c>
      <c r="AI10" s="5">
        <f>(AI4-AI5)/AI2</f>
        <v>8.6054472391724965E-3</v>
      </c>
      <c r="AJ10" s="5">
        <f>(AJ4-AJ5)/AJ2</f>
        <v>9.0468488535434665E-3</v>
      </c>
      <c r="AK10" s="5">
        <f>(AK4-AK5)/AK2</f>
        <v>8.8812431667797988E-3</v>
      </c>
      <c r="AL10" s="5">
        <f>(AL4-AL5)/AL2</f>
        <v>9.1180031006873902E-3</v>
      </c>
      <c r="AM10" s="5">
        <f>(AM4-AM5)/AM2</f>
        <v>9.8196048076716336E-3</v>
      </c>
      <c r="AN10" s="5">
        <f>(AN4-AN5)/AN2</f>
        <v>1.1993761859389379E-2</v>
      </c>
      <c r="AO10" s="5">
        <f>(AO4-AO5)/AO2</f>
        <v>1.3301703894589853E-2</v>
      </c>
      <c r="AP10" s="5">
        <f>(AP4-AP5)/AP2</f>
        <v>1.7771855895085609E-2</v>
      </c>
      <c r="AQ10" s="5">
        <f>(AQ4-AQ5)/AQ2</f>
        <v>2.3963981330671576E-2</v>
      </c>
      <c r="AR10" s="5">
        <f>(AR4-AR5)/AR2</f>
        <v>2.3184278931553195E-2</v>
      </c>
      <c r="AS10" s="5">
        <f>(AS4-AS5)/AS2</f>
        <v>2.1955186368709596E-2</v>
      </c>
      <c r="AT10" s="5">
        <f>(AT4-AT5)/AT2</f>
        <v>2.3444053215769659E-2</v>
      </c>
      <c r="AU10" s="5">
        <f>(AU4-AU5)/AU2</f>
        <v>2.9680331932296064E-2</v>
      </c>
      <c r="AV10" s="5">
        <f>(AV4-AV5)/AV2</f>
        <v>2.8625284165937372E-2</v>
      </c>
      <c r="AW10" s="5">
        <f>(AW4-AW5)/AW2</f>
        <v>2.140791753578563E-2</v>
      </c>
      <c r="AX10" s="5">
        <f>(AX4-AX5)/AX2</f>
        <v>1.97441175349021E-2</v>
      </c>
      <c r="AY10" s="5">
        <f>(AY4-AY5)/AY2</f>
        <v>1.9472737740690461E-2</v>
      </c>
      <c r="AZ10" s="5">
        <f>(AZ4-AZ5)/AZ2</f>
        <v>2.2101997515810656E-2</v>
      </c>
      <c r="BA10" s="5">
        <f>(BA4-BA5)/BA2</f>
        <v>2.840577973286712E-2</v>
      </c>
      <c r="BB10" s="5">
        <f>(BB4-BB5)/BB2</f>
        <v>3.1980876082181163E-2</v>
      </c>
      <c r="BC10" s="5">
        <f>(BC4-BC5)/BC2</f>
        <v>3.7213489425435536E-2</v>
      </c>
      <c r="BD10" s="5">
        <f>(BD4-BD5)/BD2</f>
        <v>3.3423112846449415E-2</v>
      </c>
      <c r="BE10" s="5">
        <f>(BE4-BE5)/BE2</f>
        <v>3.4054838677878216E-2</v>
      </c>
      <c r="BF10" s="5">
        <f>(BF4-BF5)/BF2</f>
        <v>3.1345829378584503E-2</v>
      </c>
      <c r="BG10" s="5">
        <f>(BG4-BG5)/BG2</f>
        <v>2.9573300159648971E-2</v>
      </c>
      <c r="BH10" s="5">
        <f>(BH4-BH5)/BH2</f>
        <v>2.9716254092522265E-2</v>
      </c>
      <c r="BI10" s="5">
        <f>(BI4-BI5)/BI2</f>
        <v>3.4480509044967869E-2</v>
      </c>
      <c r="BJ10" s="5">
        <f>(BJ4-BJ5)/BJ2</f>
        <v>4.0939378586992342E-2</v>
      </c>
      <c r="BK10" s="5">
        <f>(BK4-BK5)/BK2</f>
        <v>4.1713066594676475E-2</v>
      </c>
      <c r="BL10" s="5">
        <f>(BL4-BL5)/BL2</f>
        <v>3.666768136059765E-2</v>
      </c>
      <c r="BM10" s="5">
        <f>(BM4-BM5)/BM2</f>
        <v>2.6777813974084571E-2</v>
      </c>
      <c r="BN10" s="5">
        <f>(BN4-BN5)/BN2</f>
        <v>2.2329852779568501E-2</v>
      </c>
      <c r="BO10" s="5">
        <f>(BO4-BO5)/BO2</f>
        <v>1.9388836505890059E-2</v>
      </c>
      <c r="BP10" s="5">
        <f>(BP4-BP5)/BP2</f>
        <v>2.1336015871685248E-2</v>
      </c>
      <c r="BQ10" s="5">
        <f>(BQ4-BQ5)/BQ2</f>
        <v>1.7106210861695337E-2</v>
      </c>
      <c r="BR10" s="5">
        <f>(BR4-BR5)/BR2</f>
        <v>1.7138292888178287E-2</v>
      </c>
      <c r="BS10" s="5">
        <f>(BS4-BS5)/BS2</f>
        <v>2.0509666809721674E-2</v>
      </c>
      <c r="BT10" s="5">
        <f>(BT4-BT5)/BT2</f>
        <v>1.96747655568545E-2</v>
      </c>
      <c r="BU10" s="5">
        <f>(BU4-BU5)/BU2</f>
        <v>2.4551347405982808E-2</v>
      </c>
      <c r="BV10" s="5">
        <f>(BV4-BV5)/BV2</f>
        <v>2.6556493355515475E-2</v>
      </c>
      <c r="BW10" s="5">
        <f>(BW4-BW5)/BW2</f>
        <v>2.3513750648675464E-2</v>
      </c>
      <c r="BX10" s="5">
        <f>(BX4-BX5)/BX2</f>
        <v>1.6842306887717085E-2</v>
      </c>
      <c r="BY10" s="5">
        <f>(BY4-BY5)/BY2</f>
        <v>1.4439993661796392E-2</v>
      </c>
      <c r="BZ10" s="5">
        <f>(BZ4-BZ5)/BZ2</f>
        <v>1.3109884397356239E-2</v>
      </c>
      <c r="CA10" s="5">
        <f>(CA4-CA5)/CA2</f>
        <v>1.4843568654720272E-2</v>
      </c>
      <c r="CB10" s="5">
        <f>(CB4-CB5)/CB2</f>
        <v>2.3440000176024618E-2</v>
      </c>
      <c r="CC10" s="5">
        <f>(CC4-CC5)/CC2</f>
        <v>3.2665149876134815E-2</v>
      </c>
      <c r="CD10" s="5">
        <f>(CD4-CD5)/CD2</f>
        <v>2.873427345048726E-2</v>
      </c>
      <c r="CE10" s="5">
        <f>(CE4-CE5)/CE2</f>
        <v>2.5761221701048692E-2</v>
      </c>
      <c r="CF10" s="5">
        <f>(CF4-CF5)/CF2</f>
        <v>2.362893328740277E-2</v>
      </c>
      <c r="CG10" s="5">
        <f>(CG4-CG5)/CG2</f>
        <v>2.2806831649538683E-2</v>
      </c>
      <c r="CH10" s="5">
        <f>(CH4-CH5)/CH2</f>
        <v>2.0698603588343165E-2</v>
      </c>
      <c r="CI10" s="5">
        <f>(CI4-CI5)/CI2</f>
        <v>2.1281423844931813E-2</v>
      </c>
      <c r="CJ10" s="5">
        <f>(CJ4-CJ5)/CJ2</f>
        <v>2.034420116901027E-2</v>
      </c>
      <c r="CK10" s="5">
        <f>(CK4-CK5)/CK2</f>
        <v>2.4807731662221468E-2</v>
      </c>
      <c r="CL10" s="5">
        <f>(CL4-CL5)/CL2</f>
        <v>2.0307422175551624E-2</v>
      </c>
      <c r="CM10" s="5">
        <f>(CM4-CM5)/CM2</f>
        <v>2.2807295487347719E-2</v>
      </c>
    </row>
    <row r="11" spans="1:91" s="1" customFormat="1" x14ac:dyDescent="0.25">
      <c r="A11" s="9" t="s">
        <v>2</v>
      </c>
      <c r="B11" s="11">
        <f>B6/B2</f>
        <v>1.0528044374703499E-2</v>
      </c>
      <c r="C11" s="11">
        <f>C6/C2</f>
        <v>1.1540537174644028E-2</v>
      </c>
      <c r="D11" s="11">
        <f>D6/D2</f>
        <v>1.3211435818844793E-2</v>
      </c>
      <c r="E11" s="11">
        <f>E6/E2</f>
        <v>1.586447004773698E-2</v>
      </c>
      <c r="F11" s="11">
        <f>F6/F2</f>
        <v>1.5924988837624648E-2</v>
      </c>
      <c r="G11" s="11">
        <f>G6/G2</f>
        <v>1.4955223880597016E-2</v>
      </c>
      <c r="H11" s="11">
        <f>H6/H2</f>
        <v>1.5156001830565053E-2</v>
      </c>
      <c r="I11" s="11">
        <f>I6/I2</f>
        <v>1.5073494991105702E-2</v>
      </c>
      <c r="J11" s="11">
        <f>J6/J2</f>
        <v>1.4563809760235007E-2</v>
      </c>
      <c r="K11" s="11">
        <f>K6/K2</f>
        <v>1.7534883720930233E-2</v>
      </c>
      <c r="L11" s="11">
        <f>L6/L2</f>
        <v>1.6292289161718404E-2</v>
      </c>
      <c r="M11" s="11">
        <f>M6/M2</f>
        <v>1.5137233157748821E-2</v>
      </c>
      <c r="N11" s="11">
        <f>N6/N2</f>
        <v>1.6153241369451791E-2</v>
      </c>
      <c r="O11" s="11">
        <f>O6/O2</f>
        <v>1.3672008962253367E-2</v>
      </c>
      <c r="P11" s="11">
        <f>P6/P2</f>
        <v>1.1035735683500513E-2</v>
      </c>
      <c r="Q11" s="11">
        <f>Q6/Q2</f>
        <v>1.1532079130386143E-2</v>
      </c>
      <c r="R11" s="11">
        <f>R6/R2</f>
        <v>1.4213308735283325E-2</v>
      </c>
      <c r="S11" s="11">
        <f>S6/S2</f>
        <v>1.7361800258962074E-2</v>
      </c>
      <c r="T11" s="11">
        <f>T6/T2</f>
        <v>1.5842764483972926E-2</v>
      </c>
      <c r="U11" s="11">
        <f>U6/U2</f>
        <v>1.4206198695083628E-2</v>
      </c>
      <c r="V11" s="11">
        <f>V6/V2</f>
        <v>1.4263539874984268E-2</v>
      </c>
      <c r="W11" s="11">
        <f>W6/W2</f>
        <v>1.3946975585082103E-2</v>
      </c>
      <c r="X11" s="11">
        <f>X6/X2</f>
        <v>1.2697062828662314E-2</v>
      </c>
      <c r="Y11" s="11">
        <f>Y6/Y2</f>
        <v>1.5295318084162705E-2</v>
      </c>
      <c r="Z11" s="11">
        <f>Z6/Z2</f>
        <v>1.7530021416551935E-2</v>
      </c>
      <c r="AA11" s="11">
        <f>AA6/AA2</f>
        <v>1.8794866217098107E-2</v>
      </c>
      <c r="AB11" s="11">
        <f>AB6/AB2</f>
        <v>1.8528133327040005E-2</v>
      </c>
      <c r="AC11" s="11">
        <f>AC6/AC2</f>
        <v>2.0895570139130504E-2</v>
      </c>
      <c r="AD11" s="11">
        <f>AD6/AD2</f>
        <v>2.1348233019059012E-2</v>
      </c>
      <c r="AE11" s="11">
        <f>AE6/AE2</f>
        <v>2.3307155288886466E-2</v>
      </c>
      <c r="AF11" s="11">
        <f>AF6/AF2</f>
        <v>2.3065201811818568E-2</v>
      </c>
      <c r="AG11" s="11">
        <f>AG6/AG2</f>
        <v>2.3816272563267186E-2</v>
      </c>
      <c r="AH11" s="11">
        <f>AH6/AH2</f>
        <v>2.5844672836047147E-2</v>
      </c>
      <c r="AI11" s="11">
        <f>AI6/AI2</f>
        <v>2.5000744158356899E-2</v>
      </c>
      <c r="AJ11" s="11">
        <f>AJ6/AJ2</f>
        <v>2.5864529524683655E-2</v>
      </c>
      <c r="AK11" s="11">
        <f>AK6/AK2</f>
        <v>2.5410511370996574E-2</v>
      </c>
      <c r="AL11" s="11">
        <f>AL6/AL2</f>
        <v>2.6275611937410476E-2</v>
      </c>
      <c r="AM11" s="11">
        <f>AM6/AM2</f>
        <v>2.7525855210819412E-2</v>
      </c>
      <c r="AN11" s="11">
        <f>AN6/AN2</f>
        <v>2.850936128280928E-2</v>
      </c>
      <c r="AO11" s="11">
        <f>AO6/AO2</f>
        <v>2.8743190970114976E-2</v>
      </c>
      <c r="AP11" s="11">
        <f>AP6/AP2</f>
        <v>2.9039046614509702E-2</v>
      </c>
      <c r="AQ11" s="11">
        <f>AQ6/AQ2</f>
        <v>2.9319079210686671E-2</v>
      </c>
      <c r="AR11" s="11">
        <f>AR6/AR2</f>
        <v>2.8260520908670008E-2</v>
      </c>
      <c r="AS11" s="11">
        <f>AS6/AS2</f>
        <v>2.8076059282141404E-2</v>
      </c>
      <c r="AT11" s="11">
        <f>AT6/AT2</f>
        <v>2.7652741743557731E-2</v>
      </c>
      <c r="AU11" s="11">
        <f>AU6/AU2</f>
        <v>2.8684355183744219E-2</v>
      </c>
      <c r="AV11" s="11">
        <f>AV6/AV2</f>
        <v>2.880342190162033E-2</v>
      </c>
      <c r="AW11" s="11">
        <f>AW6/AW2</f>
        <v>2.9604307151239576E-2</v>
      </c>
      <c r="AX11" s="11">
        <f>AX6/AX2</f>
        <v>2.905999826371845E-2</v>
      </c>
      <c r="AY11" s="11">
        <f>AY6/AY2</f>
        <v>2.8685966919943989E-2</v>
      </c>
      <c r="AZ11" s="11">
        <f>AZ6/AZ2</f>
        <v>3.0728258708566745E-2</v>
      </c>
      <c r="BA11" s="11">
        <f>BA6/BA2</f>
        <v>3.1931167695908411E-2</v>
      </c>
      <c r="BB11" s="11">
        <f>BB6/BB2</f>
        <v>3.3478744023775681E-2</v>
      </c>
      <c r="BC11" s="11">
        <f>BC6/BC2</f>
        <v>3.6006086066010329E-2</v>
      </c>
      <c r="BD11" s="11">
        <f>BD6/BD2</f>
        <v>3.7444547609303984E-2</v>
      </c>
      <c r="BE11" s="11">
        <f>BE6/BE2</f>
        <v>3.9039986330583018E-2</v>
      </c>
      <c r="BF11" s="11">
        <f>BF6/BF2</f>
        <v>4.0490092849621899E-2</v>
      </c>
      <c r="BG11" s="11">
        <f>BG6/BG2</f>
        <v>4.1950990980073252E-2</v>
      </c>
      <c r="BH11" s="11">
        <f>BH6/BH2</f>
        <v>4.1492078866591543E-2</v>
      </c>
      <c r="BI11" s="11">
        <f>BI6/BI2</f>
        <v>4.2221200341781881E-2</v>
      </c>
      <c r="BJ11" s="11">
        <f>BJ6/BJ2</f>
        <v>4.5216209003542791E-2</v>
      </c>
      <c r="BK11" s="11">
        <f>BK6/BK2</f>
        <v>4.7424115387355394E-2</v>
      </c>
      <c r="BL11" s="11">
        <f>BL6/BL2</f>
        <v>5.0395871302298702E-2</v>
      </c>
      <c r="BM11" s="11">
        <f>BM6/BM2</f>
        <v>5.0152313999606089E-2</v>
      </c>
      <c r="BN11" s="11">
        <f>BN6/BN2</f>
        <v>5.0253908413303384E-2</v>
      </c>
      <c r="BO11" s="11">
        <f>BO6/BO2</f>
        <v>4.8868230269486182E-2</v>
      </c>
      <c r="BP11" s="11">
        <f>BP6/BP2</f>
        <v>5.0710928549473275E-2</v>
      </c>
      <c r="BQ11" s="11">
        <f>BQ6/BQ2</f>
        <v>5.311287452992098E-2</v>
      </c>
      <c r="BR11" s="11">
        <f>BR6/BR2</f>
        <v>5.6004305091252725E-2</v>
      </c>
      <c r="BS11" s="11">
        <f>BS6/BS2</f>
        <v>5.8121989199072827E-2</v>
      </c>
      <c r="BT11" s="11">
        <f>BT6/BT2</f>
        <v>6.2929571143677185E-2</v>
      </c>
      <c r="BU11" s="11">
        <f>BU6/BU2</f>
        <v>6.6189050057541846E-2</v>
      </c>
      <c r="BV11" s="11">
        <f>BV6/BV2</f>
        <v>6.692049933682534E-2</v>
      </c>
      <c r="BW11" s="11">
        <f>BW6/BW2</f>
        <v>6.4545313854055403E-2</v>
      </c>
      <c r="BX11" s="11">
        <f>BX6/BX2</f>
        <v>6.4255420576511665E-2</v>
      </c>
      <c r="BY11" s="11">
        <f>BY6/BY2</f>
        <v>6.301058051123283E-2</v>
      </c>
      <c r="BZ11" s="11">
        <f>BZ6/BZ2</f>
        <v>6.3308688295692278E-2</v>
      </c>
      <c r="CA11" s="11">
        <f>CA6/CA2</f>
        <v>6.3222579485538333E-2</v>
      </c>
      <c r="CB11" s="11">
        <f>CB6/CB2</f>
        <v>6.6599402445324182E-2</v>
      </c>
      <c r="CC11" s="11">
        <f>CC6/CC2</f>
        <v>7.0961681107309799E-2</v>
      </c>
      <c r="CD11" s="11">
        <f>CD6/CD2</f>
        <v>7.2316723862273849E-2</v>
      </c>
      <c r="CE11" s="11">
        <f>CE6/CE2</f>
        <v>7.0233913418787E-2</v>
      </c>
      <c r="CF11" s="11">
        <f>CF6/CF2</f>
        <v>7.2063963717946156E-2</v>
      </c>
      <c r="CG11" s="11">
        <f>CG6/CG2</f>
        <v>7.1404792321587113E-2</v>
      </c>
      <c r="CH11" s="11">
        <f>CH6/CH2</f>
        <v>7.3002662248331129E-2</v>
      </c>
      <c r="CI11" s="11">
        <f>CI6/CI2</f>
        <v>7.2639288745766861E-2</v>
      </c>
      <c r="CJ11" s="11">
        <f>CJ6/CJ2</f>
        <v>7.2726898536440918E-2</v>
      </c>
      <c r="CK11" s="11">
        <f>CK6/CK2</f>
        <v>7.6324448001686668E-2</v>
      </c>
      <c r="CL11" s="11">
        <f>CL6/CL2</f>
        <v>7.7444003213272578E-2</v>
      </c>
      <c r="CM11" s="11">
        <f>CM6/CM2</f>
        <v>8.043587855551175E-2</v>
      </c>
    </row>
    <row r="31" spans="1:91" x14ac:dyDescent="0.25">
      <c r="A31" s="7" t="s">
        <v>30</v>
      </c>
      <c r="B31" s="3">
        <f>B1</f>
        <v>1929</v>
      </c>
      <c r="C31" s="3">
        <f>C1</f>
        <v>1930</v>
      </c>
      <c r="D31" s="3">
        <f>D1</f>
        <v>1931</v>
      </c>
      <c r="E31" s="3">
        <f>E1</f>
        <v>1932</v>
      </c>
      <c r="F31" s="3">
        <f>F1</f>
        <v>1933</v>
      </c>
      <c r="G31" s="3">
        <f>G1</f>
        <v>1934</v>
      </c>
      <c r="H31" s="3">
        <f>H1</f>
        <v>1935</v>
      </c>
      <c r="I31" s="3">
        <f>I1</f>
        <v>1936</v>
      </c>
      <c r="J31" s="3">
        <f>J1</f>
        <v>1937</v>
      </c>
      <c r="K31" s="3">
        <f>K1</f>
        <v>1938</v>
      </c>
      <c r="L31" s="3">
        <f>L1</f>
        <v>1939</v>
      </c>
      <c r="M31" s="3">
        <f>M1</f>
        <v>1940</v>
      </c>
      <c r="N31" s="3">
        <f>N1</f>
        <v>1941</v>
      </c>
      <c r="O31" s="3">
        <f>O1</f>
        <v>1942</v>
      </c>
      <c r="P31" s="3">
        <f>P1</f>
        <v>1943</v>
      </c>
      <c r="Q31" s="3">
        <f>Q1</f>
        <v>1944</v>
      </c>
      <c r="R31" s="3">
        <f>R1</f>
        <v>1945</v>
      </c>
      <c r="S31" s="3">
        <f>S1</f>
        <v>1946</v>
      </c>
      <c r="T31" s="3">
        <f>T1</f>
        <v>1947</v>
      </c>
      <c r="U31" s="3">
        <f>U1</f>
        <v>1948</v>
      </c>
      <c r="V31" s="3">
        <f>V1</f>
        <v>1949</v>
      </c>
      <c r="W31" s="3">
        <f>W1</f>
        <v>1950</v>
      </c>
      <c r="X31" s="3">
        <f>X1</f>
        <v>1951</v>
      </c>
      <c r="Y31" s="3">
        <f>Y1</f>
        <v>1952</v>
      </c>
      <c r="Z31" s="3">
        <f>Z1</f>
        <v>1953</v>
      </c>
      <c r="AA31" s="3">
        <f>AA1</f>
        <v>1954</v>
      </c>
      <c r="AB31" s="3">
        <f>AB1</f>
        <v>1955</v>
      </c>
      <c r="AC31" s="3">
        <f>AC1</f>
        <v>1956</v>
      </c>
      <c r="AD31" s="3">
        <f>AD1</f>
        <v>1957</v>
      </c>
      <c r="AE31" s="3">
        <f>AE1</f>
        <v>1958</v>
      </c>
      <c r="AF31" s="3">
        <f>AF1</f>
        <v>1959</v>
      </c>
      <c r="AG31" s="3">
        <f>AG1</f>
        <v>1960</v>
      </c>
      <c r="AH31" s="3">
        <f>AH1</f>
        <v>1961</v>
      </c>
      <c r="AI31" s="3">
        <f>AI1</f>
        <v>1962</v>
      </c>
      <c r="AJ31" s="3">
        <f>AJ1</f>
        <v>1963</v>
      </c>
      <c r="AK31" s="3">
        <f>AK1</f>
        <v>1964</v>
      </c>
      <c r="AL31" s="3">
        <f>AL1</f>
        <v>1965</v>
      </c>
      <c r="AM31" s="3">
        <f>AM1</f>
        <v>1966</v>
      </c>
      <c r="AN31" s="3">
        <f>AN1</f>
        <v>1967</v>
      </c>
      <c r="AO31" s="3">
        <f>AO1</f>
        <v>1968</v>
      </c>
      <c r="AP31" s="3">
        <f>AP1</f>
        <v>1969</v>
      </c>
      <c r="AQ31" s="3">
        <f>AQ1</f>
        <v>1970</v>
      </c>
      <c r="AR31" s="3">
        <f>AR1</f>
        <v>1971</v>
      </c>
      <c r="AS31" s="3">
        <f>AS1</f>
        <v>1972</v>
      </c>
      <c r="AT31" s="3">
        <f>AT1</f>
        <v>1973</v>
      </c>
      <c r="AU31" s="3">
        <f>AU1</f>
        <v>1974</v>
      </c>
      <c r="AV31" s="3">
        <f>AV1</f>
        <v>1975</v>
      </c>
      <c r="AW31" s="3">
        <f>AW1</f>
        <v>1976</v>
      </c>
      <c r="AX31" s="3">
        <f>AX1</f>
        <v>1977</v>
      </c>
      <c r="AY31" s="3">
        <f>AY1</f>
        <v>1978</v>
      </c>
      <c r="AZ31" s="3">
        <f>AZ1</f>
        <v>1979</v>
      </c>
      <c r="BA31" s="3">
        <f>BA1</f>
        <v>1980</v>
      </c>
      <c r="BB31" s="3">
        <f>BB1</f>
        <v>1981</v>
      </c>
      <c r="BC31" s="3">
        <f>BC1</f>
        <v>1982</v>
      </c>
      <c r="BD31" s="3">
        <f>BD1</f>
        <v>1983</v>
      </c>
      <c r="BE31" s="3">
        <f>BE1</f>
        <v>1984</v>
      </c>
      <c r="BF31" s="3">
        <f>BF1</f>
        <v>1985</v>
      </c>
      <c r="BG31" s="3">
        <f>BG1</f>
        <v>1986</v>
      </c>
      <c r="BH31" s="3">
        <f>BH1</f>
        <v>1987</v>
      </c>
      <c r="BI31" s="3">
        <f>BI1</f>
        <v>1988</v>
      </c>
      <c r="BJ31" s="3">
        <f>BJ1</f>
        <v>1989</v>
      </c>
      <c r="BK31" s="3">
        <f>BK1</f>
        <v>1990</v>
      </c>
      <c r="BL31" s="3">
        <f>BL1</f>
        <v>1991</v>
      </c>
      <c r="BM31" s="3">
        <f>BM1</f>
        <v>1992</v>
      </c>
      <c r="BN31" s="3">
        <f>BN1</f>
        <v>1993</v>
      </c>
      <c r="BO31" s="3">
        <f>BO1</f>
        <v>1994</v>
      </c>
      <c r="BP31" s="3">
        <f>BP1</f>
        <v>1995</v>
      </c>
      <c r="BQ31" s="3">
        <f>BQ1</f>
        <v>1996</v>
      </c>
      <c r="BR31" s="3">
        <f>BR1</f>
        <v>1997</v>
      </c>
      <c r="BS31" s="3">
        <f>BS1</f>
        <v>1998</v>
      </c>
      <c r="BT31" s="3">
        <f>BT1</f>
        <v>1999</v>
      </c>
      <c r="BU31" s="3">
        <f>BU1</f>
        <v>2000</v>
      </c>
      <c r="BV31" s="3">
        <f>BV1</f>
        <v>2001</v>
      </c>
      <c r="BW31" s="3">
        <f>BW1</f>
        <v>2002</v>
      </c>
      <c r="BX31" s="3">
        <f>BX1</f>
        <v>2003</v>
      </c>
      <c r="BY31" s="3">
        <f>BY1</f>
        <v>2004</v>
      </c>
      <c r="BZ31" s="3">
        <f>BZ1</f>
        <v>2005</v>
      </c>
      <c r="CA31" s="3">
        <f>CA1</f>
        <v>2006</v>
      </c>
      <c r="CB31" s="3">
        <f>CB1</f>
        <v>2007</v>
      </c>
      <c r="CC31" s="3">
        <f>CC1</f>
        <v>2008</v>
      </c>
      <c r="CD31" s="3">
        <f>CD1</f>
        <v>2009</v>
      </c>
      <c r="CE31" s="3">
        <f>CE1</f>
        <v>2010</v>
      </c>
      <c r="CF31" s="3">
        <f>CF1</f>
        <v>2011</v>
      </c>
      <c r="CG31" s="3">
        <f>CG1</f>
        <v>2012</v>
      </c>
      <c r="CH31" s="3">
        <f>CH1</f>
        <v>2013</v>
      </c>
      <c r="CI31" s="3">
        <f>CI1</f>
        <v>2014</v>
      </c>
      <c r="CJ31" s="3">
        <f>CJ1</f>
        <v>2015</v>
      </c>
      <c r="CK31" s="3">
        <f>CK1</f>
        <v>2016</v>
      </c>
      <c r="CL31" s="3">
        <f>CL1</f>
        <v>2017</v>
      </c>
      <c r="CM31" s="3">
        <f>CM1</f>
        <v>2018</v>
      </c>
    </row>
    <row r="32" spans="1:91" x14ac:dyDescent="0.25">
      <c r="A32" s="9" t="str">
        <f>A2</f>
        <v xml:space="preserve">    Gross value added of corporate business\1\</v>
      </c>
      <c r="B32" s="2">
        <f>B2</f>
        <v>54806</v>
      </c>
      <c r="C32" s="2">
        <f>C2</f>
        <v>48178</v>
      </c>
      <c r="D32" s="2">
        <f>D2</f>
        <v>37846</v>
      </c>
      <c r="E32" s="2">
        <f>E2</f>
        <v>27861</v>
      </c>
      <c r="F32" s="2">
        <f>F2</f>
        <v>26876</v>
      </c>
      <c r="G32" s="2">
        <f>G2</f>
        <v>33500</v>
      </c>
      <c r="H32" s="2">
        <f>H2</f>
        <v>37147</v>
      </c>
      <c r="I32" s="2">
        <f>I2</f>
        <v>42724</v>
      </c>
      <c r="J32" s="2">
        <f>J2</f>
        <v>48339</v>
      </c>
      <c r="K32" s="2">
        <f>K2</f>
        <v>43000</v>
      </c>
      <c r="L32" s="2">
        <f>L2</f>
        <v>47323</v>
      </c>
      <c r="M32" s="2">
        <f>M2</f>
        <v>54105</v>
      </c>
      <c r="N32" s="2">
        <f>N2</f>
        <v>69955</v>
      </c>
      <c r="O32" s="2">
        <f>O2</f>
        <v>87478</v>
      </c>
      <c r="P32" s="2">
        <f>P2</f>
        <v>103482</v>
      </c>
      <c r="Q32" s="2">
        <f>Q2</f>
        <v>107266</v>
      </c>
      <c r="R32" s="2">
        <f>R2</f>
        <v>100821</v>
      </c>
      <c r="S32" s="2">
        <f>S2</f>
        <v>105807</v>
      </c>
      <c r="T32" s="2">
        <f>T2</f>
        <v>127503</v>
      </c>
      <c r="U32" s="2">
        <f>U2</f>
        <v>146063</v>
      </c>
      <c r="V32" s="2">
        <f>V2</f>
        <v>143022</v>
      </c>
      <c r="W32" s="2">
        <f>W2</f>
        <v>162114</v>
      </c>
      <c r="X32" s="2">
        <f>X2</f>
        <v>185791</v>
      </c>
      <c r="Y32" s="2">
        <f>Y2</f>
        <v>195027</v>
      </c>
      <c r="Z32" s="2">
        <f>Z2</f>
        <v>209184</v>
      </c>
      <c r="AA32" s="2">
        <f>AA2</f>
        <v>206865</v>
      </c>
      <c r="AB32" s="2">
        <f>AB2</f>
        <v>233051</v>
      </c>
      <c r="AC32" s="2">
        <f>AC2</f>
        <v>250053</v>
      </c>
      <c r="AD32" s="2">
        <f>AD2</f>
        <v>261661</v>
      </c>
      <c r="AE32" s="2">
        <f>AE2</f>
        <v>256831</v>
      </c>
      <c r="AF32" s="2">
        <f>AF2</f>
        <v>287446</v>
      </c>
      <c r="AG32" s="2">
        <f>AG2</f>
        <v>299879</v>
      </c>
      <c r="AH32" s="2">
        <f>AH2</f>
        <v>308729</v>
      </c>
      <c r="AI32" s="2">
        <f>AI2</f>
        <v>335950</v>
      </c>
      <c r="AJ32" s="2">
        <f>AJ2</f>
        <v>357362</v>
      </c>
      <c r="AK32" s="2">
        <f>AK2</f>
        <v>385982</v>
      </c>
      <c r="AL32" s="2">
        <f>AL2</f>
        <v>423777</v>
      </c>
      <c r="AM32" s="2">
        <f>AM2</f>
        <v>465090</v>
      </c>
      <c r="AN32" s="2">
        <f>AN2</f>
        <v>491172</v>
      </c>
      <c r="AO32" s="2">
        <f>AO2</f>
        <v>542111</v>
      </c>
      <c r="AP32" s="2">
        <f>AP2</f>
        <v>590653</v>
      </c>
      <c r="AQ32" s="2">
        <f>AQ2</f>
        <v>612127</v>
      </c>
      <c r="AR32" s="2">
        <f>AR2</f>
        <v>660922</v>
      </c>
      <c r="AS32" s="2">
        <f>AS2</f>
        <v>732902</v>
      </c>
      <c r="AT32" s="2">
        <f>AT2</f>
        <v>820208</v>
      </c>
      <c r="AU32" s="2">
        <f>AU2</f>
        <v>889579</v>
      </c>
      <c r="AV32" s="2">
        <f>AV2</f>
        <v>965545</v>
      </c>
      <c r="AW32" s="2">
        <f>AW2</f>
        <v>1087308</v>
      </c>
      <c r="AX32" s="2">
        <f>AX2</f>
        <v>1232519</v>
      </c>
      <c r="AY32" s="2">
        <f>AY2</f>
        <v>1406890</v>
      </c>
      <c r="AZ32" s="2">
        <f>AZ2</f>
        <v>1564293</v>
      </c>
      <c r="BA32" s="2">
        <f>BA2</f>
        <v>1702224</v>
      </c>
      <c r="BB32" s="2">
        <f>BB2</f>
        <v>1934750</v>
      </c>
      <c r="BC32" s="2">
        <f>BC2</f>
        <v>2018381</v>
      </c>
      <c r="BD32" s="2">
        <f>BD2</f>
        <v>2172359</v>
      </c>
      <c r="BE32" s="2">
        <f>BE2</f>
        <v>2434632</v>
      </c>
      <c r="BF32" s="2">
        <f>BF2</f>
        <v>2601303</v>
      </c>
      <c r="BG32" s="2">
        <f>BG2</f>
        <v>2706563</v>
      </c>
      <c r="BH32" s="2">
        <f>BH2</f>
        <v>2894914</v>
      </c>
      <c r="BI32" s="2">
        <f>BI2</f>
        <v>3142355</v>
      </c>
      <c r="BJ32" s="2">
        <f>BJ2</f>
        <v>3319982</v>
      </c>
      <c r="BK32" s="2">
        <f>BK2</f>
        <v>3467139</v>
      </c>
      <c r="BL32" s="2">
        <f>BL2</f>
        <v>3554438</v>
      </c>
      <c r="BM32" s="2">
        <f>BM2</f>
        <v>3741941</v>
      </c>
      <c r="BN32" s="2">
        <f>BN2</f>
        <v>3918342</v>
      </c>
      <c r="BO32" s="2">
        <f>BO2</f>
        <v>4209381</v>
      </c>
      <c r="BP32" s="2">
        <f>BP2</f>
        <v>4473375</v>
      </c>
      <c r="BQ32" s="2">
        <f>BQ2</f>
        <v>4769145</v>
      </c>
      <c r="BR32" s="2">
        <f>BR2</f>
        <v>5141819</v>
      </c>
      <c r="BS32" s="2">
        <f>BS2</f>
        <v>5473419</v>
      </c>
      <c r="BT32" s="2">
        <f>BT2</f>
        <v>5802153</v>
      </c>
      <c r="BU32" s="2">
        <f>BU2</f>
        <v>6214608</v>
      </c>
      <c r="BV32" s="2">
        <f>BV2</f>
        <v>6201986</v>
      </c>
      <c r="BW32" s="2">
        <f>BW2</f>
        <v>6293594</v>
      </c>
      <c r="BX32" s="2">
        <f>BX2</f>
        <v>6515497</v>
      </c>
      <c r="BY32" s="2">
        <f>BY2</f>
        <v>6948341</v>
      </c>
      <c r="BZ32" s="2">
        <f>BZ2</f>
        <v>7473445</v>
      </c>
      <c r="CA32" s="2">
        <f>CA2</f>
        <v>8008721</v>
      </c>
      <c r="CB32" s="2">
        <f>CB2</f>
        <v>8180674</v>
      </c>
      <c r="CC32" s="2">
        <f>CC2</f>
        <v>8094284</v>
      </c>
      <c r="CD32" s="2">
        <f>CD2</f>
        <v>7803921</v>
      </c>
      <c r="CE32" s="2">
        <f>CE2</f>
        <v>8232063</v>
      </c>
      <c r="CF32" s="2">
        <f>CF2</f>
        <v>8627516</v>
      </c>
      <c r="CG32" s="2">
        <f>CG2</f>
        <v>9182731</v>
      </c>
      <c r="CH32" s="2">
        <f>CH2</f>
        <v>9478079</v>
      </c>
      <c r="CI32" s="2">
        <f>CI2</f>
        <v>10056376</v>
      </c>
      <c r="CJ32" s="2">
        <f>CJ2</f>
        <v>10495374</v>
      </c>
      <c r="CK32" s="2">
        <f>CK2</f>
        <v>10662442</v>
      </c>
      <c r="CL32" s="2">
        <f>CL2</f>
        <v>11030499</v>
      </c>
      <c r="CM32" s="2">
        <f>CM2</f>
        <v>11576252</v>
      </c>
    </row>
    <row r="33" spans="1:91" x14ac:dyDescent="0.25">
      <c r="A33" s="9" t="s">
        <v>20</v>
      </c>
      <c r="B33" s="2">
        <v>34242</v>
      </c>
      <c r="C33" s="2">
        <v>30808</v>
      </c>
      <c r="D33" s="2">
        <v>25369</v>
      </c>
      <c r="E33" s="2">
        <v>19013</v>
      </c>
      <c r="F33" s="2">
        <v>18002</v>
      </c>
      <c r="G33" s="2">
        <v>21045</v>
      </c>
      <c r="H33" s="2">
        <v>23056</v>
      </c>
      <c r="I33" s="2">
        <v>26274</v>
      </c>
      <c r="J33" s="2">
        <v>30548</v>
      </c>
      <c r="K33" s="2">
        <v>27266</v>
      </c>
      <c r="L33" s="2">
        <v>29816</v>
      </c>
      <c r="M33" s="2">
        <v>32856</v>
      </c>
      <c r="N33" s="2">
        <v>41598</v>
      </c>
      <c r="O33" s="2">
        <v>52849</v>
      </c>
      <c r="P33" s="2">
        <v>64141</v>
      </c>
      <c r="Q33" s="2">
        <v>67074</v>
      </c>
      <c r="R33" s="2">
        <v>64069</v>
      </c>
      <c r="S33" s="2">
        <v>69854</v>
      </c>
      <c r="T33" s="2">
        <v>82136</v>
      </c>
      <c r="U33" s="2">
        <v>91111</v>
      </c>
      <c r="V33" s="2">
        <v>88798</v>
      </c>
      <c r="W33" s="2">
        <v>98654</v>
      </c>
      <c r="X33" s="2">
        <v>114553</v>
      </c>
      <c r="Y33" s="2">
        <v>123015</v>
      </c>
      <c r="Z33" s="2">
        <v>133985</v>
      </c>
      <c r="AA33" s="2">
        <v>132212</v>
      </c>
      <c r="AB33" s="2">
        <v>144625</v>
      </c>
      <c r="AC33" s="2">
        <v>158175</v>
      </c>
      <c r="AD33" s="2">
        <v>166500</v>
      </c>
      <c r="AE33" s="2">
        <v>163977</v>
      </c>
      <c r="AF33" s="2">
        <v>180289</v>
      </c>
      <c r="AG33" s="2">
        <v>190689</v>
      </c>
      <c r="AH33" s="2">
        <v>195554</v>
      </c>
      <c r="AI33" s="2">
        <v>210997</v>
      </c>
      <c r="AJ33" s="2">
        <v>222667</v>
      </c>
      <c r="AK33" s="2">
        <v>239180</v>
      </c>
      <c r="AL33" s="2">
        <v>259864</v>
      </c>
      <c r="AM33" s="2">
        <v>288528</v>
      </c>
      <c r="AN33" s="2">
        <v>308418</v>
      </c>
      <c r="AO33" s="2">
        <v>340182</v>
      </c>
      <c r="AP33" s="2">
        <v>377454</v>
      </c>
      <c r="AQ33" s="2">
        <v>398010</v>
      </c>
      <c r="AR33" s="2">
        <v>421650</v>
      </c>
      <c r="AS33" s="2">
        <v>468170</v>
      </c>
      <c r="AT33" s="2">
        <v>526064</v>
      </c>
      <c r="AU33" s="2">
        <v>577322</v>
      </c>
      <c r="AV33" s="2">
        <v>607817</v>
      </c>
      <c r="AW33" s="2">
        <v>682786</v>
      </c>
      <c r="AX33" s="2">
        <v>771696</v>
      </c>
      <c r="AY33" s="2">
        <v>884698</v>
      </c>
      <c r="AZ33" s="2">
        <v>1004441</v>
      </c>
      <c r="BA33" s="2">
        <v>1102003</v>
      </c>
      <c r="BB33" s="2">
        <v>1220566</v>
      </c>
      <c r="BC33" s="2">
        <v>1275114</v>
      </c>
      <c r="BD33" s="2">
        <v>1352980</v>
      </c>
      <c r="BE33" s="2">
        <v>1501072</v>
      </c>
      <c r="BF33" s="2">
        <v>1615931</v>
      </c>
      <c r="BG33" s="2">
        <v>1723353</v>
      </c>
      <c r="BH33" s="2">
        <v>1847640</v>
      </c>
      <c r="BI33" s="2">
        <v>2002309</v>
      </c>
      <c r="BJ33" s="2">
        <v>2119332</v>
      </c>
      <c r="BK33" s="2">
        <v>2234926</v>
      </c>
      <c r="BL33" s="2">
        <v>2277820</v>
      </c>
      <c r="BM33" s="2">
        <v>2420482</v>
      </c>
      <c r="BN33" s="2">
        <v>2515738</v>
      </c>
      <c r="BO33" s="2">
        <v>2649014</v>
      </c>
      <c r="BP33" s="2">
        <v>2787890</v>
      </c>
      <c r="BQ33" s="2">
        <v>2953697</v>
      </c>
      <c r="BR33" s="2">
        <v>3176578</v>
      </c>
      <c r="BS33" s="2">
        <v>3447481</v>
      </c>
      <c r="BT33" s="2">
        <v>3684312</v>
      </c>
      <c r="BU33" s="2">
        <v>4008927</v>
      </c>
      <c r="BV33" s="2">
        <v>4013811</v>
      </c>
      <c r="BW33" s="2">
        <v>3972742</v>
      </c>
      <c r="BX33" s="2">
        <v>4040875</v>
      </c>
      <c r="BY33" s="2">
        <v>4240204</v>
      </c>
      <c r="BZ33" s="2">
        <v>4442988</v>
      </c>
      <c r="CA33" s="2">
        <v>4681230</v>
      </c>
      <c r="CB33" s="2">
        <v>4894238</v>
      </c>
      <c r="CC33" s="2">
        <v>4940328</v>
      </c>
      <c r="CD33" s="2">
        <v>4607471</v>
      </c>
      <c r="CE33" s="2">
        <v>4700760</v>
      </c>
      <c r="CF33" s="2">
        <v>4927979</v>
      </c>
      <c r="CG33" s="2">
        <v>5182659</v>
      </c>
      <c r="CH33" s="2">
        <v>5352415</v>
      </c>
      <c r="CI33" s="2">
        <v>5645238</v>
      </c>
      <c r="CJ33" s="2">
        <v>5941834</v>
      </c>
      <c r="CK33" s="2">
        <v>6095479</v>
      </c>
      <c r="CL33" s="2">
        <v>6412941</v>
      </c>
      <c r="CM33" s="2">
        <v>6750263</v>
      </c>
    </row>
    <row r="34" spans="1:91" x14ac:dyDescent="0.25">
      <c r="A34" s="9" t="str">
        <f>A3</f>
        <v xml:space="preserve">  Taxes on production and imports less subsidies</v>
      </c>
      <c r="B34" s="2">
        <f>B3</f>
        <v>2999</v>
      </c>
      <c r="C34" s="2">
        <f>C3</f>
        <v>3037</v>
      </c>
      <c r="D34" s="2">
        <f>D3</f>
        <v>2842</v>
      </c>
      <c r="E34" s="2">
        <f>E3</f>
        <v>2942</v>
      </c>
      <c r="F34" s="2">
        <f>F3</f>
        <v>3467</v>
      </c>
      <c r="G34" s="2">
        <f>G3</f>
        <v>4090</v>
      </c>
      <c r="H34" s="2">
        <f>H3</f>
        <v>4155</v>
      </c>
      <c r="I34" s="2">
        <f>I3</f>
        <v>4364</v>
      </c>
      <c r="J34" s="2">
        <f>J3</f>
        <v>4621</v>
      </c>
      <c r="K34" s="2">
        <f>K3</f>
        <v>4575</v>
      </c>
      <c r="L34" s="2">
        <f>L3</f>
        <v>4751</v>
      </c>
      <c r="M34" s="2">
        <f>M3</f>
        <v>5136</v>
      </c>
      <c r="N34" s="2">
        <f>N3</f>
        <v>6052</v>
      </c>
      <c r="O34" s="2">
        <f>O3</f>
        <v>6421</v>
      </c>
      <c r="P34" s="2">
        <f>P3</f>
        <v>6810</v>
      </c>
      <c r="Q34" s="2">
        <f>Q3</f>
        <v>7531</v>
      </c>
      <c r="R34" s="2">
        <f>R3</f>
        <v>8322</v>
      </c>
      <c r="S34" s="2">
        <f>S3</f>
        <v>9774</v>
      </c>
      <c r="T34" s="2">
        <f>T3</f>
        <v>11525</v>
      </c>
      <c r="U34" s="2">
        <f>U3</f>
        <v>12749</v>
      </c>
      <c r="V34" s="2">
        <f>V3</f>
        <v>13371</v>
      </c>
      <c r="W34" s="2">
        <f>W3</f>
        <v>14821</v>
      </c>
      <c r="X34" s="2">
        <f>X3</f>
        <v>15853</v>
      </c>
      <c r="Y34" s="2">
        <f>Y3</f>
        <v>17331</v>
      </c>
      <c r="Z34" s="2">
        <f>Z3</f>
        <v>18468</v>
      </c>
      <c r="AA34" s="2">
        <f>AA3</f>
        <v>17937</v>
      </c>
      <c r="AB34" s="2">
        <f>AB3</f>
        <v>19818</v>
      </c>
      <c r="AC34" s="2">
        <f>AC3</f>
        <v>21518</v>
      </c>
      <c r="AD34" s="2">
        <f>AD3</f>
        <v>22808</v>
      </c>
      <c r="AE34" s="2">
        <f>AE3</f>
        <v>23137</v>
      </c>
      <c r="AF34" s="2">
        <f>AF3</f>
        <v>25553</v>
      </c>
      <c r="AG34" s="2">
        <f>AG3</f>
        <v>27844</v>
      </c>
      <c r="AH34" s="2">
        <f>AH3</f>
        <v>28940</v>
      </c>
      <c r="AI34" s="2">
        <f>AI3</f>
        <v>31234</v>
      </c>
      <c r="AJ34" s="2">
        <f>AJ3</f>
        <v>33170</v>
      </c>
      <c r="AK34" s="2">
        <f>AK3</f>
        <v>35588</v>
      </c>
      <c r="AL34" s="2">
        <f>AL3</f>
        <v>37816</v>
      </c>
      <c r="AM34" s="2">
        <f>AM3</f>
        <v>38913</v>
      </c>
      <c r="AN34" s="2">
        <f>AN3</f>
        <v>41389</v>
      </c>
      <c r="AO34" s="2">
        <f>AO3</f>
        <v>47847</v>
      </c>
      <c r="AP34" s="2">
        <f>AP3</f>
        <v>52896</v>
      </c>
      <c r="AQ34" s="2">
        <f>AQ3</f>
        <v>56965</v>
      </c>
      <c r="AR34" s="2">
        <f>AR3</f>
        <v>62805</v>
      </c>
      <c r="AS34" s="2">
        <f>AS3</f>
        <v>67290</v>
      </c>
      <c r="AT34" s="2">
        <f>AT3</f>
        <v>74125</v>
      </c>
      <c r="AU34" s="2">
        <f>AU3</f>
        <v>78624</v>
      </c>
      <c r="AV34" s="2">
        <f>AV3</f>
        <v>84498</v>
      </c>
      <c r="AW34" s="2">
        <f>AW3</f>
        <v>91413</v>
      </c>
      <c r="AX34" s="2">
        <f>AX3</f>
        <v>100018</v>
      </c>
      <c r="AY34" s="2">
        <f>AY3</f>
        <v>108702</v>
      </c>
      <c r="AZ34" s="2">
        <f>AZ3</f>
        <v>115009</v>
      </c>
      <c r="BA34" s="2">
        <f>BA3</f>
        <v>128574</v>
      </c>
      <c r="BB34" s="2">
        <f>BB3</f>
        <v>154404</v>
      </c>
      <c r="BC34" s="2">
        <f>BC3</f>
        <v>161301</v>
      </c>
      <c r="BD34" s="2">
        <f>BD3</f>
        <v>177439</v>
      </c>
      <c r="BE34" s="2">
        <f>BE3</f>
        <v>195621</v>
      </c>
      <c r="BF34" s="2">
        <f>BF3</f>
        <v>209049</v>
      </c>
      <c r="BG34" s="2">
        <f>BG3</f>
        <v>219623</v>
      </c>
      <c r="BH34" s="2">
        <f>BH3</f>
        <v>233366</v>
      </c>
      <c r="BI34" s="2">
        <f>BI3</f>
        <v>252014</v>
      </c>
      <c r="BJ34" s="2">
        <f>BJ3</f>
        <v>267544</v>
      </c>
      <c r="BK34" s="2">
        <f>BK3</f>
        <v>284469</v>
      </c>
      <c r="BL34" s="2">
        <f>BL3</f>
        <v>307936</v>
      </c>
      <c r="BM34" s="2">
        <f>BM3</f>
        <v>325895</v>
      </c>
      <c r="BN34" s="2">
        <f>BN3</f>
        <v>343758</v>
      </c>
      <c r="BO34" s="2">
        <f>BO3</f>
        <v>376108</v>
      </c>
      <c r="BP34" s="2">
        <f>BP3</f>
        <v>384752</v>
      </c>
      <c r="BQ34" s="2">
        <f>BQ3</f>
        <v>398416</v>
      </c>
      <c r="BR34" s="2">
        <f>BR3</f>
        <v>416929</v>
      </c>
      <c r="BS34" s="2">
        <f>BS3</f>
        <v>430775</v>
      </c>
      <c r="BT34" s="2">
        <f>BT3</f>
        <v>454009</v>
      </c>
      <c r="BU34" s="2">
        <f>BU3</f>
        <v>479806</v>
      </c>
      <c r="BV34" s="2">
        <f>BV3</f>
        <v>469410</v>
      </c>
      <c r="BW34" s="2">
        <f>BW3</f>
        <v>497529</v>
      </c>
      <c r="BX34" s="2">
        <f>BX3</f>
        <v>524274</v>
      </c>
      <c r="BY34" s="2">
        <f>BY3</f>
        <v>569371</v>
      </c>
      <c r="BZ34" s="2">
        <f>BZ3</f>
        <v>616267</v>
      </c>
      <c r="CA34" s="2">
        <f>CA3</f>
        <v>654523</v>
      </c>
      <c r="CB34" s="2">
        <f>CB3</f>
        <v>676292</v>
      </c>
      <c r="CC34" s="2">
        <f>CC3</f>
        <v>684959</v>
      </c>
      <c r="CD34" s="2">
        <f>CD3</f>
        <v>655455</v>
      </c>
      <c r="CE34" s="2">
        <f>CE3</f>
        <v>684947</v>
      </c>
      <c r="CF34" s="2">
        <f>CF3</f>
        <v>718673</v>
      </c>
      <c r="CG34" s="2">
        <f>CG3</f>
        <v>743190</v>
      </c>
      <c r="CH34" s="2">
        <f>CH3</f>
        <v>793101</v>
      </c>
      <c r="CI34" s="2">
        <f>CI3</f>
        <v>828304</v>
      </c>
      <c r="CJ34" s="2">
        <f>CJ3</f>
        <v>850590</v>
      </c>
      <c r="CK34" s="2">
        <f>CK3</f>
        <v>869407</v>
      </c>
      <c r="CL34" s="2">
        <f>CL3</f>
        <v>896999</v>
      </c>
      <c r="CM34" s="2">
        <f>CM3</f>
        <v>953628</v>
      </c>
    </row>
    <row r="35" spans="1:91" x14ac:dyDescent="0.25">
      <c r="A35" s="9" t="str">
        <f>A4</f>
        <v xml:space="preserve">    Net interest and miscellaneous payments</v>
      </c>
      <c r="B35" s="2">
        <f>B4</f>
        <v>1358</v>
      </c>
      <c r="C35" s="2">
        <f>C4</f>
        <v>1606</v>
      </c>
      <c r="D35" s="2">
        <f>D4</f>
        <v>1778</v>
      </c>
      <c r="E35" s="2">
        <f>E4</f>
        <v>1765</v>
      </c>
      <c r="F35" s="2">
        <f>F4</f>
        <v>1738</v>
      </c>
      <c r="G35" s="2">
        <f>G4</f>
        <v>1684</v>
      </c>
      <c r="H35" s="2">
        <f>H4</f>
        <v>1670</v>
      </c>
      <c r="I35" s="2">
        <f>I4</f>
        <v>1600</v>
      </c>
      <c r="J35" s="2">
        <f>J4</f>
        <v>1590</v>
      </c>
      <c r="K35" s="2">
        <f>K4</f>
        <v>1524</v>
      </c>
      <c r="L35" s="2">
        <f>L4</f>
        <v>1476</v>
      </c>
      <c r="M35" s="2">
        <f>M4</f>
        <v>1335</v>
      </c>
      <c r="N35" s="2">
        <f>N4</f>
        <v>1237</v>
      </c>
      <c r="O35" s="2">
        <f>O4</f>
        <v>1220</v>
      </c>
      <c r="P35" s="2">
        <f>P4</f>
        <v>1060</v>
      </c>
      <c r="Q35" s="2">
        <f>Q4</f>
        <v>990</v>
      </c>
      <c r="R35" s="2">
        <f>R4</f>
        <v>942</v>
      </c>
      <c r="S35" s="2">
        <f>S4</f>
        <v>660</v>
      </c>
      <c r="T35" s="2">
        <f>T4</f>
        <v>768</v>
      </c>
      <c r="U35" s="2">
        <f>U4</f>
        <v>857</v>
      </c>
      <c r="V35" s="2">
        <f>V4</f>
        <v>999</v>
      </c>
      <c r="W35" s="2">
        <f>W4</f>
        <v>932</v>
      </c>
      <c r="X35" s="2">
        <f>X4</f>
        <v>1096</v>
      </c>
      <c r="Y35" s="2">
        <f>Y4</f>
        <v>1258</v>
      </c>
      <c r="Z35" s="2">
        <f>Z4</f>
        <v>1334</v>
      </c>
      <c r="AA35" s="2">
        <f>AA4</f>
        <v>1650</v>
      </c>
      <c r="AB35" s="2">
        <f>AB4</f>
        <v>1700</v>
      </c>
      <c r="AC35" s="2">
        <f>AC4</f>
        <v>1832</v>
      </c>
      <c r="AD35" s="2">
        <f>AD4</f>
        <v>2262</v>
      </c>
      <c r="AE35" s="2">
        <f>AE4</f>
        <v>2846</v>
      </c>
      <c r="AF35" s="2">
        <f>AF4</f>
        <v>3018</v>
      </c>
      <c r="AG35" s="2">
        <f>AG4</f>
        <v>3313</v>
      </c>
      <c r="AH35" s="2">
        <f>AH4</f>
        <v>3818</v>
      </c>
      <c r="AI35" s="2">
        <f>AI4</f>
        <v>4470</v>
      </c>
      <c r="AJ35" s="2">
        <f>AJ4</f>
        <v>4828</v>
      </c>
      <c r="AK35" s="2">
        <f>AK4</f>
        <v>5299</v>
      </c>
      <c r="AL35" s="2">
        <f>AL4</f>
        <v>5966</v>
      </c>
      <c r="AM35" s="2">
        <f>AM4</f>
        <v>7184</v>
      </c>
      <c r="AN35" s="2">
        <f>AN4</f>
        <v>8594</v>
      </c>
      <c r="AO35" s="2">
        <f>AO4</f>
        <v>10148</v>
      </c>
      <c r="AP35" s="2">
        <f>AP4</f>
        <v>13544</v>
      </c>
      <c r="AQ35" s="2">
        <f>AQ4</f>
        <v>17851</v>
      </c>
      <c r="AR35" s="2">
        <f>AR4</f>
        <v>18915</v>
      </c>
      <c r="AS35" s="2">
        <f>AS4</f>
        <v>19976</v>
      </c>
      <c r="AT35" s="2">
        <f>AT4</f>
        <v>23733</v>
      </c>
      <c r="AU35" s="2">
        <f>AU4</f>
        <v>30142</v>
      </c>
      <c r="AV35" s="2">
        <f>AV4</f>
        <v>32355</v>
      </c>
      <c r="AW35" s="2">
        <f>AW4</f>
        <v>29977</v>
      </c>
      <c r="AX35" s="2">
        <f>AX4</f>
        <v>33041</v>
      </c>
      <c r="AY35" s="2">
        <f>AY4</f>
        <v>36599</v>
      </c>
      <c r="AZ35" s="2">
        <f>AZ4</f>
        <v>43602</v>
      </c>
      <c r="BA35" s="2">
        <f>BA4</f>
        <v>57989</v>
      </c>
      <c r="BB35" s="2">
        <f>BB4</f>
        <v>72534</v>
      </c>
      <c r="BC35" s="2">
        <f>BC4</f>
        <v>83230</v>
      </c>
      <c r="BD35" s="2">
        <f>BD4</f>
        <v>82560</v>
      </c>
      <c r="BE35" s="2">
        <f>BE4</f>
        <v>93845</v>
      </c>
      <c r="BF35" s="2">
        <f>BF4</f>
        <v>96902</v>
      </c>
      <c r="BG35" s="2">
        <f>BG4</f>
        <v>106961</v>
      </c>
      <c r="BH35" s="2">
        <f>BH4</f>
        <v>115681</v>
      </c>
      <c r="BI35" s="2">
        <f>BI4</f>
        <v>135386</v>
      </c>
      <c r="BJ35" s="2">
        <f>BJ4</f>
        <v>159399</v>
      </c>
      <c r="BK35" s="2">
        <f>BK4</f>
        <v>169492</v>
      </c>
      <c r="BL35" s="2">
        <f>BL4</f>
        <v>156426</v>
      </c>
      <c r="BM35" s="2">
        <f>BM4</f>
        <v>130894</v>
      </c>
      <c r="BN35" s="2">
        <f>BN4</f>
        <v>117017</v>
      </c>
      <c r="BO35" s="2">
        <f>BO4</f>
        <v>116266</v>
      </c>
      <c r="BP35" s="2">
        <f>BP4</f>
        <v>125606</v>
      </c>
      <c r="BQ35" s="2">
        <f>BQ4</f>
        <v>118901</v>
      </c>
      <c r="BR35" s="2">
        <f>BR4</f>
        <v>126609</v>
      </c>
      <c r="BS35" s="2">
        <f>BS4</f>
        <v>146387</v>
      </c>
      <c r="BT35" s="2">
        <f>BT4</f>
        <v>159783</v>
      </c>
      <c r="BU35" s="2">
        <f>BU4</f>
        <v>198044</v>
      </c>
      <c r="BV35" s="2">
        <f>BV4</f>
        <v>219792</v>
      </c>
      <c r="BW35" s="2">
        <f>BW4</f>
        <v>199836</v>
      </c>
      <c r="BX35" s="2">
        <f>BX4</f>
        <v>171209</v>
      </c>
      <c r="BY35" s="2">
        <f>BY4</f>
        <v>162512</v>
      </c>
      <c r="BZ35" s="2">
        <f>BZ4</f>
        <v>176859</v>
      </c>
      <c r="CA35" s="2">
        <f>CA4</f>
        <v>186939</v>
      </c>
      <c r="CB35" s="2">
        <f>CB4</f>
        <v>250327</v>
      </c>
      <c r="CC35" s="2">
        <f>CC4</f>
        <v>310211</v>
      </c>
      <c r="CD35" s="2">
        <f>CD4</f>
        <v>284241</v>
      </c>
      <c r="CE35" s="2">
        <f>CE4</f>
        <v>283329</v>
      </c>
      <c r="CF35" s="2">
        <f>CF4</f>
        <v>283183</v>
      </c>
      <c r="CG35" s="2">
        <f>CG4</f>
        <v>291223</v>
      </c>
      <c r="CH35" s="2">
        <f>CH4</f>
        <v>280116</v>
      </c>
      <c r="CI35" s="2">
        <f>CI4</f>
        <v>294005</v>
      </c>
      <c r="CJ35" s="2">
        <f>CJ4</f>
        <v>310850</v>
      </c>
      <c r="CK35" s="2">
        <f>CK4</f>
        <v>333716</v>
      </c>
      <c r="CL35" s="2">
        <f>CL4</f>
        <v>319504</v>
      </c>
      <c r="CM35" s="2">
        <f>CM4</f>
        <v>347357</v>
      </c>
    </row>
    <row r="36" spans="1:91" x14ac:dyDescent="0.25">
      <c r="A36" s="9" t="str">
        <f>A5</f>
        <v xml:space="preserve">    Business current transfer payments (net)</v>
      </c>
      <c r="B36" s="2">
        <f>B5</f>
        <v>310</v>
      </c>
      <c r="C36" s="2">
        <f>C5</f>
        <v>306</v>
      </c>
      <c r="D36" s="2">
        <f>D5</f>
        <v>337</v>
      </c>
      <c r="E36" s="2">
        <f>E5</f>
        <v>352</v>
      </c>
      <c r="F36" s="2">
        <f>F5</f>
        <v>331</v>
      </c>
      <c r="G36" s="2">
        <f>G5</f>
        <v>319</v>
      </c>
      <c r="H36" s="2">
        <f>H5</f>
        <v>312</v>
      </c>
      <c r="I36" s="2">
        <f>I5</f>
        <v>318</v>
      </c>
      <c r="J36" s="2">
        <f>J5</f>
        <v>326</v>
      </c>
      <c r="K36" s="2">
        <f>K5</f>
        <v>297</v>
      </c>
      <c r="L36" s="2">
        <f>L5</f>
        <v>306</v>
      </c>
      <c r="M36" s="2">
        <f>M5</f>
        <v>317</v>
      </c>
      <c r="N36" s="2">
        <f>N5</f>
        <v>367</v>
      </c>
      <c r="O36" s="2">
        <f>O5</f>
        <v>419</v>
      </c>
      <c r="P36" s="2">
        <f>P5</f>
        <v>494</v>
      </c>
      <c r="Q36" s="2">
        <f>Q5</f>
        <v>630</v>
      </c>
      <c r="R36" s="2">
        <f>R5</f>
        <v>667</v>
      </c>
      <c r="S36" s="2">
        <f>S5</f>
        <v>475</v>
      </c>
      <c r="T36" s="2">
        <f>T5</f>
        <v>572</v>
      </c>
      <c r="U36" s="2">
        <f>U5</f>
        <v>605</v>
      </c>
      <c r="V36" s="2">
        <f>V5</f>
        <v>588</v>
      </c>
      <c r="W36" s="2">
        <f>W5</f>
        <v>601</v>
      </c>
      <c r="X36" s="2">
        <f>X5</f>
        <v>727</v>
      </c>
      <c r="Y36" s="2">
        <f>Y5</f>
        <v>824</v>
      </c>
      <c r="Z36" s="2">
        <f>Z5</f>
        <v>959</v>
      </c>
      <c r="AA36" s="2">
        <f>AA5</f>
        <v>851</v>
      </c>
      <c r="AB36" s="2">
        <f>AB5</f>
        <v>979</v>
      </c>
      <c r="AC36" s="2">
        <f>AC5</f>
        <v>1035</v>
      </c>
      <c r="AD36" s="2">
        <f>AD5</f>
        <v>1098</v>
      </c>
      <c r="AE36" s="2">
        <f>AE5</f>
        <v>1173</v>
      </c>
      <c r="AF36" s="2">
        <f>AF5</f>
        <v>1255</v>
      </c>
      <c r="AG36" s="2">
        <f>AG5</f>
        <v>1266</v>
      </c>
      <c r="AH36" s="2">
        <f>AH5</f>
        <v>1421</v>
      </c>
      <c r="AI36" s="2">
        <f>AI5</f>
        <v>1579</v>
      </c>
      <c r="AJ36" s="2">
        <f>AJ5</f>
        <v>1595</v>
      </c>
      <c r="AK36" s="2">
        <f>AK5</f>
        <v>1871</v>
      </c>
      <c r="AL36" s="2">
        <f>AL5</f>
        <v>2102</v>
      </c>
      <c r="AM36" s="2">
        <f>AM5</f>
        <v>2617</v>
      </c>
      <c r="AN36" s="2">
        <f>AN5</f>
        <v>2703</v>
      </c>
      <c r="AO36" s="2">
        <f>AO5</f>
        <v>2937</v>
      </c>
      <c r="AP36" s="2">
        <f>AP5</f>
        <v>3047</v>
      </c>
      <c r="AQ36" s="2">
        <f>AQ5</f>
        <v>3182</v>
      </c>
      <c r="AR36" s="2">
        <f>AR5</f>
        <v>3592</v>
      </c>
      <c r="AS36" s="2">
        <f>AS5</f>
        <v>3885</v>
      </c>
      <c r="AT36" s="2">
        <f>AT5</f>
        <v>4504</v>
      </c>
      <c r="AU36" s="2">
        <f>AU5</f>
        <v>3739</v>
      </c>
      <c r="AV36" s="2">
        <f>AV5</f>
        <v>4716</v>
      </c>
      <c r="AW36" s="2">
        <f>AW5</f>
        <v>6700</v>
      </c>
      <c r="AX36" s="2">
        <f>AX5</f>
        <v>8706</v>
      </c>
      <c r="AY36" s="2">
        <f>AY5</f>
        <v>9203</v>
      </c>
      <c r="AZ36" s="2">
        <f>AZ5</f>
        <v>9028</v>
      </c>
      <c r="BA36" s="2">
        <f>BA5</f>
        <v>9636</v>
      </c>
      <c r="BB36" s="2">
        <f>BB5</f>
        <v>10659</v>
      </c>
      <c r="BC36" s="2">
        <f>BC5</f>
        <v>8119</v>
      </c>
      <c r="BD36" s="2">
        <f>BD5</f>
        <v>9953</v>
      </c>
      <c r="BE36" s="2">
        <f>BE5</f>
        <v>10934</v>
      </c>
      <c r="BF36" s="2">
        <f>BF5</f>
        <v>15362</v>
      </c>
      <c r="BG36" s="2">
        <f>BG5</f>
        <v>26919</v>
      </c>
      <c r="BH36" s="2">
        <f>BH5</f>
        <v>29655</v>
      </c>
      <c r="BI36" s="2">
        <f>BI5</f>
        <v>27036</v>
      </c>
      <c r="BJ36" s="2">
        <f>BJ5</f>
        <v>23481</v>
      </c>
      <c r="BK36" s="2">
        <f>BK5</f>
        <v>24867</v>
      </c>
      <c r="BL36" s="2">
        <f>BL5</f>
        <v>26093</v>
      </c>
      <c r="BM36" s="2">
        <f>BM5</f>
        <v>30693</v>
      </c>
      <c r="BN36" s="2">
        <f>BN5</f>
        <v>29521</v>
      </c>
      <c r="BO36" s="2">
        <f>BO5</f>
        <v>34651</v>
      </c>
      <c r="BP36" s="2">
        <f>BP5</f>
        <v>30162</v>
      </c>
      <c r="BQ36" s="2">
        <f>BQ5</f>
        <v>37319</v>
      </c>
      <c r="BR36" s="2">
        <f>BR5</f>
        <v>38487</v>
      </c>
      <c r="BS36" s="2">
        <f>BS5</f>
        <v>34129</v>
      </c>
      <c r="BT36" s="2">
        <f>BT5</f>
        <v>45627</v>
      </c>
      <c r="BU36" s="2">
        <f>BU5</f>
        <v>45467</v>
      </c>
      <c r="BV36" s="2">
        <f>BV5</f>
        <v>55089</v>
      </c>
      <c r="BW36" s="2">
        <f>BW5</f>
        <v>51850</v>
      </c>
      <c r="BX36" s="2">
        <f>BX5</f>
        <v>61473</v>
      </c>
      <c r="BY36" s="2">
        <f>BY5</f>
        <v>62178</v>
      </c>
      <c r="BZ36" s="2">
        <f>BZ5</f>
        <v>78883</v>
      </c>
      <c r="CA36" s="2">
        <f>CA5</f>
        <v>68061</v>
      </c>
      <c r="CB36" s="2">
        <f>CB5</f>
        <v>58572</v>
      </c>
      <c r="CC36" s="2">
        <f>CC5</f>
        <v>45810</v>
      </c>
      <c r="CD36" s="2">
        <f>CD5</f>
        <v>60001</v>
      </c>
      <c r="CE36" s="2">
        <f>CE5</f>
        <v>71261</v>
      </c>
      <c r="CF36" s="2">
        <f>CF5</f>
        <v>79324</v>
      </c>
      <c r="CG36" s="2">
        <f>CG5</f>
        <v>81794</v>
      </c>
      <c r="CH36" s="2">
        <f>CH5</f>
        <v>83933</v>
      </c>
      <c r="CI36" s="2">
        <f>CI5</f>
        <v>79991</v>
      </c>
      <c r="CJ36" s="2">
        <f>CJ5</f>
        <v>97330</v>
      </c>
      <c r="CK36" s="2">
        <f>CK5</f>
        <v>69205</v>
      </c>
      <c r="CL36" s="2">
        <f>CL5</f>
        <v>95503</v>
      </c>
      <c r="CM36" s="2">
        <f>CM5</f>
        <v>83334</v>
      </c>
    </row>
    <row r="37" spans="1:91" x14ac:dyDescent="0.25">
      <c r="A37" s="7" t="s">
        <v>31</v>
      </c>
      <c r="B37" s="3">
        <f>B31</f>
        <v>1929</v>
      </c>
      <c r="C37" s="3">
        <f>C31</f>
        <v>1930</v>
      </c>
      <c r="D37" s="3">
        <f>D31</f>
        <v>1931</v>
      </c>
      <c r="E37" s="3">
        <f>E31</f>
        <v>1932</v>
      </c>
      <c r="F37" s="3">
        <f>F31</f>
        <v>1933</v>
      </c>
      <c r="G37" s="3">
        <f>G31</f>
        <v>1934</v>
      </c>
      <c r="H37" s="3">
        <f>H31</f>
        <v>1935</v>
      </c>
      <c r="I37" s="3">
        <f>I31</f>
        <v>1936</v>
      </c>
      <c r="J37" s="3">
        <f>J31</f>
        <v>1937</v>
      </c>
      <c r="K37" s="3">
        <f>K31</f>
        <v>1938</v>
      </c>
      <c r="L37" s="3">
        <f>L31</f>
        <v>1939</v>
      </c>
      <c r="M37" s="3">
        <f>M31</f>
        <v>1940</v>
      </c>
      <c r="N37" s="3">
        <f>N31</f>
        <v>1941</v>
      </c>
      <c r="O37" s="3">
        <f>O31</f>
        <v>1942</v>
      </c>
      <c r="P37" s="3">
        <f>P31</f>
        <v>1943</v>
      </c>
      <c r="Q37" s="3">
        <f>Q31</f>
        <v>1944</v>
      </c>
      <c r="R37" s="3">
        <f>R31</f>
        <v>1945</v>
      </c>
      <c r="S37" s="3">
        <f>S31</f>
        <v>1946</v>
      </c>
      <c r="T37" s="3">
        <f>T31</f>
        <v>1947</v>
      </c>
      <c r="U37" s="3">
        <f>U31</f>
        <v>1948</v>
      </c>
      <c r="V37" s="3">
        <f>V31</f>
        <v>1949</v>
      </c>
      <c r="W37" s="3">
        <f>W31</f>
        <v>1950</v>
      </c>
      <c r="X37" s="3">
        <f>X31</f>
        <v>1951</v>
      </c>
      <c r="Y37" s="3">
        <f>Y31</f>
        <v>1952</v>
      </c>
      <c r="Z37" s="3">
        <f>Z31</f>
        <v>1953</v>
      </c>
      <c r="AA37" s="3">
        <f>AA31</f>
        <v>1954</v>
      </c>
      <c r="AB37" s="3">
        <f>AB31</f>
        <v>1955</v>
      </c>
      <c r="AC37" s="3">
        <f>AC31</f>
        <v>1956</v>
      </c>
      <c r="AD37" s="3">
        <f>AD31</f>
        <v>1957</v>
      </c>
      <c r="AE37" s="3">
        <f>AE31</f>
        <v>1958</v>
      </c>
      <c r="AF37" s="3">
        <f>AF31</f>
        <v>1959</v>
      </c>
      <c r="AG37" s="3">
        <f>AG31</f>
        <v>1960</v>
      </c>
      <c r="AH37" s="3">
        <f>AH31</f>
        <v>1961</v>
      </c>
      <c r="AI37" s="3">
        <f>AI31</f>
        <v>1962</v>
      </c>
      <c r="AJ37" s="3">
        <f>AJ31</f>
        <v>1963</v>
      </c>
      <c r="AK37" s="3">
        <f>AK31</f>
        <v>1964</v>
      </c>
      <c r="AL37" s="3">
        <f>AL31</f>
        <v>1965</v>
      </c>
      <c r="AM37" s="3">
        <f>AM31</f>
        <v>1966</v>
      </c>
      <c r="AN37" s="3">
        <f>AN31</f>
        <v>1967</v>
      </c>
      <c r="AO37" s="3">
        <f>AO31</f>
        <v>1968</v>
      </c>
      <c r="AP37" s="3">
        <f>AP31</f>
        <v>1969</v>
      </c>
      <c r="AQ37" s="3">
        <f>AQ31</f>
        <v>1970</v>
      </c>
      <c r="AR37" s="3">
        <f>AR31</f>
        <v>1971</v>
      </c>
      <c r="AS37" s="3">
        <f>AS31</f>
        <v>1972</v>
      </c>
      <c r="AT37" s="3">
        <f>AT31</f>
        <v>1973</v>
      </c>
      <c r="AU37" s="3">
        <f>AU31</f>
        <v>1974</v>
      </c>
      <c r="AV37" s="3">
        <f>AV31</f>
        <v>1975</v>
      </c>
      <c r="AW37" s="3">
        <f>AW31</f>
        <v>1976</v>
      </c>
      <c r="AX37" s="3">
        <f>AX31</f>
        <v>1977</v>
      </c>
      <c r="AY37" s="3">
        <f>AY31</f>
        <v>1978</v>
      </c>
      <c r="AZ37" s="3">
        <f>AZ31</f>
        <v>1979</v>
      </c>
      <c r="BA37" s="3">
        <f>BA31</f>
        <v>1980</v>
      </c>
      <c r="BB37" s="3">
        <f>BB31</f>
        <v>1981</v>
      </c>
      <c r="BC37" s="3">
        <f>BC31</f>
        <v>1982</v>
      </c>
      <c r="BD37" s="3">
        <f>BD31</f>
        <v>1983</v>
      </c>
      <c r="BE37" s="3">
        <f>BE31</f>
        <v>1984</v>
      </c>
      <c r="BF37" s="3">
        <f>BF31</f>
        <v>1985</v>
      </c>
      <c r="BG37" s="3">
        <f>BG31</f>
        <v>1986</v>
      </c>
      <c r="BH37" s="3">
        <f>BH31</f>
        <v>1987</v>
      </c>
      <c r="BI37" s="3">
        <f>BI31</f>
        <v>1988</v>
      </c>
      <c r="BJ37" s="3">
        <f>BJ31</f>
        <v>1989</v>
      </c>
      <c r="BK37" s="3">
        <f>BK31</f>
        <v>1990</v>
      </c>
      <c r="BL37" s="3">
        <f>BL31</f>
        <v>1991</v>
      </c>
      <c r="BM37" s="3">
        <f>BM31</f>
        <v>1992</v>
      </c>
      <c r="BN37" s="3">
        <f>BN31</f>
        <v>1993</v>
      </c>
      <c r="BO37" s="3">
        <f>BO31</f>
        <v>1994</v>
      </c>
      <c r="BP37" s="3">
        <f>BP31</f>
        <v>1995</v>
      </c>
      <c r="BQ37" s="3">
        <f>BQ31</f>
        <v>1996</v>
      </c>
      <c r="BR37" s="3">
        <f>BR31</f>
        <v>1997</v>
      </c>
      <c r="BS37" s="3">
        <f>BS31</f>
        <v>1998</v>
      </c>
      <c r="BT37" s="3">
        <f>BT31</f>
        <v>1999</v>
      </c>
      <c r="BU37" s="3">
        <f>BU31</f>
        <v>2000</v>
      </c>
      <c r="BV37" s="3">
        <f>BV31</f>
        <v>2001</v>
      </c>
      <c r="BW37" s="3">
        <f>BW31</f>
        <v>2002</v>
      </c>
      <c r="BX37" s="3">
        <f>BX31</f>
        <v>2003</v>
      </c>
      <c r="BY37" s="3">
        <f>BY31</f>
        <v>2004</v>
      </c>
      <c r="BZ37" s="3">
        <f>BZ31</f>
        <v>2005</v>
      </c>
      <c r="CA37" s="3">
        <f>CA31</f>
        <v>2006</v>
      </c>
      <c r="CB37" s="3">
        <f>CB31</f>
        <v>2007</v>
      </c>
      <c r="CC37" s="3">
        <f>CC31</f>
        <v>2008</v>
      </c>
      <c r="CD37" s="3">
        <f>CD31</f>
        <v>2009</v>
      </c>
      <c r="CE37" s="3">
        <f>CE31</f>
        <v>2010</v>
      </c>
      <c r="CF37" s="3">
        <f>CF31</f>
        <v>2011</v>
      </c>
      <c r="CG37" s="3">
        <f>CG31</f>
        <v>2012</v>
      </c>
      <c r="CH37" s="3">
        <f>CH31</f>
        <v>2013</v>
      </c>
      <c r="CI37" s="3">
        <f>CI31</f>
        <v>2014</v>
      </c>
      <c r="CJ37" s="3">
        <f>CJ31</f>
        <v>2015</v>
      </c>
      <c r="CK37" s="3">
        <f>CK31</f>
        <v>2016</v>
      </c>
      <c r="CL37" s="3">
        <f>CL31</f>
        <v>2017</v>
      </c>
      <c r="CM37" s="3">
        <f>CM31</f>
        <v>2018</v>
      </c>
    </row>
    <row r="38" spans="1:91" x14ac:dyDescent="0.25">
      <c r="A38" s="2" t="s">
        <v>3</v>
      </c>
      <c r="B38" s="11">
        <f>B33/B32</f>
        <v>0.62478560741524647</v>
      </c>
      <c r="C38" s="5">
        <f>C33/C32</f>
        <v>0.63946199510149859</v>
      </c>
      <c r="D38" s="5">
        <f>D33/D32</f>
        <v>0.67032183057654704</v>
      </c>
      <c r="E38" s="5">
        <f>E33/E32</f>
        <v>0.68242345931588955</v>
      </c>
      <c r="F38" s="5">
        <f>F33/F32</f>
        <v>0.66981693704420298</v>
      </c>
      <c r="G38" s="5">
        <f>G33/G32</f>
        <v>0.62820895522388065</v>
      </c>
      <c r="H38" s="5">
        <f>H33/H32</f>
        <v>0.62066923304708321</v>
      </c>
      <c r="I38" s="5">
        <f>I33/I32</f>
        <v>0.61497050837936518</v>
      </c>
      <c r="J38" s="5">
        <f>J33/J32</f>
        <v>0.63195349510747012</v>
      </c>
      <c r="K38" s="5">
        <f>K33/K32</f>
        <v>0.63409302325581396</v>
      </c>
      <c r="L38" s="5">
        <f>L33/L32</f>
        <v>0.630053039748114</v>
      </c>
      <c r="M38" s="5">
        <f>M33/M32</f>
        <v>0.60726365400609927</v>
      </c>
      <c r="N38" s="5">
        <f>N33/N32</f>
        <v>0.59463941104996065</v>
      </c>
      <c r="O38" s="5">
        <f>O33/O32</f>
        <v>0.60414046960378609</v>
      </c>
      <c r="P38" s="5">
        <f>P33/P32</f>
        <v>0.61982760286813166</v>
      </c>
      <c r="Q38" s="5">
        <f>Q33/Q32</f>
        <v>0.62530531575708981</v>
      </c>
      <c r="R38" s="5">
        <f>R33/R32</f>
        <v>0.63547276857003998</v>
      </c>
      <c r="S38" s="5">
        <f>S33/S32</f>
        <v>0.66020206602587728</v>
      </c>
      <c r="T38" s="5">
        <f>T33/T32</f>
        <v>0.64418876418594073</v>
      </c>
      <c r="U38" s="5">
        <f>U33/U32</f>
        <v>0.62377878038928403</v>
      </c>
      <c r="V38" s="5">
        <f>V33/V32</f>
        <v>0.62086951657786915</v>
      </c>
      <c r="W38" s="5">
        <f>W33/W32</f>
        <v>0.60854707181366197</v>
      </c>
      <c r="X38" s="5">
        <f>X33/X32</f>
        <v>0.61656915566416026</v>
      </c>
      <c r="Y38" s="5">
        <f>Y33/Y32</f>
        <v>0.63075881800981404</v>
      </c>
      <c r="Z38" s="5">
        <f>Z33/Z32</f>
        <v>0.6405126587119474</v>
      </c>
      <c r="AA38" s="5">
        <f>AA33/AA32</f>
        <v>0.63912213279191743</v>
      </c>
      <c r="AB38" s="5">
        <f>AB33/AB32</f>
        <v>0.62057232107993532</v>
      </c>
      <c r="AC38" s="5">
        <f>AC33/AC32</f>
        <v>0.63256589603004165</v>
      </c>
      <c r="AD38" s="5">
        <f>AD33/AD32</f>
        <v>0.63631951265186637</v>
      </c>
      <c r="AE38" s="5">
        <f>AE33/AE32</f>
        <v>0.63846264664312324</v>
      </c>
      <c r="AF38" s="5">
        <f>AF33/AF32</f>
        <v>0.62720998030934505</v>
      </c>
      <c r="AG38" s="5">
        <f>AG33/AG32</f>
        <v>0.63588647421126521</v>
      </c>
      <c r="AH38" s="5">
        <f>AH33/AH32</f>
        <v>0.63341636192259232</v>
      </c>
      <c r="AI38" s="5">
        <f>AI33/AI32</f>
        <v>0.62806072332192286</v>
      </c>
      <c r="AJ38" s="5">
        <f>AJ33/AJ32</f>
        <v>0.62308527487533649</v>
      </c>
      <c r="AK38" s="5">
        <f>AK33/AK32</f>
        <v>0.61966620205087286</v>
      </c>
      <c r="AL38" s="5">
        <f>AL33/AL32</f>
        <v>0.61320930583774014</v>
      </c>
      <c r="AM38" s="5">
        <f>AM33/AM32</f>
        <v>0.62037025091917697</v>
      </c>
      <c r="AN38" s="5">
        <f>AN33/AN32</f>
        <v>0.62792260145122281</v>
      </c>
      <c r="AO38" s="5">
        <f>AO33/AO32</f>
        <v>0.6275135534973465</v>
      </c>
      <c r="AP38" s="5">
        <f>AP33/AP32</f>
        <v>0.63904526007655937</v>
      </c>
      <c r="AQ38" s="5">
        <f>AQ33/AQ32</f>
        <v>0.65020820842733618</v>
      </c>
      <c r="AR38" s="5">
        <f>AR33/AR32</f>
        <v>0.63797240824181978</v>
      </c>
      <c r="AS38" s="5">
        <f>AS33/AS32</f>
        <v>0.63878936065121938</v>
      </c>
      <c r="AT38" s="5">
        <f>AT33/AT32</f>
        <v>0.6413787722138774</v>
      </c>
      <c r="AU38" s="5">
        <f>AU33/AU32</f>
        <v>0.64898339551630602</v>
      </c>
      <c r="AV38" s="5">
        <f>AV33/AV32</f>
        <v>0.62950665168376407</v>
      </c>
      <c r="AW38" s="5">
        <f>AW33/AW32</f>
        <v>0.62796006283408201</v>
      </c>
      <c r="AX38" s="5">
        <f>AX33/AX32</f>
        <v>0.62611286316884363</v>
      </c>
      <c r="AY38" s="5">
        <f>AY33/AY32</f>
        <v>0.62883238917043971</v>
      </c>
      <c r="AZ38" s="5">
        <f>AZ33/AZ32</f>
        <v>0.64210541119854148</v>
      </c>
      <c r="BA38" s="5">
        <f>BA33/BA32</f>
        <v>0.64739012021919562</v>
      </c>
      <c r="BB38" s="5">
        <f>BB33/BB32</f>
        <v>0.63086496963431971</v>
      </c>
      <c r="BC38" s="5">
        <f>BC33/BC32</f>
        <v>0.63175089341407786</v>
      </c>
      <c r="BD38" s="5">
        <f>BD33/BD32</f>
        <v>0.62281602626453547</v>
      </c>
      <c r="BE38" s="5">
        <f>BE33/BE32</f>
        <v>0.61654985229800641</v>
      </c>
      <c r="BF38" s="5">
        <f>BF33/BF32</f>
        <v>0.62120060600399107</v>
      </c>
      <c r="BG38" s="5">
        <f>BG33/BG32</f>
        <v>0.63673116051612322</v>
      </c>
      <c r="BH38" s="5">
        <f>BH33/BH32</f>
        <v>0.63823657628516772</v>
      </c>
      <c r="BI38" s="5">
        <f>BI33/BI32</f>
        <v>0.63720012538366921</v>
      </c>
      <c r="BJ38" s="5">
        <f>BJ33/BJ32</f>
        <v>0.63835647301702236</v>
      </c>
      <c r="BK38" s="5">
        <f>BK33/BK32</f>
        <v>0.64460236523542902</v>
      </c>
      <c r="BL38" s="5">
        <f>BL33/BL32</f>
        <v>0.64083829848769336</v>
      </c>
      <c r="BM38" s="5">
        <f>BM33/BM32</f>
        <v>0.64685199472680088</v>
      </c>
      <c r="BN38" s="5">
        <f>BN33/BN32</f>
        <v>0.64204145528899725</v>
      </c>
      <c r="BO38" s="5">
        <f>BO33/BO32</f>
        <v>0.62931200573195911</v>
      </c>
      <c r="BP38" s="5">
        <f>BP33/BP32</f>
        <v>0.62321848716014194</v>
      </c>
      <c r="BQ38" s="5">
        <f>BQ33/BQ32</f>
        <v>0.61933470255150558</v>
      </c>
      <c r="BR38" s="5">
        <f>BR33/BR32</f>
        <v>0.617792652755766</v>
      </c>
      <c r="BS38" s="5">
        <f>BS33/BS32</f>
        <v>0.62985877748442065</v>
      </c>
      <c r="BT38" s="5">
        <f>BT33/BT32</f>
        <v>0.63499049404591712</v>
      </c>
      <c r="BU38" s="5">
        <f>BU33/BU32</f>
        <v>0.64508123440770515</v>
      </c>
      <c r="BV38" s="5">
        <f>BV33/BV32</f>
        <v>0.64718156409898375</v>
      </c>
      <c r="BW38" s="5">
        <f>BW33/BW32</f>
        <v>0.63123582487208418</v>
      </c>
      <c r="BX38" s="5">
        <f>BX33/BX32</f>
        <v>0.62019443796843121</v>
      </c>
      <c r="BY38" s="5">
        <f>BY33/BY32</f>
        <v>0.61024696398751876</v>
      </c>
      <c r="BZ38" s="5">
        <f>BZ33/BZ32</f>
        <v>0.59450333815261902</v>
      </c>
      <c r="CA38" s="5">
        <f>CA33/CA32</f>
        <v>0.58451655389168877</v>
      </c>
      <c r="CB38" s="5">
        <f>CB33/CB32</f>
        <v>0.59826830894373739</v>
      </c>
      <c r="CC38" s="5">
        <f>CC33/CC32</f>
        <v>0.61034774663206781</v>
      </c>
      <c r="CD38" s="5">
        <f>CD33/CD32</f>
        <v>0.59040461839631642</v>
      </c>
      <c r="CE38" s="5">
        <f>CE33/CE32</f>
        <v>0.5710306152904806</v>
      </c>
      <c r="CF38" s="5">
        <f>CF33/CF32</f>
        <v>0.57119326118896796</v>
      </c>
      <c r="CG38" s="5">
        <f>CG33/CG32</f>
        <v>0.56439190040522802</v>
      </c>
      <c r="CH38" s="5">
        <f>CH33/CH32</f>
        <v>0.56471517065852694</v>
      </c>
      <c r="CI38" s="5">
        <f>CI33/CI32</f>
        <v>0.56135908203909635</v>
      </c>
      <c r="CJ38" s="5">
        <f>CJ33/CJ32</f>
        <v>0.56613837677437695</v>
      </c>
      <c r="CK38" s="5">
        <f>CK33/CK32</f>
        <v>0.57167757630006333</v>
      </c>
      <c r="CL38" s="5">
        <f>CL33/CL32</f>
        <v>0.58138267362156504</v>
      </c>
      <c r="CM38" s="5">
        <f>CM33/CM32</f>
        <v>0.58311299719460152</v>
      </c>
    </row>
    <row r="39" spans="1:91" x14ac:dyDescent="0.25">
      <c r="A39" s="2" t="s">
        <v>4</v>
      </c>
      <c r="B39" s="11">
        <f>B33/(B32-B34+B35)</f>
        <v>0.6440703470328224</v>
      </c>
      <c r="C39" s="5">
        <f>C33/(C32-C34+C35)</f>
        <v>0.65903694354717945</v>
      </c>
      <c r="D39" s="5">
        <f>D33/(D32-D34+D35)</f>
        <v>0.68971235930618235</v>
      </c>
      <c r="E39" s="5">
        <f>E33/(E32-E34+E35)</f>
        <v>0.71252435916654178</v>
      </c>
      <c r="F39" s="5">
        <f>F33/(F32-F34+F35)</f>
        <v>0.71587068039925239</v>
      </c>
      <c r="G39" s="5">
        <f>G33/(G32-G34+G35)</f>
        <v>0.67681867884479319</v>
      </c>
      <c r="H39" s="5">
        <f>H33/(H32-H34+H35)</f>
        <v>0.66516646471640417</v>
      </c>
      <c r="I39" s="5">
        <f>I33/(I32-I34+I35)</f>
        <v>0.65750750750750753</v>
      </c>
      <c r="J39" s="5">
        <f>J33/(J32-J34+J35)</f>
        <v>0.67422971660633879</v>
      </c>
      <c r="K39" s="5">
        <f>K33/(K32-K34+K35)</f>
        <v>0.68252021327192169</v>
      </c>
      <c r="L39" s="5">
        <f>L33/(L32-L34+L35)</f>
        <v>0.67689792953142025</v>
      </c>
      <c r="M39" s="5">
        <f>M33/(M32-M34+M35)</f>
        <v>0.65314885496183206</v>
      </c>
      <c r="N39" s="5">
        <f>N33/(N32-N34+N35)</f>
        <v>0.63859379797359528</v>
      </c>
      <c r="O39" s="5">
        <f>O33/(O32-O34+O35)</f>
        <v>0.64233017732780728</v>
      </c>
      <c r="P39" s="5">
        <f>P33/(P32-P34+P35)</f>
        <v>0.65629476527647035</v>
      </c>
      <c r="Q39" s="5">
        <f>Q33/(Q32-Q34+Q35)</f>
        <v>0.66591213700670138</v>
      </c>
      <c r="R39" s="5">
        <f>R33/(R32-R34+R35)</f>
        <v>0.6856626106313074</v>
      </c>
      <c r="S39" s="5">
        <f>S33/(S32-S34+S35)</f>
        <v>0.72243078609620137</v>
      </c>
      <c r="T39" s="5">
        <f>T33/(T32-T34+T35)</f>
        <v>0.70354444691895224</v>
      </c>
      <c r="U39" s="5">
        <f>U33/(U32-U34+U35)</f>
        <v>0.67906626618270716</v>
      </c>
      <c r="V39" s="5">
        <f>V33/(V32-V34+V35)</f>
        <v>0.67966322234978949</v>
      </c>
      <c r="W39" s="5">
        <f>W33/(W32-W34+W35)</f>
        <v>0.66556923595884632</v>
      </c>
      <c r="X39" s="5">
        <f>X33/(X32-X34+X35)</f>
        <v>0.6697674146660898</v>
      </c>
      <c r="Y39" s="5">
        <f>Y33/(Y32-Y34+Y35)</f>
        <v>0.68741129005219215</v>
      </c>
      <c r="Z39" s="5">
        <f>Z33/(Z32-Z34+Z35)</f>
        <v>0.69765686019265816</v>
      </c>
      <c r="AA39" s="5">
        <f>AA33/(AA32-AA34+AA35)</f>
        <v>0.69374219479688104</v>
      </c>
      <c r="AB39" s="5">
        <f>AB33/(AB32-AB34+AB35)</f>
        <v>0.67288410807088717</v>
      </c>
      <c r="AC39" s="5">
        <f>AC33/(AC32-AC34+AC35)</f>
        <v>0.6866217817656175</v>
      </c>
      <c r="AD39" s="5">
        <f>AD33/(AD32-AD34+AD35)</f>
        <v>0.69054185761980802</v>
      </c>
      <c r="AE39" s="5">
        <f>AE33/(AE32-AE34+AE35)</f>
        <v>0.69323158873763424</v>
      </c>
      <c r="AF39" s="5">
        <f>AF33/(AF32-AF34+AF35)</f>
        <v>0.68056441597366668</v>
      </c>
      <c r="AG39" s="5">
        <f>AG33/(AG32-AG34+AG35)</f>
        <v>0.69253816987957062</v>
      </c>
      <c r="AH39" s="5">
        <f>AH33/(AH32-AH34+AH35)</f>
        <v>0.68952458860324317</v>
      </c>
      <c r="AI39" s="5">
        <f>AI33/(AI32-AI34+AI35)</f>
        <v>0.68242740615681174</v>
      </c>
      <c r="AJ39" s="5">
        <f>AJ33/(AJ32-AJ34+AJ35)</f>
        <v>0.67675825177800741</v>
      </c>
      <c r="AK39" s="5">
        <f>AK33/(AK32-AK34+AK35)</f>
        <v>0.67243381230443111</v>
      </c>
      <c r="AL39" s="5">
        <f>AL33/(AL32-AL34+AL35)</f>
        <v>0.66304184197567406</v>
      </c>
      <c r="AM39" s="5">
        <f>AM33/(AM32-AM34+AM35)</f>
        <v>0.66579133793765477</v>
      </c>
      <c r="AN39" s="5">
        <f>AN33/(AN32-AN34+AN35)</f>
        <v>0.67284789594591354</v>
      </c>
      <c r="AO39" s="5">
        <f>AO33/(AO32-AO34+AO35)</f>
        <v>0.6744129798656654</v>
      </c>
      <c r="AP39" s="5">
        <f>AP33/(AP32-AP34+AP35)</f>
        <v>0.6846604667867463</v>
      </c>
      <c r="AQ39" s="5">
        <f>AQ33/(AQ32-AQ34+AQ35)</f>
        <v>0.69459157122089721</v>
      </c>
      <c r="AR39" s="5">
        <f>AR33/(AR32-AR34+AR35)</f>
        <v>0.68335191691840946</v>
      </c>
      <c r="AS39" s="5">
        <f>AS33/(AS32-AS34+AS35)</f>
        <v>0.6828736792359259</v>
      </c>
      <c r="AT39" s="5">
        <f>AT33/(AT32-AT34+AT35)</f>
        <v>0.68336329720348754</v>
      </c>
      <c r="AU39" s="5">
        <f>AU33/(AU32-AU34+AU35)</f>
        <v>0.68639170036274055</v>
      </c>
      <c r="AV39" s="5">
        <f>AV33/(AV32-AV34+AV35)</f>
        <v>0.66544303603451715</v>
      </c>
      <c r="AW39" s="5">
        <f>AW33/(AW32-AW34+AW35)</f>
        <v>0.6655664644322099</v>
      </c>
      <c r="AX39" s="5">
        <f>AX33/(AX32-AX34+AX35)</f>
        <v>0.66209197094570593</v>
      </c>
      <c r="AY39" s="5">
        <f>AY33/(AY32-AY34+AY35)</f>
        <v>0.66280088133912007</v>
      </c>
      <c r="AZ39" s="5">
        <f>AZ33/(AZ32-AZ34+AZ35)</f>
        <v>0.67281828619197981</v>
      </c>
      <c r="BA39" s="5">
        <f>BA33/(BA32-BA34+BA35)</f>
        <v>0.67539633460587789</v>
      </c>
      <c r="BB39" s="5">
        <f>BB33/(BB32-BB34+BB35)</f>
        <v>0.6587399076032987</v>
      </c>
      <c r="BC39" s="5">
        <f>BC33/(BC32-BC34+BC35)</f>
        <v>0.65717024599161988</v>
      </c>
      <c r="BD39" s="5">
        <f>BD33/(BD32-BD34+BD35)</f>
        <v>0.65126018060342339</v>
      </c>
      <c r="BE39" s="5">
        <f>BE33/(BE32-BE34+BE35)</f>
        <v>0.64344820254657809</v>
      </c>
      <c r="BF39" s="5">
        <f>BF33/(BF32-BF34+BF35)</f>
        <v>0.64918831925359444</v>
      </c>
      <c r="BG39" s="5">
        <f>BG33/(BG32-BG34+BG35)</f>
        <v>0.66438657450689131</v>
      </c>
      <c r="BH39" s="5">
        <f>BH33/(BH32-BH34+BH35)</f>
        <v>0.66528183307894306</v>
      </c>
      <c r="BI39" s="5">
        <f>BI33/(BI32-BI34+BI35)</f>
        <v>0.66176128910506471</v>
      </c>
      <c r="BJ39" s="5">
        <f>BJ33/(BJ32-BJ34+BJ35)</f>
        <v>0.65985042204819233</v>
      </c>
      <c r="BK39" s="5">
        <f>BK33/(BK32-BK34+BK35)</f>
        <v>0.66671181166065363</v>
      </c>
      <c r="BL39" s="5">
        <f>BL33/(BL32-BL34+BL35)</f>
        <v>0.66937061260185349</v>
      </c>
      <c r="BM39" s="5">
        <f>BM33/(BM32-BM34+BM35)</f>
        <v>0.68241413725633926</v>
      </c>
      <c r="BN39" s="5">
        <f>BN33/(BN32-BN34+BN35)</f>
        <v>0.68147614002705059</v>
      </c>
      <c r="BO39" s="5">
        <f>BO33/(BO32-BO34+BO35)</f>
        <v>0.67071473404870796</v>
      </c>
      <c r="BP39" s="5">
        <f>BP33/(BP32-BP34+BP35)</f>
        <v>0.66154212312619931</v>
      </c>
      <c r="BQ39" s="5">
        <f>BQ33/(BQ32-BQ34+BQ35)</f>
        <v>0.65789318941649977</v>
      </c>
      <c r="BR39" s="5">
        <f>BR33/(BR32-BR34+BR35)</f>
        <v>0.65476216732189374</v>
      </c>
      <c r="BS39" s="5">
        <f>BS33/(BS32-BS34+BS35)</f>
        <v>0.66437857087382979</v>
      </c>
      <c r="BT39" s="5">
        <f>BT33/(BT32-BT34+BT35)</f>
        <v>0.66891082616018693</v>
      </c>
      <c r="BU39" s="5">
        <f>BU33/(BU32-BU34+BU35)</f>
        <v>0.67571735386355891</v>
      </c>
      <c r="BV39" s="5">
        <f>BV33/(BV32-BV34+BV35)</f>
        <v>0.6743217153240525</v>
      </c>
      <c r="BW39" s="5">
        <f>BW33/(BW32-BW34+BW35)</f>
        <v>0.66257631672037276</v>
      </c>
      <c r="BX39" s="5">
        <f>BX33/(BX32-BX34+BX35)</f>
        <v>0.65572731674767359</v>
      </c>
      <c r="BY39" s="5">
        <f>BY33/(BY32-BY34+BY35)</f>
        <v>0.64820234925357889</v>
      </c>
      <c r="BZ39" s="5">
        <f>BZ33/(BZ32-BZ34+BZ35)</f>
        <v>0.63164126091460704</v>
      </c>
      <c r="CA39" s="5">
        <f>CA33/(CA32-CA34+CA35)</f>
        <v>0.62075917729647401</v>
      </c>
      <c r="CB39" s="5">
        <f>CB33/(CB32-CB34+CB35)</f>
        <v>0.63113109724684702</v>
      </c>
      <c r="CC39" s="5">
        <f>CC33/(CC32-CC34+CC35)</f>
        <v>0.63997732506202443</v>
      </c>
      <c r="CD39" s="5">
        <f>CD33/(CD32-CD34+CD35)</f>
        <v>0.61989138008534439</v>
      </c>
      <c r="CE39" s="5">
        <f>CE33/(CE32-CE34+CE35)</f>
        <v>0.60031837271061861</v>
      </c>
      <c r="CF39" s="5">
        <f>CF33/(CF32-CF34+CF35)</f>
        <v>0.60155802728165164</v>
      </c>
      <c r="CG39" s="5">
        <f>CG33/(CG32-CG34+CG35)</f>
        <v>0.59360887546611041</v>
      </c>
      <c r="CH39" s="5">
        <f>CH33/(CH32-CH34+CH35)</f>
        <v>0.59702831894456432</v>
      </c>
      <c r="CI39" s="5">
        <f>CI33/(CI32-CI34+CI35)</f>
        <v>0.59285783973391515</v>
      </c>
      <c r="CJ39" s="5">
        <f>CJ33/(CJ32-CJ34+CJ35)</f>
        <v>0.59683130175335897</v>
      </c>
      <c r="CK39" s="5">
        <f>CK33/(CK32-CK34+CK35)</f>
        <v>0.60191852253501643</v>
      </c>
      <c r="CL39" s="5">
        <f>CL33/(CL32-CL34+CL35)</f>
        <v>0.61350220472507233</v>
      </c>
      <c r="CM39" s="5">
        <f>CM33/(CM32-CM34+CM35)</f>
        <v>0.6153395343164223</v>
      </c>
    </row>
    <row r="40" spans="1:91" x14ac:dyDescent="0.25">
      <c r="A40" s="2" t="s">
        <v>5</v>
      </c>
      <c r="B40" s="11">
        <f>B33/(B32-B34+B35-B36)</f>
        <v>0.64784788572509699</v>
      </c>
      <c r="C40" s="5">
        <f>C33/(C32-C34+C35-C36)</f>
        <v>0.66337934153011346</v>
      </c>
      <c r="D40" s="5">
        <f>D33/(D32-D34+D35-D36)</f>
        <v>0.69608999862806964</v>
      </c>
      <c r="E40" s="5">
        <f>E33/(E32-E34+E35-E36)</f>
        <v>0.722049217681908</v>
      </c>
      <c r="F40" s="5">
        <f>F33/(F32-F34+F35-F36)</f>
        <v>0.72541908446163761</v>
      </c>
      <c r="G40" s="5">
        <f>G33/(G32-G34+G35-G36)</f>
        <v>0.68383428107229893</v>
      </c>
      <c r="H40" s="5">
        <f>H33/(H32-H34+H35-H36)</f>
        <v>0.67120815138282386</v>
      </c>
      <c r="I40" s="5">
        <f>I33/(I32-I34+I35-I36)</f>
        <v>0.6627818979869835</v>
      </c>
      <c r="J40" s="5">
        <f>J33/(J32-J34+J35-J36)</f>
        <v>0.67911609088079672</v>
      </c>
      <c r="K40" s="5">
        <f>K33/(K32-K34+K35-K36)</f>
        <v>0.68763240189649955</v>
      </c>
      <c r="L40" s="5">
        <f>L33/(L32-L34+L35-L36)</f>
        <v>0.68163321293036438</v>
      </c>
      <c r="M40" s="5">
        <f>M33/(M32-M34+M35-M36)</f>
        <v>0.65729089563286458</v>
      </c>
      <c r="N40" s="5">
        <f>N33/(N32-N34+N35-N36)</f>
        <v>0.6422120327914409</v>
      </c>
      <c r="O40" s="5">
        <f>O33/(O32-O34+O35-O36)</f>
        <v>0.64561802145178238</v>
      </c>
      <c r="P40" s="5">
        <f>P33/(P32-P34+P35-P36)</f>
        <v>0.65962895164441882</v>
      </c>
      <c r="Q40" s="5">
        <f>Q33/(Q32-Q34+Q35-Q36)</f>
        <v>0.67010340176832006</v>
      </c>
      <c r="R40" s="5">
        <f>R33/(R32-R34+R35-R36)</f>
        <v>0.69059219177786879</v>
      </c>
      <c r="S40" s="5">
        <f>S33/(S32-S34+S35-S36)</f>
        <v>0.72599721465837996</v>
      </c>
      <c r="T40" s="5">
        <f>T33/(T32-T34+T35-T36)</f>
        <v>0.70700845283798441</v>
      </c>
      <c r="U40" s="5">
        <f>U33/(U32-U34+U35-U36)</f>
        <v>0.6821421619274366</v>
      </c>
      <c r="V40" s="5">
        <f>V33/(V32-V34+V35-V36)</f>
        <v>0.6827359259430118</v>
      </c>
      <c r="W40" s="5">
        <f>W33/(W32-W34+W35-W36)</f>
        <v>0.66827887064433966</v>
      </c>
      <c r="X40" s="5">
        <f>X33/(X32-X34+X35-X36)</f>
        <v>0.67262649215827885</v>
      </c>
      <c r="Y40" s="5">
        <f>Y33/(Y32-Y34+Y35-Y36)</f>
        <v>0.69059114130129684</v>
      </c>
      <c r="Z40" s="5">
        <f>Z33/(Z32-Z34+Z35-Z36)</f>
        <v>0.70115808698473503</v>
      </c>
      <c r="AA40" s="5">
        <f>AA33/(AA32-AA34+AA35-AA36)</f>
        <v>0.69685390060455288</v>
      </c>
      <c r="AB40" s="5">
        <f>AB33/(AB32-AB34+AB35-AB36)</f>
        <v>0.67596305747964514</v>
      </c>
      <c r="AC40" s="5">
        <f>AC33/(AC32-AC34+AC35-AC36)</f>
        <v>0.68972057977081258</v>
      </c>
      <c r="AD40" s="5">
        <f>AD33/(AD32-AD34+AD35-AD36)</f>
        <v>0.69370086285554777</v>
      </c>
      <c r="AE40" s="5">
        <f>AE33/(AE32-AE34+AE35-AE36)</f>
        <v>0.69668645137168761</v>
      </c>
      <c r="AF40" s="5">
        <f>AF33/(AF32-AF34+AF35-AF36)</f>
        <v>0.68380389598567826</v>
      </c>
      <c r="AG40" s="5">
        <f>AG33/(AG32-AG34+AG35-AG36)</f>
        <v>0.69573704219904997</v>
      </c>
      <c r="AH40" s="5">
        <f>AH33/(AH32-AH34+AH35-AH36)</f>
        <v>0.69299681770179955</v>
      </c>
      <c r="AI40" s="5">
        <f>AI33/(AI32-AI34+AI35-AI36)</f>
        <v>0.6859304242101123</v>
      </c>
      <c r="AJ40" s="5">
        <f>AJ33/(AJ32-AJ34+AJ35-AJ36)</f>
        <v>0.68005497442162333</v>
      </c>
      <c r="AK40" s="5">
        <f>AK33/(AK32-AK34+AK35-AK36)</f>
        <v>0.67598962190027756</v>
      </c>
      <c r="AL40" s="5">
        <f>AL33/(AL32-AL34+AL35-AL36)</f>
        <v>0.66661707176297058</v>
      </c>
      <c r="AM40" s="5">
        <f>AM33/(AM32-AM34+AM35-AM36)</f>
        <v>0.66983637613060198</v>
      </c>
      <c r="AN40" s="5">
        <f>AN33/(AN32-AN34+AN35-AN36)</f>
        <v>0.67683914377383836</v>
      </c>
      <c r="AO40" s="5">
        <f>AO33/(AO32-AO34+AO35-AO36)</f>
        <v>0.67836282965252503</v>
      </c>
      <c r="AP40" s="5">
        <f>AP33/(AP32-AP34+AP35-AP36)</f>
        <v>0.68846556523071423</v>
      </c>
      <c r="AQ40" s="5">
        <f>AQ33/(AQ32-AQ34+AQ35-AQ36)</f>
        <v>0.69847024819639503</v>
      </c>
      <c r="AR40" s="5">
        <f>AR33/(AR32-AR34+AR35-AR36)</f>
        <v>0.6873532863849765</v>
      </c>
      <c r="AS40" s="5">
        <f>AS33/(AS32-AS34+AS35-AS36)</f>
        <v>0.68676535089327762</v>
      </c>
      <c r="AT40" s="5">
        <f>AT33/(AT32-AT34+AT35-AT36)</f>
        <v>0.68738501421642417</v>
      </c>
      <c r="AU40" s="5">
        <f>AU33/(AU32-AU34+AU35-AU36)</f>
        <v>0.68945660040269519</v>
      </c>
      <c r="AV40" s="5">
        <f>AV33/(AV32-AV34+AV35-AV36)</f>
        <v>0.66889662655746873</v>
      </c>
      <c r="AW40" s="5">
        <f>AW33/(AW32-AW34+AW35-AW36)</f>
        <v>0.66994187438430408</v>
      </c>
      <c r="AX40" s="5">
        <f>AX33/(AX32-AX34+AX35-AX36)</f>
        <v>0.6670746760992915</v>
      </c>
      <c r="AY40" s="5">
        <f>AY33/(AY32-AY34+AY35-AY36)</f>
        <v>0.66740244299870854</v>
      </c>
      <c r="AZ40" s="5">
        <f>AZ33/(AZ32-AZ34+AZ35-AZ36)</f>
        <v>0.67691180692492137</v>
      </c>
      <c r="BA40" s="5">
        <f>BA33/(BA32-BA34+BA35-BA36)</f>
        <v>0.67940873105660105</v>
      </c>
      <c r="BB40" s="5">
        <f>BB33/(BB32-BB34+BB35-BB36)</f>
        <v>0.66255134427411255</v>
      </c>
      <c r="BC40" s="5">
        <f>BC33/(BC32-BC34+BC35-BC36)</f>
        <v>0.65993165271963283</v>
      </c>
      <c r="BD40" s="5">
        <f>BD33/(BD32-BD34+BD35-BD36)</f>
        <v>0.65439532349517082</v>
      </c>
      <c r="BE40" s="5">
        <f>BE33/(BE32-BE34+BE35-BE36)</f>
        <v>0.64647821933725591</v>
      </c>
      <c r="BF40" s="5">
        <f>BF33/(BF32-BF34+BF35-BF36)</f>
        <v>0.653219710291156</v>
      </c>
      <c r="BG40" s="5">
        <f>BG33/(BG32-BG34+BG35-BG36)</f>
        <v>0.67135375316227386</v>
      </c>
      <c r="BH40" s="5">
        <f>BH33/(BH32-BH34+BH35-BH36)</f>
        <v>0.67246232494557012</v>
      </c>
      <c r="BI40" s="5">
        <f>BI33/(BI32-BI34+BI35-BI36)</f>
        <v>0.66772768517996683</v>
      </c>
      <c r="BJ40" s="5">
        <f>BJ33/(BJ32-BJ34+BJ35-BJ36)</f>
        <v>0.66470996337924626</v>
      </c>
      <c r="BK40" s="5">
        <f>BK33/(BK32-BK34+BK35-BK36)</f>
        <v>0.67169457472210914</v>
      </c>
      <c r="BL40" s="5">
        <f>BL33/(BL32-BL34+BL35-BL36)</f>
        <v>0.67454287816846248</v>
      </c>
      <c r="BM40" s="5">
        <f>BM33/(BM32-BM34+BM35-BM36)</f>
        <v>0.68837086814435955</v>
      </c>
      <c r="BN40" s="5">
        <f>BN33/(BN32-BN34+BN35-BN36)</f>
        <v>0.68696970027962256</v>
      </c>
      <c r="BO40" s="5">
        <f>BO33/(BO32-BO34+BO35-BO36)</f>
        <v>0.67665128606488867</v>
      </c>
      <c r="BP40" s="5">
        <f>BP33/(BP32-BP34+BP35-BP36)</f>
        <v>0.66631103182621121</v>
      </c>
      <c r="BQ40" s="5">
        <f>BQ33/(BQ32-BQ34+BQ35-BQ36)</f>
        <v>0.66340761011528615</v>
      </c>
      <c r="BR40" s="5">
        <f>BR33/(BR32-BR34+BR35-BR36)</f>
        <v>0.65999793892057612</v>
      </c>
      <c r="BS40" s="5">
        <f>BS33/(BS32-BS34+BS35-BS36)</f>
        <v>0.66877721438739279</v>
      </c>
      <c r="BT40" s="5">
        <f>BT33/(BT32-BT34+BT35-BT36)</f>
        <v>0.67449828826684732</v>
      </c>
      <c r="BU40" s="5">
        <f>BU33/(BU32-BU34+BU35-BU36)</f>
        <v>0.68093577804316663</v>
      </c>
      <c r="BV40" s="5">
        <f>BV33/(BV32-BV34+BV35-BV36)</f>
        <v>0.68062084225623376</v>
      </c>
      <c r="BW40" s="5">
        <f>BW33/(BW32-BW34+BW35-BW36)</f>
        <v>0.66835597473844022</v>
      </c>
      <c r="BX40" s="5">
        <f>BX33/(BX32-BX34+BX35-BX36)</f>
        <v>0.66233439693661278</v>
      </c>
      <c r="BY40" s="5">
        <f>BY33/(BY32-BY34+BY35-BY36)</f>
        <v>0.65442275898769375</v>
      </c>
      <c r="BZ40" s="5">
        <f>BZ33/(BZ32-BZ34+BZ35-BZ36)</f>
        <v>0.63880512207206341</v>
      </c>
      <c r="CA40" s="5">
        <f>CA33/(CA32-CA34+CA35-CA36)</f>
        <v>0.62641273820846999</v>
      </c>
      <c r="CB40" s="5">
        <f>CB33/(CB32-CB34+CB35-CB36)</f>
        <v>0.63593436551350369</v>
      </c>
      <c r="CC40" s="5">
        <f>CC33/(CC32-CC34+CC35-CC36)</f>
        <v>0.64379781086788868</v>
      </c>
      <c r="CD40" s="5">
        <f>CD33/(CD32-CD34+CD35-CD36)</f>
        <v>0.6249362174485189</v>
      </c>
      <c r="CE40" s="5">
        <f>CE33/(CE32-CE34+CE35-CE36)</f>
        <v>0.60583174725589706</v>
      </c>
      <c r="CF40" s="5">
        <f>CF33/(CF32-CF34+CF35-CF36)</f>
        <v>0.60743991336055481</v>
      </c>
      <c r="CG40" s="5">
        <f>CG33/(CG32-CG34+CG35-CG36)</f>
        <v>0.59922268200722162</v>
      </c>
      <c r="CH40" s="5">
        <f>CH33/(CH32-CH34+CH35-CH36)</f>
        <v>0.60267064182261754</v>
      </c>
      <c r="CI40" s="5">
        <f>CI33/(CI32-CI34+CI35-CI36)</f>
        <v>0.59788038363556528</v>
      </c>
      <c r="CJ40" s="5">
        <f>CJ33/(CJ32-CJ34+CJ35-CJ36)</f>
        <v>0.60272375451193227</v>
      </c>
      <c r="CK40" s="5">
        <f>CK33/(CK32-CK34+CK35-CK36)</f>
        <v>0.60606026559560355</v>
      </c>
      <c r="CL40" s="5">
        <f>CL33/(CL32-CL34+CL35-CL36)</f>
        <v>0.6191591002501472</v>
      </c>
      <c r="CM40" s="5">
        <f>CM33/(CM32-CM34+CM35-CM36)</f>
        <v>0.62004977290069196</v>
      </c>
    </row>
    <row r="62" spans="1:91" x14ac:dyDescent="0.25">
      <c r="A62" s="7" t="s">
        <v>32</v>
      </c>
      <c r="B62" s="3">
        <f>B31</f>
        <v>1929</v>
      </c>
      <c r="C62" s="3">
        <f>C31</f>
        <v>1930</v>
      </c>
      <c r="D62" s="3">
        <f>D31</f>
        <v>1931</v>
      </c>
      <c r="E62" s="3">
        <f>E31</f>
        <v>1932</v>
      </c>
      <c r="F62" s="3">
        <f>F31</f>
        <v>1933</v>
      </c>
      <c r="G62" s="3">
        <f>G31</f>
        <v>1934</v>
      </c>
      <c r="H62" s="3">
        <f>H31</f>
        <v>1935</v>
      </c>
      <c r="I62" s="3">
        <f>I31</f>
        <v>1936</v>
      </c>
      <c r="J62" s="3">
        <f>J31</f>
        <v>1937</v>
      </c>
      <c r="K62" s="3">
        <f>K31</f>
        <v>1938</v>
      </c>
      <c r="L62" s="3">
        <f>L31</f>
        <v>1939</v>
      </c>
      <c r="M62" s="3">
        <f>M31</f>
        <v>1940</v>
      </c>
      <c r="N62" s="3">
        <f>N31</f>
        <v>1941</v>
      </c>
      <c r="O62" s="3">
        <f>O31</f>
        <v>1942</v>
      </c>
      <c r="P62" s="3">
        <f>P31</f>
        <v>1943</v>
      </c>
      <c r="Q62" s="3">
        <f>Q31</f>
        <v>1944</v>
      </c>
      <c r="R62" s="3">
        <f>R31</f>
        <v>1945</v>
      </c>
      <c r="S62" s="3">
        <f>S31</f>
        <v>1946</v>
      </c>
      <c r="T62" s="3">
        <f>T31</f>
        <v>1947</v>
      </c>
      <c r="U62" s="3">
        <f>U31</f>
        <v>1948</v>
      </c>
      <c r="V62" s="3">
        <f>V31</f>
        <v>1949</v>
      </c>
      <c r="W62" s="3">
        <f>W31</f>
        <v>1950</v>
      </c>
      <c r="X62" s="3">
        <f>X31</f>
        <v>1951</v>
      </c>
      <c r="Y62" s="3">
        <f>Y31</f>
        <v>1952</v>
      </c>
      <c r="Z62" s="3">
        <f>Z31</f>
        <v>1953</v>
      </c>
      <c r="AA62" s="3">
        <f>AA31</f>
        <v>1954</v>
      </c>
      <c r="AB62" s="3">
        <f>AB31</f>
        <v>1955</v>
      </c>
      <c r="AC62" s="3">
        <f>AC31</f>
        <v>1956</v>
      </c>
      <c r="AD62" s="3">
        <f>AD31</f>
        <v>1957</v>
      </c>
      <c r="AE62" s="3">
        <f>AE31</f>
        <v>1958</v>
      </c>
      <c r="AF62" s="3">
        <f>AF31</f>
        <v>1959</v>
      </c>
      <c r="AG62" s="3">
        <f>AG31</f>
        <v>1960</v>
      </c>
      <c r="AH62" s="3">
        <f>AH31</f>
        <v>1961</v>
      </c>
      <c r="AI62" s="3">
        <f>AI31</f>
        <v>1962</v>
      </c>
      <c r="AJ62" s="3">
        <f>AJ31</f>
        <v>1963</v>
      </c>
      <c r="AK62" s="3">
        <f>AK31</f>
        <v>1964</v>
      </c>
      <c r="AL62" s="3">
        <f>AL31</f>
        <v>1965</v>
      </c>
      <c r="AM62" s="3">
        <f>AM31</f>
        <v>1966</v>
      </c>
      <c r="AN62" s="3">
        <f>AN31</f>
        <v>1967</v>
      </c>
      <c r="AO62" s="3">
        <f>AO31</f>
        <v>1968</v>
      </c>
      <c r="AP62" s="3">
        <f>AP31</f>
        <v>1969</v>
      </c>
      <c r="AQ62" s="3">
        <f>AQ31</f>
        <v>1970</v>
      </c>
      <c r="AR62" s="3">
        <f>AR31</f>
        <v>1971</v>
      </c>
      <c r="AS62" s="3">
        <f>AS31</f>
        <v>1972</v>
      </c>
      <c r="AT62" s="3">
        <f>AT31</f>
        <v>1973</v>
      </c>
      <c r="AU62" s="3">
        <f>AU31</f>
        <v>1974</v>
      </c>
      <c r="AV62" s="3">
        <f>AV31</f>
        <v>1975</v>
      </c>
      <c r="AW62" s="3">
        <f>AW31</f>
        <v>1976</v>
      </c>
      <c r="AX62" s="3">
        <f>AX31</f>
        <v>1977</v>
      </c>
      <c r="AY62" s="3">
        <f>AY31</f>
        <v>1978</v>
      </c>
      <c r="AZ62" s="3">
        <f>AZ31</f>
        <v>1979</v>
      </c>
      <c r="BA62" s="3">
        <f>BA31</f>
        <v>1980</v>
      </c>
      <c r="BB62" s="3">
        <f>BB31</f>
        <v>1981</v>
      </c>
      <c r="BC62" s="3">
        <f>BC31</f>
        <v>1982</v>
      </c>
      <c r="BD62" s="3">
        <f>BD31</f>
        <v>1983</v>
      </c>
      <c r="BE62" s="3">
        <f>BE31</f>
        <v>1984</v>
      </c>
      <c r="BF62" s="3">
        <f>BF31</f>
        <v>1985</v>
      </c>
      <c r="BG62" s="3">
        <f>BG31</f>
        <v>1986</v>
      </c>
      <c r="BH62" s="3">
        <f>BH31</f>
        <v>1987</v>
      </c>
      <c r="BI62" s="3">
        <f>BI31</f>
        <v>1988</v>
      </c>
      <c r="BJ62" s="3">
        <f>BJ31</f>
        <v>1989</v>
      </c>
      <c r="BK62" s="3">
        <f>BK31</f>
        <v>1990</v>
      </c>
      <c r="BL62" s="3">
        <f>BL31</f>
        <v>1991</v>
      </c>
      <c r="BM62" s="3">
        <f>BM31</f>
        <v>1992</v>
      </c>
      <c r="BN62" s="3">
        <f>BN31</f>
        <v>1993</v>
      </c>
      <c r="BO62" s="3">
        <f>BO31</f>
        <v>1994</v>
      </c>
      <c r="BP62" s="3">
        <f>BP31</f>
        <v>1995</v>
      </c>
      <c r="BQ62" s="3">
        <f>BQ31</f>
        <v>1996</v>
      </c>
      <c r="BR62" s="3">
        <f>BR31</f>
        <v>1997</v>
      </c>
      <c r="BS62" s="3">
        <f>BS31</f>
        <v>1998</v>
      </c>
      <c r="BT62" s="3">
        <f>BT31</f>
        <v>1999</v>
      </c>
      <c r="BU62" s="3">
        <f>BU31</f>
        <v>2000</v>
      </c>
      <c r="BV62" s="3">
        <f>BV31</f>
        <v>2001</v>
      </c>
      <c r="BW62" s="3">
        <f>BW31</f>
        <v>2002</v>
      </c>
      <c r="BX62" s="3">
        <f>BX31</f>
        <v>2003</v>
      </c>
      <c r="BY62" s="3">
        <f>BY31</f>
        <v>2004</v>
      </c>
      <c r="BZ62" s="3">
        <f>BZ31</f>
        <v>2005</v>
      </c>
      <c r="CA62" s="3">
        <f>CA31</f>
        <v>2006</v>
      </c>
      <c r="CB62" s="3">
        <f>CB31</f>
        <v>2007</v>
      </c>
      <c r="CC62" s="3">
        <f>CC31</f>
        <v>2008</v>
      </c>
      <c r="CD62" s="3">
        <f>CD31</f>
        <v>2009</v>
      </c>
      <c r="CE62" s="3">
        <f>CE31</f>
        <v>2010</v>
      </c>
      <c r="CF62" s="3">
        <f>CF31</f>
        <v>2011</v>
      </c>
      <c r="CG62" s="3">
        <f>CG31</f>
        <v>2012</v>
      </c>
      <c r="CH62" s="3">
        <f>CH31</f>
        <v>2013</v>
      </c>
      <c r="CI62" s="3">
        <f>CI31</f>
        <v>2014</v>
      </c>
      <c r="CJ62" s="3">
        <f>CJ31</f>
        <v>2015</v>
      </c>
      <c r="CK62" s="3">
        <f>CK31</f>
        <v>2016</v>
      </c>
      <c r="CL62" s="3">
        <f>CL31</f>
        <v>2017</v>
      </c>
      <c r="CM62" s="3">
        <f>CM31</f>
        <v>2018</v>
      </c>
    </row>
    <row r="63" spans="1:91" x14ac:dyDescent="0.25">
      <c r="A63" s="9" t="str">
        <f>A32</f>
        <v xml:space="preserve">    Gross value added of corporate business\1\</v>
      </c>
      <c r="B63" s="9">
        <f>B32</f>
        <v>54806</v>
      </c>
      <c r="C63" s="9">
        <f>C32</f>
        <v>48178</v>
      </c>
      <c r="D63" s="9">
        <f>D32</f>
        <v>37846</v>
      </c>
      <c r="E63" s="9">
        <f>E32</f>
        <v>27861</v>
      </c>
      <c r="F63" s="9">
        <f>F32</f>
        <v>26876</v>
      </c>
      <c r="G63" s="9">
        <f>G32</f>
        <v>33500</v>
      </c>
      <c r="H63" s="9">
        <f>H32</f>
        <v>37147</v>
      </c>
      <c r="I63" s="9">
        <f>I32</f>
        <v>42724</v>
      </c>
      <c r="J63" s="9">
        <f>J32</f>
        <v>48339</v>
      </c>
      <c r="K63" s="9">
        <f>K32</f>
        <v>43000</v>
      </c>
      <c r="L63" s="9">
        <f>L32</f>
        <v>47323</v>
      </c>
      <c r="M63" s="9">
        <f>M32</f>
        <v>54105</v>
      </c>
      <c r="N63" s="9">
        <f>N32</f>
        <v>69955</v>
      </c>
      <c r="O63" s="9">
        <f>O32</f>
        <v>87478</v>
      </c>
      <c r="P63" s="9">
        <f>P32</f>
        <v>103482</v>
      </c>
      <c r="Q63" s="9">
        <f>Q32</f>
        <v>107266</v>
      </c>
      <c r="R63" s="9">
        <f>R32</f>
        <v>100821</v>
      </c>
      <c r="S63" s="9">
        <f>S32</f>
        <v>105807</v>
      </c>
      <c r="T63" s="9">
        <f>T32</f>
        <v>127503</v>
      </c>
      <c r="U63" s="9">
        <f>U32</f>
        <v>146063</v>
      </c>
      <c r="V63" s="9">
        <f>V32</f>
        <v>143022</v>
      </c>
      <c r="W63" s="9">
        <f>W32</f>
        <v>162114</v>
      </c>
      <c r="X63" s="9">
        <f>X32</f>
        <v>185791</v>
      </c>
      <c r="Y63" s="9">
        <f>Y32</f>
        <v>195027</v>
      </c>
      <c r="Z63" s="9">
        <f>Z32</f>
        <v>209184</v>
      </c>
      <c r="AA63" s="9">
        <f>AA32</f>
        <v>206865</v>
      </c>
      <c r="AB63" s="9">
        <f>AB32</f>
        <v>233051</v>
      </c>
      <c r="AC63" s="9">
        <f>AC32</f>
        <v>250053</v>
      </c>
      <c r="AD63" s="9">
        <f>AD32</f>
        <v>261661</v>
      </c>
      <c r="AE63" s="9">
        <f>AE32</f>
        <v>256831</v>
      </c>
      <c r="AF63" s="9">
        <f>AF32</f>
        <v>287446</v>
      </c>
      <c r="AG63" s="9">
        <f>AG32</f>
        <v>299879</v>
      </c>
      <c r="AH63" s="9">
        <f>AH32</f>
        <v>308729</v>
      </c>
      <c r="AI63" s="9">
        <f>AI32</f>
        <v>335950</v>
      </c>
      <c r="AJ63" s="9">
        <f>AJ32</f>
        <v>357362</v>
      </c>
      <c r="AK63" s="9">
        <f>AK32</f>
        <v>385982</v>
      </c>
      <c r="AL63" s="9">
        <f>AL32</f>
        <v>423777</v>
      </c>
      <c r="AM63" s="9">
        <f>AM32</f>
        <v>465090</v>
      </c>
      <c r="AN63" s="9">
        <f>AN32</f>
        <v>491172</v>
      </c>
      <c r="AO63" s="9">
        <f>AO32</f>
        <v>542111</v>
      </c>
      <c r="AP63" s="9">
        <f>AP32</f>
        <v>590653</v>
      </c>
      <c r="AQ63" s="9">
        <f>AQ32</f>
        <v>612127</v>
      </c>
      <c r="AR63" s="9">
        <f>AR32</f>
        <v>660922</v>
      </c>
      <c r="AS63" s="9">
        <f>AS32</f>
        <v>732902</v>
      </c>
      <c r="AT63" s="9">
        <f>AT32</f>
        <v>820208</v>
      </c>
      <c r="AU63" s="9">
        <f>AU32</f>
        <v>889579</v>
      </c>
      <c r="AV63" s="9">
        <f>AV32</f>
        <v>965545</v>
      </c>
      <c r="AW63" s="9">
        <f>AW32</f>
        <v>1087308</v>
      </c>
      <c r="AX63" s="9">
        <f>AX32</f>
        <v>1232519</v>
      </c>
      <c r="AY63" s="9">
        <f>AY32</f>
        <v>1406890</v>
      </c>
      <c r="AZ63" s="9">
        <f>AZ32</f>
        <v>1564293</v>
      </c>
      <c r="BA63" s="9">
        <f>BA32</f>
        <v>1702224</v>
      </c>
      <c r="BB63" s="9">
        <f>BB32</f>
        <v>1934750</v>
      </c>
      <c r="BC63" s="9">
        <f>BC32</f>
        <v>2018381</v>
      </c>
      <c r="BD63" s="9">
        <f>BD32</f>
        <v>2172359</v>
      </c>
      <c r="BE63" s="9">
        <f>BE32</f>
        <v>2434632</v>
      </c>
      <c r="BF63" s="9">
        <f>BF32</f>
        <v>2601303</v>
      </c>
      <c r="BG63" s="9">
        <f>BG32</f>
        <v>2706563</v>
      </c>
      <c r="BH63" s="9">
        <f>BH32</f>
        <v>2894914</v>
      </c>
      <c r="BI63" s="9">
        <f>BI32</f>
        <v>3142355</v>
      </c>
      <c r="BJ63" s="9">
        <f>BJ32</f>
        <v>3319982</v>
      </c>
      <c r="BK63" s="9">
        <f>BK32</f>
        <v>3467139</v>
      </c>
      <c r="BL63" s="9">
        <f>BL32</f>
        <v>3554438</v>
      </c>
      <c r="BM63" s="9">
        <f>BM32</f>
        <v>3741941</v>
      </c>
      <c r="BN63" s="9">
        <f>BN32</f>
        <v>3918342</v>
      </c>
      <c r="BO63" s="9">
        <f>BO32</f>
        <v>4209381</v>
      </c>
      <c r="BP63" s="9">
        <f>BP32</f>
        <v>4473375</v>
      </c>
      <c r="BQ63" s="9">
        <f>BQ32</f>
        <v>4769145</v>
      </c>
      <c r="BR63" s="9">
        <f>BR32</f>
        <v>5141819</v>
      </c>
      <c r="BS63" s="9">
        <f>BS32</f>
        <v>5473419</v>
      </c>
      <c r="BT63" s="9">
        <f>BT32</f>
        <v>5802153</v>
      </c>
      <c r="BU63" s="9">
        <f>BU32</f>
        <v>6214608</v>
      </c>
      <c r="BV63" s="9">
        <f>BV32</f>
        <v>6201986</v>
      </c>
      <c r="BW63" s="9">
        <f>BW32</f>
        <v>6293594</v>
      </c>
      <c r="BX63" s="9">
        <f>BX32</f>
        <v>6515497</v>
      </c>
      <c r="BY63" s="9">
        <f>BY32</f>
        <v>6948341</v>
      </c>
      <c r="BZ63" s="9">
        <f>BZ32</f>
        <v>7473445</v>
      </c>
      <c r="CA63" s="9">
        <f>CA32</f>
        <v>8008721</v>
      </c>
      <c r="CB63" s="9">
        <f>CB32</f>
        <v>8180674</v>
      </c>
      <c r="CC63" s="9">
        <f>CC32</f>
        <v>8094284</v>
      </c>
      <c r="CD63" s="9">
        <f>CD32</f>
        <v>7803921</v>
      </c>
      <c r="CE63" s="9">
        <f>CE32</f>
        <v>8232063</v>
      </c>
      <c r="CF63" s="9">
        <f>CF32</f>
        <v>8627516</v>
      </c>
      <c r="CG63" s="9">
        <f>CG32</f>
        <v>9182731</v>
      </c>
      <c r="CH63" s="9">
        <f>CH32</f>
        <v>9478079</v>
      </c>
      <c r="CI63" s="9">
        <f>CI32</f>
        <v>10056376</v>
      </c>
      <c r="CJ63" s="9">
        <f>CJ32</f>
        <v>10495374</v>
      </c>
      <c r="CK63" s="9">
        <f>CK32</f>
        <v>10662442</v>
      </c>
      <c r="CL63" s="9">
        <f>CL32</f>
        <v>11030499</v>
      </c>
      <c r="CM63" s="9">
        <f>CM32</f>
        <v>11576252</v>
      </c>
    </row>
    <row r="64" spans="1:91" x14ac:dyDescent="0.25">
      <c r="A64" s="9" t="str">
        <f>A33</f>
        <v xml:space="preserve">  Compensation of employees</v>
      </c>
      <c r="B64" s="9">
        <f>B33</f>
        <v>34242</v>
      </c>
      <c r="C64" s="9">
        <f>C33</f>
        <v>30808</v>
      </c>
      <c r="D64" s="9">
        <f>D33</f>
        <v>25369</v>
      </c>
      <c r="E64" s="9">
        <f>E33</f>
        <v>19013</v>
      </c>
      <c r="F64" s="9">
        <f>F33</f>
        <v>18002</v>
      </c>
      <c r="G64" s="9">
        <f>G33</f>
        <v>21045</v>
      </c>
      <c r="H64" s="9">
        <f>H33</f>
        <v>23056</v>
      </c>
      <c r="I64" s="9">
        <f>I33</f>
        <v>26274</v>
      </c>
      <c r="J64" s="9">
        <f>J33</f>
        <v>30548</v>
      </c>
      <c r="K64" s="9">
        <f>K33</f>
        <v>27266</v>
      </c>
      <c r="L64" s="9">
        <f>L33</f>
        <v>29816</v>
      </c>
      <c r="M64" s="9">
        <f>M33</f>
        <v>32856</v>
      </c>
      <c r="N64" s="9">
        <f>N33</f>
        <v>41598</v>
      </c>
      <c r="O64" s="9">
        <f>O33</f>
        <v>52849</v>
      </c>
      <c r="P64" s="9">
        <f>P33</f>
        <v>64141</v>
      </c>
      <c r="Q64" s="9">
        <f>Q33</f>
        <v>67074</v>
      </c>
      <c r="R64" s="9">
        <f>R33</f>
        <v>64069</v>
      </c>
      <c r="S64" s="9">
        <f>S33</f>
        <v>69854</v>
      </c>
      <c r="T64" s="9">
        <f>T33</f>
        <v>82136</v>
      </c>
      <c r="U64" s="9">
        <f>U33</f>
        <v>91111</v>
      </c>
      <c r="V64" s="9">
        <f>V33</f>
        <v>88798</v>
      </c>
      <c r="W64" s="9">
        <f>W33</f>
        <v>98654</v>
      </c>
      <c r="X64" s="9">
        <f>X33</f>
        <v>114553</v>
      </c>
      <c r="Y64" s="9">
        <f>Y33</f>
        <v>123015</v>
      </c>
      <c r="Z64" s="9">
        <f>Z33</f>
        <v>133985</v>
      </c>
      <c r="AA64" s="9">
        <f>AA33</f>
        <v>132212</v>
      </c>
      <c r="AB64" s="9">
        <f>AB33</f>
        <v>144625</v>
      </c>
      <c r="AC64" s="9">
        <f>AC33</f>
        <v>158175</v>
      </c>
      <c r="AD64" s="9">
        <f>AD33</f>
        <v>166500</v>
      </c>
      <c r="AE64" s="9">
        <f>AE33</f>
        <v>163977</v>
      </c>
      <c r="AF64" s="9">
        <f>AF33</f>
        <v>180289</v>
      </c>
      <c r="AG64" s="9">
        <f>AG33</f>
        <v>190689</v>
      </c>
      <c r="AH64" s="9">
        <f>AH33</f>
        <v>195554</v>
      </c>
      <c r="AI64" s="9">
        <f>AI33</f>
        <v>210997</v>
      </c>
      <c r="AJ64" s="9">
        <f>AJ33</f>
        <v>222667</v>
      </c>
      <c r="AK64" s="9">
        <f>AK33</f>
        <v>239180</v>
      </c>
      <c r="AL64" s="9">
        <f>AL33</f>
        <v>259864</v>
      </c>
      <c r="AM64" s="9">
        <f>AM33</f>
        <v>288528</v>
      </c>
      <c r="AN64" s="9">
        <f>AN33</f>
        <v>308418</v>
      </c>
      <c r="AO64" s="9">
        <f>AO33</f>
        <v>340182</v>
      </c>
      <c r="AP64" s="9">
        <f>AP33</f>
        <v>377454</v>
      </c>
      <c r="AQ64" s="9">
        <f>AQ33</f>
        <v>398010</v>
      </c>
      <c r="AR64" s="9">
        <f>AR33</f>
        <v>421650</v>
      </c>
      <c r="AS64" s="9">
        <f>AS33</f>
        <v>468170</v>
      </c>
      <c r="AT64" s="9">
        <f>AT33</f>
        <v>526064</v>
      </c>
      <c r="AU64" s="9">
        <f>AU33</f>
        <v>577322</v>
      </c>
      <c r="AV64" s="9">
        <f>AV33</f>
        <v>607817</v>
      </c>
      <c r="AW64" s="9">
        <f>AW33</f>
        <v>682786</v>
      </c>
      <c r="AX64" s="9">
        <f>AX33</f>
        <v>771696</v>
      </c>
      <c r="AY64" s="9">
        <f>AY33</f>
        <v>884698</v>
      </c>
      <c r="AZ64" s="9">
        <f>AZ33</f>
        <v>1004441</v>
      </c>
      <c r="BA64" s="9">
        <f>BA33</f>
        <v>1102003</v>
      </c>
      <c r="BB64" s="9">
        <f>BB33</f>
        <v>1220566</v>
      </c>
      <c r="BC64" s="9">
        <f>BC33</f>
        <v>1275114</v>
      </c>
      <c r="BD64" s="9">
        <f>BD33</f>
        <v>1352980</v>
      </c>
      <c r="BE64" s="9">
        <f>BE33</f>
        <v>1501072</v>
      </c>
      <c r="BF64" s="9">
        <f>BF33</f>
        <v>1615931</v>
      </c>
      <c r="BG64" s="9">
        <f>BG33</f>
        <v>1723353</v>
      </c>
      <c r="BH64" s="9">
        <f>BH33</f>
        <v>1847640</v>
      </c>
      <c r="BI64" s="9">
        <f>BI33</f>
        <v>2002309</v>
      </c>
      <c r="BJ64" s="9">
        <f>BJ33</f>
        <v>2119332</v>
      </c>
      <c r="BK64" s="9">
        <f>BK33</f>
        <v>2234926</v>
      </c>
      <c r="BL64" s="9">
        <f>BL33</f>
        <v>2277820</v>
      </c>
      <c r="BM64" s="9">
        <f>BM33</f>
        <v>2420482</v>
      </c>
      <c r="BN64" s="9">
        <f>BN33</f>
        <v>2515738</v>
      </c>
      <c r="BO64" s="9">
        <f>BO33</f>
        <v>2649014</v>
      </c>
      <c r="BP64" s="9">
        <f>BP33</f>
        <v>2787890</v>
      </c>
      <c r="BQ64" s="9">
        <f>BQ33</f>
        <v>2953697</v>
      </c>
      <c r="BR64" s="9">
        <f>BR33</f>
        <v>3176578</v>
      </c>
      <c r="BS64" s="9">
        <f>BS33</f>
        <v>3447481</v>
      </c>
      <c r="BT64" s="9">
        <f>BT33</f>
        <v>3684312</v>
      </c>
      <c r="BU64" s="9">
        <f>BU33</f>
        <v>4008927</v>
      </c>
      <c r="BV64" s="9">
        <f>BV33</f>
        <v>4013811</v>
      </c>
      <c r="BW64" s="9">
        <f>BW33</f>
        <v>3972742</v>
      </c>
      <c r="BX64" s="9">
        <f>BX33</f>
        <v>4040875</v>
      </c>
      <c r="BY64" s="9">
        <f>BY33</f>
        <v>4240204</v>
      </c>
      <c r="BZ64" s="9">
        <f>BZ33</f>
        <v>4442988</v>
      </c>
      <c r="CA64" s="9">
        <f>CA33</f>
        <v>4681230</v>
      </c>
      <c r="CB64" s="9">
        <f>CB33</f>
        <v>4894238</v>
      </c>
      <c r="CC64" s="9">
        <f>CC33</f>
        <v>4940328</v>
      </c>
      <c r="CD64" s="9">
        <f>CD33</f>
        <v>4607471</v>
      </c>
      <c r="CE64" s="9">
        <f>CE33</f>
        <v>4700760</v>
      </c>
      <c r="CF64" s="9">
        <f>CF33</f>
        <v>4927979</v>
      </c>
      <c r="CG64" s="9">
        <f>CG33</f>
        <v>5182659</v>
      </c>
      <c r="CH64" s="9">
        <f>CH33</f>
        <v>5352415</v>
      </c>
      <c r="CI64" s="9">
        <f>CI33</f>
        <v>5645238</v>
      </c>
      <c r="CJ64" s="9">
        <f>CJ33</f>
        <v>5941834</v>
      </c>
      <c r="CK64" s="9">
        <f>CK33</f>
        <v>6095479</v>
      </c>
      <c r="CL64" s="9">
        <f>CL33</f>
        <v>6412941</v>
      </c>
      <c r="CM64" s="9">
        <f>CM33</f>
        <v>6750263</v>
      </c>
    </row>
    <row r="65" spans="1:91" x14ac:dyDescent="0.25">
      <c r="A65" s="9" t="str">
        <f>A34</f>
        <v xml:space="preserve">  Taxes on production and imports less subsidies</v>
      </c>
      <c r="B65" s="9">
        <f>B34</f>
        <v>2999</v>
      </c>
      <c r="C65" s="9">
        <f>C34</f>
        <v>3037</v>
      </c>
      <c r="D65" s="9">
        <f>D34</f>
        <v>2842</v>
      </c>
      <c r="E65" s="9">
        <f>E34</f>
        <v>2942</v>
      </c>
      <c r="F65" s="9">
        <f>F34</f>
        <v>3467</v>
      </c>
      <c r="G65" s="9">
        <f>G34</f>
        <v>4090</v>
      </c>
      <c r="H65" s="9">
        <f>H34</f>
        <v>4155</v>
      </c>
      <c r="I65" s="9">
        <f>I34</f>
        <v>4364</v>
      </c>
      <c r="J65" s="9">
        <f>J34</f>
        <v>4621</v>
      </c>
      <c r="K65" s="9">
        <f>K34</f>
        <v>4575</v>
      </c>
      <c r="L65" s="9">
        <f>L34</f>
        <v>4751</v>
      </c>
      <c r="M65" s="9">
        <f>M34</f>
        <v>5136</v>
      </c>
      <c r="N65" s="9">
        <f>N34</f>
        <v>6052</v>
      </c>
      <c r="O65" s="9">
        <f>O34</f>
        <v>6421</v>
      </c>
      <c r="P65" s="9">
        <f>P34</f>
        <v>6810</v>
      </c>
      <c r="Q65" s="9">
        <f>Q34</f>
        <v>7531</v>
      </c>
      <c r="R65" s="9">
        <f>R34</f>
        <v>8322</v>
      </c>
      <c r="S65" s="9">
        <f>S34</f>
        <v>9774</v>
      </c>
      <c r="T65" s="9">
        <f>T34</f>
        <v>11525</v>
      </c>
      <c r="U65" s="9">
        <f>U34</f>
        <v>12749</v>
      </c>
      <c r="V65" s="9">
        <f>V34</f>
        <v>13371</v>
      </c>
      <c r="W65" s="9">
        <f>W34</f>
        <v>14821</v>
      </c>
      <c r="X65" s="9">
        <f>X34</f>
        <v>15853</v>
      </c>
      <c r="Y65" s="9">
        <f>Y34</f>
        <v>17331</v>
      </c>
      <c r="Z65" s="9">
        <f>Z34</f>
        <v>18468</v>
      </c>
      <c r="AA65" s="9">
        <f>AA34</f>
        <v>17937</v>
      </c>
      <c r="AB65" s="9">
        <f>AB34</f>
        <v>19818</v>
      </c>
      <c r="AC65" s="9">
        <f>AC34</f>
        <v>21518</v>
      </c>
      <c r="AD65" s="9">
        <f>AD34</f>
        <v>22808</v>
      </c>
      <c r="AE65" s="9">
        <f>AE34</f>
        <v>23137</v>
      </c>
      <c r="AF65" s="9">
        <f>AF34</f>
        <v>25553</v>
      </c>
      <c r="AG65" s="9">
        <f>AG34</f>
        <v>27844</v>
      </c>
      <c r="AH65" s="9">
        <f>AH34</f>
        <v>28940</v>
      </c>
      <c r="AI65" s="9">
        <f>AI34</f>
        <v>31234</v>
      </c>
      <c r="AJ65" s="9">
        <f>AJ34</f>
        <v>33170</v>
      </c>
      <c r="AK65" s="9">
        <f>AK34</f>
        <v>35588</v>
      </c>
      <c r="AL65" s="9">
        <f>AL34</f>
        <v>37816</v>
      </c>
      <c r="AM65" s="9">
        <f>AM34</f>
        <v>38913</v>
      </c>
      <c r="AN65" s="9">
        <f>AN34</f>
        <v>41389</v>
      </c>
      <c r="AO65" s="9">
        <f>AO34</f>
        <v>47847</v>
      </c>
      <c r="AP65" s="9">
        <f>AP34</f>
        <v>52896</v>
      </c>
      <c r="AQ65" s="9">
        <f>AQ34</f>
        <v>56965</v>
      </c>
      <c r="AR65" s="9">
        <f>AR34</f>
        <v>62805</v>
      </c>
      <c r="AS65" s="9">
        <f>AS34</f>
        <v>67290</v>
      </c>
      <c r="AT65" s="9">
        <f>AT34</f>
        <v>74125</v>
      </c>
      <c r="AU65" s="9">
        <f>AU34</f>
        <v>78624</v>
      </c>
      <c r="AV65" s="9">
        <f>AV34</f>
        <v>84498</v>
      </c>
      <c r="AW65" s="9">
        <f>AW34</f>
        <v>91413</v>
      </c>
      <c r="AX65" s="9">
        <f>AX34</f>
        <v>100018</v>
      </c>
      <c r="AY65" s="9">
        <f>AY34</f>
        <v>108702</v>
      </c>
      <c r="AZ65" s="9">
        <f>AZ34</f>
        <v>115009</v>
      </c>
      <c r="BA65" s="9">
        <f>BA34</f>
        <v>128574</v>
      </c>
      <c r="BB65" s="9">
        <f>BB34</f>
        <v>154404</v>
      </c>
      <c r="BC65" s="9">
        <f>BC34</f>
        <v>161301</v>
      </c>
      <c r="BD65" s="9">
        <f>BD34</f>
        <v>177439</v>
      </c>
      <c r="BE65" s="9">
        <f>BE34</f>
        <v>195621</v>
      </c>
      <c r="BF65" s="9">
        <f>BF34</f>
        <v>209049</v>
      </c>
      <c r="BG65" s="9">
        <f>BG34</f>
        <v>219623</v>
      </c>
      <c r="BH65" s="9">
        <f>BH34</f>
        <v>233366</v>
      </c>
      <c r="BI65" s="9">
        <f>BI34</f>
        <v>252014</v>
      </c>
      <c r="BJ65" s="9">
        <f>BJ34</f>
        <v>267544</v>
      </c>
      <c r="BK65" s="9">
        <f>BK34</f>
        <v>284469</v>
      </c>
      <c r="BL65" s="9">
        <f>BL34</f>
        <v>307936</v>
      </c>
      <c r="BM65" s="9">
        <f>BM34</f>
        <v>325895</v>
      </c>
      <c r="BN65" s="9">
        <f>BN34</f>
        <v>343758</v>
      </c>
      <c r="BO65" s="9">
        <f>BO34</f>
        <v>376108</v>
      </c>
      <c r="BP65" s="9">
        <f>BP34</f>
        <v>384752</v>
      </c>
      <c r="BQ65" s="9">
        <f>BQ34</f>
        <v>398416</v>
      </c>
      <c r="BR65" s="9">
        <f>BR34</f>
        <v>416929</v>
      </c>
      <c r="BS65" s="9">
        <f>BS34</f>
        <v>430775</v>
      </c>
      <c r="BT65" s="9">
        <f>BT34</f>
        <v>454009</v>
      </c>
      <c r="BU65" s="9">
        <f>BU34</f>
        <v>479806</v>
      </c>
      <c r="BV65" s="9">
        <f>BV34</f>
        <v>469410</v>
      </c>
      <c r="BW65" s="9">
        <f>BW34</f>
        <v>497529</v>
      </c>
      <c r="BX65" s="9">
        <f>BX34</f>
        <v>524274</v>
      </c>
      <c r="BY65" s="9">
        <f>BY34</f>
        <v>569371</v>
      </c>
      <c r="BZ65" s="9">
        <f>BZ34</f>
        <v>616267</v>
      </c>
      <c r="CA65" s="9">
        <f>CA34</f>
        <v>654523</v>
      </c>
      <c r="CB65" s="9">
        <f>CB34</f>
        <v>676292</v>
      </c>
      <c r="CC65" s="9">
        <f>CC34</f>
        <v>684959</v>
      </c>
      <c r="CD65" s="9">
        <f>CD34</f>
        <v>655455</v>
      </c>
      <c r="CE65" s="9">
        <f>CE34</f>
        <v>684947</v>
      </c>
      <c r="CF65" s="9">
        <f>CF34</f>
        <v>718673</v>
      </c>
      <c r="CG65" s="9">
        <f>CG34</f>
        <v>743190</v>
      </c>
      <c r="CH65" s="9">
        <f>CH34</f>
        <v>793101</v>
      </c>
      <c r="CI65" s="9">
        <f>CI34</f>
        <v>828304</v>
      </c>
      <c r="CJ65" s="9">
        <f>CJ34</f>
        <v>850590</v>
      </c>
      <c r="CK65" s="9">
        <f>CK34</f>
        <v>869407</v>
      </c>
      <c r="CL65" s="9">
        <f>CL34</f>
        <v>896999</v>
      </c>
      <c r="CM65" s="9">
        <f>CM34</f>
        <v>953628</v>
      </c>
    </row>
    <row r="66" spans="1:91" x14ac:dyDescent="0.25">
      <c r="A66" s="9" t="str">
        <f>A35</f>
        <v xml:space="preserve">    Net interest and miscellaneous payments</v>
      </c>
      <c r="B66" s="9">
        <f>B35</f>
        <v>1358</v>
      </c>
      <c r="C66" s="9">
        <f>C35</f>
        <v>1606</v>
      </c>
      <c r="D66" s="9">
        <f>D35</f>
        <v>1778</v>
      </c>
      <c r="E66" s="9">
        <f>E35</f>
        <v>1765</v>
      </c>
      <c r="F66" s="9">
        <f>F35</f>
        <v>1738</v>
      </c>
      <c r="G66" s="9">
        <f>G35</f>
        <v>1684</v>
      </c>
      <c r="H66" s="9">
        <f>H35</f>
        <v>1670</v>
      </c>
      <c r="I66" s="9">
        <f>I35</f>
        <v>1600</v>
      </c>
      <c r="J66" s="9">
        <f>J35</f>
        <v>1590</v>
      </c>
      <c r="K66" s="9">
        <f>K35</f>
        <v>1524</v>
      </c>
      <c r="L66" s="9">
        <f>L35</f>
        <v>1476</v>
      </c>
      <c r="M66" s="9">
        <f>M35</f>
        <v>1335</v>
      </c>
      <c r="N66" s="9">
        <f>N35</f>
        <v>1237</v>
      </c>
      <c r="O66" s="9">
        <f>O35</f>
        <v>1220</v>
      </c>
      <c r="P66" s="9">
        <f>P35</f>
        <v>1060</v>
      </c>
      <c r="Q66" s="9">
        <f>Q35</f>
        <v>990</v>
      </c>
      <c r="R66" s="9">
        <f>R35</f>
        <v>942</v>
      </c>
      <c r="S66" s="9">
        <f>S35</f>
        <v>660</v>
      </c>
      <c r="T66" s="9">
        <f>T35</f>
        <v>768</v>
      </c>
      <c r="U66" s="9">
        <f>U35</f>
        <v>857</v>
      </c>
      <c r="V66" s="9">
        <f>V35</f>
        <v>999</v>
      </c>
      <c r="W66" s="9">
        <f>W35</f>
        <v>932</v>
      </c>
      <c r="X66" s="9">
        <f>X35</f>
        <v>1096</v>
      </c>
      <c r="Y66" s="9">
        <f>Y35</f>
        <v>1258</v>
      </c>
      <c r="Z66" s="9">
        <f>Z35</f>
        <v>1334</v>
      </c>
      <c r="AA66" s="9">
        <f>AA35</f>
        <v>1650</v>
      </c>
      <c r="AB66" s="9">
        <f>AB35</f>
        <v>1700</v>
      </c>
      <c r="AC66" s="9">
        <f>AC35</f>
        <v>1832</v>
      </c>
      <c r="AD66" s="9">
        <f>AD35</f>
        <v>2262</v>
      </c>
      <c r="AE66" s="9">
        <f>AE35</f>
        <v>2846</v>
      </c>
      <c r="AF66" s="9">
        <f>AF35</f>
        <v>3018</v>
      </c>
      <c r="AG66" s="9">
        <f>AG35</f>
        <v>3313</v>
      </c>
      <c r="AH66" s="9">
        <f>AH35</f>
        <v>3818</v>
      </c>
      <c r="AI66" s="9">
        <f>AI35</f>
        <v>4470</v>
      </c>
      <c r="AJ66" s="9">
        <f>AJ35</f>
        <v>4828</v>
      </c>
      <c r="AK66" s="9">
        <f>AK35</f>
        <v>5299</v>
      </c>
      <c r="AL66" s="9">
        <f>AL35</f>
        <v>5966</v>
      </c>
      <c r="AM66" s="9">
        <f>AM35</f>
        <v>7184</v>
      </c>
      <c r="AN66" s="9">
        <f>AN35</f>
        <v>8594</v>
      </c>
      <c r="AO66" s="9">
        <f>AO35</f>
        <v>10148</v>
      </c>
      <c r="AP66" s="9">
        <f>AP35</f>
        <v>13544</v>
      </c>
      <c r="AQ66" s="9">
        <f>AQ35</f>
        <v>17851</v>
      </c>
      <c r="AR66" s="9">
        <f>AR35</f>
        <v>18915</v>
      </c>
      <c r="AS66" s="9">
        <f>AS35</f>
        <v>19976</v>
      </c>
      <c r="AT66" s="9">
        <f>AT35</f>
        <v>23733</v>
      </c>
      <c r="AU66" s="9">
        <f>AU35</f>
        <v>30142</v>
      </c>
      <c r="AV66" s="9">
        <f>AV35</f>
        <v>32355</v>
      </c>
      <c r="AW66" s="9">
        <f>AW35</f>
        <v>29977</v>
      </c>
      <c r="AX66" s="9">
        <f>AX35</f>
        <v>33041</v>
      </c>
      <c r="AY66" s="9">
        <f>AY35</f>
        <v>36599</v>
      </c>
      <c r="AZ66" s="9">
        <f>AZ35</f>
        <v>43602</v>
      </c>
      <c r="BA66" s="9">
        <f>BA35</f>
        <v>57989</v>
      </c>
      <c r="BB66" s="9">
        <f>BB35</f>
        <v>72534</v>
      </c>
      <c r="BC66" s="9">
        <f>BC35</f>
        <v>83230</v>
      </c>
      <c r="BD66" s="9">
        <f>BD35</f>
        <v>82560</v>
      </c>
      <c r="BE66" s="9">
        <f>BE35</f>
        <v>93845</v>
      </c>
      <c r="BF66" s="9">
        <f>BF35</f>
        <v>96902</v>
      </c>
      <c r="BG66" s="9">
        <f>BG35</f>
        <v>106961</v>
      </c>
      <c r="BH66" s="9">
        <f>BH35</f>
        <v>115681</v>
      </c>
      <c r="BI66" s="9">
        <f>BI35</f>
        <v>135386</v>
      </c>
      <c r="BJ66" s="9">
        <f>BJ35</f>
        <v>159399</v>
      </c>
      <c r="BK66" s="9">
        <f>BK35</f>
        <v>169492</v>
      </c>
      <c r="BL66" s="9">
        <f>BL35</f>
        <v>156426</v>
      </c>
      <c r="BM66" s="9">
        <f>BM35</f>
        <v>130894</v>
      </c>
      <c r="BN66" s="9">
        <f>BN35</f>
        <v>117017</v>
      </c>
      <c r="BO66" s="9">
        <f>BO35</f>
        <v>116266</v>
      </c>
      <c r="BP66" s="9">
        <f>BP35</f>
        <v>125606</v>
      </c>
      <c r="BQ66" s="9">
        <f>BQ35</f>
        <v>118901</v>
      </c>
      <c r="BR66" s="9">
        <f>BR35</f>
        <v>126609</v>
      </c>
      <c r="BS66" s="9">
        <f>BS35</f>
        <v>146387</v>
      </c>
      <c r="BT66" s="9">
        <f>BT35</f>
        <v>159783</v>
      </c>
      <c r="BU66" s="9">
        <f>BU35</f>
        <v>198044</v>
      </c>
      <c r="BV66" s="9">
        <f>BV35</f>
        <v>219792</v>
      </c>
      <c r="BW66" s="9">
        <f>BW35</f>
        <v>199836</v>
      </c>
      <c r="BX66" s="9">
        <f>BX35</f>
        <v>171209</v>
      </c>
      <c r="BY66" s="9">
        <f>BY35</f>
        <v>162512</v>
      </c>
      <c r="BZ66" s="9">
        <f>BZ35</f>
        <v>176859</v>
      </c>
      <c r="CA66" s="9">
        <f>CA35</f>
        <v>186939</v>
      </c>
      <c r="CB66" s="9">
        <f>CB35</f>
        <v>250327</v>
      </c>
      <c r="CC66" s="9">
        <f>CC35</f>
        <v>310211</v>
      </c>
      <c r="CD66" s="9">
        <f>CD35</f>
        <v>284241</v>
      </c>
      <c r="CE66" s="9">
        <f>CE35</f>
        <v>283329</v>
      </c>
      <c r="CF66" s="9">
        <f>CF35</f>
        <v>283183</v>
      </c>
      <c r="CG66" s="9">
        <f>CG35</f>
        <v>291223</v>
      </c>
      <c r="CH66" s="9">
        <f>CH35</f>
        <v>280116</v>
      </c>
      <c r="CI66" s="9">
        <f>CI35</f>
        <v>294005</v>
      </c>
      <c r="CJ66" s="9">
        <f>CJ35</f>
        <v>310850</v>
      </c>
      <c r="CK66" s="9">
        <f>CK35</f>
        <v>333716</v>
      </c>
      <c r="CL66" s="9">
        <f>CL35</f>
        <v>319504</v>
      </c>
      <c r="CM66" s="9">
        <f>CM35</f>
        <v>347357</v>
      </c>
    </row>
    <row r="67" spans="1:91" x14ac:dyDescent="0.25">
      <c r="A67" s="9" t="str">
        <f>A36</f>
        <v xml:space="preserve">    Business current transfer payments (net)</v>
      </c>
      <c r="B67" s="9">
        <f>B36</f>
        <v>310</v>
      </c>
      <c r="C67" s="9">
        <f>C36</f>
        <v>306</v>
      </c>
      <c r="D67" s="9">
        <f>D36</f>
        <v>337</v>
      </c>
      <c r="E67" s="9">
        <f>E36</f>
        <v>352</v>
      </c>
      <c r="F67" s="9">
        <f>F36</f>
        <v>331</v>
      </c>
      <c r="G67" s="9">
        <f>G36</f>
        <v>319</v>
      </c>
      <c r="H67" s="9">
        <f>H36</f>
        <v>312</v>
      </c>
      <c r="I67" s="9">
        <f>I36</f>
        <v>318</v>
      </c>
      <c r="J67" s="9">
        <f>J36</f>
        <v>326</v>
      </c>
      <c r="K67" s="9">
        <f>K36</f>
        <v>297</v>
      </c>
      <c r="L67" s="9">
        <f>L36</f>
        <v>306</v>
      </c>
      <c r="M67" s="9">
        <f>M36</f>
        <v>317</v>
      </c>
      <c r="N67" s="9">
        <f>N36</f>
        <v>367</v>
      </c>
      <c r="O67" s="9">
        <f>O36</f>
        <v>419</v>
      </c>
      <c r="P67" s="9">
        <f>P36</f>
        <v>494</v>
      </c>
      <c r="Q67" s="9">
        <f>Q36</f>
        <v>630</v>
      </c>
      <c r="R67" s="9">
        <f>R36</f>
        <v>667</v>
      </c>
      <c r="S67" s="9">
        <f>S36</f>
        <v>475</v>
      </c>
      <c r="T67" s="9">
        <f>T36</f>
        <v>572</v>
      </c>
      <c r="U67" s="9">
        <f>U36</f>
        <v>605</v>
      </c>
      <c r="V67" s="9">
        <f>V36</f>
        <v>588</v>
      </c>
      <c r="W67" s="9">
        <f>W36</f>
        <v>601</v>
      </c>
      <c r="X67" s="9">
        <f>X36</f>
        <v>727</v>
      </c>
      <c r="Y67" s="9">
        <f>Y36</f>
        <v>824</v>
      </c>
      <c r="Z67" s="9">
        <f>Z36</f>
        <v>959</v>
      </c>
      <c r="AA67" s="9">
        <f>AA36</f>
        <v>851</v>
      </c>
      <c r="AB67" s="9">
        <f>AB36</f>
        <v>979</v>
      </c>
      <c r="AC67" s="9">
        <f>AC36</f>
        <v>1035</v>
      </c>
      <c r="AD67" s="9">
        <f>AD36</f>
        <v>1098</v>
      </c>
      <c r="AE67" s="9">
        <f>AE36</f>
        <v>1173</v>
      </c>
      <c r="AF67" s="9">
        <f>AF36</f>
        <v>1255</v>
      </c>
      <c r="AG67" s="9">
        <f>AG36</f>
        <v>1266</v>
      </c>
      <c r="AH67" s="9">
        <f>AH36</f>
        <v>1421</v>
      </c>
      <c r="AI67" s="9">
        <f>AI36</f>
        <v>1579</v>
      </c>
      <c r="AJ67" s="9">
        <f>AJ36</f>
        <v>1595</v>
      </c>
      <c r="AK67" s="9">
        <f>AK36</f>
        <v>1871</v>
      </c>
      <c r="AL67" s="9">
        <f>AL36</f>
        <v>2102</v>
      </c>
      <c r="AM67" s="9">
        <f>AM36</f>
        <v>2617</v>
      </c>
      <c r="AN67" s="9">
        <f>AN36</f>
        <v>2703</v>
      </c>
      <c r="AO67" s="9">
        <f>AO36</f>
        <v>2937</v>
      </c>
      <c r="AP67" s="9">
        <f>AP36</f>
        <v>3047</v>
      </c>
      <c r="AQ67" s="9">
        <f>AQ36</f>
        <v>3182</v>
      </c>
      <c r="AR67" s="9">
        <f>AR36</f>
        <v>3592</v>
      </c>
      <c r="AS67" s="9">
        <f>AS36</f>
        <v>3885</v>
      </c>
      <c r="AT67" s="9">
        <f>AT36</f>
        <v>4504</v>
      </c>
      <c r="AU67" s="9">
        <f>AU36</f>
        <v>3739</v>
      </c>
      <c r="AV67" s="9">
        <f>AV36</f>
        <v>4716</v>
      </c>
      <c r="AW67" s="9">
        <f>AW36</f>
        <v>6700</v>
      </c>
      <c r="AX67" s="9">
        <f>AX36</f>
        <v>8706</v>
      </c>
      <c r="AY67" s="9">
        <f>AY36</f>
        <v>9203</v>
      </c>
      <c r="AZ67" s="9">
        <f>AZ36</f>
        <v>9028</v>
      </c>
      <c r="BA67" s="9">
        <f>BA36</f>
        <v>9636</v>
      </c>
      <c r="BB67" s="9">
        <f>BB36</f>
        <v>10659</v>
      </c>
      <c r="BC67" s="9">
        <f>BC36</f>
        <v>8119</v>
      </c>
      <c r="BD67" s="9">
        <f>BD36</f>
        <v>9953</v>
      </c>
      <c r="BE67" s="9">
        <f>BE36</f>
        <v>10934</v>
      </c>
      <c r="BF67" s="9">
        <f>BF36</f>
        <v>15362</v>
      </c>
      <c r="BG67" s="9">
        <f>BG36</f>
        <v>26919</v>
      </c>
      <c r="BH67" s="9">
        <f>BH36</f>
        <v>29655</v>
      </c>
      <c r="BI67" s="9">
        <f>BI36</f>
        <v>27036</v>
      </c>
      <c r="BJ67" s="9">
        <f>BJ36</f>
        <v>23481</v>
      </c>
      <c r="BK67" s="9">
        <f>BK36</f>
        <v>24867</v>
      </c>
      <c r="BL67" s="9">
        <f>BL36</f>
        <v>26093</v>
      </c>
      <c r="BM67" s="9">
        <f>BM36</f>
        <v>30693</v>
      </c>
      <c r="BN67" s="9">
        <f>BN36</f>
        <v>29521</v>
      </c>
      <c r="BO67" s="9">
        <f>BO36</f>
        <v>34651</v>
      </c>
      <c r="BP67" s="9">
        <f>BP36</f>
        <v>30162</v>
      </c>
      <c r="BQ67" s="9">
        <f>BQ36</f>
        <v>37319</v>
      </c>
      <c r="BR67" s="9">
        <f>BR36</f>
        <v>38487</v>
      </c>
      <c r="BS67" s="9">
        <f>BS36</f>
        <v>34129</v>
      </c>
      <c r="BT67" s="9">
        <f>BT36</f>
        <v>45627</v>
      </c>
      <c r="BU67" s="9">
        <f>BU36</f>
        <v>45467</v>
      </c>
      <c r="BV67" s="9">
        <f>BV36</f>
        <v>55089</v>
      </c>
      <c r="BW67" s="9">
        <f>BW36</f>
        <v>51850</v>
      </c>
      <c r="BX67" s="9">
        <f>BX36</f>
        <v>61473</v>
      </c>
      <c r="BY67" s="9">
        <f>BY36</f>
        <v>62178</v>
      </c>
      <c r="BZ67" s="9">
        <f>BZ36</f>
        <v>78883</v>
      </c>
      <c r="CA67" s="9">
        <f>CA36</f>
        <v>68061</v>
      </c>
      <c r="CB67" s="9">
        <f>CB36</f>
        <v>58572</v>
      </c>
      <c r="CC67" s="9">
        <f>CC36</f>
        <v>45810</v>
      </c>
      <c r="CD67" s="9">
        <f>CD36</f>
        <v>60001</v>
      </c>
      <c r="CE67" s="9">
        <f>CE36</f>
        <v>71261</v>
      </c>
      <c r="CF67" s="9">
        <f>CF36</f>
        <v>79324</v>
      </c>
      <c r="CG67" s="9">
        <f>CG36</f>
        <v>81794</v>
      </c>
      <c r="CH67" s="9">
        <f>CH36</f>
        <v>83933</v>
      </c>
      <c r="CI67" s="9">
        <f>CI36</f>
        <v>79991</v>
      </c>
      <c r="CJ67" s="9">
        <f>CJ36</f>
        <v>97330</v>
      </c>
      <c r="CK67" s="9">
        <f>CK36</f>
        <v>69205</v>
      </c>
      <c r="CL67" s="9">
        <f>CL36</f>
        <v>95503</v>
      </c>
      <c r="CM67" s="9">
        <f>CM36</f>
        <v>83334</v>
      </c>
    </row>
    <row r="68" spans="1:91" s="12" customFormat="1" x14ac:dyDescent="0.25">
      <c r="A68" s="9" t="str">
        <f>A6</f>
        <v xml:space="preserve">      Intellectual property products -private only</v>
      </c>
      <c r="B68" s="9">
        <f>B6</f>
        <v>577</v>
      </c>
      <c r="C68" s="9">
        <f>C6</f>
        <v>556</v>
      </c>
      <c r="D68" s="9">
        <f>D6</f>
        <v>500</v>
      </c>
      <c r="E68" s="9">
        <f>E6</f>
        <v>442</v>
      </c>
      <c r="F68" s="9">
        <f>F6</f>
        <v>428</v>
      </c>
      <c r="G68" s="9">
        <f>G6</f>
        <v>501</v>
      </c>
      <c r="H68" s="9">
        <f>H6</f>
        <v>563</v>
      </c>
      <c r="I68" s="9">
        <f>I6</f>
        <v>644</v>
      </c>
      <c r="J68" s="9">
        <f>J6</f>
        <v>704</v>
      </c>
      <c r="K68" s="9">
        <f>K6</f>
        <v>754</v>
      </c>
      <c r="L68" s="9">
        <f>L6</f>
        <v>771</v>
      </c>
      <c r="M68" s="9">
        <f>M6</f>
        <v>819</v>
      </c>
      <c r="N68" s="9">
        <f>N6</f>
        <v>1130</v>
      </c>
      <c r="O68" s="9">
        <f>O6</f>
        <v>1196</v>
      </c>
      <c r="P68" s="9">
        <f>P6</f>
        <v>1142</v>
      </c>
      <c r="Q68" s="9">
        <f>Q6</f>
        <v>1237</v>
      </c>
      <c r="R68" s="9">
        <f>R6</f>
        <v>1433</v>
      </c>
      <c r="S68" s="9">
        <f>S6</f>
        <v>1837</v>
      </c>
      <c r="T68" s="9">
        <f>T6</f>
        <v>2020</v>
      </c>
      <c r="U68" s="9">
        <f>U6</f>
        <v>2075</v>
      </c>
      <c r="V68" s="9">
        <f>V6</f>
        <v>2040</v>
      </c>
      <c r="W68" s="9">
        <f>W6</f>
        <v>2261</v>
      </c>
      <c r="X68" s="9">
        <f>X6</f>
        <v>2359</v>
      </c>
      <c r="Y68" s="9">
        <f>Y6</f>
        <v>2983</v>
      </c>
      <c r="Z68" s="9">
        <f>Z6</f>
        <v>3667</v>
      </c>
      <c r="AA68" s="9">
        <f>AA6</f>
        <v>3888</v>
      </c>
      <c r="AB68" s="9">
        <f>AB6</f>
        <v>4318</v>
      </c>
      <c r="AC68" s="9">
        <f>AC6</f>
        <v>5225</v>
      </c>
      <c r="AD68" s="9">
        <f>AD6</f>
        <v>5586</v>
      </c>
      <c r="AE68" s="9">
        <f>AE6</f>
        <v>5986</v>
      </c>
      <c r="AF68" s="9">
        <f>AF6</f>
        <v>6630</v>
      </c>
      <c r="AG68" s="9">
        <f>AG6</f>
        <v>7142</v>
      </c>
      <c r="AH68" s="9">
        <f>AH6</f>
        <v>7979</v>
      </c>
      <c r="AI68" s="9">
        <f>AI6</f>
        <v>8399</v>
      </c>
      <c r="AJ68" s="9">
        <f>AJ6</f>
        <v>9243</v>
      </c>
      <c r="AK68" s="9">
        <f>AK6</f>
        <v>9808</v>
      </c>
      <c r="AL68" s="9">
        <f>AL6</f>
        <v>11135</v>
      </c>
      <c r="AM68" s="9">
        <f>AM6</f>
        <v>12802</v>
      </c>
      <c r="AN68" s="9">
        <f>AN6</f>
        <v>14003</v>
      </c>
      <c r="AO68" s="9">
        <f>AO6</f>
        <v>15582</v>
      </c>
      <c r="AP68" s="9">
        <f>AP6</f>
        <v>17152</v>
      </c>
      <c r="AQ68" s="9">
        <f>AQ6</f>
        <v>17947</v>
      </c>
      <c r="AR68" s="9">
        <f>AR6</f>
        <v>18678</v>
      </c>
      <c r="AS68" s="9">
        <f>AS6</f>
        <v>20577</v>
      </c>
      <c r="AT68" s="9">
        <f>AT6</f>
        <v>22681</v>
      </c>
      <c r="AU68" s="9">
        <f>AU6</f>
        <v>25517</v>
      </c>
      <c r="AV68" s="9">
        <f>AV6</f>
        <v>27811</v>
      </c>
      <c r="AW68" s="9">
        <f>AW6</f>
        <v>32189</v>
      </c>
      <c r="AX68" s="9">
        <f>AX6</f>
        <v>35817</v>
      </c>
      <c r="AY68" s="9">
        <f>AY6</f>
        <v>40358</v>
      </c>
      <c r="AZ68" s="9">
        <f>AZ6</f>
        <v>48068</v>
      </c>
      <c r="BA68" s="9">
        <f>BA6</f>
        <v>54354</v>
      </c>
      <c r="BB68" s="9">
        <f>BB6</f>
        <v>64773</v>
      </c>
      <c r="BC68" s="9">
        <f>BC6</f>
        <v>72674</v>
      </c>
      <c r="BD68" s="9">
        <f>BD6</f>
        <v>81343</v>
      </c>
      <c r="BE68" s="9">
        <f>BE6</f>
        <v>95048</v>
      </c>
      <c r="BF68" s="9">
        <f>BF6</f>
        <v>105327</v>
      </c>
      <c r="BG68" s="9">
        <f>BG6</f>
        <v>113543</v>
      </c>
      <c r="BH68" s="9">
        <f>BH6</f>
        <v>120116</v>
      </c>
      <c r="BI68" s="9">
        <f>BI6</f>
        <v>132674</v>
      </c>
      <c r="BJ68" s="9">
        <f>BJ6</f>
        <v>150117</v>
      </c>
      <c r="BK68" s="9">
        <f>BK6</f>
        <v>164426</v>
      </c>
      <c r="BL68" s="9">
        <f>BL6</f>
        <v>179129</v>
      </c>
      <c r="BM68" s="9">
        <f>BM6</f>
        <v>187667</v>
      </c>
      <c r="BN68" s="9">
        <f>BN6</f>
        <v>196912</v>
      </c>
      <c r="BO68" s="9">
        <f>BO6</f>
        <v>205705</v>
      </c>
      <c r="BP68" s="9">
        <f>BP6</f>
        <v>226849</v>
      </c>
      <c r="BQ68" s="9">
        <f>BQ6</f>
        <v>253303</v>
      </c>
      <c r="BR68" s="9">
        <f>BR6</f>
        <v>287964</v>
      </c>
      <c r="BS68" s="9">
        <f>BS6</f>
        <v>318126</v>
      </c>
      <c r="BT68" s="9">
        <f>BT6</f>
        <v>365127</v>
      </c>
      <c r="BU68" s="9">
        <f>BU6</f>
        <v>411339</v>
      </c>
      <c r="BV68" s="9">
        <f>BV6</f>
        <v>415040</v>
      </c>
      <c r="BW68" s="9">
        <f>BW6</f>
        <v>406222</v>
      </c>
      <c r="BX68" s="9">
        <f>BX6</f>
        <v>418656</v>
      </c>
      <c r="BY68" s="9">
        <f>BY6</f>
        <v>437819</v>
      </c>
      <c r="BZ68" s="9">
        <f>BZ6</f>
        <v>473134</v>
      </c>
      <c r="CA68" s="9">
        <f>CA6</f>
        <v>506332</v>
      </c>
      <c r="CB68" s="9">
        <f>CB6</f>
        <v>544828</v>
      </c>
      <c r="CC68" s="9">
        <f>CC6</f>
        <v>574384</v>
      </c>
      <c r="CD68" s="9">
        <f>CD6</f>
        <v>564354</v>
      </c>
      <c r="CE68" s="9">
        <f>CE6</f>
        <v>578170</v>
      </c>
      <c r="CF68" s="9">
        <f>CF6</f>
        <v>621733</v>
      </c>
      <c r="CG68" s="9">
        <f>CG6</f>
        <v>655691</v>
      </c>
      <c r="CH68" s="9">
        <f>CH6</f>
        <v>691925</v>
      </c>
      <c r="CI68" s="9">
        <f>CI6</f>
        <v>730488</v>
      </c>
      <c r="CJ68" s="9">
        <f>CJ6</f>
        <v>763296</v>
      </c>
      <c r="CK68" s="9">
        <f>CK6</f>
        <v>813805</v>
      </c>
      <c r="CL68" s="9">
        <f>CL6</f>
        <v>854246</v>
      </c>
      <c r="CM68" s="9">
        <f>CM6</f>
        <v>931146</v>
      </c>
    </row>
    <row r="69" spans="1:91" x14ac:dyDescent="0.25">
      <c r="A69" s="7" t="s">
        <v>33</v>
      </c>
      <c r="B69" s="3">
        <f>B37</f>
        <v>1929</v>
      </c>
      <c r="C69" s="3">
        <f>C37</f>
        <v>1930</v>
      </c>
      <c r="D69" s="3">
        <f>D37</f>
        <v>1931</v>
      </c>
      <c r="E69" s="3">
        <f>E37</f>
        <v>1932</v>
      </c>
      <c r="F69" s="3">
        <f>F37</f>
        <v>1933</v>
      </c>
      <c r="G69" s="3">
        <f>G37</f>
        <v>1934</v>
      </c>
      <c r="H69" s="3">
        <f>H37</f>
        <v>1935</v>
      </c>
      <c r="I69" s="3">
        <f>I37</f>
        <v>1936</v>
      </c>
      <c r="J69" s="3">
        <f>J37</f>
        <v>1937</v>
      </c>
      <c r="K69" s="3">
        <f>K37</f>
        <v>1938</v>
      </c>
      <c r="L69" s="3">
        <f>L37</f>
        <v>1939</v>
      </c>
      <c r="M69" s="3">
        <f>M37</f>
        <v>1940</v>
      </c>
      <c r="N69" s="3">
        <f>N37</f>
        <v>1941</v>
      </c>
      <c r="O69" s="3">
        <f>O37</f>
        <v>1942</v>
      </c>
      <c r="P69" s="3">
        <f>P37</f>
        <v>1943</v>
      </c>
      <c r="Q69" s="3">
        <f>Q37</f>
        <v>1944</v>
      </c>
      <c r="R69" s="3">
        <f>R37</f>
        <v>1945</v>
      </c>
      <c r="S69" s="3">
        <f>S37</f>
        <v>1946</v>
      </c>
      <c r="T69" s="3">
        <f>T37</f>
        <v>1947</v>
      </c>
      <c r="U69" s="3">
        <f>U37</f>
        <v>1948</v>
      </c>
      <c r="V69" s="3">
        <f>V37</f>
        <v>1949</v>
      </c>
      <c r="W69" s="3">
        <f>W37</f>
        <v>1950</v>
      </c>
      <c r="X69" s="3">
        <f>X37</f>
        <v>1951</v>
      </c>
      <c r="Y69" s="3">
        <f>Y37</f>
        <v>1952</v>
      </c>
      <c r="Z69" s="3">
        <f>Z37</f>
        <v>1953</v>
      </c>
      <c r="AA69" s="3">
        <f>AA37</f>
        <v>1954</v>
      </c>
      <c r="AB69" s="3">
        <f>AB37</f>
        <v>1955</v>
      </c>
      <c r="AC69" s="3">
        <f>AC37</f>
        <v>1956</v>
      </c>
      <c r="AD69" s="3">
        <f>AD37</f>
        <v>1957</v>
      </c>
      <c r="AE69" s="3">
        <f>AE37</f>
        <v>1958</v>
      </c>
      <c r="AF69" s="3">
        <f>AF37</f>
        <v>1959</v>
      </c>
      <c r="AG69" s="3">
        <f>AG37</f>
        <v>1960</v>
      </c>
      <c r="AH69" s="3">
        <f>AH37</f>
        <v>1961</v>
      </c>
      <c r="AI69" s="3">
        <f>AI37</f>
        <v>1962</v>
      </c>
      <c r="AJ69" s="3">
        <f>AJ37</f>
        <v>1963</v>
      </c>
      <c r="AK69" s="3">
        <f>AK37</f>
        <v>1964</v>
      </c>
      <c r="AL69" s="3">
        <f>AL37</f>
        <v>1965</v>
      </c>
      <c r="AM69" s="3">
        <f>AM37</f>
        <v>1966</v>
      </c>
      <c r="AN69" s="3">
        <f>AN37</f>
        <v>1967</v>
      </c>
      <c r="AO69" s="3">
        <f>AO37</f>
        <v>1968</v>
      </c>
      <c r="AP69" s="3">
        <f>AP37</f>
        <v>1969</v>
      </c>
      <c r="AQ69" s="3">
        <f>AQ37</f>
        <v>1970</v>
      </c>
      <c r="AR69" s="3">
        <f>AR37</f>
        <v>1971</v>
      </c>
      <c r="AS69" s="3">
        <f>AS37</f>
        <v>1972</v>
      </c>
      <c r="AT69" s="3">
        <f>AT37</f>
        <v>1973</v>
      </c>
      <c r="AU69" s="3">
        <f>AU37</f>
        <v>1974</v>
      </c>
      <c r="AV69" s="3">
        <f>AV37</f>
        <v>1975</v>
      </c>
      <c r="AW69" s="3">
        <f>AW37</f>
        <v>1976</v>
      </c>
      <c r="AX69" s="3">
        <f>AX37</f>
        <v>1977</v>
      </c>
      <c r="AY69" s="3">
        <f>AY37</f>
        <v>1978</v>
      </c>
      <c r="AZ69" s="3">
        <f>AZ37</f>
        <v>1979</v>
      </c>
      <c r="BA69" s="3">
        <f>BA37</f>
        <v>1980</v>
      </c>
      <c r="BB69" s="3">
        <f>BB37</f>
        <v>1981</v>
      </c>
      <c r="BC69" s="3">
        <f>BC37</f>
        <v>1982</v>
      </c>
      <c r="BD69" s="3">
        <f>BD37</f>
        <v>1983</v>
      </c>
      <c r="BE69" s="3">
        <f>BE37</f>
        <v>1984</v>
      </c>
      <c r="BF69" s="3">
        <f>BF37</f>
        <v>1985</v>
      </c>
      <c r="BG69" s="3">
        <f>BG37</f>
        <v>1986</v>
      </c>
      <c r="BH69" s="3">
        <f>BH37</f>
        <v>1987</v>
      </c>
      <c r="BI69" s="3">
        <f>BI37</f>
        <v>1988</v>
      </c>
      <c r="BJ69" s="3">
        <f>BJ37</f>
        <v>1989</v>
      </c>
      <c r="BK69" s="3">
        <f>BK37</f>
        <v>1990</v>
      </c>
      <c r="BL69" s="3">
        <f>BL37</f>
        <v>1991</v>
      </c>
      <c r="BM69" s="3">
        <f>BM37</f>
        <v>1992</v>
      </c>
      <c r="BN69" s="3">
        <f>BN37</f>
        <v>1993</v>
      </c>
      <c r="BO69" s="3">
        <f>BO37</f>
        <v>1994</v>
      </c>
      <c r="BP69" s="3">
        <f>BP37</f>
        <v>1995</v>
      </c>
      <c r="BQ69" s="3">
        <f>BQ37</f>
        <v>1996</v>
      </c>
      <c r="BR69" s="3">
        <f>BR37</f>
        <v>1997</v>
      </c>
      <c r="BS69" s="3">
        <f>BS37</f>
        <v>1998</v>
      </c>
      <c r="BT69" s="3">
        <f>BT37</f>
        <v>1999</v>
      </c>
      <c r="BU69" s="3">
        <f>BU37</f>
        <v>2000</v>
      </c>
      <c r="BV69" s="3">
        <f>BV37</f>
        <v>2001</v>
      </c>
      <c r="BW69" s="3">
        <f>BW37</f>
        <v>2002</v>
      </c>
      <c r="BX69" s="3">
        <f>BX37</f>
        <v>2003</v>
      </c>
      <c r="BY69" s="3">
        <f>BY37</f>
        <v>2004</v>
      </c>
      <c r="BZ69" s="3">
        <f>BZ37</f>
        <v>2005</v>
      </c>
      <c r="CA69" s="3">
        <f>CA37</f>
        <v>2006</v>
      </c>
      <c r="CB69" s="3">
        <f>CB37</f>
        <v>2007</v>
      </c>
      <c r="CC69" s="3">
        <f>CC37</f>
        <v>2008</v>
      </c>
      <c r="CD69" s="3">
        <f>CD37</f>
        <v>2009</v>
      </c>
      <c r="CE69" s="3">
        <f>CE37</f>
        <v>2010</v>
      </c>
      <c r="CF69" s="3">
        <f>CF37</f>
        <v>2011</v>
      </c>
      <c r="CG69" s="3">
        <f>CG37</f>
        <v>2012</v>
      </c>
      <c r="CH69" s="3">
        <f>CH37</f>
        <v>2013</v>
      </c>
      <c r="CI69" s="3">
        <f>CI37</f>
        <v>2014</v>
      </c>
      <c r="CJ69" s="3">
        <f>CJ37</f>
        <v>2015</v>
      </c>
      <c r="CK69" s="3">
        <f>CK37</f>
        <v>2016</v>
      </c>
      <c r="CL69" s="3">
        <f>CL37</f>
        <v>2017</v>
      </c>
      <c r="CM69" s="3">
        <f>CM37</f>
        <v>2018</v>
      </c>
    </row>
    <row r="70" spans="1:91" x14ac:dyDescent="0.25">
      <c r="A70" s="9" t="s">
        <v>6</v>
      </c>
      <c r="B70" s="11">
        <f>B64/(B63-B68)</f>
        <v>0.63143336591122834</v>
      </c>
      <c r="C70" s="11">
        <f>C64/(C63-C68)</f>
        <v>0.6469278904707908</v>
      </c>
      <c r="D70" s="11">
        <f>D64/(D63-D68)</f>
        <v>0.67929631018047443</v>
      </c>
      <c r="E70" s="11">
        <f>E64/(E63-E68)</f>
        <v>0.69342426784346622</v>
      </c>
      <c r="F70" s="11">
        <f>F64/(F63-F68)</f>
        <v>0.68065638233514825</v>
      </c>
      <c r="G70" s="11">
        <f>G64/(G63-G68)</f>
        <v>0.63774659838176917</v>
      </c>
      <c r="H70" s="11">
        <f>H64/(H63-H68)</f>
        <v>0.63022086157883228</v>
      </c>
      <c r="I70" s="11">
        <f>I64/(I63-I68)</f>
        <v>0.62438212927756653</v>
      </c>
      <c r="J70" s="11">
        <f>J64/(J63-J68)</f>
        <v>0.64129316678912562</v>
      </c>
      <c r="K70" s="11">
        <f>K64/(K63-K68)</f>
        <v>0.64541021635184392</v>
      </c>
      <c r="L70" s="11">
        <f>L64/(L63-L68)</f>
        <v>0.6404880563670734</v>
      </c>
      <c r="M70" s="11">
        <f>M64/(M63-M68)</f>
        <v>0.616597230041662</v>
      </c>
      <c r="N70" s="11">
        <f>N64/(N63-N68)</f>
        <v>0.60440247003269165</v>
      </c>
      <c r="O70" s="11">
        <f>O64/(O63-O68)</f>
        <v>0.61251477712616764</v>
      </c>
      <c r="P70" s="11">
        <f>P64/(P63-P68)</f>
        <v>0.62674418604651161</v>
      </c>
      <c r="Q70" s="11">
        <f>Q64/(Q63-Q68)</f>
        <v>0.63260051495345615</v>
      </c>
      <c r="R70" s="11">
        <f>R64/(R63-R68)</f>
        <v>0.6446351672234073</v>
      </c>
      <c r="S70" s="11">
        <f>S64/(S63-S68)</f>
        <v>0.6718668846782726</v>
      </c>
      <c r="T70" s="11">
        <f>T64/(T63-T68)</f>
        <v>0.65455878485531904</v>
      </c>
      <c r="U70" s="11">
        <f>U64/(U63-U68)</f>
        <v>0.63276800844514824</v>
      </c>
      <c r="V70" s="11">
        <f>V64/(V63-V68)</f>
        <v>0.62985345646962021</v>
      </c>
      <c r="W70" s="11">
        <f>W64/(W63-W68)</f>
        <v>0.61715451070671179</v>
      </c>
      <c r="X70" s="11">
        <f>X64/(X63-X68)</f>
        <v>0.62449845174233498</v>
      </c>
      <c r="Y70" s="11">
        <f>Y64/(Y63-Y68)</f>
        <v>0.64055633084084895</v>
      </c>
      <c r="Z70" s="11">
        <f>Z64/(Z63-Z68)</f>
        <v>0.65194120194436467</v>
      </c>
      <c r="AA70" s="11">
        <f>AA64/(AA63-AA68)</f>
        <v>0.65136444030604457</v>
      </c>
      <c r="AB70" s="11">
        <f>AB64/(AB63-AB68)</f>
        <v>0.63228742682516292</v>
      </c>
      <c r="AC70" s="11">
        <f>AC64/(AC63-AC68)</f>
        <v>0.64606580946623748</v>
      </c>
      <c r="AD70" s="11">
        <f>AD64/(AD63-AD68)</f>
        <v>0.65020013667870746</v>
      </c>
      <c r="AE70" s="11">
        <f>AE64/(AE63-AE68)</f>
        <v>0.65369849907313282</v>
      </c>
      <c r="AF70" s="11">
        <f>AF64/(AF63-AF68)</f>
        <v>0.6420182610677454</v>
      </c>
      <c r="AG70" s="11">
        <f>AG64/(AG63-AG68)</f>
        <v>0.65140040377540254</v>
      </c>
      <c r="AH70" s="11">
        <f>AH64/(AH63-AH68)</f>
        <v>0.6502211138819618</v>
      </c>
      <c r="AI70" s="11">
        <f>AI64/(AI63-AI68)</f>
        <v>0.64416533608506765</v>
      </c>
      <c r="AJ70" s="11">
        <f>AJ64/(AJ63-AJ68)</f>
        <v>0.63962897744736713</v>
      </c>
      <c r="AK70" s="11">
        <f>AK64/(AK63-AK68)</f>
        <v>0.63582278413712801</v>
      </c>
      <c r="AL70" s="11">
        <f>AL64/(AL63-AL68)</f>
        <v>0.6297565444138018</v>
      </c>
      <c r="AM70" s="11">
        <f>AM64/(AM63-AM68)</f>
        <v>0.63792981463138532</v>
      </c>
      <c r="AN70" s="11">
        <f>AN64/(AN63-AN68)</f>
        <v>0.64634961617372466</v>
      </c>
      <c r="AO70" s="11">
        <f>AO64/(AO63-AO68)</f>
        <v>0.64608407134269907</v>
      </c>
      <c r="AP70" s="11">
        <f>AP64/(AP63-AP68)</f>
        <v>0.65815752718826992</v>
      </c>
      <c r="AQ70" s="11">
        <f>AQ64/(AQ63-AQ68)</f>
        <v>0.66984752095324651</v>
      </c>
      <c r="AR70" s="11">
        <f>AR64/(AR63-AR68)</f>
        <v>0.65652618008109065</v>
      </c>
      <c r="AS70" s="11">
        <f>AS64/(AS63-AS68)</f>
        <v>0.65724212964587791</v>
      </c>
      <c r="AT70" s="11">
        <f>AT64/(AT63-AT68)</f>
        <v>0.65961904738021404</v>
      </c>
      <c r="AU70" s="11">
        <f>AU64/(AU63-AU68)</f>
        <v>0.66814881339533505</v>
      </c>
      <c r="AV70" s="11">
        <f>AV64/(AV63-AV68)</f>
        <v>0.64817634851674355</v>
      </c>
      <c r="AW70" s="11">
        <f>AW64/(AW63-AW68)</f>
        <v>0.6471175289232779</v>
      </c>
      <c r="AX70" s="11">
        <f>AX64/(AX63-AX68)</f>
        <v>0.64485226898592962</v>
      </c>
      <c r="AY70" s="11">
        <f>AY64/(AY63-AY68)</f>
        <v>0.6474037929591111</v>
      </c>
      <c r="AZ70" s="11">
        <f>AZ64/(AZ63-AZ68)</f>
        <v>0.66246170588138309</v>
      </c>
      <c r="BA70" s="11">
        <f>BA64/(BA63-BA68)</f>
        <v>0.66874389363238607</v>
      </c>
      <c r="BB70" s="11">
        <f>BB64/(BB63-BB68)</f>
        <v>0.6527171189806078</v>
      </c>
      <c r="BC70" s="11">
        <f>BC64/(BC63-BC68)</f>
        <v>0.65534738786466817</v>
      </c>
      <c r="BD70" s="11">
        <f>BD64/(BD63-BD68)</f>
        <v>0.64704430764757415</v>
      </c>
      <c r="BE70" s="11">
        <f>BE64/(BE63-BE68)</f>
        <v>0.6415978225188752</v>
      </c>
      <c r="BF70" s="11">
        <f>BF64/(BF63-BF68)</f>
        <v>0.64741447834434307</v>
      </c>
      <c r="BG70" s="11">
        <f>BG64/(BG63-BG68)</f>
        <v>0.66461230534280491</v>
      </c>
      <c r="BH70" s="11">
        <f>BH64/(BH63-BH68)</f>
        <v>0.66586468636635887</v>
      </c>
      <c r="BI70" s="11">
        <f>BI64/(BI63-BI68)</f>
        <v>0.66528944429658821</v>
      </c>
      <c r="BJ70" s="11">
        <f>BJ64/(BJ63-BJ68)</f>
        <v>0.66858746350396625</v>
      </c>
      <c r="BK70" s="11">
        <f>BK64/(BK63-BK68)</f>
        <v>0.67669397855641711</v>
      </c>
      <c r="BL70" s="11">
        <f>BL64/(BL63-BL68)</f>
        <v>0.67484784356039695</v>
      </c>
      <c r="BM70" s="11">
        <f>BM64/(BM63-BM68)</f>
        <v>0.68100602260827392</v>
      </c>
      <c r="BN70" s="11">
        <f>BN64/(BN63-BN68)</f>
        <v>0.6760137903977772</v>
      </c>
      <c r="BO70" s="11">
        <f>BO64/(BO63-BO68)</f>
        <v>0.66164544783344104</v>
      </c>
      <c r="BP70" s="11">
        <f>BP64/(BP63-BP68)</f>
        <v>0.65651075726370212</v>
      </c>
      <c r="BQ70" s="11">
        <f>BQ64/(BQ63-BQ68)</f>
        <v>0.65407447824791032</v>
      </c>
      <c r="BR70" s="11">
        <f>BR64/(BR63-BR68)</f>
        <v>0.65444435402376044</v>
      </c>
      <c r="BS70" s="11">
        <f>BS64/(BS63-BS68)</f>
        <v>0.66872649139437856</v>
      </c>
      <c r="BT70" s="11">
        <f>BT64/(BT63-BT68)</f>
        <v>0.67763369165422416</v>
      </c>
      <c r="BU70" s="11">
        <f>BU64/(BU63-BU68)</f>
        <v>0.69080495837776945</v>
      </c>
      <c r="BV70" s="11">
        <f>BV64/(BV63-BV68)</f>
        <v>0.6935974519202357</v>
      </c>
      <c r="BW70" s="11">
        <f>BW64/(BW63-BW68)</f>
        <v>0.6747903818545864</v>
      </c>
      <c r="BX70" s="11">
        <f>BX64/(BX63-BX68)</f>
        <v>0.66278175861893074</v>
      </c>
      <c r="BY70" s="11">
        <f>BY64/(BY63-BY68)</f>
        <v>0.65128479713301024</v>
      </c>
      <c r="BZ70" s="11">
        <f>BZ64/(BZ63-BZ68)</f>
        <v>0.63468437330855731</v>
      </c>
      <c r="CA70" s="11">
        <f>CA64/(CA63-CA68)</f>
        <v>0.62396524627022143</v>
      </c>
      <c r="CB70" s="11">
        <f>CB64/(CB63-CB68)</f>
        <v>0.64095556667853171</v>
      </c>
      <c r="CC70" s="11">
        <f>CC64/(CC63-CC68)</f>
        <v>0.65696724690487907</v>
      </c>
      <c r="CD70" s="11">
        <f>CD64/(CD63-CD68)</f>
        <v>0.63642908477813664</v>
      </c>
      <c r="CE70" s="11">
        <f>CE64/(CE63-CE68)</f>
        <v>0.61416588917561299</v>
      </c>
      <c r="CF70" s="11">
        <f>CF64/(CF63-CF68)</f>
        <v>0.6155524075533898</v>
      </c>
      <c r="CG70" s="11">
        <f>CG64/(CG63-CG68)</f>
        <v>0.60779109749690396</v>
      </c>
      <c r="CH70" s="11">
        <f>CH64/(CH63-CH68)</f>
        <v>0.60918747838929299</v>
      </c>
      <c r="CI70" s="11">
        <f>CI64/(CI63-CI68)</f>
        <v>0.60532980880748299</v>
      </c>
      <c r="CJ70" s="11">
        <f>CJ64/(CJ63-CJ68)</f>
        <v>0.61054114034022333</v>
      </c>
      <c r="CK70" s="11">
        <f>CK64/(CK63-CK68)</f>
        <v>0.61891599822391663</v>
      </c>
      <c r="CL70" s="11">
        <f>CL64/(CL63-CL68)</f>
        <v>0.63018686740591057</v>
      </c>
      <c r="CM70" s="11">
        <f>CM64/(CM63-CM68)</f>
        <v>0.63411890872669563</v>
      </c>
    </row>
    <row r="71" spans="1:91" s="12" customFormat="1" x14ac:dyDescent="0.25">
      <c r="A71" s="9" t="s">
        <v>7</v>
      </c>
      <c r="B71" s="11">
        <f>B64/(B63-B65+B66-B68)</f>
        <v>0.65113714155320601</v>
      </c>
      <c r="C71" s="11">
        <f>C64/(C63-C65+C66-C68)</f>
        <v>0.66696975601307618</v>
      </c>
      <c r="D71" s="11">
        <f>D64/(D63-D65+D66-D68)</f>
        <v>0.69921724270988372</v>
      </c>
      <c r="E71" s="11">
        <f>E64/(E63-E65+E66-E68)</f>
        <v>0.72452556969743165</v>
      </c>
      <c r="F71" s="11">
        <f>F64/(F63-F65+F66-F68)</f>
        <v>0.72826570654152678</v>
      </c>
      <c r="G71" s="11">
        <f>G64/(G63-G65+G66-G68)</f>
        <v>0.6879024613473671</v>
      </c>
      <c r="H71" s="11">
        <f>H64/(H63-H65+H66-H68)</f>
        <v>0.67614886067040092</v>
      </c>
      <c r="I71" s="11">
        <f>I64/(I63-I65+I66-I68)</f>
        <v>0.66827754603723677</v>
      </c>
      <c r="J71" s="11">
        <f>J64/(J63-J65+J66-J68)</f>
        <v>0.6848713119899561</v>
      </c>
      <c r="K71" s="11">
        <f>K64/(K63-K65+K66-K68)</f>
        <v>0.69564995535144791</v>
      </c>
      <c r="L71" s="11">
        <f>L64/(L63-L65+L66-L68)</f>
        <v>0.68895718279917739</v>
      </c>
      <c r="M71" s="11">
        <f>M64/(M63-M65+M66-M68)</f>
        <v>0.66395877538648074</v>
      </c>
      <c r="N71" s="11">
        <f>N64/(N63-N65+N66-N68)</f>
        <v>0.64986720824871114</v>
      </c>
      <c r="O71" s="11">
        <f>O64/(O63-O65+O66-O68)</f>
        <v>0.65180498513831853</v>
      </c>
      <c r="P71" s="11">
        <f>P64/(P63-P65+P66-P68)</f>
        <v>0.66405424992235218</v>
      </c>
      <c r="Q71" s="11">
        <f>Q64/(Q63-Q65+Q66-Q68)</f>
        <v>0.67419186233515604</v>
      </c>
      <c r="R71" s="11">
        <f>R64/(R63-R65+R66-R68)</f>
        <v>0.69634162246761155</v>
      </c>
      <c r="S71" s="11">
        <f>S64/(S63-S65+S66-S68)</f>
        <v>0.73642152315088139</v>
      </c>
      <c r="T71" s="11">
        <f>T64/(T63-T65+T66-T68)</f>
        <v>0.71593187246134271</v>
      </c>
      <c r="U71" s="11">
        <f>U64/(U63-U65+U66-U68)</f>
        <v>0.68973322432170547</v>
      </c>
      <c r="V71" s="11">
        <f>V64/(V63-V65+V66-V68)</f>
        <v>0.69044397791773582</v>
      </c>
      <c r="W71" s="11">
        <f>W64/(W63-W65+W66-W68)</f>
        <v>0.67587898385903378</v>
      </c>
      <c r="X71" s="11">
        <f>X64/(X63-X65+X66-X68)</f>
        <v>0.67913443011708907</v>
      </c>
      <c r="Y71" s="11">
        <f>Y64/(Y63-Y65+Y66-Y68)</f>
        <v>0.69906405032647423</v>
      </c>
      <c r="Z71" s="11">
        <f>Z64/(Z63-Z65+Z66-Z68)</f>
        <v>0.71123721354899327</v>
      </c>
      <c r="AA71" s="11">
        <f>AA64/(AA63-AA65+AA66-AA68)</f>
        <v>0.7081900476726124</v>
      </c>
      <c r="AB71" s="11">
        <f>AB64/(AB63-AB65+AB66-AB68)</f>
        <v>0.68667948626641029</v>
      </c>
      <c r="AC71" s="11">
        <f>AC64/(AC63-AC65+AC66-AC68)</f>
        <v>0.70255660871805348</v>
      </c>
      <c r="AD71" s="11">
        <f>AD64/(AD63-AD65+AD66-AD68)</f>
        <v>0.70691931779101513</v>
      </c>
      <c r="AE71" s="11">
        <f>AE64/(AE63-AE65+AE66-AE68)</f>
        <v>0.71123034083121528</v>
      </c>
      <c r="AF71" s="11">
        <f>AF64/(AF63-AF65+AF66-AF68)</f>
        <v>0.69803431146696815</v>
      </c>
      <c r="AG71" s="11">
        <f>AG64/(AG63-AG65+AG66-AG68)</f>
        <v>0.71097962014272609</v>
      </c>
      <c r="AH71" s="11">
        <f>AH64/(AH63-AH65+AH66-AH68)</f>
        <v>0.70948524823312575</v>
      </c>
      <c r="AI71" s="11">
        <f>AI64/(AI63-AI65+AI66-AI68)</f>
        <v>0.70148310930991031</v>
      </c>
      <c r="AJ71" s="11">
        <f>AJ64/(AJ63-AJ65+AJ66-AJ68)</f>
        <v>0.69631962273709491</v>
      </c>
      <c r="AK71" s="11">
        <f>AK64/(AK63-AK65+AK66-AK68)</f>
        <v>0.69150151061769083</v>
      </c>
      <c r="AL71" s="11">
        <f>AL64/(AL63-AL65+AL66-AL68)</f>
        <v>0.68243030315762931</v>
      </c>
      <c r="AM71" s="11">
        <f>AM64/(AM63-AM65+AM66-AM68)</f>
        <v>0.68605831762011993</v>
      </c>
      <c r="AN71" s="11">
        <f>AN64/(AN63-AN65+AN66-AN68)</f>
        <v>0.69405050700536031</v>
      </c>
      <c r="AO71" s="11">
        <f>AO64/(AO63-AO65+AO66-AO68)</f>
        <v>0.69591064378209189</v>
      </c>
      <c r="AP71" s="11">
        <f>AP64/(AP63-AP65+AP66-AP68)</f>
        <v>0.70664552400172986</v>
      </c>
      <c r="AQ71" s="11">
        <f>AQ64/(AQ63-AQ65+AQ66-AQ68)</f>
        <v>0.71704986434045681</v>
      </c>
      <c r="AR71" s="11">
        <f>AR64/(AR63-AR65+AR66-AR68)</f>
        <v>0.70468318085949122</v>
      </c>
      <c r="AS71" s="11">
        <f>AS64/(AS63-AS65+AS66-AS68)</f>
        <v>0.70400339242508769</v>
      </c>
      <c r="AT71" s="11">
        <f>AT64/(AT63-AT65+AT66-AT68)</f>
        <v>0.70410836060417459</v>
      </c>
      <c r="AU71" s="11">
        <f>AU64/(AU63-AU65+AU66-AU68)</f>
        <v>0.70786679418328058</v>
      </c>
      <c r="AV71" s="11">
        <f>AV64/(AV63-AV65+AV66-AV68)</f>
        <v>0.68634053417435359</v>
      </c>
      <c r="AW71" s="11">
        <f>AW64/(AW63-AW65+AW66-AW68)</f>
        <v>0.68712657859699722</v>
      </c>
      <c r="AX71" s="11">
        <f>AX64/(AX63-AX65+AX66-AX68)</f>
        <v>0.68308305118502288</v>
      </c>
      <c r="AY71" s="11">
        <f>AY64/(AY63-AY65+AY66-AY68)</f>
        <v>0.68346583706020181</v>
      </c>
      <c r="AZ71" s="11">
        <f>AZ64/(AZ63-AZ65+AZ66-AZ68)</f>
        <v>0.6952024407226377</v>
      </c>
      <c r="BA71" s="11">
        <f>BA64/(BA63-BA65+BA66-BA68)</f>
        <v>0.69867081725877056</v>
      </c>
      <c r="BB71" s="11">
        <f>BB64/(BB63-BB65+BB66-BB68)</f>
        <v>0.68260232748935046</v>
      </c>
      <c r="BC71" s="11">
        <f>BC64/(BC63-BC65+BC66-BC68)</f>
        <v>0.68274224741866185</v>
      </c>
      <c r="BD71" s="11">
        <f>BD64/(BD63-BD65+BD66-BD68)</f>
        <v>0.67779916909510718</v>
      </c>
      <c r="BE71" s="11">
        <f>BE64/(BE63-BE65+BE66-BE68)</f>
        <v>0.67077783259332346</v>
      </c>
      <c r="BF71" s="11">
        <f>BF64/(BF63-BF65+BF66-BF68)</f>
        <v>0.67787202857251927</v>
      </c>
      <c r="BG71" s="11">
        <f>BG64/(BG63-BG65+BG66-BG68)</f>
        <v>0.69480010546864601</v>
      </c>
      <c r="BH71" s="11">
        <f>BH64/(BH63-BH65+BH66-BH68)</f>
        <v>0.69535620050784441</v>
      </c>
      <c r="BI71" s="11">
        <f>BI64/(BI63-BI65+BI66-BI68)</f>
        <v>0.69210933916523476</v>
      </c>
      <c r="BJ71" s="11">
        <f>BJ64/(BJ63-BJ65+BJ66-BJ68)</f>
        <v>0.69220307539552928</v>
      </c>
      <c r="BK71" s="11">
        <f>BK64/(BK63-BK65+BK66-BK68)</f>
        <v>0.70110134590819317</v>
      </c>
      <c r="BL71" s="11">
        <f>BL64/(BL63-BL65+BL66-BL68)</f>
        <v>0.7065639017817178</v>
      </c>
      <c r="BM71" s="11">
        <f>BM64/(BM63-BM65+BM66-BM68)</f>
        <v>0.72053744962079591</v>
      </c>
      <c r="BN71" s="11">
        <f>BN64/(BN63-BN65+BN66-BN68)</f>
        <v>0.71987464406704005</v>
      </c>
      <c r="BO71" s="11">
        <f>BO64/(BO63-BO65+BO66-BO68)</f>
        <v>0.7075671624329497</v>
      </c>
      <c r="BP71" s="11">
        <f>BP64/(BP63-BP65+BP66-BP68)</f>
        <v>0.69917840787685148</v>
      </c>
      <c r="BQ71" s="11">
        <f>BQ64/(BQ63-BQ65+BQ66-BQ68)</f>
        <v>0.6972306434323885</v>
      </c>
      <c r="BR71" s="11">
        <f>BR64/(BR63-BR65+BR66-BR68)</f>
        <v>0.6960783690713449</v>
      </c>
      <c r="BS71" s="11">
        <f>BS64/(BS63-BS65+BS66-BS68)</f>
        <v>0.70777011664156864</v>
      </c>
      <c r="BT71" s="11">
        <f>BT64/(BT63-BT65+BT66-BT68)</f>
        <v>0.71640196002177803</v>
      </c>
      <c r="BU71" s="11">
        <f>BU64/(BU63-BU65+BU66-BU68)</f>
        <v>0.72605667257145556</v>
      </c>
      <c r="BV71" s="11">
        <f>BV64/(BV63-BV65+BV66-BV68)</f>
        <v>0.7248642305458517</v>
      </c>
      <c r="BW71" s="11">
        <f>BW64/(BW63-BW65+BW66-BW68)</f>
        <v>0.71072811157850035</v>
      </c>
      <c r="BX71" s="11">
        <f>BX64/(BX63-BX65+BX66-BX68)</f>
        <v>0.70352238666688949</v>
      </c>
      <c r="BY71" s="11">
        <f>BY64/(BY63-BY65+BY66-BY68)</f>
        <v>0.69469824923164991</v>
      </c>
      <c r="BZ71" s="11">
        <f>BZ64/(BZ63-BZ65+BZ66-BZ68)</f>
        <v>0.67719153903052676</v>
      </c>
      <c r="CA71" s="11">
        <f>CA64/(CA63-CA65+CA66-CA68)</f>
        <v>0.66543848763398561</v>
      </c>
      <c r="CB71" s="11">
        <f>CB64/(CB63-CB65+CB66-CB68)</f>
        <v>0.67882368654905678</v>
      </c>
      <c r="CC71" s="11">
        <f>CC64/(CC63-CC65+CC66-CC68)</f>
        <v>0.69142377936816457</v>
      </c>
      <c r="CD71" s="11">
        <f>CD64/(CD63-CD65+CD66-CD68)</f>
        <v>0.67082617914367537</v>
      </c>
      <c r="CE71" s="11">
        <f>CE64/(CE63-CE65+CE66-CE68)</f>
        <v>0.64817729608984764</v>
      </c>
      <c r="CF71" s="11">
        <f>CF64/(CF63-CF65+CF66-CF68)</f>
        <v>0.65096278307854138</v>
      </c>
      <c r="CG71" s="11">
        <f>CG64/(CG63-CG65+CG66-CG68)</f>
        <v>0.6418095539198222</v>
      </c>
      <c r="CH71" s="11">
        <f>CH64/(CH63-CH65+CH66-CH68)</f>
        <v>0.64696067492396203</v>
      </c>
      <c r="CI71" s="11">
        <f>CI64/(CI63-CI65+CI66-CI68)</f>
        <v>0.64211805169691172</v>
      </c>
      <c r="CJ71" s="11">
        <f>CJ64/(CJ63-CJ65+CJ66-CJ68)</f>
        <v>0.64638985207027855</v>
      </c>
      <c r="CK71" s="11">
        <f>CK64/(CK63-CK65+CK66-CK68)</f>
        <v>0.65451673401735611</v>
      </c>
      <c r="CL71" s="11">
        <f>CL64/(CL63-CL65+CL66-CL68)</f>
        <v>0.66810112308279879</v>
      </c>
      <c r="CM71" s="11">
        <f>CM64/(CM63-CM65+CM66-CM68)</f>
        <v>0.67241497643899917</v>
      </c>
    </row>
    <row r="72" spans="1:91" s="12" customFormat="1" x14ac:dyDescent="0.25">
      <c r="A72" s="9" t="s">
        <v>8</v>
      </c>
      <c r="B72" s="11">
        <f>B64/(B63-B65+B66-B67-B68)</f>
        <v>0.65499827843452307</v>
      </c>
      <c r="C72" s="11">
        <f>C64/(C63-C65+C66-C67-C68)</f>
        <v>0.67141767462133595</v>
      </c>
      <c r="D72" s="11">
        <f>D64/(D63-D65+D66-D67-D68)</f>
        <v>0.7057727083043539</v>
      </c>
      <c r="E72" s="11">
        <f>E64/(E63-E65+E66-E67-E68)</f>
        <v>0.73437620702974127</v>
      </c>
      <c r="F72" s="11">
        <f>F64/(F63-F65+F66-F67-F68)</f>
        <v>0.73814990979170081</v>
      </c>
      <c r="G72" s="11">
        <f>G64/(G63-G65+G66-G67-G68)</f>
        <v>0.6951509546145207</v>
      </c>
      <c r="H72" s="11">
        <f>H64/(H63-H65+H66-H67-H68)</f>
        <v>0.68239263622103175</v>
      </c>
      <c r="I72" s="11">
        <f>I64/(I63-I65+I66-I67-I68)</f>
        <v>0.6737268577875789</v>
      </c>
      <c r="J72" s="11">
        <f>J64/(J63-J65+J66-J67-J68)</f>
        <v>0.68991372690726771</v>
      </c>
      <c r="K72" s="11">
        <f>K64/(K63-K65+K66-K67-K68)</f>
        <v>0.70096148902257183</v>
      </c>
      <c r="L72" s="11">
        <f>L64/(L63-L65+L66-L67-L68)</f>
        <v>0.69386330315794376</v>
      </c>
      <c r="M72" s="11">
        <f>M64/(M63-M65+M66-M67-M68)</f>
        <v>0.66823950536934595</v>
      </c>
      <c r="N72" s="11">
        <f>N64/(N63-N65+N66-N67-N68)</f>
        <v>0.65361469446757692</v>
      </c>
      <c r="O72" s="11">
        <f>O64/(O63-O65+O66-O67-O68)</f>
        <v>0.65519079616176146</v>
      </c>
      <c r="P72" s="11">
        <f>P64/(P63-P65+P66-P67-P68)</f>
        <v>0.66746794871794868</v>
      </c>
      <c r="Q72" s="11">
        <f>Q64/(Q63-Q65+Q66-Q67-Q68)</f>
        <v>0.67848833680632825</v>
      </c>
      <c r="R72" s="11">
        <f>R64/(R63-R65+R66-R67-R68)</f>
        <v>0.70142652259116933</v>
      </c>
      <c r="S72" s="11">
        <f>S64/(S63-S65+S66-S67-S68)</f>
        <v>0.74012777995571144</v>
      </c>
      <c r="T72" s="11">
        <f>T64/(T63-T65+T66-T67-T68)</f>
        <v>0.71951924593093541</v>
      </c>
      <c r="U72" s="11">
        <f>U64/(U63-U65+U66-U67-U68)</f>
        <v>0.69290673886425691</v>
      </c>
      <c r="V72" s="11">
        <f>V64/(V63-V65+V66-V67-V68)</f>
        <v>0.69361515989439315</v>
      </c>
      <c r="W72" s="11">
        <f>W64/(W63-W65+W66-W67-W68)</f>
        <v>0.67867339006487204</v>
      </c>
      <c r="X72" s="11">
        <f>X64/(X63-X65+X66-X67-X68)</f>
        <v>0.68207421344701935</v>
      </c>
      <c r="Y72" s="11">
        <f>Y64/(Y63-Y65+Y66-Y67-Y68)</f>
        <v>0.7023528807230498</v>
      </c>
      <c r="Z72" s="11">
        <f>Z64/(Z63-Z65+Z66-Z67-Z68)</f>
        <v>0.71487642991292466</v>
      </c>
      <c r="AA72" s="11">
        <f>AA64/(AA63-AA65+AA66-AA67-AA68)</f>
        <v>0.71143301459865793</v>
      </c>
      <c r="AB72" s="11">
        <f>AB64/(AB63-AB65+AB66-AB67-AB68)</f>
        <v>0.68988627907420486</v>
      </c>
      <c r="AC72" s="11">
        <f>AC64/(AC63-AC65+AC66-AC67-AC68)</f>
        <v>0.70580124672589428</v>
      </c>
      <c r="AD72" s="11">
        <f>AD64/(AD63-AD65+AD66-AD67-AD68)</f>
        <v>0.71023030230643558</v>
      </c>
      <c r="AE72" s="11">
        <f>AE64/(AE63-AE65+AE66-AE67-AE68)</f>
        <v>0.71486740401340998</v>
      </c>
      <c r="AF72" s="11">
        <f>AF64/(AF63-AF65+AF66-AF67-AF68)</f>
        <v>0.70144265560682573</v>
      </c>
      <c r="AG72" s="11">
        <f>AG64/(AG63-AG65+AG66-AG67-AG68)</f>
        <v>0.7143515396718364</v>
      </c>
      <c r="AH72" s="11">
        <f>AH64/(AH63-AH65+AH66-AH67-AH68)</f>
        <v>0.71316195429000717</v>
      </c>
      <c r="AI72" s="11">
        <f>AI64/(AI63-AI65+AI66-AI67-AI68)</f>
        <v>0.70518502179086118</v>
      </c>
      <c r="AJ72" s="11">
        <f>AJ64/(AJ63-AJ65+AJ66-AJ67-AJ68)</f>
        <v>0.69981017153704483</v>
      </c>
      <c r="AK72" s="11">
        <f>AK64/(AK63-AK65+AK66-AK67-AK68)</f>
        <v>0.695262402111542</v>
      </c>
      <c r="AL72" s="11">
        <f>AL64/(AL63-AL65+AL66-AL67-AL68)</f>
        <v>0.68621827880324271</v>
      </c>
      <c r="AM72" s="11">
        <f>AM64/(AM63-AM65+AM66-AM67-AM68)</f>
        <v>0.69035416397490557</v>
      </c>
      <c r="AN72" s="11">
        <f>AN64/(AN63-AN65+AN66-AN67-AN68)</f>
        <v>0.69829805443418291</v>
      </c>
      <c r="AO72" s="11">
        <f>AO64/(AO63-AO65+AO66-AO67-AO68)</f>
        <v>0.70011710397145055</v>
      </c>
      <c r="AP72" s="11">
        <f>AP64/(AP63-AP65+AP66-AP67-AP68)</f>
        <v>0.71069963961724869</v>
      </c>
      <c r="AQ72" s="11">
        <f>AQ64/(AQ63-AQ65+AQ66-AQ67-AQ68)</f>
        <v>0.72118416188909262</v>
      </c>
      <c r="AR72" s="11">
        <f>AR64/(AR63-AR65+AR66-AR67-AR68)</f>
        <v>0.7089390377999939</v>
      </c>
      <c r="AS72" s="11">
        <f>AS64/(AS63-AS65+AS66-AS67-AS68)</f>
        <v>0.70814035448613422</v>
      </c>
      <c r="AT72" s="11">
        <f>AT64/(AT63-AT65+AT66-AT67-AT68)</f>
        <v>0.70837872375378885</v>
      </c>
      <c r="AU72" s="11">
        <f>AU64/(AU63-AU65+AU66-AU67-AU68)</f>
        <v>0.71112693249047532</v>
      </c>
      <c r="AV72" s="11">
        <f>AV64/(AV63-AV65+AV66-AV67-AV68)</f>
        <v>0.69001504186178519</v>
      </c>
      <c r="AW72" s="11">
        <f>AW64/(AW63-AW65+AW66-AW67-AW68)</f>
        <v>0.69179104402000846</v>
      </c>
      <c r="AX72" s="11">
        <f>AX64/(AX63-AX65+AX66-AX67-AX68)</f>
        <v>0.68838797558292941</v>
      </c>
      <c r="AY72" s="11">
        <f>AY64/(AY63-AY65+AY66-AY67-AY68)</f>
        <v>0.68835986822551054</v>
      </c>
      <c r="AZ72" s="11">
        <f>AZ64/(AZ63-AZ65+AZ66-AZ67-AZ68)</f>
        <v>0.69957375382193776</v>
      </c>
      <c r="BA72" s="11">
        <f>BA64/(BA63-BA65+BA66-BA67-BA68)</f>
        <v>0.70296539595279306</v>
      </c>
      <c r="BB72" s="11">
        <f>BB64/(BB63-BB65+BB66-BB67-BB68)</f>
        <v>0.68669575706293517</v>
      </c>
      <c r="BC72" s="11">
        <f>BC64/(BC63-BC65+BC66-BC67-BC68)</f>
        <v>0.68572322812859465</v>
      </c>
      <c r="BD72" s="11">
        <f>BD64/(BD63-BD65+BD66-BD67-BD68)</f>
        <v>0.68119569989487383</v>
      </c>
      <c r="BE72" s="11">
        <f>BE64/(BE63-BE65+BE66-BE67-BE68)</f>
        <v>0.67407136640869669</v>
      </c>
      <c r="BF72" s="11">
        <f>BF64/(BF63-BF65+BF66-BF67-BF68)</f>
        <v>0.6822687417641875</v>
      </c>
      <c r="BG72" s="11">
        <f>BG64/(BG63-BG65+BG66-BG67-BG68)</f>
        <v>0.70242341464368996</v>
      </c>
      <c r="BH72" s="11">
        <f>BH64/(BH63-BH65+BH66-BH67-BH68)</f>
        <v>0.7032043899464806</v>
      </c>
      <c r="BI72" s="11">
        <f>BI64/(BI63-BI65+BI66-BI67-BI68)</f>
        <v>0.6986382146372474</v>
      </c>
      <c r="BJ72" s="11">
        <f>BJ64/(BJ63-BJ65+BJ66-BJ67-BJ68)</f>
        <v>0.69755276000340982</v>
      </c>
      <c r="BK72" s="11">
        <f>BK64/(BK63-BK65+BK66-BK67-BK68)</f>
        <v>0.70661352082555429</v>
      </c>
      <c r="BL72" s="11">
        <f>BL64/(BL63-BL65+BL66-BL67-BL68)</f>
        <v>0.71232940113944188</v>
      </c>
      <c r="BM72" s="11">
        <f>BM64/(BM63-BM65+BM66-BM67-BM68)</f>
        <v>0.72718156090585173</v>
      </c>
      <c r="BN72" s="11">
        <f>BN64/(BN63-BN65+BN66-BN67-BN68)</f>
        <v>0.72600751247847151</v>
      </c>
      <c r="BO72" s="11">
        <f>BO64/(BO63-BO65+BO66-BO67-BO68)</f>
        <v>0.71417721908032039</v>
      </c>
      <c r="BP72" s="11">
        <f>BP64/(BP63-BP65+BP66-BP67-BP68)</f>
        <v>0.704507560614553</v>
      </c>
      <c r="BQ72" s="11">
        <f>BQ64/(BQ63-BQ65+BQ66-BQ67-BQ68)</f>
        <v>0.7034273333130111</v>
      </c>
      <c r="BR72" s="11">
        <f>BR64/(BR63-BR65+BR66-BR67-BR68)</f>
        <v>0.70199874122882233</v>
      </c>
      <c r="BS72" s="11">
        <f>BS64/(BS63-BS65+BS66-BS67-BS68)</f>
        <v>0.71276424626652135</v>
      </c>
      <c r="BT72" s="11">
        <f>BT64/(BT63-BT65+BT66-BT67-BT68)</f>
        <v>0.72281478380270792</v>
      </c>
      <c r="BU72" s="11">
        <f>BU64/(BU63-BU65+BU66-BU67-BU68)</f>
        <v>0.73208504685867892</v>
      </c>
      <c r="BV72" s="11">
        <f>BV64/(BV63-BV65+BV66-BV67-BV68)</f>
        <v>0.73214812415146435</v>
      </c>
      <c r="BW72" s="11">
        <f>BW64/(BW63-BW65+BW66-BW67-BW68)</f>
        <v>0.71738256995656602</v>
      </c>
      <c r="BX72" s="11">
        <f>BX64/(BX63-BX65+BX66-BX67-BX68)</f>
        <v>0.7111333204160355</v>
      </c>
      <c r="BY72" s="11">
        <f>BY64/(BY63-BY65+BY66-BY67-BY68)</f>
        <v>0.70184797280800992</v>
      </c>
      <c r="BZ72" s="11">
        <f>BZ64/(BZ63-BZ65+BZ66-BZ67-BZ68)</f>
        <v>0.68543262748340794</v>
      </c>
      <c r="CA72" s="11">
        <f>CA64/(CA63-CA65+CA66-CA67-CA68)</f>
        <v>0.67193943110296572</v>
      </c>
      <c r="CB72" s="11">
        <f>CB64/(CB63-CB65+CB66-CB67-CB68)</f>
        <v>0.68438351636043138</v>
      </c>
      <c r="CC72" s="11">
        <f>CC64/(CC63-CC65+CC66-CC67-CC68)</f>
        <v>0.69588533697911725</v>
      </c>
      <c r="CD72" s="11">
        <f>CD64/(CD63-CD65+CD66-CD67-CD68)</f>
        <v>0.67673807112205719</v>
      </c>
      <c r="CE72" s="11">
        <f>CE64/(CE63-CE65+CE66-CE67-CE68)</f>
        <v>0.65460950222350212</v>
      </c>
      <c r="CF72" s="11">
        <f>CF64/(CF63-CF65+CF66-CF67-CF68)</f>
        <v>0.65785601302047836</v>
      </c>
      <c r="CG72" s="11">
        <f>CG64/(CG63-CG65+CG66-CG67-CG68)</f>
        <v>0.64837709280509292</v>
      </c>
      <c r="CH72" s="11">
        <f>CH64/(CH63-CH65+CH66-CH67-CH68)</f>
        <v>0.65359149498194946</v>
      </c>
      <c r="CI72" s="11">
        <f>CI64/(CI63-CI65+CI66-CI67-CI68)</f>
        <v>0.64801406125489258</v>
      </c>
      <c r="CJ72" s="11">
        <f>CJ64/(CJ63-CJ65+CJ66-CJ67-CJ68)</f>
        <v>0.65330717686009732</v>
      </c>
      <c r="CK72" s="11">
        <f>CK64/(CK63-CK65+CK66-CK67-CK68)</f>
        <v>0.65941689625444933</v>
      </c>
      <c r="CL72" s="11">
        <f>CL64/(CL63-CL65+CL66-CL67-CL68)</f>
        <v>0.67481520805239892</v>
      </c>
      <c r="CM72" s="11">
        <f>CM64/(CM63-CM65+CM66-CM67-CM68)</f>
        <v>0.67804352588583938</v>
      </c>
    </row>
    <row r="94" spans="1:91" x14ac:dyDescent="0.25">
      <c r="A94" s="7" t="s">
        <v>34</v>
      </c>
      <c r="B94" s="3">
        <f>B69</f>
        <v>1929</v>
      </c>
      <c r="C94" s="3">
        <f>C69</f>
        <v>1930</v>
      </c>
      <c r="D94" s="3">
        <f>D69</f>
        <v>1931</v>
      </c>
      <c r="E94" s="3">
        <f>E69</f>
        <v>1932</v>
      </c>
      <c r="F94" s="3">
        <f>F69</f>
        <v>1933</v>
      </c>
      <c r="G94" s="3">
        <f>G69</f>
        <v>1934</v>
      </c>
      <c r="H94" s="3">
        <f>H69</f>
        <v>1935</v>
      </c>
      <c r="I94" s="3">
        <f>I69</f>
        <v>1936</v>
      </c>
      <c r="J94" s="3">
        <f>J69</f>
        <v>1937</v>
      </c>
      <c r="K94" s="3">
        <f>K69</f>
        <v>1938</v>
      </c>
      <c r="L94" s="3">
        <f>L69</f>
        <v>1939</v>
      </c>
      <c r="M94" s="3">
        <f>M69</f>
        <v>1940</v>
      </c>
      <c r="N94" s="3">
        <f>N69</f>
        <v>1941</v>
      </c>
      <c r="O94" s="3">
        <f>O69</f>
        <v>1942</v>
      </c>
      <c r="P94" s="3">
        <f>P69</f>
        <v>1943</v>
      </c>
      <c r="Q94" s="3">
        <f>Q69</f>
        <v>1944</v>
      </c>
      <c r="R94" s="3">
        <f>R69</f>
        <v>1945</v>
      </c>
      <c r="S94" s="3">
        <f>S69</f>
        <v>1946</v>
      </c>
      <c r="T94" s="3">
        <f>T69</f>
        <v>1947</v>
      </c>
      <c r="U94" s="3">
        <f>U69</f>
        <v>1948</v>
      </c>
      <c r="V94" s="3">
        <f>V69</f>
        <v>1949</v>
      </c>
      <c r="W94" s="3">
        <f>W69</f>
        <v>1950</v>
      </c>
      <c r="X94" s="3">
        <f>X69</f>
        <v>1951</v>
      </c>
      <c r="Y94" s="3">
        <f>Y69</f>
        <v>1952</v>
      </c>
      <c r="Z94" s="3">
        <f>Z69</f>
        <v>1953</v>
      </c>
      <c r="AA94" s="3">
        <f>AA69</f>
        <v>1954</v>
      </c>
      <c r="AB94" s="3">
        <f>AB69</f>
        <v>1955</v>
      </c>
      <c r="AC94" s="3">
        <f>AC69</f>
        <v>1956</v>
      </c>
      <c r="AD94" s="3">
        <f>AD69</f>
        <v>1957</v>
      </c>
      <c r="AE94" s="3">
        <f>AE69</f>
        <v>1958</v>
      </c>
      <c r="AF94" s="3">
        <f>AF69</f>
        <v>1959</v>
      </c>
      <c r="AG94" s="3">
        <f>AG69</f>
        <v>1960</v>
      </c>
      <c r="AH94" s="3">
        <f>AH69</f>
        <v>1961</v>
      </c>
      <c r="AI94" s="3">
        <f>AI69</f>
        <v>1962</v>
      </c>
      <c r="AJ94" s="3">
        <f>AJ69</f>
        <v>1963</v>
      </c>
      <c r="AK94" s="3">
        <f>AK69</f>
        <v>1964</v>
      </c>
      <c r="AL94" s="3">
        <f>AL69</f>
        <v>1965</v>
      </c>
      <c r="AM94" s="3">
        <f>AM69</f>
        <v>1966</v>
      </c>
      <c r="AN94" s="3">
        <f>AN69</f>
        <v>1967</v>
      </c>
      <c r="AO94" s="3">
        <f>AO69</f>
        <v>1968</v>
      </c>
      <c r="AP94" s="3">
        <f>AP69</f>
        <v>1969</v>
      </c>
      <c r="AQ94" s="3">
        <f>AQ69</f>
        <v>1970</v>
      </c>
      <c r="AR94" s="3">
        <f>AR69</f>
        <v>1971</v>
      </c>
      <c r="AS94" s="3">
        <f>AS69</f>
        <v>1972</v>
      </c>
      <c r="AT94" s="3">
        <f>AT69</f>
        <v>1973</v>
      </c>
      <c r="AU94" s="3">
        <f>AU69</f>
        <v>1974</v>
      </c>
      <c r="AV94" s="3">
        <f>AV69</f>
        <v>1975</v>
      </c>
      <c r="AW94" s="3">
        <f>AW69</f>
        <v>1976</v>
      </c>
      <c r="AX94" s="3">
        <f>AX69</f>
        <v>1977</v>
      </c>
      <c r="AY94" s="3">
        <f>AY69</f>
        <v>1978</v>
      </c>
      <c r="AZ94" s="3">
        <f>AZ69</f>
        <v>1979</v>
      </c>
      <c r="BA94" s="3">
        <f>BA69</f>
        <v>1980</v>
      </c>
      <c r="BB94" s="3">
        <f>BB69</f>
        <v>1981</v>
      </c>
      <c r="BC94" s="3">
        <f>BC69</f>
        <v>1982</v>
      </c>
      <c r="BD94" s="3">
        <f>BD69</f>
        <v>1983</v>
      </c>
      <c r="BE94" s="3">
        <f>BE69</f>
        <v>1984</v>
      </c>
      <c r="BF94" s="3">
        <f>BF69</f>
        <v>1985</v>
      </c>
      <c r="BG94" s="3">
        <f>BG69</f>
        <v>1986</v>
      </c>
      <c r="BH94" s="3">
        <f>BH69</f>
        <v>1987</v>
      </c>
      <c r="BI94" s="3">
        <f>BI69</f>
        <v>1988</v>
      </c>
      <c r="BJ94" s="3">
        <f>BJ69</f>
        <v>1989</v>
      </c>
      <c r="BK94" s="3">
        <f>BK69</f>
        <v>1990</v>
      </c>
      <c r="BL94" s="3">
        <f>BL69</f>
        <v>1991</v>
      </c>
      <c r="BM94" s="3">
        <f>BM69</f>
        <v>1992</v>
      </c>
      <c r="BN94" s="3">
        <f>BN69</f>
        <v>1993</v>
      </c>
      <c r="BO94" s="3">
        <f>BO69</f>
        <v>1994</v>
      </c>
      <c r="BP94" s="3">
        <f>BP69</f>
        <v>1995</v>
      </c>
      <c r="BQ94" s="3">
        <f>BQ69</f>
        <v>1996</v>
      </c>
      <c r="BR94" s="3">
        <f>BR69</f>
        <v>1997</v>
      </c>
      <c r="BS94" s="3">
        <f>BS69</f>
        <v>1998</v>
      </c>
      <c r="BT94" s="3">
        <f>BT69</f>
        <v>1999</v>
      </c>
      <c r="BU94" s="3">
        <f>BU69</f>
        <v>2000</v>
      </c>
      <c r="BV94" s="3">
        <f>BV69</f>
        <v>2001</v>
      </c>
      <c r="BW94" s="3">
        <f>BW69</f>
        <v>2002</v>
      </c>
      <c r="BX94" s="3">
        <f>BX69</f>
        <v>2003</v>
      </c>
      <c r="BY94" s="3">
        <f>BY69</f>
        <v>2004</v>
      </c>
      <c r="BZ94" s="3">
        <f>BZ69</f>
        <v>2005</v>
      </c>
      <c r="CA94" s="3">
        <f>CA69</f>
        <v>2006</v>
      </c>
      <c r="CB94" s="3">
        <f>CB69</f>
        <v>2007</v>
      </c>
      <c r="CC94" s="3">
        <f>CC69</f>
        <v>2008</v>
      </c>
      <c r="CD94" s="3">
        <f>CD69</f>
        <v>2009</v>
      </c>
      <c r="CE94" s="3">
        <f>CE69</f>
        <v>2010</v>
      </c>
      <c r="CF94" s="3">
        <f>CF69</f>
        <v>2011</v>
      </c>
      <c r="CG94" s="3">
        <f>CG69</f>
        <v>2012</v>
      </c>
      <c r="CH94" s="3">
        <f>CH69</f>
        <v>2013</v>
      </c>
      <c r="CI94" s="3">
        <f>CI69</f>
        <v>2014</v>
      </c>
      <c r="CJ94" s="3">
        <f>CJ69</f>
        <v>2015</v>
      </c>
      <c r="CK94" s="3">
        <f>CK69</f>
        <v>2016</v>
      </c>
      <c r="CL94" s="3">
        <f>CL69</f>
        <v>2017</v>
      </c>
      <c r="CM94" s="3">
        <f>CM69</f>
        <v>2018</v>
      </c>
    </row>
    <row r="95" spans="1:91" x14ac:dyDescent="0.25">
      <c r="A95" s="2" t="s">
        <v>9</v>
      </c>
      <c r="B95" s="8">
        <f>(B32-B33)/B101</f>
        <v>8.1700437028208187E-2</v>
      </c>
      <c r="C95" s="8">
        <f>(C32-C33)/C101</f>
        <v>7.2556390977443611E-2</v>
      </c>
      <c r="D95" s="8">
        <f>(D32-D33)/D101</f>
        <v>6.0744888023369033E-2</v>
      </c>
      <c r="E95" s="8">
        <f>(E32-E33)/E101</f>
        <v>4.7164179104477615E-2</v>
      </c>
      <c r="F95" s="8">
        <f>(F32-F33)/F101</f>
        <v>4.5160305343511453E-2</v>
      </c>
      <c r="G95" s="8">
        <f>(G32-G33)/G101</f>
        <v>6.2713997985901312E-2</v>
      </c>
      <c r="H95" s="8">
        <f>(H32-H33)/H101</f>
        <v>7.063157894736842E-2</v>
      </c>
      <c r="I95" s="8">
        <f>(I32-I33)/I101</f>
        <v>7.4637023593466426E-2</v>
      </c>
      <c r="J95" s="8">
        <f>(J32-J33)/J101</f>
        <v>7.6784635304272764E-2</v>
      </c>
      <c r="K95" s="8">
        <f>(K32-K33)/K101</f>
        <v>6.7818965517241384E-2</v>
      </c>
      <c r="L95" s="8">
        <f>(L32-L33)/L101</f>
        <v>7.4308149405772489E-2</v>
      </c>
      <c r="M95" s="8">
        <f>(M32-M33)/M101</f>
        <v>8.3525943396226418E-2</v>
      </c>
      <c r="N95" s="8">
        <f>(N32-N33)/N101</f>
        <v>0.10027227722772278</v>
      </c>
      <c r="O95" s="8">
        <f>(O32-O33)/O101</f>
        <v>0.11455176976513397</v>
      </c>
      <c r="P95" s="8">
        <f>(P32-P33)/P101</f>
        <v>0.12406496373383791</v>
      </c>
      <c r="Q95" s="8">
        <f>(Q32-Q33)/Q101</f>
        <v>0.12205283935621014</v>
      </c>
      <c r="R95" s="8">
        <f>(R32-R33)/R101</f>
        <v>0.10411331444759207</v>
      </c>
      <c r="S95" s="8">
        <f>(S32-S33)/S101</f>
        <v>8.284101382488479E-2</v>
      </c>
      <c r="T95" s="8">
        <f>(T32-T33)/T101</f>
        <v>8.7818428184281844E-2</v>
      </c>
      <c r="U95" s="8">
        <f>(U32-U33)/U101</f>
        <v>9.7744574884382776E-2</v>
      </c>
      <c r="V95" s="8">
        <f>(V32-V33)/V101</f>
        <v>9.3312682842884187E-2</v>
      </c>
      <c r="W95" s="8">
        <f>(W32-W33)/W101</f>
        <v>9.6767307105824943E-2</v>
      </c>
      <c r="X95" s="8">
        <f>(X32-X33)/X101</f>
        <v>9.9787085025913991E-2</v>
      </c>
      <c r="Y95" s="8">
        <f>(Y32-Y33)/Y101</f>
        <v>9.5773374118898788E-2</v>
      </c>
      <c r="Z95" s="8">
        <f>(Z32-Z33)/Z101</f>
        <v>9.6002808630154479E-2</v>
      </c>
      <c r="AA95" s="8">
        <f>(AA32-AA33)/AA101</f>
        <v>9.1576300294406277E-2</v>
      </c>
      <c r="AB95" s="8">
        <f>(AB32-AB33)/AB101</f>
        <v>9.9489198919891983E-2</v>
      </c>
      <c r="AC95" s="8">
        <f>(AC32-AC33)/AC101</f>
        <v>9.5856025039123632E-2</v>
      </c>
      <c r="AD95" s="8">
        <f>(AD32-AD33)/AD101</f>
        <v>9.4321538309049463E-2</v>
      </c>
      <c r="AE95" s="8">
        <f>(AE32-AE33)/AE101</f>
        <v>8.9800773694390712E-2</v>
      </c>
      <c r="AF95" s="8">
        <f>(AF32-AF33)/AF101</f>
        <v>9.9394304795473523E-2</v>
      </c>
      <c r="AG95" s="8">
        <f>(AG32-AG33)/AG101</f>
        <v>9.8280828082808275E-2</v>
      </c>
      <c r="AH95" s="8">
        <f>(AH32-AH33)/AH101</f>
        <v>9.8618856744510278E-2</v>
      </c>
      <c r="AI95" s="8">
        <f>(AI32-AI33)/AI101</f>
        <v>0.1049672379032258</v>
      </c>
      <c r="AJ95" s="8">
        <f>(AJ32-AJ33)/AJ101</f>
        <v>0.10962399283795882</v>
      </c>
      <c r="AK95" s="8">
        <f>(AK32-AK33)/AK101</f>
        <v>0.11172146118721461</v>
      </c>
      <c r="AL95" s="8">
        <f>(AL32-AL33)/AL101</f>
        <v>0.11683869128234371</v>
      </c>
      <c r="AM95" s="8">
        <f>(AM32-AM33)/AM101</f>
        <v>0.11599894882070823</v>
      </c>
      <c r="AN95" s="8">
        <f>(AN32-AN33)/AN101</f>
        <v>0.11166687034095076</v>
      </c>
      <c r="AO95" s="8">
        <f>(AO32-AO33)/AO101</f>
        <v>0.11189061893943592</v>
      </c>
      <c r="AP95" s="8">
        <f>(AP32-AP33)/AP101</f>
        <v>0.10861429517550562</v>
      </c>
      <c r="AQ95" s="8">
        <f>(AQ32-AQ33)/AQ101</f>
        <v>0.10095096652522395</v>
      </c>
      <c r="AR95" s="8">
        <f>(AR32-AR33)/AR101</f>
        <v>0.10170102435499638</v>
      </c>
      <c r="AS95" s="8">
        <f>(AS32-AS33)/AS101</f>
        <v>0.10205551272166538</v>
      </c>
      <c r="AT95" s="8">
        <f>(AT32-AT33)/AT101</f>
        <v>9.9814720553802305E-2</v>
      </c>
      <c r="AU95" s="8">
        <f>(AU32-AU33)/AU101</f>
        <v>9.0031715826197276E-2</v>
      </c>
      <c r="AV95" s="8">
        <f>(AV32-AV33)/AV101</f>
        <v>9.4477075850411998E-2</v>
      </c>
      <c r="AW95" s="8">
        <f>(AW32-AW33)/AW101</f>
        <v>9.7033270167190391E-2</v>
      </c>
      <c r="AX95" s="8">
        <f>(AX32-AX33)/AX101</f>
        <v>9.7308317672149841E-2</v>
      </c>
      <c r="AY95" s="8">
        <f>(AY32-AY33)/AY101</f>
        <v>9.6471761902122713E-2</v>
      </c>
      <c r="AZ95" s="8">
        <f>(AZ32-AZ33)/AZ101</f>
        <v>8.9368983957219247E-2</v>
      </c>
      <c r="BA95" s="8">
        <f>(BA32-BA33)/BA101</f>
        <v>8.4324388873279005E-2</v>
      </c>
      <c r="BB95" s="8">
        <f>(BB32-BB33)/BB101</f>
        <v>9.0859636400646288E-2</v>
      </c>
      <c r="BC95" s="8">
        <f>(BC32-BC33)/BC101</f>
        <v>8.9582620224177414E-2</v>
      </c>
      <c r="BD95" s="8">
        <f>(BD32-BD33)/BD101</f>
        <v>9.5281059584166702E-2</v>
      </c>
      <c r="BE95" s="8">
        <f>(BE32-BE33)/BE101</f>
        <v>0.1024482853223594</v>
      </c>
      <c r="BF95" s="8">
        <f>(BF32-BF33)/BF101</f>
        <v>0.10244017049589355</v>
      </c>
      <c r="BG95" s="8">
        <f>(BG32-BG33)/BG101</f>
        <v>9.6104822786542338E-2</v>
      </c>
      <c r="BH95" s="8">
        <f>(BH32-BH33)/BH101</f>
        <v>9.6580808779453131E-2</v>
      </c>
      <c r="BI95" s="8">
        <f>(BI32-BI33)/BI101</f>
        <v>9.8612218771894924E-2</v>
      </c>
      <c r="BJ95" s="8">
        <f>(BJ32-BJ33)/BJ101</f>
        <v>9.8172526573998359E-2</v>
      </c>
      <c r="BK95" s="8">
        <f>(BK32-BK33)/BK101</f>
        <v>9.6245586902864999E-2</v>
      </c>
      <c r="BL95" s="8">
        <f>(BL32-BL33)/BL101</f>
        <v>9.7519498277429353E-2</v>
      </c>
      <c r="BM95" s="8">
        <f>(BM32-BM33)/BM101</f>
        <v>9.6855595297428834E-2</v>
      </c>
      <c r="BN95" s="8">
        <f>(BN32-BN33)/BN101</f>
        <v>9.7687978827134703E-2</v>
      </c>
      <c r="BO95" s="8">
        <f>(BO32-BO33)/BO101</f>
        <v>0.10237083642232471</v>
      </c>
      <c r="BP95" s="8">
        <f>(BP32-BP33)/BP101</f>
        <v>0.10538562541032294</v>
      </c>
      <c r="BQ95" s="8">
        <f>(BQ32-BQ33)/BQ101</f>
        <v>0.10797946814648277</v>
      </c>
      <c r="BR95" s="8">
        <f>(BR32-BR33)/BR101</f>
        <v>0.11070096379705623</v>
      </c>
      <c r="BS95" s="8">
        <f>(BS32-BS33)/BS101</f>
        <v>0.10760068620109091</v>
      </c>
      <c r="BT95" s="8">
        <f>(BT32-BT33)/BT101</f>
        <v>0.10544286340190787</v>
      </c>
      <c r="BU95" s="8">
        <f>(BU32-BU33)/BU101</f>
        <v>0.10267290737620213</v>
      </c>
      <c r="BV95" s="8">
        <f>(BV32-BV33)/BV101</f>
        <v>9.6088483917005155E-2</v>
      </c>
      <c r="BW95" s="8">
        <f>(BW32-BW33)/BW101</f>
        <v>9.7079157394548837E-2</v>
      </c>
      <c r="BX95" s="8">
        <f>(BX32-BX33)/BX101</f>
        <v>9.792532795156407E-2</v>
      </c>
      <c r="BY95" s="8">
        <f>(BY32-BY33)/BY101</f>
        <v>9.7375419343935732E-2</v>
      </c>
      <c r="BZ95" s="8">
        <f>(BZ32-BZ33)/BZ101</f>
        <v>9.8833967666924316E-2</v>
      </c>
      <c r="CA95" s="8">
        <f>(CA32-CA33)/CA101</f>
        <v>0.10087340997004861</v>
      </c>
      <c r="CB95" s="8">
        <f>(CB32-CB33)/CB101</f>
        <v>9.6222353650752754E-2</v>
      </c>
      <c r="CC95" s="8">
        <f>(CC32-CC33)/CC101</f>
        <v>9.0161200412791978E-2</v>
      </c>
      <c r="CD95" s="8">
        <f>(CD32-CD33)/CD101</f>
        <v>9.3734512962924954E-2</v>
      </c>
      <c r="CE95" s="8">
        <f>(CE32-CE33)/CE101</f>
        <v>0.10211331262904037</v>
      </c>
      <c r="CF95" s="8">
        <f>(CF32-CF33)/CF101</f>
        <v>0.1040432030193179</v>
      </c>
      <c r="CG95" s="8">
        <f>(CG32-CG33)/CG101</f>
        <v>0.10901428333937443</v>
      </c>
      <c r="CH95" s="8">
        <f>(CH32-CH33)/CH101</f>
        <v>0.10660740679490227</v>
      </c>
      <c r="CI95" s="8">
        <f>(CI32-CI33)/CI101</f>
        <v>0.10895734222551562</v>
      </c>
      <c r="CJ95" s="8">
        <f>(CJ32-CJ33)/CJ101</f>
        <v>0.10944510007042305</v>
      </c>
      <c r="CK95" s="8">
        <f>(CK32-CK33)/CK101</f>
        <v>0.10504802760207016</v>
      </c>
      <c r="CL95" s="8">
        <f>(CL32-CL33)/CL101</f>
        <v>0.10161119106404891</v>
      </c>
      <c r="CM95" s="8">
        <f>(CM32-CM33)/CM101</f>
        <v>0.10089520129955656</v>
      </c>
    </row>
    <row r="96" spans="1:91" x14ac:dyDescent="0.25">
      <c r="A96" s="2" t="s">
        <v>10</v>
      </c>
      <c r="B96" s="5">
        <f>(B32-B34-B33)/B101</f>
        <v>6.9785458879618595E-2</v>
      </c>
      <c r="C96" s="5">
        <f>(C32-C34-C33)/C101</f>
        <v>5.9870509607351713E-2</v>
      </c>
      <c r="D96" s="5">
        <f>(D32-D34-D33)/D101</f>
        <v>4.6908471275559881E-2</v>
      </c>
      <c r="E96" s="5">
        <f>(E32-E34-E33)/E101</f>
        <v>3.1481876332622602E-2</v>
      </c>
      <c r="F96" s="5">
        <f>(F32-F34-F33)/F101</f>
        <v>2.7516539440203561E-2</v>
      </c>
      <c r="G96" s="5">
        <f>(G32-G34-G33)/G101</f>
        <v>4.2119838872104735E-2</v>
      </c>
      <c r="H96" s="5">
        <f>(H32-H34-H33)/H101</f>
        <v>4.980451127819549E-2</v>
      </c>
      <c r="I96" s="5">
        <f>(I32-I34-I33)/I101</f>
        <v>5.4836660617059892E-2</v>
      </c>
      <c r="J96" s="5">
        <f>(J32-J34-J33)/J101</f>
        <v>5.6840742339231767E-2</v>
      </c>
      <c r="K96" s="5">
        <f>(K32-K34-K33)/K101</f>
        <v>4.8099137931034486E-2</v>
      </c>
      <c r="L96" s="5">
        <f>(L32-L34-L33)/L101</f>
        <v>5.4142614601018678E-2</v>
      </c>
      <c r="M96" s="5">
        <f>(M32-M34-M33)/M101</f>
        <v>6.3337264150943401E-2</v>
      </c>
      <c r="N96" s="5">
        <f>(N32-N34-N33)/N101</f>
        <v>7.8871994342291377E-2</v>
      </c>
      <c r="O96" s="5">
        <f>(O32-O34-O33)/O101</f>
        <v>9.331128018524644E-2</v>
      </c>
      <c r="P96" s="5">
        <f>(P32-P34-P33)/P101</f>
        <v>0.10258908861557868</v>
      </c>
      <c r="Q96" s="5">
        <f>(Q32-Q34-Q33)/Q101</f>
        <v>9.9183115699969626E-2</v>
      </c>
      <c r="R96" s="5">
        <f>(R32-R34-R33)/R101</f>
        <v>8.0538243626062322E-2</v>
      </c>
      <c r="S96" s="5">
        <f>(S32-S34-S33)/S101</f>
        <v>6.0320276497695856E-2</v>
      </c>
      <c r="T96" s="5">
        <f>(T32-T34-T33)/T101</f>
        <v>6.5509097948122333E-2</v>
      </c>
      <c r="U96" s="5">
        <f>(U32-U34-U33)/U101</f>
        <v>7.5067591604411246E-2</v>
      </c>
      <c r="V96" s="5">
        <f>(V32-V34-V33)/V101</f>
        <v>7.0302873859920845E-2</v>
      </c>
      <c r="W96" s="5">
        <f>(W32-W34-W33)/W101</f>
        <v>7.4167429094236043E-2</v>
      </c>
      <c r="X96" s="5">
        <f>(X32-X34-X33)/X101</f>
        <v>7.7580893682588595E-2</v>
      </c>
      <c r="Y96" s="5">
        <f>(Y32-Y34-Y33)/Y101</f>
        <v>7.2723766458305625E-2</v>
      </c>
      <c r="Z96" s="5">
        <f>(Z32-Z34-Z33)/Z101</f>
        <v>7.2425635133409938E-2</v>
      </c>
      <c r="AA96" s="5">
        <f>(AA32-AA34-AA33)/AA101</f>
        <v>6.9573110893032392E-2</v>
      </c>
      <c r="AB96" s="5">
        <f>(AB32-AB34-AB33)/AB101</f>
        <v>7.7191719171917195E-2</v>
      </c>
      <c r="AC96" s="5">
        <f>(AC32-AC34-AC33)/AC101</f>
        <v>7.3406364110589456E-2</v>
      </c>
      <c r="AD96" s="5">
        <f>(AD32-AD34-AD33)/AD101</f>
        <v>7.171473882446229E-2</v>
      </c>
      <c r="AE96" s="5">
        <f>(AE32-AE34-AE33)/AE101</f>
        <v>6.7424564796905229E-2</v>
      </c>
      <c r="AF96" s="5">
        <f>(AF32-AF34-AF33)/AF101</f>
        <v>7.5692421853260361E-2</v>
      </c>
      <c r="AG96" s="5">
        <f>(AG32-AG34-AG33)/AG101</f>
        <v>7.3218721872187212E-2</v>
      </c>
      <c r="AH96" s="5">
        <f>(AH32-AH34-AH33)/AH101</f>
        <v>7.3401010805158595E-2</v>
      </c>
      <c r="AI96" s="5">
        <f>(AI32-AI34-AI33)/AI101</f>
        <v>7.8728998655913984E-2</v>
      </c>
      <c r="AJ96" s="5">
        <f>(AJ32-AJ34-AJ33)/AJ101</f>
        <v>8.2627980792707736E-2</v>
      </c>
      <c r="AK96" s="5">
        <f>(AK32-AK34-AK33)/AK101</f>
        <v>8.4637747336377467E-2</v>
      </c>
      <c r="AL96" s="5">
        <f>(AL32-AL34-AL33)/AL101</f>
        <v>8.9883099294318911E-2</v>
      </c>
      <c r="AM96" s="5">
        <f>(AM32-AM34-AM33)/AM101</f>
        <v>9.0433611457854279E-2</v>
      </c>
      <c r="AN96" s="5">
        <f>(AN32-AN34-AN33)/AN101</f>
        <v>8.6377245508982042E-2</v>
      </c>
      <c r="AO96" s="5">
        <f>(AO32-AO34-AO33)/AO101</f>
        <v>8.53781791987588E-2</v>
      </c>
      <c r="AP96" s="5">
        <f>(AP32-AP34-AP33)/AP101</f>
        <v>8.166641194151511E-2</v>
      </c>
      <c r="AQ96" s="5">
        <f>(AQ32-AQ34-AQ33)/AQ101</f>
        <v>7.40933521923621E-2</v>
      </c>
      <c r="AR96" s="5">
        <f>(AR32-AR34-AR33)/AR101</f>
        <v>7.5006163131720996E-2</v>
      </c>
      <c r="AS96" s="5">
        <f>(AS32-AS34-AS33)/AS101</f>
        <v>7.6114880493446418E-2</v>
      </c>
      <c r="AT96" s="5">
        <f>(AT32-AT34-AT33)/AT101</f>
        <v>7.4661169364416843E-2</v>
      </c>
      <c r="AU96" s="5">
        <f>(AU32-AU34-AU33)/AU101</f>
        <v>6.7362396563157748E-2</v>
      </c>
      <c r="AV96" s="5">
        <f>(AV32-AV34-AV33)/AV101</f>
        <v>7.2160891612085359E-2</v>
      </c>
      <c r="AW96" s="5">
        <f>(AW32-AW34-AW33)/AW101</f>
        <v>7.5105903235865579E-2</v>
      </c>
      <c r="AX96" s="5">
        <f>(AX32-AX34-AX33)/AX101</f>
        <v>7.6188314293557449E-2</v>
      </c>
      <c r="AY96" s="5">
        <f>(AY32-AY34-AY33)/AY101</f>
        <v>7.6389735631546857E-2</v>
      </c>
      <c r="AZ96" s="5">
        <f>(AZ32-AZ34-AZ33)/AZ101</f>
        <v>7.1010136483358605E-2</v>
      </c>
      <c r="BA96" s="5">
        <f>(BA32-BA34-BA33)/BA101</f>
        <v>6.6261168867659453E-2</v>
      </c>
      <c r="BB96" s="5">
        <f>(BB32-BB34-BB33)/BB101</f>
        <v>7.1216111344350727E-2</v>
      </c>
      <c r="BC96" s="5">
        <f>(BC32-BC34-BC33)/BC101</f>
        <v>7.0141737977582261E-2</v>
      </c>
      <c r="BD96" s="5">
        <f>(BD32-BD34-BD33)/BD101</f>
        <v>7.4647658030606079E-2</v>
      </c>
      <c r="BE96" s="5">
        <f>(BE32-BE34-BE33)/BE101</f>
        <v>8.0980960219478731E-2</v>
      </c>
      <c r="BF96" s="5">
        <f>(BF32-BF34-BF33)/BF101</f>
        <v>8.0707246075475622E-2</v>
      </c>
      <c r="BG96" s="5">
        <f>(BG32-BG34-BG33)/BG101</f>
        <v>7.4637557914491823E-2</v>
      </c>
      <c r="BH96" s="5">
        <f>(BH32-BH34-BH33)/BH101</f>
        <v>7.5059528749942359E-2</v>
      </c>
      <c r="BI96" s="5">
        <f>(BI32-BI34-BI33)/BI101</f>
        <v>7.6813396880865678E-2</v>
      </c>
      <c r="BJ96" s="5">
        <f>(BJ32-BJ34-BJ33)/BJ101</f>
        <v>7.629648405560098E-2</v>
      </c>
      <c r="BK96" s="5">
        <f>(BK32-BK34-BK33)/BK101</f>
        <v>7.4026306745399451E-2</v>
      </c>
      <c r="BL96" s="5">
        <f>(BL32-BL34-BL33)/BL101</f>
        <v>7.3996593053189619E-2</v>
      </c>
      <c r="BM96" s="5">
        <f>(BM32-BM34-BM33)/BM101</f>
        <v>7.2969304289190531E-2</v>
      </c>
      <c r="BN96" s="5">
        <f>(BN32-BN34-BN33)/BN101</f>
        <v>7.3746064911547574E-2</v>
      </c>
      <c r="BO96" s="5">
        <f>(BO32-BO34-BO33)/BO101</f>
        <v>7.7695557757031422E-2</v>
      </c>
      <c r="BP96" s="5">
        <f>(BP32-BP34-BP33)/BP101</f>
        <v>8.1328852346265676E-2</v>
      </c>
      <c r="BQ96" s="5">
        <f>(BQ32-BQ34-BQ33)/BQ101</f>
        <v>8.4282425994325783E-2</v>
      </c>
      <c r="BR96" s="5">
        <f>(BR32-BR34-BR33)/BR101</f>
        <v>8.7215578475386843E-2</v>
      </c>
      <c r="BS96" s="5">
        <f>(BS32-BS34-BS33)/BS101</f>
        <v>8.472156275393955E-2</v>
      </c>
      <c r="BT96" s="5">
        <f>(BT32-BT34-BT33)/BT101</f>
        <v>8.2838707107721107E-2</v>
      </c>
      <c r="BU96" s="5">
        <f>(BU32-BU34-BU33)/BU101</f>
        <v>8.0338273765745302E-2</v>
      </c>
      <c r="BV96" s="5">
        <f>(BV32-BV34-BV33)/BV101</f>
        <v>7.5475463826984307E-2</v>
      </c>
      <c r="BW96" s="5">
        <f>(BW32-BW34-BW33)/BW101</f>
        <v>7.6267965599745677E-2</v>
      </c>
      <c r="BX96" s="5">
        <f>(BX32-BX34-BX33)/BX101</f>
        <v>7.7178844898201454E-2</v>
      </c>
      <c r="BY96" s="5">
        <f>(BY32-BY34-BY33)/BY101</f>
        <v>7.6902769737480808E-2</v>
      </c>
      <c r="BZ96" s="5">
        <f>(BZ32-BZ34-BZ33)/BZ101</f>
        <v>7.8735311671411942E-2</v>
      </c>
      <c r="CA96" s="5">
        <f>(CA32-CA34-CA33)/CA101</f>
        <v>8.1031442880182367E-2</v>
      </c>
      <c r="CB96" s="5">
        <f>(CB32-CB34-CB33)/CB101</f>
        <v>7.6421448355419183E-2</v>
      </c>
      <c r="CC96" s="5">
        <f>(CC32-CC34-CC33)/CC101</f>
        <v>7.0580481571582532E-2</v>
      </c>
      <c r="CD96" s="5">
        <f>(CD32-CD34-CD33)/CD101</f>
        <v>7.451357874086173E-2</v>
      </c>
      <c r="CE96" s="5">
        <f>(CE32-CE34-CE33)/CE101</f>
        <v>8.2306967168080683E-2</v>
      </c>
      <c r="CF96" s="5">
        <f>(CF32-CF34-CF33)/CF101</f>
        <v>8.3831743897946148E-2</v>
      </c>
      <c r="CG96" s="5">
        <f>(CG32-CG34-CG33)/CG101</f>
        <v>8.8760066606528201E-2</v>
      </c>
      <c r="CH96" s="5">
        <f>(CH32-CH34-CH33)/CH101</f>
        <v>8.6113629081437534E-2</v>
      </c>
      <c r="CI96" s="5">
        <f>(CI32-CI34-CI33)/CI101</f>
        <v>8.8497814005187109E-2</v>
      </c>
      <c r="CJ96" s="5">
        <f>(CJ32-CJ34-CJ33)/CJ101</f>
        <v>8.9001026301684619E-2</v>
      </c>
      <c r="CK96" s="5">
        <f>(CK32-CK34-CK33)/CK101</f>
        <v>8.5050166762507193E-2</v>
      </c>
      <c r="CL96" s="5">
        <f>(CL32-CL34-CL33)/CL101</f>
        <v>8.1872373105885562E-2</v>
      </c>
      <c r="CM96" s="5">
        <f>(CM32-CM34-CM33)/CM101</f>
        <v>8.0958046651070315E-2</v>
      </c>
    </row>
    <row r="97" spans="1:91" x14ac:dyDescent="0.25">
      <c r="A97" s="2" t="s">
        <v>11</v>
      </c>
      <c r="B97" s="5">
        <f>(B32-B34-B35+B36-B33)/B101</f>
        <v>6.5621771950735E-2</v>
      </c>
      <c r="C97" s="5">
        <f>(C32-C34-C35+C36)/C101</f>
        <v>0.18312865497076022</v>
      </c>
      <c r="D97" s="5">
        <f>(D32-D34-D35+D36)/D101</f>
        <v>0.1634031158714703</v>
      </c>
      <c r="E97" s="5">
        <f>(E32-E34-E35+E36)/E101</f>
        <v>0.12529850746268656</v>
      </c>
      <c r="F97" s="5">
        <f>(F32-F34-F35+F36)/F101</f>
        <v>0.11196946564885496</v>
      </c>
      <c r="G97" s="5">
        <f>(G32-G34-G35+G36)/G101</f>
        <v>0.14121349446122861</v>
      </c>
      <c r="H97" s="5">
        <f>(H32-H34-H35+H36)/H101</f>
        <v>0.15856641604010024</v>
      </c>
      <c r="I97" s="5">
        <f>(I32-I34-I35+I36)/I101</f>
        <v>0.16823049001814883</v>
      </c>
      <c r="J97" s="5">
        <f>(J32-J34-J35+J36)/J101</f>
        <v>0.18322831247302546</v>
      </c>
      <c r="K97" s="5">
        <f>(K32-K34-K35+K36)/K101</f>
        <v>0.16033620689655173</v>
      </c>
      <c r="L97" s="5">
        <f>(L32-L34-L35+L36)/L101</f>
        <v>0.17573005093378607</v>
      </c>
      <c r="M97" s="5">
        <f>(M32-M34-M35+M36)/M101</f>
        <v>0.18848663522012579</v>
      </c>
      <c r="N97" s="5">
        <f>(N32-N34-N35+N36)/N101</f>
        <v>0.22288896746817538</v>
      </c>
      <c r="O97" s="5">
        <f>(O32-O34-O35+O36)/O101</f>
        <v>0.26548461792920941</v>
      </c>
      <c r="P97" s="5">
        <f>(P32-P34-P35+P36)/P101</f>
        <v>0.30307789340901925</v>
      </c>
      <c r="Q97" s="5">
        <f>(Q32-Q34-Q35+Q36)/Q101</f>
        <v>0.30177649559672032</v>
      </c>
      <c r="R97" s="5">
        <f>(R32-R34-R35+R36)/R101</f>
        <v>0.26125779036827196</v>
      </c>
      <c r="S97" s="5">
        <f>(S32-S34-S35+S36)/S101</f>
        <v>0.22084792626728111</v>
      </c>
      <c r="T97" s="5">
        <f>(T32-T34-T35+T36)/T101</f>
        <v>0.22412311265969803</v>
      </c>
      <c r="U97" s="5">
        <f>(U32-U34-U35+U36)/U101</f>
        <v>0.23668089647812166</v>
      </c>
      <c r="V97" s="5">
        <f>(V32-V34-V35+V36)/V101</f>
        <v>0.22240578213732576</v>
      </c>
      <c r="W97" s="5">
        <f>(W32-W34-W35+W36)/W101</f>
        <v>0.22409576090271424</v>
      </c>
      <c r="X97" s="5">
        <f>(X32-X34-X35+X36)/X101</f>
        <v>0.23752486342625018</v>
      </c>
      <c r="Y97" s="5">
        <f>(Y32-Y34-Y35+Y36)/Y101</f>
        <v>0.23575209469344327</v>
      </c>
      <c r="Z97" s="5">
        <f>(Z32-Z34-Z35+Z36)/Z101</f>
        <v>0.24299885101493682</v>
      </c>
      <c r="AA97" s="5">
        <f>(AA32-AA34-AA35+AA36)/AA101</f>
        <v>0.23077649656526006</v>
      </c>
      <c r="AB97" s="5">
        <f>(AB32-AB34-AB35+AB36)/AB101</f>
        <v>0.23909990999099909</v>
      </c>
      <c r="AC97" s="5">
        <f>(AC32-AC34-AC35+AC36)/AC101</f>
        <v>0.23759833072509129</v>
      </c>
      <c r="AD97" s="5">
        <f>(AD32-AD34-AD35+AD36)/AD101</f>
        <v>0.23559222916047179</v>
      </c>
      <c r="AE97" s="5">
        <f>(AE32-AE34-AE35+AE36)/AE101</f>
        <v>0.22439168278529981</v>
      </c>
      <c r="AF97" s="5">
        <f>(AF32-AF34-AF35+AF36)/AF101</f>
        <v>0.2412855950282905</v>
      </c>
      <c r="AG97" s="5">
        <f>(AG32-AG34-AG35+AG36)/AG101</f>
        <v>0.24301350135013502</v>
      </c>
      <c r="AH97" s="5">
        <f>(AH32-AH34-AH35+AH36)/AH101</f>
        <v>0.24171488323457652</v>
      </c>
      <c r="AI97" s="5">
        <f>(AI32-AI34-AI35+AI36)/AI101</f>
        <v>0.25354922715053763</v>
      </c>
      <c r="AJ97" s="5">
        <f>(AJ32-AJ34-AJ35+AJ36)/AJ101</f>
        <v>0.26121836086921135</v>
      </c>
      <c r="AK97" s="5">
        <f>(AK32-AK34-AK35+AK36)/AK101</f>
        <v>0.26405327245053273</v>
      </c>
      <c r="AL97" s="5">
        <f>(AL32-AL34-AL35+AL36)/AL101</f>
        <v>0.27236224962577515</v>
      </c>
      <c r="AM97" s="5">
        <f>(AM32-AM34-AM35+AM36)/AM101</f>
        <v>0.27699231325142892</v>
      </c>
      <c r="AN97" s="5">
        <f>(AN32-AN34-AN35+AN36)/AN101</f>
        <v>0.2712281559330319</v>
      </c>
      <c r="AO97" s="5">
        <f>(AO32-AO34-AO35+AO36)/AO101</f>
        <v>0.26988031251731592</v>
      </c>
      <c r="AP97" s="5">
        <f>(AP32-AP34-AP35+AP36)/AP101</f>
        <v>0.26861276682459628</v>
      </c>
      <c r="AQ97" s="5">
        <f>(AQ32-AQ34-AQ35+AQ36)/AQ101</f>
        <v>0.25482932578972184</v>
      </c>
      <c r="AR97" s="5">
        <f>(AR32-AR34-AR35+AR36)/AR101</f>
        <v>0.24771284056615803</v>
      </c>
      <c r="AS97" s="5">
        <f>(AS32-AS34-AS35+AS36)/AS101</f>
        <v>0.25039360061680804</v>
      </c>
      <c r="AT97" s="5">
        <f>(AT32-AT34-AT35+AT36)/AT101</f>
        <v>0.24665037836370424</v>
      </c>
      <c r="AU97" s="5">
        <f>(AU32-AU34-AU35+AU36)/AU101</f>
        <v>0.22620649886111352</v>
      </c>
      <c r="AV97" s="5">
        <f>(AV32-AV34-AV35+AV36)/AV101</f>
        <v>0.22538770335939151</v>
      </c>
      <c r="AW97" s="5">
        <f>(AW32-AW34-AW35+AW36)/AW101</f>
        <v>0.23330326944757612</v>
      </c>
      <c r="AX97" s="5">
        <f>(AX32-AX34-AX35+AX36)/AX101</f>
        <v>0.23400257617670039</v>
      </c>
      <c r="AY97" s="5">
        <f>(AY32-AY34-AY35+AY36)/AY101</f>
        <v>0.23477100999464243</v>
      </c>
      <c r="AZ97" s="5">
        <f>(AZ32-AZ34-AZ35+AZ36)/AZ101</f>
        <v>0.22582967515364355</v>
      </c>
      <c r="BA97" s="5">
        <f>(BA32-BA34-BA35+BA36)/BA101</f>
        <v>0.21428729980331554</v>
      </c>
      <c r="BB97" s="5">
        <f>(BB32-BB34-BB35+BB36)/BB101</f>
        <v>0.21862664274900448</v>
      </c>
      <c r="BC97" s="5">
        <f>(BC32-BC34-BC35+BC36)/BC101</f>
        <v>0.21477268892370738</v>
      </c>
      <c r="BD97" s="5">
        <f>(BD32-BD34-BD35+BD36)/BD101</f>
        <v>0.22353516442625238</v>
      </c>
      <c r="BE97" s="5">
        <f>(BE32-BE34-BE35+BE36)/BE101</f>
        <v>0.2366090534979424</v>
      </c>
      <c r="BF97" s="5">
        <f>(BF32-BF34-BF35+BF36)/BF101</f>
        <v>0.24022393180164259</v>
      </c>
      <c r="BG97" s="5">
        <f>(BG32-BG34-BG35+BG36)/BG101</f>
        <v>0.23526459836177741</v>
      </c>
      <c r="BH97" s="5">
        <f>(BH32-BH34-BH35+BH36)/BH101</f>
        <v>0.23751759118365842</v>
      </c>
      <c r="BI97" s="5">
        <f>(BI32-BI34-BI35+BI36)/BI101</f>
        <v>0.24063792611301887</v>
      </c>
      <c r="BJ97" s="5">
        <f>(BJ32-BJ34-BJ35+BJ36)/BJ101</f>
        <v>0.23847260834014719</v>
      </c>
      <c r="BK97" s="5">
        <f>(BK32-BK34-BK35+BK36)/BK101</f>
        <v>0.23729535726559814</v>
      </c>
      <c r="BL97" s="5">
        <f>(BL32-BL34-BL35+BL36)/BL101</f>
        <v>0.23804085280614778</v>
      </c>
      <c r="BM97" s="5">
        <f>(BM32-BM34-BM35+BM36)/BM101</f>
        <v>0.2430329971561758</v>
      </c>
      <c r="BN97" s="5">
        <f>(BN32-BN34-BN35+BN36)/BN101</f>
        <v>0.24286725170636578</v>
      </c>
      <c r="BO97" s="5">
        <f>(BO32-BO34-BO35+BO36)/BO101</f>
        <v>0.2461346384731963</v>
      </c>
      <c r="BP97" s="5">
        <f>(BP32-BP34-BP35+BP36)/BP101</f>
        <v>0.24967511801669429</v>
      </c>
      <c r="BQ97" s="5">
        <f>(BQ32-BQ34-BQ35+BQ36)/BQ101</f>
        <v>0.2551104806428397</v>
      </c>
      <c r="BR97" s="5">
        <f>(BR32-BR34-BR35+BR36)/BR101</f>
        <v>0.26118663639897027</v>
      </c>
      <c r="BS97" s="5">
        <f>(BS32-BS34-BS35+BS36)/BS101</f>
        <v>0.26186039100715414</v>
      </c>
      <c r="BT97" s="5">
        <f>(BT32-BT34-BT35+BT36)/BT101</f>
        <v>0.26058928962619243</v>
      </c>
      <c r="BU97" s="5">
        <f>(BU32-BU34-BU35+BU36)/BU101</f>
        <v>0.25984866822451658</v>
      </c>
      <c r="BV97" s="5">
        <f>(BV32-BV34-BV35+BV36)/BV101</f>
        <v>0.24449985728400483</v>
      </c>
      <c r="BW97" s="5">
        <f>(BW32-BW34-BW35+BW36)/BW101</f>
        <v>0.23625407833754414</v>
      </c>
      <c r="BX97" s="5">
        <f>(BX32-BX34-BX35+BX36)/BX101</f>
        <v>0.23274121999960429</v>
      </c>
      <c r="BY97" s="5">
        <f>(BY32-BY34-BY35+BY36)/BY101</f>
        <v>0.2257584507016932</v>
      </c>
      <c r="BZ97" s="5">
        <f>(BZ32-BZ34-BZ35+BZ36)/BZ101</f>
        <v>0.22044158749726861</v>
      </c>
      <c r="CA97" s="5">
        <f>(CA32-CA34-CA35+CA36)/CA101</f>
        <v>0.21933985715498319</v>
      </c>
      <c r="CB97" s="5">
        <f>(CB32-CB34-CB35+CB36)/CB101</f>
        <v>0.2141037224854046</v>
      </c>
      <c r="CC97" s="5">
        <f>(CC32-CC34-CC35+CC36)/CC101</f>
        <v>0.20424981347176921</v>
      </c>
      <c r="CD97" s="5">
        <f>(CD32-CD34-CD35+CD36)/CD101</f>
        <v>0.20304993094064414</v>
      </c>
      <c r="CE97" s="5">
        <f>(CE32-CE34-CE35+CE36)/CE101</f>
        <v>0.21210472439578743</v>
      </c>
      <c r="CF97" s="5">
        <f>(CF32-CF34-CF35+CF36)/CF101</f>
        <v>0.21668960590814368</v>
      </c>
      <c r="CG97" s="5">
        <f>(CG32-CG34-CG35+CG36)/CG101</f>
        <v>0.22429590304444161</v>
      </c>
      <c r="CH97" s="5">
        <f>(CH32-CH34-CH35+CH36)/CH101</f>
        <v>0.21935097520387808</v>
      </c>
      <c r="CI97" s="5">
        <f>(CI32-CI34-CI35+CI36)/CI101</f>
        <v>0.22265179696183771</v>
      </c>
      <c r="CJ97" s="5">
        <f>(CJ32-CJ34-CJ35+CJ36)/CJ101</f>
        <v>0.22668201712746089</v>
      </c>
      <c r="CK97" s="5">
        <f>(CK32-CK34-CK35+CK36)/CK101</f>
        <v>0.21917248993674526</v>
      </c>
      <c r="CL97" s="5">
        <f>(CL32-CL34-CL35+CL36)/CL101</f>
        <v>0.21806244691198282</v>
      </c>
      <c r="CM97" s="5">
        <f>(CM32-CM34-CM35+CM36)/CM101</f>
        <v>0.21656351331857324</v>
      </c>
    </row>
    <row r="98" spans="1:91" x14ac:dyDescent="0.25">
      <c r="A98" s="2" t="s">
        <v>12</v>
      </c>
      <c r="B98" s="5">
        <f>(B63-B68-B64)/B101</f>
        <v>7.9408025427095755E-2</v>
      </c>
      <c r="C98" s="5">
        <f>(C63-C68-C64)/C101</f>
        <v>7.0233918128654968E-2</v>
      </c>
      <c r="D98" s="5">
        <f>(D63-D68-D64)/D101</f>
        <v>5.8310613437195714E-2</v>
      </c>
      <c r="E98" s="5">
        <f>(E63-E68-E64)/E101</f>
        <v>4.4808102345415775E-2</v>
      </c>
      <c r="F98" s="5">
        <f>(F63-F68-F64)/F101</f>
        <v>4.2982188295165397E-2</v>
      </c>
      <c r="G98" s="5">
        <f>(G63-G68-G64)/G101</f>
        <v>6.0191339375629406E-2</v>
      </c>
      <c r="H98" s="5">
        <f>(H63-H68-H64)/H101</f>
        <v>6.7809523809523806E-2</v>
      </c>
      <c r="I98" s="5">
        <f>(I63-I68-I64)/I101</f>
        <v>7.1715063520871147E-2</v>
      </c>
      <c r="J98" s="5">
        <f>(J63-J68-J64)/J101</f>
        <v>7.374622356495468E-2</v>
      </c>
      <c r="K98" s="5">
        <f>(K63-K68-K64)/K101</f>
        <v>6.4568965517241381E-2</v>
      </c>
      <c r="L98" s="5">
        <f>(L63-L68-L64)/L101</f>
        <v>7.1035653650254674E-2</v>
      </c>
      <c r="M98" s="5">
        <f>(M63-M68-M64)/M101</f>
        <v>8.0306603773584909E-2</v>
      </c>
      <c r="N98" s="5">
        <f>(N63-N68-N64)/N101</f>
        <v>9.6276520509193775E-2</v>
      </c>
      <c r="O98" s="5">
        <f>(O63-O68-O64)/O101</f>
        <v>0.11059543499834601</v>
      </c>
      <c r="P98" s="5">
        <f>(P63-P68-P64)/P101</f>
        <v>0.12046357615894039</v>
      </c>
      <c r="Q98" s="5">
        <f>(Q63-Q68-Q64)/Q101</f>
        <v>0.11829638627391437</v>
      </c>
      <c r="R98" s="5">
        <f>(R63-R68-R64)/R101</f>
        <v>0.10005382436260624</v>
      </c>
      <c r="S98" s="5">
        <f>(S63-S68-S64)/S101</f>
        <v>7.860829493087558E-2</v>
      </c>
      <c r="T98" s="5">
        <f>(T63-T68-T64)/T101</f>
        <v>8.3908246225319394E-2</v>
      </c>
      <c r="U98" s="5">
        <f>(U63-U68-U64)/U101</f>
        <v>9.4053717538242612E-2</v>
      </c>
      <c r="V98" s="5">
        <f>(V63-V68-V64)/V101</f>
        <v>8.9802099466528992E-2</v>
      </c>
      <c r="W98" s="5">
        <f>(W63-W68-W64)/W101</f>
        <v>9.331960963708448E-2</v>
      </c>
      <c r="X98" s="5">
        <f>(X63-X68-X64)/X101</f>
        <v>9.6482700658355514E-2</v>
      </c>
      <c r="Y98" s="5">
        <f>(Y63-Y68-Y64)/Y101</f>
        <v>9.1806091235536638E-2</v>
      </c>
      <c r="Z98" s="5">
        <f>(Z63-Z68-Z64)/Z101</f>
        <v>9.132133282267331E-2</v>
      </c>
      <c r="AA98" s="5">
        <f>(AA63-AA68-AA64)/AA101</f>
        <v>8.6806918547595688E-2</v>
      </c>
      <c r="AB98" s="5">
        <f>(AB63-AB68-AB64)/AB101</f>
        <v>9.4630963096309625E-2</v>
      </c>
      <c r="AC98" s="5">
        <f>(AC63-AC68-AC64)/AC101</f>
        <v>9.0404799165362551E-2</v>
      </c>
      <c r="AD98" s="5">
        <f>(AD63-AD68-AD64)/AD101</f>
        <v>8.8784815145207654E-2</v>
      </c>
      <c r="AE98" s="5">
        <f>(AE63-AE68-AE64)/AE101</f>
        <v>8.4011605415860738E-2</v>
      </c>
      <c r="AF98" s="5">
        <f>(AF63-AF68-AF64)/AF101</f>
        <v>9.3244596976161762E-2</v>
      </c>
      <c r="AG98" s="5">
        <f>(AG63-AG68-AG64)/AG101</f>
        <v>9.1852385238523848E-2</v>
      </c>
      <c r="AH98" s="5">
        <f>(AH63-AH68-AH64)/AH101</f>
        <v>9.1666085744161727E-2</v>
      </c>
      <c r="AI98" s="5">
        <f>(AI63-AI68-AI64)/AI101</f>
        <v>9.7911626344086025E-2</v>
      </c>
      <c r="AJ98" s="5">
        <f>(AJ63-AJ68-AJ64)/AJ101</f>
        <v>0.10210140799218687</v>
      </c>
      <c r="AK98" s="5">
        <f>(AK63-AK68-AK64)/AK101</f>
        <v>0.1042572298325723</v>
      </c>
      <c r="AL98" s="5">
        <f>(AL63-AL68-AL64)/AL101</f>
        <v>0.10890156105210635</v>
      </c>
      <c r="AM98" s="5">
        <f>(AM63-AM68-AM64)/AM101</f>
        <v>0.10758820051244991</v>
      </c>
      <c r="AN98" s="5">
        <f>(AN63-AN68-AN64)/AN101</f>
        <v>0.10311071734082855</v>
      </c>
      <c r="AO98" s="5">
        <f>(AO63-AO68-AO64)/AO101</f>
        <v>0.10325649692469663</v>
      </c>
      <c r="AP98" s="5">
        <f>(AP63-AP68-AP64)/AP101</f>
        <v>9.9876203576341124E-2</v>
      </c>
      <c r="AQ98" s="5">
        <f>(AQ63-AQ68-AQ64)/AQ101</f>
        <v>9.2489391796322484E-2</v>
      </c>
      <c r="AR98" s="5">
        <f>(AR63-AR68-AR64)/AR101</f>
        <v>9.3762060611212644E-2</v>
      </c>
      <c r="AS98" s="5">
        <f>(AS63-AS68-AS64)/AS101</f>
        <v>9.4122976098689276E-2</v>
      </c>
      <c r="AT98" s="5">
        <f>(AT63-AT68-AT64)/AT101</f>
        <v>9.2118158064406666E-2</v>
      </c>
      <c r="AU98" s="5">
        <f>(AU63-AU68-AU64)/AU101</f>
        <v>8.267450912550818E-2</v>
      </c>
      <c r="AV98" s="5">
        <f>(AV63-AV68-AV64)/AV101</f>
        <v>8.7132104373547431E-2</v>
      </c>
      <c r="AW98" s="5">
        <f>(AW63-AW68-AW64)/AW101</f>
        <v>8.9312048741874359E-2</v>
      </c>
      <c r="AX98" s="5">
        <f>(AX63-AX68-AX64)/AX101</f>
        <v>8.9745127436281866E-2</v>
      </c>
      <c r="AY98" s="5">
        <f>(AY63-AY68-AY64)/AY101</f>
        <v>8.9015869496942485E-2</v>
      </c>
      <c r="AZ98" s="5">
        <f>(AZ63-AZ68-AZ64)/AZ101</f>
        <v>8.1695905499241758E-2</v>
      </c>
      <c r="BA98" s="5">
        <f>(BA63-BA68-BA64)/BA101</f>
        <v>7.6688255127844898E-2</v>
      </c>
      <c r="BB98" s="5">
        <f>(BB63-BB68-BB64)/BB101</f>
        <v>8.2619111229851272E-2</v>
      </c>
      <c r="BC98" s="5">
        <f>(BC63-BC68-BC64)/BC101</f>
        <v>8.0823550680969025E-2</v>
      </c>
      <c r="BD98" s="5">
        <f>(BD63-BD68-BD64)/BD101</f>
        <v>8.5822131261919163E-2</v>
      </c>
      <c r="BE98" s="5">
        <f>(BE63-BE68-BE64)/BE101</f>
        <v>9.2017777777777782E-2</v>
      </c>
      <c r="BF98" s="5">
        <f>(BF63-BF68-BF64)/BF101</f>
        <v>9.1490279654849779E-2</v>
      </c>
      <c r="BG98" s="5">
        <f>(BG63-BG68-BG64)/BG101</f>
        <v>8.5006451234531696E-2</v>
      </c>
      <c r="BH98" s="5">
        <f>(BH63-BH68-BH64)/BH101</f>
        <v>8.5503573569419469E-2</v>
      </c>
      <c r="BI98" s="5">
        <f>(BI63-BI68-BI64)/BI101</f>
        <v>8.7136122620211226E-2</v>
      </c>
      <c r="BJ98" s="5">
        <f>(BJ63-BJ68-BJ64)/BJ101</f>
        <v>8.5898037612428452E-2</v>
      </c>
      <c r="BK98" s="5">
        <f>(BK63-BK68-BK64)/BK101</f>
        <v>8.3402615052957166E-2</v>
      </c>
      <c r="BL98" s="5">
        <f>(BL63-BL68-BL64)/BL101</f>
        <v>8.3836023497238538E-2</v>
      </c>
      <c r="BM98" s="5">
        <f>(BM63-BM68-BM64)/BM101</f>
        <v>8.3100647922835613E-2</v>
      </c>
      <c r="BN98" s="5">
        <f>(BN63-BN68-BN64)/BN101</f>
        <v>8.3973533918373033E-2</v>
      </c>
      <c r="BO98" s="5">
        <f>(BO63-BO68-BO64)/BO101</f>
        <v>8.8875169757844943E-2</v>
      </c>
      <c r="BP98" s="5">
        <f>(BP63-BP68-BP64)/BP101</f>
        <v>9.1201800731547197E-2</v>
      </c>
      <c r="BQ98" s="5">
        <f>(BQ63-BQ68-BQ64)/BQ101</f>
        <v>9.2913477151472981E-2</v>
      </c>
      <c r="BR98" s="5">
        <f>(BR63-BR68-BR64)/BR101</f>
        <v>9.4480107251291356E-2</v>
      </c>
      <c r="BS98" s="5">
        <f>(BS63-BS68-BS64)/BS101</f>
        <v>9.0704524572053774E-2</v>
      </c>
      <c r="BT98" s="5">
        <f>(BT63-BT68-BT64)/BT101</f>
        <v>8.7263955549359729E-2</v>
      </c>
      <c r="BU98" s="5">
        <f>(BU63-BU68-BU64)/BU101</f>
        <v>8.3525364713768355E-2</v>
      </c>
      <c r="BV98" s="5">
        <f>(BV63-BV68-BV64)/BV101</f>
        <v>7.7862992644637169E-2</v>
      </c>
      <c r="BW98" s="5">
        <f>(BW63-BW68-BW64)/BW101</f>
        <v>8.0087255508892868E-2</v>
      </c>
      <c r="BX98" s="5">
        <f>(BX63-BX68-BX64)/BX101</f>
        <v>8.1358342731643621E-2</v>
      </c>
      <c r="BY98" s="5">
        <f>(BY63-BY68-BY64)/BY101</f>
        <v>8.1632933376001846E-2</v>
      </c>
      <c r="BZ98" s="5">
        <f>(BZ63-BZ68-BZ64)/BZ101</f>
        <v>8.3403387243535174E-2</v>
      </c>
      <c r="CA98" s="5">
        <f>(CA63-CA68-CA64)/CA101</f>
        <v>8.5523876217153516E-2</v>
      </c>
      <c r="CB98" s="5">
        <f>(CB63-CB68-CB64)/CB101</f>
        <v>8.0270534569282029E-2</v>
      </c>
      <c r="CC98" s="5">
        <f>(CC63-CC68-CC64)/CC101</f>
        <v>7.3741456149428411E-2</v>
      </c>
      <c r="CD98" s="5">
        <f>(CD63-CD68-CD64)/CD101</f>
        <v>7.7185076141238845E-2</v>
      </c>
      <c r="CE98" s="5">
        <f>(CE63-CE68-CE64)/CE101</f>
        <v>8.5394596063871009E-2</v>
      </c>
      <c r="CF98" s="5">
        <f>(CF63-CF68-CF64)/CF101</f>
        <v>8.6558016969601526E-2</v>
      </c>
      <c r="CG98" s="5">
        <f>(CG63-CG68-CG64)/CG101</f>
        <v>9.1144683877895302E-2</v>
      </c>
      <c r="CH98" s="5">
        <f>(CH63-CH68-CH64)/CH101</f>
        <v>8.8728023028661798E-2</v>
      </c>
      <c r="CI98" s="5">
        <f>(CI63-CI68-CI64)/CI101</f>
        <v>9.0913918735334068E-2</v>
      </c>
      <c r="CJ98" s="5">
        <f>(CJ63-CJ68-CJ64)/CJ101</f>
        <v>9.1099152279615528E-2</v>
      </c>
      <c r="CK98" s="5">
        <f>(CK63-CK68-CK64)/CK101</f>
        <v>8.6329108683151232E-2</v>
      </c>
      <c r="CL98" s="5">
        <f>(CL63-CL68-CL64)/CL101</f>
        <v>8.2813169789232324E-2</v>
      </c>
      <c r="CM98" s="5">
        <f>(CM63-CM68-CM64)/CM101</f>
        <v>8.1428069669277903E-2</v>
      </c>
    </row>
    <row r="99" spans="1:91" x14ac:dyDescent="0.25">
      <c r="A99" s="2" t="s">
        <v>13</v>
      </c>
      <c r="B99" s="5">
        <f>(B63-B65-B68-B64)/B101</f>
        <v>6.7493047278506163E-2</v>
      </c>
      <c r="C99" s="5">
        <f>(C63-C65-C68-C64)/C101</f>
        <v>5.7548036758563077E-2</v>
      </c>
      <c r="D99" s="5">
        <f>(D63-D65-D68-D64)/D101</f>
        <v>4.4474196689386562E-2</v>
      </c>
      <c r="E99" s="5">
        <f>(E63-E65-E68-E64)/E101</f>
        <v>2.9125799573560769E-2</v>
      </c>
      <c r="F99" s="5">
        <f>(F63-F65-F68-F64)/F101</f>
        <v>2.5338422391857508E-2</v>
      </c>
      <c r="G99" s="5">
        <f>(G63-G65-G68-G64)/G101</f>
        <v>3.9597180261832829E-2</v>
      </c>
      <c r="H99" s="5">
        <f>(H63-H65-H68-H64)/H101</f>
        <v>4.6982456140350876E-2</v>
      </c>
      <c r="I99" s="5">
        <f>(I63-I65-I68-I64)/I101</f>
        <v>5.1914700544464606E-2</v>
      </c>
      <c r="J99" s="5">
        <f>(J63-J65-J68-J64)/J101</f>
        <v>5.3802330599913684E-2</v>
      </c>
      <c r="K99" s="5">
        <f>(K63-K65-K68-K64)/K101</f>
        <v>4.4849137931034483E-2</v>
      </c>
      <c r="L99" s="5">
        <f>(L63-L65-L68-L64)/L101</f>
        <v>5.0870118845500849E-2</v>
      </c>
      <c r="M99" s="5">
        <f>(M63-M65-M68-M64)/M101</f>
        <v>6.0117924528301885E-2</v>
      </c>
      <c r="N99" s="5">
        <f>(N63-N65-N68-N64)/N101</f>
        <v>7.4876237623762373E-2</v>
      </c>
      <c r="O99" s="5">
        <f>(O63-O65-O68-O64)/O101</f>
        <v>8.9354945418458481E-2</v>
      </c>
      <c r="P99" s="5">
        <f>(P63-P65-P68-P64)/P101</f>
        <v>9.8987701040681178E-2</v>
      </c>
      <c r="Q99" s="5">
        <f>(Q63-Q65-Q68-Q64)/Q101</f>
        <v>9.5426662617673852E-2</v>
      </c>
      <c r="R99" s="5">
        <f>(R63-R65-R68-R64)/R101</f>
        <v>7.6478753541076486E-2</v>
      </c>
      <c r="S99" s="5">
        <f>(S63-S65-S68-S64)/S101</f>
        <v>5.6087557603686639E-2</v>
      </c>
      <c r="T99" s="5">
        <f>(T63-T65-T68-T64)/T101</f>
        <v>6.159891598915989E-2</v>
      </c>
      <c r="U99" s="5">
        <f>(U63-U65-U68-U64)/U101</f>
        <v>7.1376734258271082E-2</v>
      </c>
      <c r="V99" s="5">
        <f>(V63-V65-V68-V64)/V101</f>
        <v>6.679229048356565E-2</v>
      </c>
      <c r="W99" s="5">
        <f>(W63-W65-W68-W64)/W101</f>
        <v>7.071973162549558E-2</v>
      </c>
      <c r="X99" s="5">
        <f>(X63-X65-X68-X64)/X101</f>
        <v>7.4276509315030118E-2</v>
      </c>
      <c r="Y99" s="5">
        <f>(Y63-Y65-Y68-Y64)/Y101</f>
        <v>6.8756483574943475E-2</v>
      </c>
      <c r="Z99" s="5">
        <f>(Z63-Z65-Z68-Z64)/Z101</f>
        <v>6.7744159325928768E-2</v>
      </c>
      <c r="AA99" s="5">
        <f>(AA63-AA65-AA68-AA64)/AA101</f>
        <v>6.4803729146221789E-2</v>
      </c>
      <c r="AB99" s="5">
        <f>(AB63-AB65-AB68-AB64)/AB101</f>
        <v>7.2333483348334837E-2</v>
      </c>
      <c r="AC99" s="5">
        <f>(AC63-AC65-AC68-AC64)/AC101</f>
        <v>6.7955138236828375E-2</v>
      </c>
      <c r="AD99" s="5">
        <f>(AD63-AD65-AD68-AD64)/AD101</f>
        <v>6.6178015660620482E-2</v>
      </c>
      <c r="AE99" s="5">
        <f>(AE63-AE65-AE68-AE64)/AE101</f>
        <v>6.1635396518375241E-2</v>
      </c>
      <c r="AF99" s="5">
        <f>(AF63-AF65-AF68-AF64)/AF101</f>
        <v>6.9542714033948613E-2</v>
      </c>
      <c r="AG99" s="5">
        <f>(AG63-AG65-AG68-AG64)/AG101</f>
        <v>6.6790279027902785E-2</v>
      </c>
      <c r="AH99" s="5">
        <f>(AH63-AH65-AH68-AH64)/AH101</f>
        <v>6.6448239804810044E-2</v>
      </c>
      <c r="AI99" s="5">
        <f>(AI63-AI65-AI68-AI64)/AI101</f>
        <v>7.1673387096774191E-2</v>
      </c>
      <c r="AJ99" s="5">
        <f>(AJ63-AJ65-AJ68-AJ64)/AJ101</f>
        <v>7.5105395946935785E-2</v>
      </c>
      <c r="AK99" s="5">
        <f>(AK63-AK65-AK68-AK64)/AK101</f>
        <v>7.7173515981735163E-2</v>
      </c>
      <c r="AL99" s="5">
        <f>(AL63-AL65-AL68-AL64)/AL101</f>
        <v>8.1945969064081539E-2</v>
      </c>
      <c r="AM99" s="5">
        <f>(AM63-AM65-AM68-AM64)/AM101</f>
        <v>8.2022863149595948E-2</v>
      </c>
      <c r="AN99" s="5">
        <f>(AN63-AN65-AN68-AN64)/AN101</f>
        <v>7.7821092508859838E-2</v>
      </c>
      <c r="AO99" s="5">
        <f>(AO63-AO65-AO68-AO64)/AO101</f>
        <v>7.6744057184019498E-2</v>
      </c>
      <c r="AP99" s="5">
        <f>(AP63-AP65-AP68-AP64)/AP101</f>
        <v>7.2928320342350597E-2</v>
      </c>
      <c r="AQ99" s="5">
        <f>(AQ63-AQ65-AQ68-AQ64)/AQ101</f>
        <v>6.5631777463460633E-2</v>
      </c>
      <c r="AR99" s="5">
        <f>(AR63-AR65-AR68-AR64)/AR101</f>
        <v>6.706719938793726E-2</v>
      </c>
      <c r="AS99" s="5">
        <f>(AS63-AS65-AS68-AS64)/AS101</f>
        <v>6.8182343870470313E-2</v>
      </c>
      <c r="AT99" s="5">
        <f>(AT63-AT65-AT68-AT64)/AT101</f>
        <v>6.6964606875021204E-2</v>
      </c>
      <c r="AU99" s="5">
        <f>(AU63-AU65-AU68-AU64)/AU101</f>
        <v>6.0005189862468646E-2</v>
      </c>
      <c r="AV99" s="5">
        <f>(AV63-AV65-AV68-AV64)/AV101</f>
        <v>6.4815920135220792E-2</v>
      </c>
      <c r="AW99" s="5">
        <f>(AW63-AW65-AW68-AW64)/AW101</f>
        <v>6.738468181054956E-2</v>
      </c>
      <c r="AX99" s="5">
        <f>(AX63-AX65-AX68-AX64)/AX101</f>
        <v>6.862512405768946E-2</v>
      </c>
      <c r="AY99" s="5">
        <f>(AY63-AY65-AY68-AY64)/AY101</f>
        <v>6.8933843226366642E-2</v>
      </c>
      <c r="AZ99" s="5">
        <f>(AZ63-AZ65-AZ68-AZ64)/AZ101</f>
        <v>6.3337058025381116E-2</v>
      </c>
      <c r="BA99" s="5">
        <f>(BA63-BA65-BA68-BA64)/BA101</f>
        <v>5.8625035122225347E-2</v>
      </c>
      <c r="BB99" s="5">
        <f>(BB63-BB65-BB68-BB64)/BB101</f>
        <v>6.2975586173555712E-2</v>
      </c>
      <c r="BC99" s="5">
        <f>(BC63-BC65-BC68-BC64)/BC101</f>
        <v>6.1382668434373872E-2</v>
      </c>
      <c r="BD99" s="5">
        <f>(BD63-BD65-BD68-BD64)/BD101</f>
        <v>6.5188729708358525E-2</v>
      </c>
      <c r="BE99" s="5">
        <f>(BE63-BE65-BE68-BE64)/BE101</f>
        <v>7.0550452674897124E-2</v>
      </c>
      <c r="BF99" s="5">
        <f>(BF63-BF65-BF68-BF64)/BF101</f>
        <v>6.9757355234431856E-2</v>
      </c>
      <c r="BG99" s="5">
        <f>(BG63-BG65-BG68-BG64)/BG101</f>
        <v>6.3539186362481181E-2</v>
      </c>
      <c r="BH99" s="5">
        <f>(BH63-BH65-BH68-BH64)/BH101</f>
        <v>6.3982293539908697E-2</v>
      </c>
      <c r="BI99" s="5">
        <f>(BI63-BI65-BI68-BI64)/BI101</f>
        <v>6.533730072918198E-2</v>
      </c>
      <c r="BJ99" s="5">
        <f>(BJ63-BJ65-BJ68-BJ64)/BJ101</f>
        <v>6.4021995094031073E-2</v>
      </c>
      <c r="BK99" s="5">
        <f>(BK63-BK65-BK68-BK64)/BK101</f>
        <v>6.118333489549161E-2</v>
      </c>
      <c r="BL99" s="5">
        <f>(BL63-BL65-BL68-BL64)/BL101</f>
        <v>6.0313118272998803E-2</v>
      </c>
      <c r="BM99" s="5">
        <f>(BM63-BM65-BM68-BM64)/BM101</f>
        <v>5.9214356914597317E-2</v>
      </c>
      <c r="BN99" s="5">
        <f>(BN63-BN65-BN68-BN64)/BN101</f>
        <v>6.0031620002785904E-2</v>
      </c>
      <c r="BO99" s="5">
        <f>(BO63-BO65-BO68-BO64)/BO101</f>
        <v>6.4199891092551656E-2</v>
      </c>
      <c r="BP99" s="5">
        <f>(BP63-BP65-BP68-BP64)/BP101</f>
        <v>6.714502766748992E-2</v>
      </c>
      <c r="BQ99" s="5">
        <f>(BQ63-BQ65-BQ68-BQ64)/BQ101</f>
        <v>6.9216434999315998E-2</v>
      </c>
      <c r="BR99" s="5">
        <f>(BR63-BR65-BR68-BR64)/BR101</f>
        <v>7.0994721929621973E-2</v>
      </c>
      <c r="BS99" s="5">
        <f>(BS63-BS65-BS68-BS64)/BS101</f>
        <v>6.7825401124902401E-2</v>
      </c>
      <c r="BT99" s="5">
        <f>(BT63-BT65-BT68-BT64)/BT101</f>
        <v>6.465979925517297E-2</v>
      </c>
      <c r="BU99" s="5">
        <f>(BU63-BU65-BU68-BU64)/BU101</f>
        <v>6.1190731103311517E-2</v>
      </c>
      <c r="BV99" s="5">
        <f>(BV63-BV65-BV68-BV64)/BV101</f>
        <v>5.7249972554616314E-2</v>
      </c>
      <c r="BW99" s="5">
        <f>(BW63-BW65-BW68-BW64)/BW101</f>
        <v>5.9276063714089715E-2</v>
      </c>
      <c r="BX99" s="5">
        <f>(BX63-BX65-BX68-BX64)/BX101</f>
        <v>6.0611859678280998E-2</v>
      </c>
      <c r="BY99" s="5">
        <f>(BY63-BY65-BY68-BY64)/BY101</f>
        <v>6.1160283769546908E-2</v>
      </c>
      <c r="BZ99" s="5">
        <f>(BZ63-BZ65-BZ68-BZ64)/BZ101</f>
        <v>6.33047312480228E-2</v>
      </c>
      <c r="CA99" s="5">
        <f>(CA63-CA65-CA68-CA64)/CA101</f>
        <v>6.5681909127287275E-2</v>
      </c>
      <c r="CB99" s="5">
        <f>(CB63-CB65-CB68-CB64)/CB101</f>
        <v>6.0469629273948458E-2</v>
      </c>
      <c r="CC99" s="5">
        <f>(CC63-CC65-CC68-CC64)/CC101</f>
        <v>5.4160737308218965E-2</v>
      </c>
      <c r="CD99" s="5">
        <f>(CD63-CD65-CD68-CD64)/CD101</f>
        <v>5.7964141919175628E-2</v>
      </c>
      <c r="CE99" s="5">
        <f>(CE63-CE65-CE68-CE64)/CE101</f>
        <v>6.5588250602911319E-2</v>
      </c>
      <c r="CF99" s="5">
        <f>(CF63-CF65-CF68-CF64)/CF101</f>
        <v>6.6346557848229779E-2</v>
      </c>
      <c r="CG99" s="5">
        <f>(CG63-CG65-CG68-CG64)/CG101</f>
        <v>7.0890467145049069E-2</v>
      </c>
      <c r="CH99" s="5">
        <f>(CH63-CH65-CH68-CH64)/CH101</f>
        <v>6.8234245315197062E-2</v>
      </c>
      <c r="CI99" s="5">
        <f>(CI63-CI65-CI68-CI64)/CI101</f>
        <v>7.0454390515005558E-2</v>
      </c>
      <c r="CJ99" s="5">
        <f>(CJ63-CJ65-CJ68-CJ64)/CJ101</f>
        <v>7.0655078510877115E-2</v>
      </c>
      <c r="CK99" s="5">
        <f>(CK63-CK65-CK68-CK64)/CK101</f>
        <v>6.6331247843588265E-2</v>
      </c>
      <c r="CL99" s="5">
        <f>(CL63-CL65-CL68-CL64)/CL101</f>
        <v>6.3074351831068978E-2</v>
      </c>
      <c r="CM99" s="5">
        <f>(CM63-CM65-CM68-CM64)/CM101</f>
        <v>6.1490915020791653E-2</v>
      </c>
    </row>
    <row r="100" spans="1:91" x14ac:dyDescent="0.25">
      <c r="A100" s="2" t="s">
        <v>14</v>
      </c>
      <c r="B100" s="5">
        <f>(B63-B65-B66+B67-B68-B64)/B101</f>
        <v>6.3329360349622568E-2</v>
      </c>
      <c r="C100" s="5">
        <f>(C63-C65-C66+C67-C68-C64)/C101</f>
        <v>5.2117794486215542E-2</v>
      </c>
      <c r="D100" s="5">
        <f>(D63-D65-D66+D67-D68-D64)/D101</f>
        <v>3.7458617332035052E-2</v>
      </c>
      <c r="E100" s="5">
        <f>(E63-E65-E66+E67-E68-E64)/E101</f>
        <v>2.1593816631130063E-2</v>
      </c>
      <c r="F100" s="5">
        <f>(F63-F65-F66+F67-F68-F64)/F101</f>
        <v>1.8178117048346057E-2</v>
      </c>
      <c r="G100" s="5">
        <f>(G63-G65-G66+G67-G68-G64)/G101</f>
        <v>3.2724068479355488E-2</v>
      </c>
      <c r="H100" s="5">
        <f>(H63-H65-H66+H67-H68-H64)/H101</f>
        <v>4.0175438596491225E-2</v>
      </c>
      <c r="I100" s="5">
        <f>(I63-I65-I66+I67-I68-I64)/I101</f>
        <v>4.6098003629764066E-2</v>
      </c>
      <c r="J100" s="5">
        <f>(J63-J65-J66+J67-J68-J64)/J101</f>
        <v>4.8347000431592575E-2</v>
      </c>
      <c r="K100" s="5">
        <f>(K63-K65-K66+K67-K68-K64)/K101</f>
        <v>3.9560344827586205E-2</v>
      </c>
      <c r="L100" s="5">
        <f>(L63-L65-L66+L67-L68-L64)/L101</f>
        <v>4.5904074702886245E-2</v>
      </c>
      <c r="M100" s="5">
        <f>(M63-M65-M66+M67-M68-M64)/M101</f>
        <v>5.6116352201257859E-2</v>
      </c>
      <c r="N100" s="5">
        <f>(N63-N65-N66+N67-N68-N64)/N101</f>
        <v>7.1799858557284296E-2</v>
      </c>
      <c r="O100" s="5">
        <f>(O63-O65-O66+O67-O68-O64)/O101</f>
        <v>8.6705259675818727E-2</v>
      </c>
      <c r="P100" s="5">
        <f>(P63-P65-P66+P67-P68-P64)/P101</f>
        <v>9.7202775149795015E-2</v>
      </c>
      <c r="Q100" s="5">
        <f>(Q63-Q65-Q66+Q67-Q68-Q64)/Q101</f>
        <v>9.4333434558153656E-2</v>
      </c>
      <c r="R100" s="5">
        <f>(R63-R65-R66+R67-R68-R64)/R101</f>
        <v>7.5699716713881024E-2</v>
      </c>
      <c r="S100" s="5">
        <f>(S63-S65-S66+S67-S68-S64)/S101</f>
        <v>5.5661290322580645E-2</v>
      </c>
      <c r="T100" s="5">
        <f>(T63-T65-T66+T67-T68-T64)/T101</f>
        <v>6.121951219512195E-2</v>
      </c>
      <c r="U100" s="5">
        <f>(U63-U65-U66+U67-U68-U64)/U101</f>
        <v>7.0928495197438629E-2</v>
      </c>
      <c r="V100" s="5">
        <f>(V63-V65-V66+V67-V68-V64)/V101</f>
        <v>6.608501118568233E-2</v>
      </c>
      <c r="W100" s="5">
        <f>(W63-W65-W66+W67-W68-W64)/W101</f>
        <v>7.0215004574565421E-2</v>
      </c>
      <c r="X100" s="5">
        <f>(X63-X65-X66+X67-X68-X64)/X101</f>
        <v>7.3759630200308166E-2</v>
      </c>
      <c r="Y100" s="5">
        <f>(Y63-Y65-Y66+Y67-Y68-Y64)/Y101</f>
        <v>6.8179279159462688E-2</v>
      </c>
      <c r="Z100" s="5">
        <f>(Z63-Z65-Z66+Z67-Z68-Z64)/Z101</f>
        <v>6.7265415549597848E-2</v>
      </c>
      <c r="AA100" s="5">
        <f>(AA63-AA65-AA66+AA67-AA68-AA64)/AA101</f>
        <v>6.3823601570166824E-2</v>
      </c>
      <c r="AB100" s="5">
        <f>(AB63-AB65-AB66+AB67-AB68-AB64)/AB101</f>
        <v>7.1522277227722766E-2</v>
      </c>
      <c r="AC100" s="5">
        <f>(AC63-AC65-AC66+AC67-AC68-AC64)/AC101</f>
        <v>6.7123630672926454E-2</v>
      </c>
      <c r="AD100" s="5">
        <f>(AD63-AD65-AD66+AD67-AD68-AD64)/AD101</f>
        <v>6.5024283873525615E-2</v>
      </c>
      <c r="AE100" s="5">
        <f>(AE63-AE65-AE66+AE67-AE68-AE64)/AE101</f>
        <v>6.0017408123791104E-2</v>
      </c>
      <c r="AF100" s="5">
        <f>(AF63-AF65-AF66+AF67-AF68-AF64)/AF101</f>
        <v>6.7907429737501163E-2</v>
      </c>
      <c r="AG100" s="5">
        <f>(AG63-AG65-AG66+AG67-AG68-AG64)/AG101</f>
        <v>6.4947794779477944E-2</v>
      </c>
      <c r="AH100" s="5">
        <f>(AH63-AH65-AH66+AH67-AH68-AH64)/AH101</f>
        <v>6.4359532938306027E-2</v>
      </c>
      <c r="AI100" s="5">
        <f>(AI63-AI65-AI66+AI67-AI68-AI64)/AI101</f>
        <v>6.9244791666666666E-2</v>
      </c>
      <c r="AJ100" s="5">
        <f>(AJ63-AJ65-AJ66+AJ67-AJ68-AJ64)/AJ101</f>
        <v>7.2474159680963615E-2</v>
      </c>
      <c r="AK100" s="5">
        <f>(AK63-AK65-AK66+AK67-AK68-AK64)/AK101</f>
        <v>7.4564687975646873E-2</v>
      </c>
      <c r="AL100" s="5">
        <f>(AL63-AL65-AL66+AL67-AL68-AL64)/AL101</f>
        <v>7.9191674388766134E-2</v>
      </c>
      <c r="AM100" s="5">
        <f>(AM63-AM65-AM66+AM67-AM68-AM64)/AM101</f>
        <v>7.902240325865581E-2</v>
      </c>
      <c r="AN100" s="5">
        <f>(AN63-AN65-AN66+AN67-AN68-AN64)/AN101</f>
        <v>7.4221556886227544E-2</v>
      </c>
      <c r="AO100" s="5">
        <f>(AO63-AO65-AO66+AO67-AO68-AO64)/AO101</f>
        <v>7.274837923200532E-2</v>
      </c>
      <c r="AP100" s="5">
        <f>(AP63-AP65-AP66+AP67-AP68-AP64)/AP101</f>
        <v>6.7580620510469203E-2</v>
      </c>
      <c r="AQ100" s="5">
        <f>(AQ63-AQ65-AQ66+AQ67-AQ68-AQ64)/AQ101</f>
        <v>5.8715700141442714E-2</v>
      </c>
      <c r="AR100" s="5">
        <f>(AR63-AR65-AR66+AR67-AR68-AR64)/AR101</f>
        <v>6.0554256811323162E-2</v>
      </c>
      <c r="AS100" s="5">
        <f>(AS63-AS65-AS66+AS67-AS68-AS64)/AS101</f>
        <v>6.1979182729375484E-2</v>
      </c>
      <c r="AT100" s="5">
        <f>(AT63-AT65-AT66+AT67-AT68-AT64)/AT101</f>
        <v>6.0439444840340695E-2</v>
      </c>
      <c r="AU100" s="5">
        <f>(AU63-AU65-AU66+AU67-AU68-AU64)/AU101</f>
        <v>5.239252659804515E-2</v>
      </c>
      <c r="AV100" s="5">
        <f>(AV63-AV65-AV66+AV67-AV68-AV64)/AV101</f>
        <v>5.7516374392562859E-2</v>
      </c>
      <c r="AW100" s="5">
        <f>(AW63-AW65-AW66+AW67-AW68-AW64)/AW101</f>
        <v>6.1801194559716E-2</v>
      </c>
      <c r="AX100" s="5">
        <f>(AX63-AX65-AX66+AX67-AX68-AX64)/AX101</f>
        <v>6.3486496188525463E-2</v>
      </c>
      <c r="AY100" s="5">
        <f>(AY63-AY65-AY66+AY67-AY68-AY64)/AY101</f>
        <v>6.3872600639213725E-2</v>
      </c>
      <c r="AZ100" s="5">
        <f>(AZ63-AZ65-AZ66+AZ67-AZ68-AZ64)/AZ101</f>
        <v>5.7818022188522625E-2</v>
      </c>
      <c r="BA100" s="5">
        <f>(BA63-BA65-BA66+BA67-BA68-BA64)/BA101</f>
        <v>5.1831975273953355E-2</v>
      </c>
      <c r="BB100" s="5">
        <f>(BB63-BB65-BB66+BB67-BB68-BB64)/BB101</f>
        <v>5.5103749220767655E-2</v>
      </c>
      <c r="BC100" s="5">
        <f>(BC63-BC65-BC66+BC67-BC68-BC64)/BC101</f>
        <v>5.2329878269253949E-2</v>
      </c>
      <c r="BD100" s="5">
        <f>(BD63-BD65-BD66+BD67-BD68-BD64)/BD101</f>
        <v>5.6745662588957628E-2</v>
      </c>
      <c r="BE100" s="5">
        <f>(BE63-BE65-BE66+BE67-BE68-BE64)/BE101</f>
        <v>6.1451851851851855E-2</v>
      </c>
      <c r="BF100" s="5">
        <f>(BF63-BF65-BF66+BF67-BF68-BF64)/BF101</f>
        <v>6.1280382576151364E-2</v>
      </c>
      <c r="BG100" s="5">
        <f>(BG63-BG65-BG66+BG67-BG68-BG64)/BG101</f>
        <v>5.5715402811174319E-2</v>
      </c>
      <c r="BH100" s="5">
        <f>(BH63-BH65-BH66+BH67-BH68-BH64)/BH101</f>
        <v>5.6048877207543688E-2</v>
      </c>
      <c r="BI100" s="5">
        <f>(BI63-BI65-BI66+BI67-BI68-BI64)/BI101</f>
        <v>5.5965193021304573E-2</v>
      </c>
      <c r="BJ100" s="5">
        <f>(BJ63-BJ65-BJ66+BJ67-BJ68-BJ64)/BJ101</f>
        <v>5.29085036794767E-2</v>
      </c>
      <c r="BK100" s="5">
        <f>(BK63-BK65-BK66+BK67-BK68-BK64)/BK101</f>
        <v>4.9886977848595616E-2</v>
      </c>
      <c r="BL100" s="5">
        <f>(BL63-BL65-BL66+BL67-BL68-BL64)/BL101</f>
        <v>5.0357118303554375E-2</v>
      </c>
      <c r="BM100" s="5">
        <f>(BM63-BM65-BM66+BM67-BM68-BM64)/BM101</f>
        <v>5.1870180890674016E-2</v>
      </c>
      <c r="BN100" s="5">
        <f>(BN63-BN65-BN66+BN67-BN68-BN64)/BN101</f>
        <v>5.3937735060593399E-2</v>
      </c>
      <c r="BO100" s="5">
        <f>(BO63-BO65-BO66+BO67-BO68-BO64)/BO101</f>
        <v>5.8845384226789921E-2</v>
      </c>
      <c r="BP100" s="5">
        <f>(BP63-BP65-BP66+BP67-BP68-BP64)/BP101</f>
        <v>6.1177353299778033E-2</v>
      </c>
      <c r="BQ100" s="5">
        <f>(BQ63-BQ65-BQ66+BQ67-BQ68-BQ64)/BQ101</f>
        <v>6.436408947891202E-2</v>
      </c>
      <c r="BR100" s="5">
        <f>(BR63-BR65-BR66+BR67-BR68-BR64)/BR101</f>
        <v>6.6030857278047847E-2</v>
      </c>
      <c r="BS100" s="5">
        <f>(BS63-BS65-BS66+BS67-BS68-BS64)/BS101</f>
        <v>6.1863205918749969E-2</v>
      </c>
      <c r="BT100" s="5">
        <f>(BT63-BT65-BT66+BT67-BT68-BT64)/BT101</f>
        <v>5.8976211339692906E-2</v>
      </c>
      <c r="BU100" s="5">
        <f>(BU63-BU65-BU66+BU67-BU68-BU64)/BU101</f>
        <v>5.4088378501671121E-2</v>
      </c>
      <c r="BV100" s="5">
        <f>(BV63-BV65-BV66+BV67-BV68-BV64)/BV101</f>
        <v>5.0017433307717643E-2</v>
      </c>
      <c r="BW100" s="5">
        <f>(BW63-BW65-BW66+BW67-BW68-BW64)/BW101</f>
        <v>5.3085942075058144E-2</v>
      </c>
      <c r="BX100" s="5">
        <f>(BX63-BX65-BX66+BX67-BX68-BX64)/BX101</f>
        <v>5.6269405037494315E-2</v>
      </c>
      <c r="BY100" s="5">
        <f>(BY63-BY65-BY66+BY67-BY68-BY64)/BY101</f>
        <v>5.7552613506020936E-2</v>
      </c>
      <c r="BZ100" s="5">
        <f>(BZ63-BZ65-BZ66+BZ67-BZ68-BZ64)/BZ101</f>
        <v>6.0109385854197853E-2</v>
      </c>
      <c r="CA100" s="5">
        <f>(CA63-CA65-CA66+CA67-CA68-CA64)/CA101</f>
        <v>6.2078103968860265E-2</v>
      </c>
      <c r="CB100" s="5">
        <f>(CB63-CB65-CB66+CB67-CB68-CB64)/CB101</f>
        <v>5.4855304995520368E-2</v>
      </c>
      <c r="CC100" s="5">
        <f>(CC63-CC65-CC66+CC67-CC68-CC64)/CC101</f>
        <v>4.6602384702684005E-2</v>
      </c>
      <c r="CD100" s="5">
        <f>(CD63-CD65-CD66+CD67-CD68-CD64)/CD101</f>
        <v>5.138840096067282E-2</v>
      </c>
      <c r="CE100" s="5">
        <f>(CE63-CE65-CE66+CE67-CE68-CE64)/CE101</f>
        <v>5.945596289420569E-2</v>
      </c>
      <c r="CF100" s="5">
        <f>(CF63-CF65-CF66+CF67-CF68-CF64)/CF101</f>
        <v>6.0613369256166741E-2</v>
      </c>
      <c r="CG100" s="5">
        <f>(CG63-CG65-CG66+CG67-CG68-CG64)/CG101</f>
        <v>6.5182881795214906E-2</v>
      </c>
      <c r="CH100" s="5">
        <f>(CH63-CH65-CH66+CH67-CH68-CH64)/CH101</f>
        <v>6.3164864753124064E-2</v>
      </c>
      <c r="CI100" s="5">
        <f>(CI63-CI65-CI66+CI67-CI68-CI64)/CI101</f>
        <v>6.5168136346795108E-2</v>
      </c>
      <c r="CJ100" s="5">
        <f>(CJ63-CJ65-CJ66+CJ67-CJ68-CJ64)/CJ101</f>
        <v>6.5523089384387237E-2</v>
      </c>
      <c r="CK100" s="5">
        <f>(CK63-CK65-CK66+CK67-CK68-CK64)/CK101</f>
        <v>6.0247038527889589E-2</v>
      </c>
      <c r="CL100" s="5">
        <f>(CL63-CL65-CL66+CL67-CL68-CL64)/CL101</f>
        <v>5.8145121183714246E-2</v>
      </c>
      <c r="CM100" s="5">
        <f>(CM63-CM65-CM66+CM67-CM68-CM64)/CM101</f>
        <v>5.5971081939383299E-2</v>
      </c>
    </row>
    <row r="101" spans="1:91" x14ac:dyDescent="0.25">
      <c r="A101" s="2" t="s">
        <v>27</v>
      </c>
      <c r="B101" s="2">
        <v>251700</v>
      </c>
      <c r="C101" s="2">
        <v>239400</v>
      </c>
      <c r="D101" s="2">
        <v>205400</v>
      </c>
      <c r="E101" s="2">
        <v>187600</v>
      </c>
      <c r="F101" s="2">
        <v>196500</v>
      </c>
      <c r="G101" s="2">
        <v>198600</v>
      </c>
      <c r="H101" s="2">
        <v>199500</v>
      </c>
      <c r="I101" s="2">
        <v>220400</v>
      </c>
      <c r="J101" s="2">
        <v>231700</v>
      </c>
      <c r="K101" s="2">
        <v>232000</v>
      </c>
      <c r="L101" s="2">
        <v>235600</v>
      </c>
      <c r="M101" s="2">
        <v>254400</v>
      </c>
      <c r="N101" s="2">
        <v>282800</v>
      </c>
      <c r="O101" s="2">
        <v>302300</v>
      </c>
      <c r="P101" s="2">
        <v>317100</v>
      </c>
      <c r="Q101" s="2">
        <v>329300</v>
      </c>
      <c r="R101" s="2">
        <v>353000</v>
      </c>
      <c r="S101" s="2">
        <v>434000</v>
      </c>
      <c r="T101" s="2">
        <v>516600</v>
      </c>
      <c r="U101" s="2">
        <v>562200</v>
      </c>
      <c r="V101" s="2">
        <v>581100</v>
      </c>
      <c r="W101" s="2">
        <v>655800</v>
      </c>
      <c r="X101" s="2">
        <v>713900</v>
      </c>
      <c r="Y101" s="2">
        <v>751900</v>
      </c>
      <c r="Z101" s="2">
        <v>783300</v>
      </c>
      <c r="AA101" s="2">
        <v>815200</v>
      </c>
      <c r="AB101" s="2">
        <v>888800</v>
      </c>
      <c r="AC101" s="2">
        <v>958500</v>
      </c>
      <c r="AD101" s="2">
        <v>1008900</v>
      </c>
      <c r="AE101" s="2">
        <v>1034000</v>
      </c>
      <c r="AF101" s="2">
        <v>1078100</v>
      </c>
      <c r="AG101" s="2">
        <v>1111000</v>
      </c>
      <c r="AH101" s="2">
        <v>1147600</v>
      </c>
      <c r="AI101" s="2">
        <v>1190400</v>
      </c>
      <c r="AJ101" s="2">
        <v>1228700</v>
      </c>
      <c r="AK101" s="2">
        <v>1314000</v>
      </c>
      <c r="AL101" s="2">
        <v>1402900</v>
      </c>
      <c r="AM101" s="2">
        <v>1522100</v>
      </c>
      <c r="AN101" s="2">
        <v>1636600</v>
      </c>
      <c r="AO101" s="2">
        <v>1804700</v>
      </c>
      <c r="AP101" s="2">
        <v>1962900</v>
      </c>
      <c r="AQ101" s="2">
        <v>2121000</v>
      </c>
      <c r="AR101" s="2">
        <v>2352700</v>
      </c>
      <c r="AS101" s="2">
        <v>2594000</v>
      </c>
      <c r="AT101" s="2">
        <v>2946900</v>
      </c>
      <c r="AU101" s="2">
        <v>3468300</v>
      </c>
      <c r="AV101" s="2">
        <v>3786400</v>
      </c>
      <c r="AW101" s="2">
        <v>4168899.9999999995</v>
      </c>
      <c r="AX101" s="2">
        <v>4735700</v>
      </c>
      <c r="AY101" s="2">
        <v>5412900</v>
      </c>
      <c r="AZ101" s="2">
        <v>6264500</v>
      </c>
      <c r="BA101" s="2">
        <v>7118000</v>
      </c>
      <c r="BB101" s="2">
        <v>7860300</v>
      </c>
      <c r="BC101" s="2">
        <v>8297000</v>
      </c>
      <c r="BD101" s="2">
        <v>8599600</v>
      </c>
      <c r="BE101" s="2">
        <v>9112500</v>
      </c>
      <c r="BF101" s="2">
        <v>9619000</v>
      </c>
      <c r="BG101" s="2">
        <v>10230600</v>
      </c>
      <c r="BH101" s="2">
        <v>10843500</v>
      </c>
      <c r="BI101" s="2">
        <v>11560900</v>
      </c>
      <c r="BJ101" s="2">
        <v>12230000</v>
      </c>
      <c r="BK101" s="2">
        <v>12802800</v>
      </c>
      <c r="BL101" s="2">
        <v>13090900</v>
      </c>
      <c r="BM101" s="2">
        <v>13643600</v>
      </c>
      <c r="BN101" s="2">
        <v>14358000</v>
      </c>
      <c r="BO101" s="2">
        <v>15242300</v>
      </c>
      <c r="BP101" s="2">
        <v>15993500</v>
      </c>
      <c r="BQ101" s="2">
        <v>16812900</v>
      </c>
      <c r="BR101" s="2">
        <v>17752700</v>
      </c>
      <c r="BS101" s="2">
        <v>18828300</v>
      </c>
      <c r="BT101" s="2">
        <v>20085200</v>
      </c>
      <c r="BU101" s="2">
        <v>21482600</v>
      </c>
      <c r="BV101" s="2">
        <v>22772500</v>
      </c>
      <c r="BW101" s="2">
        <v>23906800</v>
      </c>
      <c r="BX101" s="2">
        <v>25270500</v>
      </c>
      <c r="BY101" s="2">
        <v>27811300</v>
      </c>
      <c r="BZ101" s="2">
        <v>30662100</v>
      </c>
      <c r="CA101" s="2">
        <v>32986800.000000004</v>
      </c>
      <c r="CB101" s="2">
        <v>34154600</v>
      </c>
      <c r="CC101" s="2">
        <v>34981300</v>
      </c>
      <c r="CD101" s="2">
        <v>34101100</v>
      </c>
      <c r="CE101" s="2">
        <v>34582200</v>
      </c>
      <c r="CF101" s="2">
        <v>35557700</v>
      </c>
      <c r="CG101" s="2">
        <v>36693100</v>
      </c>
      <c r="CH101" s="2">
        <v>38699600</v>
      </c>
      <c r="CI101" s="2">
        <v>40485000</v>
      </c>
      <c r="CJ101" s="2">
        <v>41605700</v>
      </c>
      <c r="CK101" s="2">
        <v>43475000</v>
      </c>
      <c r="CL101" s="2">
        <v>45443400</v>
      </c>
      <c r="CM101" s="2">
        <v>47831700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20CD-73E3-4889-825A-E74630FEF698}">
  <dimension ref="A1:CM101"/>
  <sheetViews>
    <sheetView tabSelected="1" topLeftCell="A52" workbookViewId="0">
      <selection activeCell="A94" sqref="A94"/>
    </sheetView>
  </sheetViews>
  <sheetFormatPr defaultRowHeight="15" x14ac:dyDescent="0.25"/>
  <cols>
    <col min="1" max="1" width="48.140625" customWidth="1"/>
  </cols>
  <sheetData>
    <row r="1" spans="1:91" x14ac:dyDescent="0.25">
      <c r="A1" s="7" t="s">
        <v>28</v>
      </c>
      <c r="B1" s="3">
        <v>1929</v>
      </c>
      <c r="C1" s="3">
        <v>1930</v>
      </c>
      <c r="D1" s="3">
        <v>1931</v>
      </c>
      <c r="E1" s="3">
        <v>1932</v>
      </c>
      <c r="F1" s="3">
        <v>1933</v>
      </c>
      <c r="G1" s="3">
        <v>1934</v>
      </c>
      <c r="H1" s="3">
        <v>1935</v>
      </c>
      <c r="I1" s="3">
        <v>1936</v>
      </c>
      <c r="J1" s="3">
        <v>1937</v>
      </c>
      <c r="K1" s="3">
        <v>1938</v>
      </c>
      <c r="L1" s="3">
        <v>1939</v>
      </c>
      <c r="M1" s="3">
        <v>1940</v>
      </c>
      <c r="N1" s="3">
        <v>1941</v>
      </c>
      <c r="O1" s="3">
        <v>1942</v>
      </c>
      <c r="P1" s="3">
        <v>1943</v>
      </c>
      <c r="Q1" s="3">
        <v>1944</v>
      </c>
      <c r="R1" s="3">
        <v>1945</v>
      </c>
      <c r="S1" s="3">
        <v>1946</v>
      </c>
      <c r="T1" s="3">
        <v>1947</v>
      </c>
      <c r="U1" s="3">
        <v>1948</v>
      </c>
      <c r="V1" s="3">
        <v>1949</v>
      </c>
      <c r="W1" s="3">
        <v>1950</v>
      </c>
      <c r="X1" s="3">
        <v>1951</v>
      </c>
      <c r="Y1" s="3">
        <v>1952</v>
      </c>
      <c r="Z1" s="3">
        <v>1953</v>
      </c>
      <c r="AA1" s="3">
        <v>1954</v>
      </c>
      <c r="AB1" s="3">
        <v>1955</v>
      </c>
      <c r="AC1" s="3">
        <v>1956</v>
      </c>
      <c r="AD1" s="3">
        <v>1957</v>
      </c>
      <c r="AE1" s="3">
        <v>1958</v>
      </c>
      <c r="AF1" s="3">
        <v>1959</v>
      </c>
      <c r="AG1" s="3">
        <v>1960</v>
      </c>
      <c r="AH1" s="3">
        <v>1961</v>
      </c>
      <c r="AI1" s="3">
        <v>1962</v>
      </c>
      <c r="AJ1" s="3">
        <v>1963</v>
      </c>
      <c r="AK1" s="3">
        <v>1964</v>
      </c>
      <c r="AL1" s="3">
        <v>1965</v>
      </c>
      <c r="AM1" s="3">
        <v>1966</v>
      </c>
      <c r="AN1" s="3">
        <v>1967</v>
      </c>
      <c r="AO1" s="3">
        <v>1968</v>
      </c>
      <c r="AP1" s="3">
        <v>1969</v>
      </c>
      <c r="AQ1" s="3">
        <v>1970</v>
      </c>
      <c r="AR1" s="3">
        <v>1971</v>
      </c>
      <c r="AS1" s="3">
        <v>1972</v>
      </c>
      <c r="AT1" s="3">
        <v>1973</v>
      </c>
      <c r="AU1" s="3">
        <v>1974</v>
      </c>
      <c r="AV1" s="3">
        <v>1975</v>
      </c>
      <c r="AW1" s="3">
        <v>1976</v>
      </c>
      <c r="AX1" s="3">
        <v>1977</v>
      </c>
      <c r="AY1" s="3">
        <v>1978</v>
      </c>
      <c r="AZ1" s="3">
        <v>1979</v>
      </c>
      <c r="BA1" s="3">
        <v>1980</v>
      </c>
      <c r="BB1" s="3">
        <v>1981</v>
      </c>
      <c r="BC1" s="3">
        <v>1982</v>
      </c>
      <c r="BD1" s="3">
        <v>1983</v>
      </c>
      <c r="BE1" s="3">
        <v>1984</v>
      </c>
      <c r="BF1" s="3">
        <v>1985</v>
      </c>
      <c r="BG1" s="3">
        <v>1986</v>
      </c>
      <c r="BH1" s="3">
        <v>1987</v>
      </c>
      <c r="BI1" s="3">
        <v>1988</v>
      </c>
      <c r="BJ1" s="3">
        <v>1989</v>
      </c>
      <c r="BK1" s="3">
        <v>1990</v>
      </c>
      <c r="BL1" s="3">
        <v>1991</v>
      </c>
      <c r="BM1" s="3">
        <v>1992</v>
      </c>
      <c r="BN1" s="3">
        <v>1993</v>
      </c>
      <c r="BO1" s="3">
        <v>1994</v>
      </c>
      <c r="BP1" s="3">
        <v>1995</v>
      </c>
      <c r="BQ1" s="3">
        <v>1996</v>
      </c>
      <c r="BR1" s="3">
        <v>1997</v>
      </c>
      <c r="BS1" s="3">
        <v>1998</v>
      </c>
      <c r="BT1" s="3">
        <v>1999</v>
      </c>
      <c r="BU1" s="3">
        <v>2000</v>
      </c>
      <c r="BV1" s="3">
        <v>2001</v>
      </c>
      <c r="BW1" s="3">
        <v>2002</v>
      </c>
      <c r="BX1" s="3">
        <v>2003</v>
      </c>
      <c r="BY1" s="3">
        <v>2004</v>
      </c>
      <c r="BZ1" s="3">
        <v>2005</v>
      </c>
      <c r="CA1" s="3">
        <v>2006</v>
      </c>
      <c r="CB1" s="3">
        <v>2007</v>
      </c>
      <c r="CC1" s="3">
        <v>2008</v>
      </c>
      <c r="CD1" s="3">
        <v>2009</v>
      </c>
      <c r="CE1" s="3">
        <v>2010</v>
      </c>
      <c r="CF1" s="3">
        <v>2011</v>
      </c>
      <c r="CG1" s="3">
        <v>2012</v>
      </c>
      <c r="CH1" s="3">
        <v>2013</v>
      </c>
      <c r="CI1" s="3">
        <v>2014</v>
      </c>
      <c r="CJ1" s="3">
        <v>2015</v>
      </c>
      <c r="CK1" s="3">
        <v>2016</v>
      </c>
      <c r="CL1" s="3">
        <v>2017</v>
      </c>
      <c r="CM1" s="3">
        <v>2018</v>
      </c>
    </row>
    <row r="2" spans="1:91" x14ac:dyDescent="0.25">
      <c r="A2" s="2" t="s">
        <v>15</v>
      </c>
      <c r="B2" s="2">
        <v>104556</v>
      </c>
      <c r="C2" s="2">
        <v>92160</v>
      </c>
      <c r="D2" s="2">
        <v>77391</v>
      </c>
      <c r="E2" s="2">
        <v>59522</v>
      </c>
      <c r="F2" s="2">
        <v>57154</v>
      </c>
      <c r="G2" s="2">
        <v>66800</v>
      </c>
      <c r="H2" s="2">
        <v>74241</v>
      </c>
      <c r="I2" s="2">
        <v>84830</v>
      </c>
      <c r="J2" s="2">
        <v>93003</v>
      </c>
      <c r="K2" s="2">
        <v>87352</v>
      </c>
      <c r="L2" s="2">
        <v>93437</v>
      </c>
      <c r="M2" s="2">
        <v>102899</v>
      </c>
      <c r="N2" s="2">
        <v>129309</v>
      </c>
      <c r="O2" s="2">
        <v>165952</v>
      </c>
      <c r="P2" s="2">
        <v>203084</v>
      </c>
      <c r="Q2" s="2">
        <v>224447</v>
      </c>
      <c r="R2" s="2">
        <v>228007</v>
      </c>
      <c r="S2" s="2">
        <v>227535</v>
      </c>
      <c r="T2" s="2">
        <v>249616</v>
      </c>
      <c r="U2" s="2">
        <v>274468</v>
      </c>
      <c r="V2" s="2">
        <v>272475</v>
      </c>
      <c r="W2" s="2">
        <v>299827</v>
      </c>
      <c r="X2" s="2">
        <v>346914</v>
      </c>
      <c r="Y2" s="2">
        <v>367341</v>
      </c>
      <c r="Z2" s="2">
        <v>389218</v>
      </c>
      <c r="AA2" s="2">
        <v>390549</v>
      </c>
      <c r="AB2" s="2">
        <v>425478</v>
      </c>
      <c r="AC2" s="2">
        <v>449353</v>
      </c>
      <c r="AD2" s="2">
        <v>474039</v>
      </c>
      <c r="AE2" s="2">
        <v>481229</v>
      </c>
      <c r="AF2" s="2">
        <v>521654</v>
      </c>
      <c r="AG2" s="2">
        <v>542382</v>
      </c>
      <c r="AH2" s="2">
        <v>562210</v>
      </c>
      <c r="AI2" s="2">
        <v>603921</v>
      </c>
      <c r="AJ2" s="2">
        <v>637451</v>
      </c>
      <c r="AK2" s="2">
        <v>684460</v>
      </c>
      <c r="AL2" s="2">
        <v>742289</v>
      </c>
      <c r="AM2" s="2">
        <v>813414</v>
      </c>
      <c r="AN2" s="2">
        <v>859958</v>
      </c>
      <c r="AO2" s="2">
        <v>940651</v>
      </c>
      <c r="AP2" s="2">
        <v>1017615</v>
      </c>
      <c r="AQ2" s="2">
        <v>1073303</v>
      </c>
      <c r="AR2" s="2">
        <v>1164850</v>
      </c>
      <c r="AS2" s="2">
        <v>1279110</v>
      </c>
      <c r="AT2" s="2">
        <v>1425376</v>
      </c>
      <c r="AU2" s="2">
        <v>1545243</v>
      </c>
      <c r="AV2" s="2">
        <v>1684904</v>
      </c>
      <c r="AW2" s="2">
        <v>1873412</v>
      </c>
      <c r="AX2" s="2">
        <v>2081826</v>
      </c>
      <c r="AY2" s="2">
        <v>2351599</v>
      </c>
      <c r="AZ2" s="2">
        <v>2627334</v>
      </c>
      <c r="BA2" s="2">
        <v>2857307</v>
      </c>
      <c r="BB2" s="2">
        <v>3207042</v>
      </c>
      <c r="BC2" s="2">
        <v>3343789</v>
      </c>
      <c r="BD2" s="2">
        <v>3634038</v>
      </c>
      <c r="BE2" s="2">
        <v>4037613</v>
      </c>
      <c r="BF2" s="2">
        <v>4338979</v>
      </c>
      <c r="BG2" s="2">
        <v>4579631</v>
      </c>
      <c r="BH2" s="2">
        <v>4855215</v>
      </c>
      <c r="BI2" s="2">
        <v>5236438</v>
      </c>
      <c r="BJ2" s="2">
        <v>5641580</v>
      </c>
      <c r="BK2" s="2">
        <v>5963144</v>
      </c>
      <c r="BL2" s="2">
        <v>6158129</v>
      </c>
      <c r="BM2" s="2">
        <v>6520327</v>
      </c>
      <c r="BN2" s="2">
        <v>6858559</v>
      </c>
      <c r="BO2" s="2">
        <v>7287236</v>
      </c>
      <c r="BP2" s="2">
        <v>7639749</v>
      </c>
      <c r="BQ2" s="2">
        <v>8073122</v>
      </c>
      <c r="BR2" s="2">
        <v>8577552</v>
      </c>
      <c r="BS2" s="2">
        <v>9062817</v>
      </c>
      <c r="BT2" s="2">
        <v>9630663</v>
      </c>
      <c r="BU2" s="2">
        <v>10252347</v>
      </c>
      <c r="BV2" s="2">
        <v>10581822</v>
      </c>
      <c r="BW2" s="2">
        <v>10936418</v>
      </c>
      <c r="BX2" s="2">
        <v>11458246</v>
      </c>
      <c r="BY2" s="2">
        <v>12213730</v>
      </c>
      <c r="BZ2" s="2">
        <v>13036637</v>
      </c>
      <c r="CA2" s="2">
        <v>13814609</v>
      </c>
      <c r="CB2" s="2">
        <v>14451860</v>
      </c>
      <c r="CC2" s="2">
        <v>14712845</v>
      </c>
      <c r="CD2" s="2">
        <v>14448932</v>
      </c>
      <c r="CE2" s="2">
        <v>14992052</v>
      </c>
      <c r="CF2" s="2">
        <v>15542582</v>
      </c>
      <c r="CG2" s="2">
        <v>16197007</v>
      </c>
      <c r="CH2" s="2">
        <v>16784851</v>
      </c>
      <c r="CI2" s="2">
        <v>17527258</v>
      </c>
      <c r="CJ2" s="2">
        <v>18224780</v>
      </c>
      <c r="CK2" s="2">
        <v>18715040</v>
      </c>
      <c r="CL2" s="2">
        <v>19519424</v>
      </c>
      <c r="CM2" s="2">
        <v>20580223</v>
      </c>
    </row>
    <row r="3" spans="1:91" x14ac:dyDescent="0.25">
      <c r="A3" s="2" t="s">
        <v>16</v>
      </c>
      <c r="B3" s="2">
        <v>6824</v>
      </c>
      <c r="C3" s="2">
        <v>6971</v>
      </c>
      <c r="D3" s="2">
        <v>6669</v>
      </c>
      <c r="E3" s="2">
        <v>6570</v>
      </c>
      <c r="F3" s="2">
        <v>6864</v>
      </c>
      <c r="G3" s="2">
        <v>7625</v>
      </c>
      <c r="H3" s="2">
        <v>7990</v>
      </c>
      <c r="I3" s="2">
        <v>8461</v>
      </c>
      <c r="J3" s="2">
        <v>8941</v>
      </c>
      <c r="K3" s="2">
        <v>8932</v>
      </c>
      <c r="L3" s="2">
        <v>9146</v>
      </c>
      <c r="M3" s="2">
        <v>9795</v>
      </c>
      <c r="N3" s="2">
        <v>11054</v>
      </c>
      <c r="O3" s="2">
        <v>11512</v>
      </c>
      <c r="P3" s="2">
        <v>12431</v>
      </c>
      <c r="Q3" s="2">
        <v>13711</v>
      </c>
      <c r="R3" s="2">
        <v>15095</v>
      </c>
      <c r="S3" s="2">
        <v>16832</v>
      </c>
      <c r="T3" s="2">
        <v>18106</v>
      </c>
      <c r="U3" s="2">
        <v>19726</v>
      </c>
      <c r="V3" s="2">
        <v>20904</v>
      </c>
      <c r="W3" s="2">
        <v>22950</v>
      </c>
      <c r="X3" s="2">
        <v>24745</v>
      </c>
      <c r="Y3" s="2">
        <v>27121</v>
      </c>
      <c r="Z3" s="2">
        <v>29101</v>
      </c>
      <c r="AA3" s="2">
        <v>28889</v>
      </c>
      <c r="AB3" s="2">
        <v>31467</v>
      </c>
      <c r="AC3" s="2">
        <v>34237</v>
      </c>
      <c r="AD3" s="2">
        <v>36616</v>
      </c>
      <c r="AE3" s="2">
        <v>37720</v>
      </c>
      <c r="AF3" s="2">
        <v>41052</v>
      </c>
      <c r="AG3" s="2">
        <v>44547</v>
      </c>
      <c r="AH3" s="2">
        <v>46968</v>
      </c>
      <c r="AI3" s="2">
        <v>50382</v>
      </c>
      <c r="AJ3" s="2">
        <v>53386</v>
      </c>
      <c r="AK3" s="2">
        <v>57269</v>
      </c>
      <c r="AL3" s="2">
        <v>60709</v>
      </c>
      <c r="AM3" s="2">
        <v>63211</v>
      </c>
      <c r="AN3" s="2">
        <v>67937</v>
      </c>
      <c r="AO3" s="2">
        <v>76407</v>
      </c>
      <c r="AP3" s="2">
        <v>83856</v>
      </c>
      <c r="AQ3" s="2">
        <v>91413</v>
      </c>
      <c r="AR3" s="2">
        <v>100493</v>
      </c>
      <c r="AS3" s="2">
        <v>107928</v>
      </c>
      <c r="AT3" s="2">
        <v>117220</v>
      </c>
      <c r="AU3" s="2">
        <v>124902</v>
      </c>
      <c r="AV3" s="2">
        <v>135292</v>
      </c>
      <c r="AW3" s="2">
        <v>146388</v>
      </c>
      <c r="AX3" s="2">
        <v>159664</v>
      </c>
      <c r="AY3" s="2">
        <v>170898</v>
      </c>
      <c r="AZ3" s="2">
        <v>180101</v>
      </c>
      <c r="BA3" s="2">
        <v>200330</v>
      </c>
      <c r="BB3" s="2">
        <v>235644</v>
      </c>
      <c r="BC3" s="2">
        <v>240933</v>
      </c>
      <c r="BD3" s="2">
        <v>263281</v>
      </c>
      <c r="BE3" s="2">
        <v>289773</v>
      </c>
      <c r="BF3" s="2">
        <v>308133</v>
      </c>
      <c r="BG3" s="2">
        <v>323373</v>
      </c>
      <c r="BH3" s="2">
        <v>347545</v>
      </c>
      <c r="BI3" s="2">
        <v>374464</v>
      </c>
      <c r="BJ3" s="2">
        <v>398867</v>
      </c>
      <c r="BK3" s="2">
        <v>424990</v>
      </c>
      <c r="BL3" s="2">
        <v>457091</v>
      </c>
      <c r="BM3" s="2">
        <v>483375</v>
      </c>
      <c r="BN3" s="2">
        <v>503126</v>
      </c>
      <c r="BO3" s="2">
        <v>545248</v>
      </c>
      <c r="BP3" s="2">
        <v>557904</v>
      </c>
      <c r="BQ3" s="2">
        <v>580754</v>
      </c>
      <c r="BR3" s="2">
        <v>611616</v>
      </c>
      <c r="BS3" s="2">
        <v>639473</v>
      </c>
      <c r="BT3" s="2">
        <v>673585</v>
      </c>
      <c r="BU3" s="2">
        <v>708556</v>
      </c>
      <c r="BV3" s="2">
        <v>727690</v>
      </c>
      <c r="BW3" s="2">
        <v>760030</v>
      </c>
      <c r="BX3" s="2">
        <v>805616</v>
      </c>
      <c r="BY3" s="2">
        <v>868098</v>
      </c>
      <c r="BZ3" s="2">
        <v>942438</v>
      </c>
      <c r="CA3" s="2">
        <v>997040</v>
      </c>
      <c r="CB3" s="2">
        <v>1036829</v>
      </c>
      <c r="CC3" s="2">
        <v>1049740</v>
      </c>
      <c r="CD3" s="2">
        <v>1026818</v>
      </c>
      <c r="CE3" s="2">
        <v>1063074</v>
      </c>
      <c r="CF3" s="2">
        <v>1103724</v>
      </c>
      <c r="CG3" s="2">
        <v>1136115</v>
      </c>
      <c r="CH3" s="2">
        <v>1188663</v>
      </c>
      <c r="CI3" s="2">
        <v>1240834</v>
      </c>
      <c r="CJ3" s="2">
        <v>1277106</v>
      </c>
      <c r="CK3" s="2">
        <v>1312757</v>
      </c>
      <c r="CL3" s="2">
        <v>1364464</v>
      </c>
      <c r="CM3" s="2">
        <v>1441789</v>
      </c>
    </row>
    <row r="4" spans="1:91" x14ac:dyDescent="0.25">
      <c r="A4" s="2" t="s">
        <v>17</v>
      </c>
      <c r="B4" s="2">
        <v>46</v>
      </c>
      <c r="C4" s="2">
        <v>73</v>
      </c>
      <c r="D4" s="2">
        <v>145</v>
      </c>
      <c r="E4" s="2">
        <v>117</v>
      </c>
      <c r="F4" s="2">
        <v>166</v>
      </c>
      <c r="G4" s="2">
        <v>467</v>
      </c>
      <c r="H4" s="2">
        <v>598</v>
      </c>
      <c r="I4" s="2">
        <v>289</v>
      </c>
      <c r="J4" s="2">
        <v>347</v>
      </c>
      <c r="K4" s="2">
        <v>479</v>
      </c>
      <c r="L4" s="2">
        <v>796</v>
      </c>
      <c r="M4" s="2">
        <v>748</v>
      </c>
      <c r="N4" s="2">
        <v>456</v>
      </c>
      <c r="O4" s="2">
        <v>520</v>
      </c>
      <c r="P4" s="2">
        <v>583</v>
      </c>
      <c r="Q4" s="2">
        <v>1041</v>
      </c>
      <c r="R4" s="2">
        <v>1144</v>
      </c>
      <c r="S4" s="2">
        <v>1359</v>
      </c>
      <c r="T4" s="2">
        <v>398</v>
      </c>
      <c r="U4" s="2">
        <v>540</v>
      </c>
      <c r="V4" s="2">
        <v>498</v>
      </c>
      <c r="W4" s="2">
        <v>843</v>
      </c>
      <c r="X4" s="2">
        <v>1048</v>
      </c>
      <c r="Y4" s="2">
        <v>774</v>
      </c>
      <c r="Z4" s="2">
        <v>514</v>
      </c>
      <c r="AA4" s="2">
        <v>327</v>
      </c>
      <c r="AB4" s="2">
        <v>201</v>
      </c>
      <c r="AC4" s="2">
        <v>742</v>
      </c>
      <c r="AD4" s="2">
        <v>1132</v>
      </c>
      <c r="AE4" s="2">
        <v>1368</v>
      </c>
      <c r="AF4" s="2">
        <v>1058</v>
      </c>
      <c r="AG4" s="2">
        <v>1146</v>
      </c>
      <c r="AH4" s="2">
        <v>2014</v>
      </c>
      <c r="AI4" s="2">
        <v>2273</v>
      </c>
      <c r="AJ4" s="2">
        <v>2234</v>
      </c>
      <c r="AK4" s="2">
        <v>2729</v>
      </c>
      <c r="AL4" s="2">
        <v>3007</v>
      </c>
      <c r="AM4" s="2">
        <v>3949</v>
      </c>
      <c r="AN4" s="2">
        <v>3811</v>
      </c>
      <c r="AO4" s="2">
        <v>4174</v>
      </c>
      <c r="AP4" s="2">
        <v>4534</v>
      </c>
      <c r="AQ4" s="2">
        <v>4777</v>
      </c>
      <c r="AR4" s="2">
        <v>4675</v>
      </c>
      <c r="AS4" s="2">
        <v>6636</v>
      </c>
      <c r="AT4" s="2">
        <v>5230</v>
      </c>
      <c r="AU4" s="2">
        <v>3307</v>
      </c>
      <c r="AV4" s="2">
        <v>4494</v>
      </c>
      <c r="AW4" s="2">
        <v>5125</v>
      </c>
      <c r="AX4" s="2">
        <v>7100</v>
      </c>
      <c r="AY4" s="2">
        <v>8936</v>
      </c>
      <c r="AZ4" s="2">
        <v>8531</v>
      </c>
      <c r="BA4" s="2">
        <v>9800</v>
      </c>
      <c r="BB4" s="2">
        <v>11473</v>
      </c>
      <c r="BC4" s="2">
        <v>15017</v>
      </c>
      <c r="BD4" s="2">
        <v>21304</v>
      </c>
      <c r="BE4" s="2">
        <v>21065</v>
      </c>
      <c r="BF4" s="2">
        <v>21360</v>
      </c>
      <c r="BG4" s="2">
        <v>24895</v>
      </c>
      <c r="BH4" s="2">
        <v>30282</v>
      </c>
      <c r="BI4" s="2">
        <v>29501</v>
      </c>
      <c r="BJ4" s="2">
        <v>27428</v>
      </c>
      <c r="BK4" s="2">
        <v>26994</v>
      </c>
      <c r="BL4" s="2">
        <v>27488</v>
      </c>
      <c r="BM4" s="2">
        <v>30088</v>
      </c>
      <c r="BN4" s="2">
        <v>36681</v>
      </c>
      <c r="BO4" s="2">
        <v>32523</v>
      </c>
      <c r="BP4" s="2">
        <v>34812</v>
      </c>
      <c r="BQ4" s="2">
        <v>35234</v>
      </c>
      <c r="BR4" s="2">
        <v>33810</v>
      </c>
      <c r="BS4" s="2">
        <v>36368</v>
      </c>
      <c r="BT4" s="2">
        <v>45209</v>
      </c>
      <c r="BU4" s="2">
        <v>45840</v>
      </c>
      <c r="BV4" s="2">
        <v>58710</v>
      </c>
      <c r="BW4" s="2">
        <v>41396</v>
      </c>
      <c r="BX4" s="2">
        <v>49057</v>
      </c>
      <c r="BY4" s="2">
        <v>46386</v>
      </c>
      <c r="BZ4" s="2">
        <v>60911</v>
      </c>
      <c r="CA4" s="2">
        <v>51467</v>
      </c>
      <c r="CB4" s="2">
        <v>54584</v>
      </c>
      <c r="CC4" s="2">
        <v>52557</v>
      </c>
      <c r="CD4" s="2">
        <v>58347</v>
      </c>
      <c r="CE4" s="2">
        <v>55808</v>
      </c>
      <c r="CF4" s="2">
        <v>60008</v>
      </c>
      <c r="CG4" s="2">
        <v>58037</v>
      </c>
      <c r="CH4" s="2">
        <v>59720</v>
      </c>
      <c r="CI4" s="2">
        <v>58090</v>
      </c>
      <c r="CJ4" s="2">
        <v>57252</v>
      </c>
      <c r="CK4" s="2">
        <v>61808</v>
      </c>
      <c r="CL4" s="2">
        <v>61135</v>
      </c>
      <c r="CM4" s="2">
        <v>64397</v>
      </c>
    </row>
    <row r="5" spans="1:91" x14ac:dyDescent="0.25">
      <c r="A5" s="2" t="s">
        <v>18</v>
      </c>
      <c r="B5" s="2">
        <v>14015</v>
      </c>
      <c r="C5" s="2">
        <v>10872</v>
      </c>
      <c r="D5" s="2">
        <v>8315</v>
      </c>
      <c r="E5" s="2">
        <v>5012</v>
      </c>
      <c r="F5" s="2">
        <v>5268</v>
      </c>
      <c r="G5" s="2">
        <v>7007</v>
      </c>
      <c r="H5" s="2">
        <v>10124</v>
      </c>
      <c r="I5" s="2">
        <v>10393</v>
      </c>
      <c r="J5" s="2">
        <v>12521</v>
      </c>
      <c r="K5" s="2">
        <v>10598</v>
      </c>
      <c r="L5" s="2">
        <v>11120</v>
      </c>
      <c r="M5" s="2">
        <v>12234</v>
      </c>
      <c r="N5" s="2">
        <v>16650</v>
      </c>
      <c r="O5" s="2">
        <v>23341</v>
      </c>
      <c r="P5" s="2">
        <v>28225</v>
      </c>
      <c r="Q5" s="2">
        <v>29346</v>
      </c>
      <c r="R5" s="2">
        <v>30824</v>
      </c>
      <c r="S5" s="2">
        <v>35671</v>
      </c>
      <c r="T5" s="2">
        <v>34579</v>
      </c>
      <c r="U5" s="2">
        <v>39279</v>
      </c>
      <c r="V5" s="2">
        <v>34690</v>
      </c>
      <c r="W5" s="2">
        <v>37514</v>
      </c>
      <c r="X5" s="2">
        <v>42594</v>
      </c>
      <c r="Y5" s="2">
        <v>43040</v>
      </c>
      <c r="Z5" s="2">
        <v>42017</v>
      </c>
      <c r="AA5" s="2">
        <v>42255</v>
      </c>
      <c r="AB5" s="2">
        <v>44272</v>
      </c>
      <c r="AC5" s="2">
        <v>45819</v>
      </c>
      <c r="AD5" s="2">
        <v>47785</v>
      </c>
      <c r="AE5" s="2">
        <v>50158</v>
      </c>
      <c r="AF5" s="2">
        <v>50346</v>
      </c>
      <c r="AG5" s="2">
        <v>50587</v>
      </c>
      <c r="AH5" s="2">
        <v>53199</v>
      </c>
      <c r="AI5" s="2">
        <v>55234</v>
      </c>
      <c r="AJ5" s="2">
        <v>56398</v>
      </c>
      <c r="AK5" s="2">
        <v>59132</v>
      </c>
      <c r="AL5" s="2">
        <v>63662</v>
      </c>
      <c r="AM5" s="2">
        <v>67933</v>
      </c>
      <c r="AN5" s="2">
        <v>69475</v>
      </c>
      <c r="AO5" s="2">
        <v>73832</v>
      </c>
      <c r="AP5" s="2">
        <v>77005</v>
      </c>
      <c r="AQ5" s="2">
        <v>77803</v>
      </c>
      <c r="AR5" s="2">
        <v>83904</v>
      </c>
      <c r="AS5" s="2">
        <v>95094</v>
      </c>
      <c r="AT5" s="2">
        <v>112521</v>
      </c>
      <c r="AU5" s="2">
        <v>112213</v>
      </c>
      <c r="AV5" s="2">
        <v>118238</v>
      </c>
      <c r="AW5" s="2">
        <v>130974</v>
      </c>
      <c r="AX5" s="2">
        <v>144492</v>
      </c>
      <c r="AY5" s="2">
        <v>165974</v>
      </c>
      <c r="AZ5" s="2">
        <v>179438</v>
      </c>
      <c r="BA5" s="2">
        <v>171569</v>
      </c>
      <c r="BB5" s="2">
        <v>179680</v>
      </c>
      <c r="BC5" s="2">
        <v>171191</v>
      </c>
      <c r="BD5" s="2">
        <v>186250</v>
      </c>
      <c r="BE5" s="2">
        <v>228247</v>
      </c>
      <c r="BF5" s="2">
        <v>241051</v>
      </c>
      <c r="BG5" s="2">
        <v>256479</v>
      </c>
      <c r="BH5" s="2">
        <v>286468</v>
      </c>
      <c r="BI5" s="2">
        <v>325524</v>
      </c>
      <c r="BJ5" s="2">
        <v>341130</v>
      </c>
      <c r="BK5" s="2">
        <v>353154</v>
      </c>
      <c r="BL5" s="2">
        <v>354162</v>
      </c>
      <c r="BM5" s="2">
        <v>400155</v>
      </c>
      <c r="BN5" s="2">
        <v>427984</v>
      </c>
      <c r="BO5" s="2">
        <v>456644</v>
      </c>
      <c r="BP5" s="2">
        <v>481186</v>
      </c>
      <c r="BQ5" s="2">
        <v>543784</v>
      </c>
      <c r="BR5" s="2">
        <v>583958</v>
      </c>
      <c r="BS5" s="2">
        <v>640164</v>
      </c>
      <c r="BT5" s="2">
        <v>696429</v>
      </c>
      <c r="BU5" s="2">
        <v>753853</v>
      </c>
      <c r="BV5" s="2">
        <v>830985</v>
      </c>
      <c r="BW5" s="2">
        <v>869756</v>
      </c>
      <c r="BX5" s="2">
        <v>896877</v>
      </c>
      <c r="BY5" s="2">
        <v>962019</v>
      </c>
      <c r="BZ5" s="2">
        <v>978027</v>
      </c>
      <c r="CA5" s="2">
        <v>1049640</v>
      </c>
      <c r="CB5" s="2">
        <v>994044</v>
      </c>
      <c r="CC5" s="2">
        <v>960946</v>
      </c>
      <c r="CD5" s="2">
        <v>938541</v>
      </c>
      <c r="CE5" s="2">
        <v>1108696</v>
      </c>
      <c r="CF5" s="2">
        <v>1229262</v>
      </c>
      <c r="CG5" s="2">
        <v>1347320</v>
      </c>
      <c r="CH5" s="2">
        <v>1403569</v>
      </c>
      <c r="CI5" s="2">
        <v>1447734</v>
      </c>
      <c r="CJ5" s="2">
        <v>1422193</v>
      </c>
      <c r="CK5" s="2">
        <v>1423741</v>
      </c>
      <c r="CL5" s="2">
        <v>1518227</v>
      </c>
      <c r="CM5" s="2">
        <v>1588776</v>
      </c>
    </row>
    <row r="6" spans="1:91" x14ac:dyDescent="0.25">
      <c r="A6" s="2" t="s">
        <v>19</v>
      </c>
      <c r="B6" s="4">
        <v>639</v>
      </c>
      <c r="C6" s="4">
        <v>636</v>
      </c>
      <c r="D6" s="4">
        <v>594</v>
      </c>
      <c r="E6" s="4">
        <v>557</v>
      </c>
      <c r="F6" s="4">
        <v>533</v>
      </c>
      <c r="G6" s="4">
        <v>593</v>
      </c>
      <c r="H6" s="4">
        <v>654</v>
      </c>
      <c r="I6" s="4">
        <v>747</v>
      </c>
      <c r="J6" s="4">
        <v>811</v>
      </c>
      <c r="K6" s="4">
        <v>872</v>
      </c>
      <c r="L6" s="4">
        <v>897</v>
      </c>
      <c r="M6" s="4">
        <v>956</v>
      </c>
      <c r="N6" s="4">
        <v>1454</v>
      </c>
      <c r="O6" s="4">
        <v>1704</v>
      </c>
      <c r="P6" s="4">
        <v>2075</v>
      </c>
      <c r="Q6" s="4">
        <v>2790</v>
      </c>
      <c r="R6" s="4">
        <v>2963</v>
      </c>
      <c r="S6" s="4">
        <v>3244</v>
      </c>
      <c r="T6" s="4">
        <v>3409</v>
      </c>
      <c r="U6" s="4">
        <v>3669</v>
      </c>
      <c r="V6" s="4">
        <v>3763</v>
      </c>
      <c r="W6" s="4">
        <v>4144</v>
      </c>
      <c r="X6" s="4">
        <v>4462</v>
      </c>
      <c r="Y6" s="4">
        <v>5359</v>
      </c>
      <c r="Z6" s="4">
        <v>6351</v>
      </c>
      <c r="AA6" s="4">
        <v>6930</v>
      </c>
      <c r="AB6" s="4">
        <v>7904</v>
      </c>
      <c r="AC6" s="4">
        <v>10071</v>
      </c>
      <c r="AD6" s="4">
        <v>11466</v>
      </c>
      <c r="AE6" s="4">
        <v>12413</v>
      </c>
      <c r="AF6" s="4">
        <v>13635</v>
      </c>
      <c r="AG6" s="4">
        <v>14970</v>
      </c>
      <c r="AH6" s="4">
        <v>16786</v>
      </c>
      <c r="AI6" s="4">
        <v>18266</v>
      </c>
      <c r="AJ6" s="4">
        <v>20948</v>
      </c>
      <c r="AK6" s="4">
        <v>22728</v>
      </c>
      <c r="AL6" s="4">
        <v>24939</v>
      </c>
      <c r="AM6" s="4">
        <v>28206</v>
      </c>
      <c r="AN6" s="4">
        <v>30182</v>
      </c>
      <c r="AO6" s="4">
        <v>32626</v>
      </c>
      <c r="AP6" s="4">
        <v>34876</v>
      </c>
      <c r="AQ6" s="4">
        <v>35531</v>
      </c>
      <c r="AR6" s="4">
        <v>36732</v>
      </c>
      <c r="AS6" s="4">
        <v>39882</v>
      </c>
      <c r="AT6" s="4">
        <v>43025</v>
      </c>
      <c r="AU6" s="4">
        <v>47006</v>
      </c>
      <c r="AV6" s="4">
        <v>51090</v>
      </c>
      <c r="AW6" s="4">
        <v>57711</v>
      </c>
      <c r="AX6" s="4">
        <v>63709</v>
      </c>
      <c r="AY6" s="4">
        <v>71381</v>
      </c>
      <c r="AZ6" s="4">
        <v>83078</v>
      </c>
      <c r="BA6" s="4">
        <v>93915</v>
      </c>
      <c r="BB6" s="4">
        <v>109794</v>
      </c>
      <c r="BC6" s="4">
        <v>122327</v>
      </c>
      <c r="BD6" s="4">
        <v>136560</v>
      </c>
      <c r="BE6" s="4">
        <v>157277</v>
      </c>
      <c r="BF6" s="4">
        <v>176321</v>
      </c>
      <c r="BG6" s="4">
        <v>188750</v>
      </c>
      <c r="BH6" s="4">
        <v>201833</v>
      </c>
      <c r="BI6" s="4">
        <v>217798</v>
      </c>
      <c r="BJ6" s="4">
        <v>237903</v>
      </c>
      <c r="BK6" s="4">
        <v>255550</v>
      </c>
      <c r="BL6" s="4">
        <v>270547</v>
      </c>
      <c r="BM6" s="4">
        <v>279274</v>
      </c>
      <c r="BN6" s="4">
        <v>288309</v>
      </c>
      <c r="BO6" s="4">
        <v>297739</v>
      </c>
      <c r="BP6" s="4">
        <v>320893</v>
      </c>
      <c r="BQ6" s="4">
        <v>348795</v>
      </c>
      <c r="BR6" s="4">
        <v>386303</v>
      </c>
      <c r="BS6" s="4">
        <v>420422</v>
      </c>
      <c r="BT6" s="4">
        <v>471660</v>
      </c>
      <c r="BU6" s="4">
        <v>524489</v>
      </c>
      <c r="BV6" s="4">
        <v>534721</v>
      </c>
      <c r="BW6" s="4">
        <v>533352</v>
      </c>
      <c r="BX6" s="4">
        <v>554475</v>
      </c>
      <c r="BY6" s="4">
        <v>582128</v>
      </c>
      <c r="BZ6" s="4">
        <v>625958</v>
      </c>
      <c r="CA6" s="4">
        <v>665937</v>
      </c>
      <c r="CB6" s="4">
        <v>712210</v>
      </c>
      <c r="CC6" s="4">
        <v>749145</v>
      </c>
      <c r="CD6" s="4">
        <v>741782</v>
      </c>
      <c r="CE6" s="4">
        <v>762186</v>
      </c>
      <c r="CF6" s="4">
        <v>810479</v>
      </c>
      <c r="CG6" s="4">
        <v>846049</v>
      </c>
      <c r="CH6" s="4">
        <v>879844</v>
      </c>
      <c r="CI6" s="4">
        <v>917697</v>
      </c>
      <c r="CJ6" s="4">
        <v>954500</v>
      </c>
      <c r="CK6" s="4">
        <v>1007508</v>
      </c>
      <c r="CL6" s="4">
        <v>1054642</v>
      </c>
      <c r="CM6" s="4">
        <v>1139539</v>
      </c>
    </row>
    <row r="8" spans="1:91" x14ac:dyDescent="0.25">
      <c r="A8" s="7" t="s">
        <v>29</v>
      </c>
      <c r="B8" s="3">
        <f>B1</f>
        <v>1929</v>
      </c>
      <c r="C8" s="3">
        <f t="shared" ref="C8:BN8" si="0">C1</f>
        <v>1930</v>
      </c>
      <c r="D8" s="3">
        <f t="shared" si="0"/>
        <v>1931</v>
      </c>
      <c r="E8" s="3">
        <f t="shared" si="0"/>
        <v>1932</v>
      </c>
      <c r="F8" s="3">
        <f t="shared" si="0"/>
        <v>1933</v>
      </c>
      <c r="G8" s="3">
        <f t="shared" si="0"/>
        <v>1934</v>
      </c>
      <c r="H8" s="3">
        <f t="shared" si="0"/>
        <v>1935</v>
      </c>
      <c r="I8" s="3">
        <f t="shared" si="0"/>
        <v>1936</v>
      </c>
      <c r="J8" s="3">
        <f t="shared" si="0"/>
        <v>1937</v>
      </c>
      <c r="K8" s="3">
        <f t="shared" si="0"/>
        <v>1938</v>
      </c>
      <c r="L8" s="3">
        <f t="shared" si="0"/>
        <v>1939</v>
      </c>
      <c r="M8" s="3">
        <f t="shared" si="0"/>
        <v>1940</v>
      </c>
      <c r="N8" s="3">
        <f t="shared" si="0"/>
        <v>1941</v>
      </c>
      <c r="O8" s="3">
        <f t="shared" si="0"/>
        <v>1942</v>
      </c>
      <c r="P8" s="3">
        <f t="shared" si="0"/>
        <v>1943</v>
      </c>
      <c r="Q8" s="3">
        <f t="shared" si="0"/>
        <v>1944</v>
      </c>
      <c r="R8" s="3">
        <f t="shared" si="0"/>
        <v>1945</v>
      </c>
      <c r="S8" s="3">
        <f t="shared" si="0"/>
        <v>1946</v>
      </c>
      <c r="T8" s="3">
        <f t="shared" si="0"/>
        <v>1947</v>
      </c>
      <c r="U8" s="3">
        <f t="shared" si="0"/>
        <v>1948</v>
      </c>
      <c r="V8" s="3">
        <f t="shared" si="0"/>
        <v>1949</v>
      </c>
      <c r="W8" s="3">
        <f t="shared" si="0"/>
        <v>1950</v>
      </c>
      <c r="X8" s="3">
        <f t="shared" si="0"/>
        <v>1951</v>
      </c>
      <c r="Y8" s="3">
        <f t="shared" si="0"/>
        <v>1952</v>
      </c>
      <c r="Z8" s="3">
        <f t="shared" si="0"/>
        <v>1953</v>
      </c>
      <c r="AA8" s="3">
        <f t="shared" si="0"/>
        <v>1954</v>
      </c>
      <c r="AB8" s="3">
        <f t="shared" si="0"/>
        <v>1955</v>
      </c>
      <c r="AC8" s="3">
        <f t="shared" si="0"/>
        <v>1956</v>
      </c>
      <c r="AD8" s="3">
        <f t="shared" si="0"/>
        <v>1957</v>
      </c>
      <c r="AE8" s="3">
        <f t="shared" si="0"/>
        <v>1958</v>
      </c>
      <c r="AF8" s="3">
        <f t="shared" si="0"/>
        <v>1959</v>
      </c>
      <c r="AG8" s="3">
        <f t="shared" si="0"/>
        <v>1960</v>
      </c>
      <c r="AH8" s="3">
        <f t="shared" si="0"/>
        <v>1961</v>
      </c>
      <c r="AI8" s="3">
        <f t="shared" si="0"/>
        <v>1962</v>
      </c>
      <c r="AJ8" s="3">
        <f t="shared" si="0"/>
        <v>1963</v>
      </c>
      <c r="AK8" s="3">
        <f t="shared" si="0"/>
        <v>1964</v>
      </c>
      <c r="AL8" s="3">
        <f t="shared" si="0"/>
        <v>1965</v>
      </c>
      <c r="AM8" s="3">
        <f t="shared" si="0"/>
        <v>1966</v>
      </c>
      <c r="AN8" s="3">
        <f t="shared" si="0"/>
        <v>1967</v>
      </c>
      <c r="AO8" s="3">
        <f t="shared" si="0"/>
        <v>1968</v>
      </c>
      <c r="AP8" s="3">
        <f t="shared" si="0"/>
        <v>1969</v>
      </c>
      <c r="AQ8" s="3">
        <f t="shared" si="0"/>
        <v>1970</v>
      </c>
      <c r="AR8" s="3">
        <f t="shared" si="0"/>
        <v>1971</v>
      </c>
      <c r="AS8" s="3">
        <f t="shared" si="0"/>
        <v>1972</v>
      </c>
      <c r="AT8" s="3">
        <f t="shared" si="0"/>
        <v>1973</v>
      </c>
      <c r="AU8" s="3">
        <f t="shared" si="0"/>
        <v>1974</v>
      </c>
      <c r="AV8" s="3">
        <f t="shared" si="0"/>
        <v>1975</v>
      </c>
      <c r="AW8" s="3">
        <f t="shared" si="0"/>
        <v>1976</v>
      </c>
      <c r="AX8" s="3">
        <f t="shared" si="0"/>
        <v>1977</v>
      </c>
      <c r="AY8" s="3">
        <f t="shared" si="0"/>
        <v>1978</v>
      </c>
      <c r="AZ8" s="3">
        <f t="shared" si="0"/>
        <v>1979</v>
      </c>
      <c r="BA8" s="3">
        <f t="shared" si="0"/>
        <v>1980</v>
      </c>
      <c r="BB8" s="3">
        <f t="shared" si="0"/>
        <v>1981</v>
      </c>
      <c r="BC8" s="3">
        <f t="shared" si="0"/>
        <v>1982</v>
      </c>
      <c r="BD8" s="3">
        <f t="shared" si="0"/>
        <v>1983</v>
      </c>
      <c r="BE8" s="3">
        <f t="shared" si="0"/>
        <v>1984</v>
      </c>
      <c r="BF8" s="3">
        <f t="shared" si="0"/>
        <v>1985</v>
      </c>
      <c r="BG8" s="3">
        <f t="shared" si="0"/>
        <v>1986</v>
      </c>
      <c r="BH8" s="3">
        <f t="shared" si="0"/>
        <v>1987</v>
      </c>
      <c r="BI8" s="3">
        <f t="shared" si="0"/>
        <v>1988</v>
      </c>
      <c r="BJ8" s="3">
        <f t="shared" si="0"/>
        <v>1989</v>
      </c>
      <c r="BK8" s="3">
        <f t="shared" si="0"/>
        <v>1990</v>
      </c>
      <c r="BL8" s="3">
        <f t="shared" si="0"/>
        <v>1991</v>
      </c>
      <c r="BM8" s="3">
        <f t="shared" si="0"/>
        <v>1992</v>
      </c>
      <c r="BN8" s="3">
        <f t="shared" si="0"/>
        <v>1993</v>
      </c>
      <c r="BO8" s="3">
        <f t="shared" ref="BO8:CM8" si="1">BO1</f>
        <v>1994</v>
      </c>
      <c r="BP8" s="3">
        <f t="shared" si="1"/>
        <v>1995</v>
      </c>
      <c r="BQ8" s="3">
        <f t="shared" si="1"/>
        <v>1996</v>
      </c>
      <c r="BR8" s="3">
        <f t="shared" si="1"/>
        <v>1997</v>
      </c>
      <c r="BS8" s="3">
        <f t="shared" si="1"/>
        <v>1998</v>
      </c>
      <c r="BT8" s="3">
        <f t="shared" si="1"/>
        <v>1999</v>
      </c>
      <c r="BU8" s="3">
        <f t="shared" si="1"/>
        <v>2000</v>
      </c>
      <c r="BV8" s="3">
        <f t="shared" si="1"/>
        <v>2001</v>
      </c>
      <c r="BW8" s="3">
        <f t="shared" si="1"/>
        <v>2002</v>
      </c>
      <c r="BX8" s="3">
        <f t="shared" si="1"/>
        <v>2003</v>
      </c>
      <c r="BY8" s="3">
        <f t="shared" si="1"/>
        <v>2004</v>
      </c>
      <c r="BZ8" s="3">
        <f t="shared" si="1"/>
        <v>2005</v>
      </c>
      <c r="CA8" s="3">
        <f t="shared" si="1"/>
        <v>2006</v>
      </c>
      <c r="CB8" s="3">
        <f t="shared" si="1"/>
        <v>2007</v>
      </c>
      <c r="CC8" s="3">
        <f t="shared" si="1"/>
        <v>2008</v>
      </c>
      <c r="CD8" s="3">
        <f t="shared" si="1"/>
        <v>2009</v>
      </c>
      <c r="CE8" s="3">
        <f t="shared" si="1"/>
        <v>2010</v>
      </c>
      <c r="CF8" s="3">
        <f t="shared" si="1"/>
        <v>2011</v>
      </c>
      <c r="CG8" s="3">
        <f t="shared" si="1"/>
        <v>2012</v>
      </c>
      <c r="CH8" s="3">
        <f t="shared" si="1"/>
        <v>2013</v>
      </c>
      <c r="CI8" s="3">
        <f t="shared" si="1"/>
        <v>2014</v>
      </c>
      <c r="CJ8" s="3">
        <f t="shared" si="1"/>
        <v>2015</v>
      </c>
      <c r="CK8" s="3">
        <f t="shared" si="1"/>
        <v>2016</v>
      </c>
      <c r="CL8" s="3">
        <f t="shared" si="1"/>
        <v>2017</v>
      </c>
      <c r="CM8" s="3">
        <f t="shared" si="1"/>
        <v>2018</v>
      </c>
    </row>
    <row r="9" spans="1:91" x14ac:dyDescent="0.25">
      <c r="A9" s="2" t="s">
        <v>0</v>
      </c>
      <c r="B9" s="5">
        <f>(B3-B4)/B2</f>
        <v>6.4826504456941741E-2</v>
      </c>
      <c r="C9" s="5">
        <f t="shared" ref="C9:BN9" si="2">(C3-C4)/C2</f>
        <v>7.4848090277777779E-2</v>
      </c>
      <c r="D9" s="5">
        <f t="shared" si="2"/>
        <v>8.4299207918233393E-2</v>
      </c>
      <c r="E9" s="5">
        <f t="shared" si="2"/>
        <v>0.1084136957763516</v>
      </c>
      <c r="F9" s="5">
        <f t="shared" si="2"/>
        <v>0.11719214753123142</v>
      </c>
      <c r="G9" s="5">
        <f t="shared" si="2"/>
        <v>0.10715568862275449</v>
      </c>
      <c r="H9" s="5">
        <f t="shared" si="2"/>
        <v>9.9567624358508106E-2</v>
      </c>
      <c r="I9" s="5">
        <f t="shared" si="2"/>
        <v>9.6333844158906043E-2</v>
      </c>
      <c r="J9" s="5">
        <f t="shared" si="2"/>
        <v>9.2405621324043313E-2</v>
      </c>
      <c r="K9" s="5">
        <f t="shared" si="2"/>
        <v>9.6769392801538609E-2</v>
      </c>
      <c r="L9" s="5">
        <f t="shared" si="2"/>
        <v>8.9365026702484029E-2</v>
      </c>
      <c r="M9" s="5">
        <f t="shared" si="2"/>
        <v>8.7921165414629882E-2</v>
      </c>
      <c r="N9" s="5">
        <f t="shared" si="2"/>
        <v>8.1958719037344654E-2</v>
      </c>
      <c r="O9" s="5">
        <f t="shared" si="2"/>
        <v>6.6236020053991512E-2</v>
      </c>
      <c r="P9" s="5">
        <f t="shared" si="2"/>
        <v>5.834039116818656E-2</v>
      </c>
      <c r="Q9" s="5">
        <f t="shared" si="2"/>
        <v>5.6449852303661889E-2</v>
      </c>
      <c r="R9" s="5">
        <f t="shared" si="2"/>
        <v>6.1186717951641836E-2</v>
      </c>
      <c r="S9" s="5">
        <f t="shared" si="2"/>
        <v>6.8002724855516727E-2</v>
      </c>
      <c r="T9" s="5">
        <f t="shared" si="2"/>
        <v>7.0940965322735722E-2</v>
      </c>
      <c r="U9" s="5">
        <f t="shared" si="2"/>
        <v>6.9902502295349556E-2</v>
      </c>
      <c r="V9" s="5">
        <f t="shared" si="2"/>
        <v>7.4891274428846688E-2</v>
      </c>
      <c r="W9" s="5">
        <f t="shared" si="2"/>
        <v>7.3732519086006268E-2</v>
      </c>
      <c r="X9" s="5">
        <f t="shared" si="2"/>
        <v>6.8307995641571112E-2</v>
      </c>
      <c r="Y9" s="5">
        <f t="shared" si="2"/>
        <v>7.1723548419588334E-2</v>
      </c>
      <c r="Z9" s="5">
        <f t="shared" si="2"/>
        <v>7.3447271195062919E-2</v>
      </c>
      <c r="AA9" s="5">
        <f t="shared" si="2"/>
        <v>7.3132948746508122E-2</v>
      </c>
      <c r="AB9" s="5">
        <f t="shared" si="2"/>
        <v>7.3484410474807152E-2</v>
      </c>
      <c r="AC9" s="5">
        <f t="shared" si="2"/>
        <v>7.454050601642806E-2</v>
      </c>
      <c r="AD9" s="5">
        <f t="shared" si="2"/>
        <v>7.4854600570839105E-2</v>
      </c>
      <c r="AE9" s="5">
        <f t="shared" si="2"/>
        <v>7.55399196640269E-2</v>
      </c>
      <c r="AF9" s="5">
        <f t="shared" si="2"/>
        <v>7.666767627584567E-2</v>
      </c>
      <c r="AG9" s="5">
        <f t="shared" si="2"/>
        <v>8.0019248426385831E-2</v>
      </c>
      <c r="AH9" s="5">
        <f t="shared" si="2"/>
        <v>7.9959445758702258E-2</v>
      </c>
      <c r="AI9" s="5">
        <f t="shared" si="2"/>
        <v>7.9661081499070238E-2</v>
      </c>
      <c r="AJ9" s="5">
        <f t="shared" si="2"/>
        <v>8.0244599192722268E-2</v>
      </c>
      <c r="AK9" s="5">
        <f t="shared" si="2"/>
        <v>7.9683253952020569E-2</v>
      </c>
      <c r="AL9" s="5">
        <f t="shared" si="2"/>
        <v>7.7735221726308756E-2</v>
      </c>
      <c r="AM9" s="5">
        <f t="shared" si="2"/>
        <v>7.2855888883151754E-2</v>
      </c>
      <c r="AN9" s="5">
        <f t="shared" si="2"/>
        <v>7.4568758009112071E-2</v>
      </c>
      <c r="AO9" s="5">
        <f t="shared" si="2"/>
        <v>7.6790435560053619E-2</v>
      </c>
      <c r="AP9" s="5">
        <f t="shared" si="2"/>
        <v>7.7948929605007794E-2</v>
      </c>
      <c r="AQ9" s="5">
        <f t="shared" si="2"/>
        <v>8.0719051376917789E-2</v>
      </c>
      <c r="AR9" s="5">
        <f t="shared" si="2"/>
        <v>8.2257801433660988E-2</v>
      </c>
      <c r="AS9" s="5">
        <f t="shared" si="2"/>
        <v>7.9189436405000355E-2</v>
      </c>
      <c r="AT9" s="5">
        <f t="shared" si="2"/>
        <v>7.856874256336574E-2</v>
      </c>
      <c r="AU9" s="5">
        <f t="shared" si="2"/>
        <v>7.8689888904204711E-2</v>
      </c>
      <c r="AV9" s="5">
        <f t="shared" si="2"/>
        <v>7.7629348615707486E-2</v>
      </c>
      <c r="AW9" s="5">
        <f t="shared" si="2"/>
        <v>7.5404128936934323E-2</v>
      </c>
      <c r="AX9" s="5">
        <f t="shared" si="2"/>
        <v>7.3283742253195033E-2</v>
      </c>
      <c r="AY9" s="5">
        <f t="shared" si="2"/>
        <v>6.8873136959149928E-2</v>
      </c>
      <c r="AZ9" s="5">
        <f t="shared" si="2"/>
        <v>6.5301937248937514E-2</v>
      </c>
      <c r="BA9" s="5">
        <f t="shared" si="2"/>
        <v>6.668166913810801E-2</v>
      </c>
      <c r="BB9" s="5">
        <f t="shared" si="2"/>
        <v>6.9899614660487761E-2</v>
      </c>
      <c r="BC9" s="5">
        <f t="shared" si="2"/>
        <v>6.7562875528330291E-2</v>
      </c>
      <c r="BD9" s="5">
        <f t="shared" si="2"/>
        <v>6.6586260242738241E-2</v>
      </c>
      <c r="BE9" s="5">
        <f t="shared" si="2"/>
        <v>6.6551202405976007E-2</v>
      </c>
      <c r="BF9" s="5">
        <f t="shared" si="2"/>
        <v>6.6092276547086312E-2</v>
      </c>
      <c r="BG9" s="5">
        <f t="shared" si="2"/>
        <v>6.5175120004209941E-2</v>
      </c>
      <c r="BH9" s="5">
        <f t="shared" si="2"/>
        <v>6.5344789056715299E-2</v>
      </c>
      <c r="BI9" s="5">
        <f t="shared" si="2"/>
        <v>6.5877415143653001E-2</v>
      </c>
      <c r="BJ9" s="5">
        <f t="shared" si="2"/>
        <v>6.5839534314855064E-2</v>
      </c>
      <c r="BK9" s="5">
        <f t="shared" si="2"/>
        <v>6.6742644484184849E-2</v>
      </c>
      <c r="BL9" s="5">
        <f t="shared" si="2"/>
        <v>6.9761935808749703E-2</v>
      </c>
      <c r="BM9" s="5">
        <f t="shared" si="2"/>
        <v>6.9519059396867672E-2</v>
      </c>
      <c r="BN9" s="5">
        <f t="shared" si="2"/>
        <v>6.8009183853342953E-2</v>
      </c>
      <c r="BO9" s="5">
        <f t="shared" ref="BO9:CM9" si="3">(BO3-BO4)/BO2</f>
        <v>7.0359324166254525E-2</v>
      </c>
      <c r="BP9" s="5">
        <f t="shared" si="3"/>
        <v>6.8469788732587938E-2</v>
      </c>
      <c r="BQ9" s="5">
        <f t="shared" si="3"/>
        <v>6.7572371630207004E-2</v>
      </c>
      <c r="BR9" s="5">
        <f t="shared" si="3"/>
        <v>6.7362576175580169E-2</v>
      </c>
      <c r="BS9" s="5">
        <f t="shared" si="3"/>
        <v>6.6547189466586387E-2</v>
      </c>
      <c r="BT9" s="5">
        <f t="shared" si="3"/>
        <v>6.5247428967247639E-2</v>
      </c>
      <c r="BU9" s="5">
        <f t="shared" si="3"/>
        <v>6.464041843296954E-2</v>
      </c>
      <c r="BV9" s="5">
        <f t="shared" si="3"/>
        <v>6.3219736638926646E-2</v>
      </c>
      <c r="BW9" s="5">
        <f t="shared" si="3"/>
        <v>6.5710180426534537E-2</v>
      </c>
      <c r="BX9" s="5">
        <f t="shared" si="3"/>
        <v>6.6027470522102602E-2</v>
      </c>
      <c r="BY9" s="5">
        <f t="shared" si="3"/>
        <v>6.7277727606554261E-2</v>
      </c>
      <c r="BZ9" s="5">
        <f t="shared" si="3"/>
        <v>6.7619202713092338E-2</v>
      </c>
      <c r="CA9" s="5">
        <f t="shared" si="3"/>
        <v>6.8447322685716253E-2</v>
      </c>
      <c r="CB9" s="5">
        <f t="shared" si="3"/>
        <v>6.7966683873217706E-2</v>
      </c>
      <c r="CC9" s="5">
        <f t="shared" si="3"/>
        <v>6.7776354607147704E-2</v>
      </c>
      <c r="CD9" s="5">
        <f t="shared" si="3"/>
        <v>6.7027168513216065E-2</v>
      </c>
      <c r="CE9" s="5">
        <f t="shared" si="3"/>
        <v>6.7186666641764578E-2</v>
      </c>
      <c r="CF9" s="5">
        <f t="shared" si="3"/>
        <v>6.7152034327372379E-2</v>
      </c>
      <c r="CG9" s="5">
        <f t="shared" si="3"/>
        <v>6.6560321916265153E-2</v>
      </c>
      <c r="CH9" s="5">
        <f t="shared" si="3"/>
        <v>6.7259637872269462E-2</v>
      </c>
      <c r="CI9" s="5">
        <f t="shared" si="3"/>
        <v>6.7480264169101634E-2</v>
      </c>
      <c r="CJ9" s="5">
        <f t="shared" si="3"/>
        <v>6.6933812095399781E-2</v>
      </c>
      <c r="CK9" s="5">
        <f t="shared" si="3"/>
        <v>6.6841908967333219E-2</v>
      </c>
      <c r="CL9" s="5">
        <f t="shared" si="3"/>
        <v>6.6770873976609149E-2</v>
      </c>
      <c r="CM9" s="5">
        <f t="shared" si="3"/>
        <v>6.6927943394976819E-2</v>
      </c>
    </row>
    <row r="10" spans="1:91" x14ac:dyDescent="0.25">
      <c r="A10" s="2" t="s">
        <v>1</v>
      </c>
      <c r="B10" s="5">
        <f t="shared" ref="B10:BM10" si="4">B5/B2</f>
        <v>0.13404300087991125</v>
      </c>
      <c r="C10" s="5">
        <f t="shared" si="4"/>
        <v>0.11796875</v>
      </c>
      <c r="D10" s="5">
        <f t="shared" si="4"/>
        <v>0.10744143375844736</v>
      </c>
      <c r="E10" s="5">
        <f t="shared" si="4"/>
        <v>8.4204159806458123E-2</v>
      </c>
      <c r="F10" s="5">
        <f t="shared" si="4"/>
        <v>9.2172026454841308E-2</v>
      </c>
      <c r="G10" s="5">
        <f t="shared" si="4"/>
        <v>0.10489520958083833</v>
      </c>
      <c r="H10" s="5">
        <f t="shared" si="4"/>
        <v>0.13636669764685283</v>
      </c>
      <c r="I10" s="5">
        <f t="shared" si="4"/>
        <v>0.12251561947424261</v>
      </c>
      <c r="J10" s="5">
        <f t="shared" si="4"/>
        <v>0.13463006569680547</v>
      </c>
      <c r="K10" s="5">
        <f t="shared" si="4"/>
        <v>0.12132521293158714</v>
      </c>
      <c r="L10" s="5">
        <f t="shared" si="4"/>
        <v>0.11901067029121226</v>
      </c>
      <c r="M10" s="5">
        <f t="shared" si="4"/>
        <v>0.11889328370538101</v>
      </c>
      <c r="N10" s="5">
        <f t="shared" si="4"/>
        <v>0.12876133911792684</v>
      </c>
      <c r="O10" s="5">
        <f t="shared" si="4"/>
        <v>0.14064910335518704</v>
      </c>
      <c r="P10" s="5">
        <f t="shared" si="4"/>
        <v>0.13898189911563688</v>
      </c>
      <c r="Q10" s="5">
        <f t="shared" si="4"/>
        <v>0.1307480162354587</v>
      </c>
      <c r="R10" s="5">
        <f t="shared" si="4"/>
        <v>0.13518883192182696</v>
      </c>
      <c r="S10" s="5">
        <f t="shared" si="4"/>
        <v>0.15677148570549584</v>
      </c>
      <c r="T10" s="5">
        <f t="shared" si="4"/>
        <v>0.13852878020639703</v>
      </c>
      <c r="U10" s="5">
        <f t="shared" si="4"/>
        <v>0.14310957925878426</v>
      </c>
      <c r="V10" s="5">
        <f t="shared" si="4"/>
        <v>0.12731443251674465</v>
      </c>
      <c r="W10" s="5">
        <f t="shared" si="4"/>
        <v>0.12511881851867909</v>
      </c>
      <c r="X10" s="5">
        <f t="shared" si="4"/>
        <v>0.12277970909216694</v>
      </c>
      <c r="Y10" s="5">
        <f t="shared" si="4"/>
        <v>0.11716633863358569</v>
      </c>
      <c r="Z10" s="5">
        <f t="shared" si="4"/>
        <v>0.10795235574922023</v>
      </c>
      <c r="AA10" s="5">
        <f t="shared" si="4"/>
        <v>0.10819385019549403</v>
      </c>
      <c r="AB10" s="5">
        <f t="shared" si="4"/>
        <v>0.10405238343698146</v>
      </c>
      <c r="AC10" s="5">
        <f t="shared" si="4"/>
        <v>0.10196660531920339</v>
      </c>
      <c r="AD10" s="5">
        <f t="shared" si="4"/>
        <v>0.10080394229166799</v>
      </c>
      <c r="AE10" s="5">
        <f t="shared" si="4"/>
        <v>0.10422896375737954</v>
      </c>
      <c r="AF10" s="5">
        <f t="shared" si="4"/>
        <v>9.6512247581730423E-2</v>
      </c>
      <c r="AG10" s="5">
        <f t="shared" si="4"/>
        <v>9.3268213178165943E-2</v>
      </c>
      <c r="AH10" s="5">
        <f t="shared" si="4"/>
        <v>9.4624784333256259E-2</v>
      </c>
      <c r="AI10" s="5">
        <f t="shared" si="4"/>
        <v>9.1458982217872867E-2</v>
      </c>
      <c r="AJ10" s="5">
        <f t="shared" si="4"/>
        <v>8.8474251354221739E-2</v>
      </c>
      <c r="AK10" s="5">
        <f t="shared" si="4"/>
        <v>8.6392192385238001E-2</v>
      </c>
      <c r="AL10" s="5">
        <f t="shared" si="4"/>
        <v>8.5764439456869221E-2</v>
      </c>
      <c r="AM10" s="5">
        <f t="shared" si="4"/>
        <v>8.351589719380291E-2</v>
      </c>
      <c r="AN10" s="5">
        <f t="shared" si="4"/>
        <v>8.0788829221892233E-2</v>
      </c>
      <c r="AO10" s="5">
        <f t="shared" si="4"/>
        <v>7.8490322127973078E-2</v>
      </c>
      <c r="AP10" s="5">
        <f t="shared" si="4"/>
        <v>7.5672037067063672E-2</v>
      </c>
      <c r="AQ10" s="5">
        <f t="shared" si="4"/>
        <v>7.2489315691840986E-2</v>
      </c>
      <c r="AR10" s="5">
        <f t="shared" si="4"/>
        <v>7.2029875091213461E-2</v>
      </c>
      <c r="AS10" s="5">
        <f t="shared" si="4"/>
        <v>7.4343879728873977E-2</v>
      </c>
      <c r="AT10" s="5">
        <f t="shared" si="4"/>
        <v>7.8941275845811912E-2</v>
      </c>
      <c r="AU10" s="5">
        <f t="shared" si="4"/>
        <v>7.2618351935585537E-2</v>
      </c>
      <c r="AV10" s="5">
        <f t="shared" si="4"/>
        <v>7.0174917977522761E-2</v>
      </c>
      <c r="AW10" s="5">
        <f t="shared" si="4"/>
        <v>6.9912010812357345E-2</v>
      </c>
      <c r="AX10" s="5">
        <f t="shared" si="4"/>
        <v>6.9406376901816003E-2</v>
      </c>
      <c r="AY10" s="5">
        <f t="shared" si="4"/>
        <v>7.0579210145947507E-2</v>
      </c>
      <c r="AZ10" s="5">
        <f t="shared" si="4"/>
        <v>6.8296607892258845E-2</v>
      </c>
      <c r="BA10" s="5">
        <f t="shared" si="4"/>
        <v>6.0045700374513483E-2</v>
      </c>
      <c r="BB10" s="5">
        <f t="shared" si="4"/>
        <v>5.6026706229603478E-2</v>
      </c>
      <c r="BC10" s="5">
        <f t="shared" si="4"/>
        <v>5.119671127574138E-2</v>
      </c>
      <c r="BD10" s="5">
        <f t="shared" si="4"/>
        <v>5.1251527914677832E-2</v>
      </c>
      <c r="BE10" s="5">
        <f t="shared" si="4"/>
        <v>5.6530182560834828E-2</v>
      </c>
      <c r="BF10" s="5">
        <f t="shared" si="4"/>
        <v>5.5554774521840274E-2</v>
      </c>
      <c r="BG10" s="5">
        <f t="shared" si="4"/>
        <v>5.6004293795722845E-2</v>
      </c>
      <c r="BH10" s="5">
        <f t="shared" si="4"/>
        <v>5.900212451971746E-2</v>
      </c>
      <c r="BI10" s="5">
        <f t="shared" si="4"/>
        <v>6.2165158835070712E-2</v>
      </c>
      <c r="BJ10" s="5">
        <f t="shared" si="4"/>
        <v>6.0467103187404947E-2</v>
      </c>
      <c r="BK10" s="5">
        <f t="shared" si="4"/>
        <v>5.9222785832440068E-2</v>
      </c>
      <c r="BL10" s="5">
        <f t="shared" si="4"/>
        <v>5.7511299292366237E-2</v>
      </c>
      <c r="BM10" s="5">
        <f t="shared" si="4"/>
        <v>6.1370388325616185E-2</v>
      </c>
      <c r="BN10" s="5">
        <f t="shared" ref="BN10:CM10" si="5">BN5/BN2</f>
        <v>6.2401446134676394E-2</v>
      </c>
      <c r="BO10" s="5">
        <f t="shared" si="5"/>
        <v>6.2663539372129567E-2</v>
      </c>
      <c r="BP10" s="5">
        <f t="shared" si="5"/>
        <v>6.2984529989139698E-2</v>
      </c>
      <c r="BQ10" s="5">
        <f t="shared" si="5"/>
        <v>6.7357337099575601E-2</v>
      </c>
      <c r="BR10" s="5">
        <f t="shared" si="5"/>
        <v>6.8079797126266328E-2</v>
      </c>
      <c r="BS10" s="5">
        <f t="shared" si="5"/>
        <v>7.0636315397298657E-2</v>
      </c>
      <c r="BT10" s="5">
        <f t="shared" si="5"/>
        <v>7.2313712981131206E-2</v>
      </c>
      <c r="BU10" s="5">
        <f t="shared" si="5"/>
        <v>7.352979761609707E-2</v>
      </c>
      <c r="BV10" s="5">
        <f t="shared" si="5"/>
        <v>7.8529481973898252E-2</v>
      </c>
      <c r="BW10" s="5">
        <f t="shared" si="5"/>
        <v>7.9528415976785088E-2</v>
      </c>
      <c r="BX10" s="5">
        <f t="shared" si="5"/>
        <v>7.8273498404555109E-2</v>
      </c>
      <c r="BY10" s="5">
        <f t="shared" si="5"/>
        <v>7.8765373067850683E-2</v>
      </c>
      <c r="BZ10" s="5">
        <f t="shared" si="5"/>
        <v>7.5021418483923422E-2</v>
      </c>
      <c r="CA10" s="5">
        <f t="shared" si="5"/>
        <v>7.5980434914951267E-2</v>
      </c>
      <c r="CB10" s="5">
        <f t="shared" si="5"/>
        <v>6.8783118574356525E-2</v>
      </c>
      <c r="CC10" s="5">
        <f t="shared" si="5"/>
        <v>6.531340471540345E-2</v>
      </c>
      <c r="CD10" s="5">
        <f t="shared" si="5"/>
        <v>6.4955735136686912E-2</v>
      </c>
      <c r="CE10" s="5">
        <f t="shared" si="5"/>
        <v>7.3952251499661281E-2</v>
      </c>
      <c r="CF10" s="5">
        <f t="shared" si="5"/>
        <v>7.90899478606579E-2</v>
      </c>
      <c r="CG10" s="5">
        <f t="shared" si="5"/>
        <v>8.3183269600365053E-2</v>
      </c>
      <c r="CH10" s="5">
        <f t="shared" si="5"/>
        <v>8.3621177215097112E-2</v>
      </c>
      <c r="CI10" s="5">
        <f t="shared" si="5"/>
        <v>8.2599000938994568E-2</v>
      </c>
      <c r="CJ10" s="5">
        <f t="shared" si="5"/>
        <v>7.8036223208181391E-2</v>
      </c>
      <c r="CK10" s="5">
        <f t="shared" si="5"/>
        <v>7.6074697141977787E-2</v>
      </c>
      <c r="CL10" s="5">
        <f t="shared" si="5"/>
        <v>7.7780317697899282E-2</v>
      </c>
      <c r="CM10" s="5">
        <f t="shared" si="5"/>
        <v>7.7199163488170172E-2</v>
      </c>
    </row>
    <row r="11" spans="1:91" x14ac:dyDescent="0.25">
      <c r="A11" s="2" t="s">
        <v>2</v>
      </c>
      <c r="B11" s="5">
        <f t="shared" ref="B11:BM11" si="6">B6/B2</f>
        <v>6.1115574429014118E-3</v>
      </c>
      <c r="C11" s="5">
        <f t="shared" si="6"/>
        <v>6.9010416666666664E-3</v>
      </c>
      <c r="D11" s="5">
        <f t="shared" si="6"/>
        <v>7.675311082684033E-3</v>
      </c>
      <c r="E11" s="5">
        <f t="shared" si="6"/>
        <v>9.3578844796881819E-3</v>
      </c>
      <c r="F11" s="5">
        <f t="shared" si="6"/>
        <v>9.3256814921090381E-3</v>
      </c>
      <c r="G11" s="5">
        <f t="shared" si="6"/>
        <v>8.877245508982036E-3</v>
      </c>
      <c r="H11" s="5">
        <f t="shared" si="6"/>
        <v>8.8091485836667063E-3</v>
      </c>
      <c r="I11" s="5">
        <f t="shared" si="6"/>
        <v>8.805846988093835E-3</v>
      </c>
      <c r="J11" s="5">
        <f t="shared" si="6"/>
        <v>8.7201488124039016E-3</v>
      </c>
      <c r="K11" s="5">
        <f t="shared" si="6"/>
        <v>9.9825991391153043E-3</v>
      </c>
      <c r="L11" s="5">
        <f t="shared" si="6"/>
        <v>9.6000513715123557E-3</v>
      </c>
      <c r="M11" s="5">
        <f t="shared" si="6"/>
        <v>9.2906636604826089E-3</v>
      </c>
      <c r="N11" s="5">
        <f t="shared" si="6"/>
        <v>1.1244383608256192E-2</v>
      </c>
      <c r="O11" s="5">
        <f t="shared" si="6"/>
        <v>1.0268029309679908E-2</v>
      </c>
      <c r="P11" s="5">
        <f t="shared" si="6"/>
        <v>1.0217446967757185E-2</v>
      </c>
      <c r="Q11" s="5">
        <f t="shared" si="6"/>
        <v>1.2430551533324126E-2</v>
      </c>
      <c r="R11" s="5">
        <f t="shared" si="6"/>
        <v>1.299521505918678E-2</v>
      </c>
      <c r="S11" s="5">
        <f t="shared" si="6"/>
        <v>1.425714725207111E-2</v>
      </c>
      <c r="T11" s="5">
        <f t="shared" si="6"/>
        <v>1.3656977116851484E-2</v>
      </c>
      <c r="U11" s="5">
        <f t="shared" si="6"/>
        <v>1.336767856362126E-2</v>
      </c>
      <c r="V11" s="5">
        <f t="shared" si="6"/>
        <v>1.3810441324892193E-2</v>
      </c>
      <c r="W11" s="5">
        <f t="shared" si="6"/>
        <v>1.3821303618419956E-2</v>
      </c>
      <c r="X11" s="5">
        <f t="shared" si="6"/>
        <v>1.2861977320027442E-2</v>
      </c>
      <c r="Y11" s="5">
        <f t="shared" si="6"/>
        <v>1.4588624738322158E-2</v>
      </c>
      <c r="Z11" s="5">
        <f t="shared" si="6"/>
        <v>1.6317333730711325E-2</v>
      </c>
      <c r="AA11" s="5">
        <f t="shared" si="6"/>
        <v>1.7744252321731716E-2</v>
      </c>
      <c r="AB11" s="5">
        <f t="shared" si="6"/>
        <v>1.8576753674690583E-2</v>
      </c>
      <c r="AC11" s="5">
        <f t="shared" si="6"/>
        <v>2.2412223797326377E-2</v>
      </c>
      <c r="AD11" s="5">
        <f t="shared" si="6"/>
        <v>2.4187883275426706E-2</v>
      </c>
      <c r="AE11" s="5">
        <f t="shared" si="6"/>
        <v>2.5794372325857337E-2</v>
      </c>
      <c r="AF11" s="5">
        <f t="shared" si="6"/>
        <v>2.6138014852756807E-2</v>
      </c>
      <c r="AG11" s="5">
        <f t="shared" si="6"/>
        <v>2.7600473467039834E-2</v>
      </c>
      <c r="AH11" s="5">
        <f t="shared" si="6"/>
        <v>2.9857170808061044E-2</v>
      </c>
      <c r="AI11" s="5">
        <f t="shared" si="6"/>
        <v>3.0245677828722631E-2</v>
      </c>
      <c r="AJ11" s="5">
        <f t="shared" si="6"/>
        <v>3.2862133716944519E-2</v>
      </c>
      <c r="AK11" s="5">
        <f t="shared" si="6"/>
        <v>3.3205738830610995E-2</v>
      </c>
      <c r="AL11" s="5">
        <f t="shared" si="6"/>
        <v>3.3597426339336836E-2</v>
      </c>
      <c r="AM11" s="5">
        <f t="shared" si="6"/>
        <v>3.4676069012827417E-2</v>
      </c>
      <c r="AN11" s="5">
        <f t="shared" si="6"/>
        <v>3.5097062879815059E-2</v>
      </c>
      <c r="AO11" s="5">
        <f t="shared" si="6"/>
        <v>3.4684489784202639E-2</v>
      </c>
      <c r="AP11" s="5">
        <f t="shared" si="6"/>
        <v>3.4272293549132041E-2</v>
      </c>
      <c r="AQ11" s="5">
        <f t="shared" si="6"/>
        <v>3.310435170683395E-2</v>
      </c>
      <c r="AR11" s="5">
        <f t="shared" si="6"/>
        <v>3.1533673863587589E-2</v>
      </c>
      <c r="AS11" s="5">
        <f t="shared" si="6"/>
        <v>3.1179491990524662E-2</v>
      </c>
      <c r="AT11" s="5">
        <f t="shared" si="6"/>
        <v>3.0185017847922234E-2</v>
      </c>
      <c r="AU11" s="5">
        <f t="shared" si="6"/>
        <v>3.0419810994128431E-2</v>
      </c>
      <c r="AV11" s="5">
        <f t="shared" si="6"/>
        <v>3.0322202333189309E-2</v>
      </c>
      <c r="AW11" s="5">
        <f t="shared" si="6"/>
        <v>3.0805290026966838E-2</v>
      </c>
      <c r="AX11" s="5">
        <f t="shared" si="6"/>
        <v>3.0602461492939371E-2</v>
      </c>
      <c r="AY11" s="5">
        <f t="shared" si="6"/>
        <v>3.0354239817247754E-2</v>
      </c>
      <c r="AZ11" s="5">
        <f t="shared" si="6"/>
        <v>3.1620646632670231E-2</v>
      </c>
      <c r="BA11" s="5">
        <f t="shared" si="6"/>
        <v>3.2868361712619608E-2</v>
      </c>
      <c r="BB11" s="5">
        <f t="shared" si="6"/>
        <v>3.4235285973803896E-2</v>
      </c>
      <c r="BC11" s="5">
        <f t="shared" si="6"/>
        <v>3.6583349009162956E-2</v>
      </c>
      <c r="BD11" s="5">
        <f t="shared" si="6"/>
        <v>3.7578033031024992E-2</v>
      </c>
      <c r="BE11" s="5">
        <f t="shared" si="6"/>
        <v>3.8952965526909092E-2</v>
      </c>
      <c r="BF11" s="5">
        <f t="shared" si="6"/>
        <v>4.063651840674961E-2</v>
      </c>
      <c r="BG11" s="5">
        <f t="shared" si="6"/>
        <v>4.1215110999117614E-2</v>
      </c>
      <c r="BH11" s="5">
        <f t="shared" si="6"/>
        <v>4.1570352703227356E-2</v>
      </c>
      <c r="BI11" s="5">
        <f t="shared" si="6"/>
        <v>4.1592777380349007E-2</v>
      </c>
      <c r="BJ11" s="5">
        <f t="shared" si="6"/>
        <v>4.2169569517759208E-2</v>
      </c>
      <c r="BK11" s="5">
        <f t="shared" si="6"/>
        <v>4.2854910094406576E-2</v>
      </c>
      <c r="BL11" s="5">
        <f t="shared" si="6"/>
        <v>4.3933311562651581E-2</v>
      </c>
      <c r="BM11" s="5">
        <f t="shared" si="6"/>
        <v>4.2831287449233757E-2</v>
      </c>
      <c r="BN11" s="5">
        <f t="shared" ref="BN11:CM11" si="7">BN6/BN2</f>
        <v>4.203638111154253E-2</v>
      </c>
      <c r="BO11" s="5">
        <f t="shared" si="7"/>
        <v>4.0857603623650998E-2</v>
      </c>
      <c r="BP11" s="5">
        <f t="shared" si="7"/>
        <v>4.2003081514850812E-2</v>
      </c>
      <c r="BQ11" s="5">
        <f t="shared" si="7"/>
        <v>4.3204475294687732E-2</v>
      </c>
      <c r="BR11" s="5">
        <f t="shared" si="7"/>
        <v>4.5036509251124332E-2</v>
      </c>
      <c r="BS11" s="5">
        <f t="shared" si="7"/>
        <v>4.6389770421271882E-2</v>
      </c>
      <c r="BT11" s="5">
        <f t="shared" si="7"/>
        <v>4.8974821359650943E-2</v>
      </c>
      <c r="BU11" s="5">
        <f t="shared" si="7"/>
        <v>5.1157944615023272E-2</v>
      </c>
      <c r="BV11" s="5">
        <f t="shared" si="7"/>
        <v>5.0532035031396291E-2</v>
      </c>
      <c r="BW11" s="5">
        <f t="shared" si="7"/>
        <v>4.8768435880925547E-2</v>
      </c>
      <c r="BX11" s="5">
        <f t="shared" si="7"/>
        <v>4.8390914281295758E-2</v>
      </c>
      <c r="BY11" s="5">
        <f t="shared" si="7"/>
        <v>4.7661770810391253E-2</v>
      </c>
      <c r="BZ11" s="5">
        <f t="shared" si="7"/>
        <v>4.8015297196661991E-2</v>
      </c>
      <c r="CA11" s="5">
        <f t="shared" si="7"/>
        <v>4.820527312788947E-2</v>
      </c>
      <c r="CB11" s="5">
        <f t="shared" si="7"/>
        <v>4.92815457664273E-2</v>
      </c>
      <c r="CC11" s="5">
        <f t="shared" si="7"/>
        <v>5.0917752480910392E-2</v>
      </c>
      <c r="CD11" s="5">
        <f t="shared" si="7"/>
        <v>5.1338188870983681E-2</v>
      </c>
      <c r="CE11" s="5">
        <f t="shared" si="7"/>
        <v>5.0839338070599011E-2</v>
      </c>
      <c r="CF11" s="5">
        <f t="shared" si="7"/>
        <v>5.2145711697065521E-2</v>
      </c>
      <c r="CG11" s="5">
        <f t="shared" si="7"/>
        <v>5.2234897472107036E-2</v>
      </c>
      <c r="CH11" s="5">
        <f t="shared" si="7"/>
        <v>5.2418934192504894E-2</v>
      </c>
      <c r="CI11" s="5">
        <f t="shared" si="7"/>
        <v>5.2358275321787356E-2</v>
      </c>
      <c r="CJ11" s="5">
        <f t="shared" si="7"/>
        <v>5.2373746075398443E-2</v>
      </c>
      <c r="CK11" s="5">
        <f t="shared" si="7"/>
        <v>5.383413554018586E-2</v>
      </c>
      <c r="CL11" s="5">
        <f t="shared" si="7"/>
        <v>5.4030385322845591E-2</v>
      </c>
      <c r="CM11" s="5">
        <f t="shared" si="7"/>
        <v>5.5370585634567711E-2</v>
      </c>
    </row>
    <row r="31" spans="1:91" x14ac:dyDescent="0.25">
      <c r="A31" s="7" t="s">
        <v>30</v>
      </c>
      <c r="B31" s="3">
        <f>B1</f>
        <v>1929</v>
      </c>
      <c r="C31" s="3">
        <f t="shared" ref="C31:BC32" si="8">C1</f>
        <v>1930</v>
      </c>
      <c r="D31" s="3">
        <f t="shared" si="8"/>
        <v>1931</v>
      </c>
      <c r="E31" s="3">
        <f t="shared" si="8"/>
        <v>1932</v>
      </c>
      <c r="F31" s="3">
        <f t="shared" si="8"/>
        <v>1933</v>
      </c>
      <c r="G31" s="3">
        <f t="shared" si="8"/>
        <v>1934</v>
      </c>
      <c r="H31" s="3">
        <f t="shared" si="8"/>
        <v>1935</v>
      </c>
      <c r="I31" s="3">
        <f t="shared" si="8"/>
        <v>1936</v>
      </c>
      <c r="J31" s="3">
        <f t="shared" si="8"/>
        <v>1937</v>
      </c>
      <c r="K31" s="3">
        <f t="shared" si="8"/>
        <v>1938</v>
      </c>
      <c r="L31" s="3">
        <f t="shared" si="8"/>
        <v>1939</v>
      </c>
      <c r="M31" s="3">
        <f t="shared" si="8"/>
        <v>1940</v>
      </c>
      <c r="N31" s="3">
        <f t="shared" si="8"/>
        <v>1941</v>
      </c>
      <c r="O31" s="3">
        <f t="shared" si="8"/>
        <v>1942</v>
      </c>
      <c r="P31" s="3">
        <f t="shared" si="8"/>
        <v>1943</v>
      </c>
      <c r="Q31" s="3">
        <f t="shared" si="8"/>
        <v>1944</v>
      </c>
      <c r="R31" s="3">
        <f t="shared" si="8"/>
        <v>1945</v>
      </c>
      <c r="S31" s="3">
        <f t="shared" si="8"/>
        <v>1946</v>
      </c>
      <c r="T31" s="3">
        <f t="shared" si="8"/>
        <v>1947</v>
      </c>
      <c r="U31" s="3">
        <f t="shared" si="8"/>
        <v>1948</v>
      </c>
      <c r="V31" s="3">
        <f t="shared" si="8"/>
        <v>1949</v>
      </c>
      <c r="W31" s="3">
        <f t="shared" si="8"/>
        <v>1950</v>
      </c>
      <c r="X31" s="3">
        <f t="shared" si="8"/>
        <v>1951</v>
      </c>
      <c r="Y31" s="3">
        <f t="shared" si="8"/>
        <v>1952</v>
      </c>
      <c r="Z31" s="3">
        <f t="shared" si="8"/>
        <v>1953</v>
      </c>
      <c r="AA31" s="3">
        <f t="shared" si="8"/>
        <v>1954</v>
      </c>
      <c r="AB31" s="3">
        <f t="shared" si="8"/>
        <v>1955</v>
      </c>
      <c r="AC31" s="3">
        <f t="shared" si="8"/>
        <v>1956</v>
      </c>
      <c r="AD31" s="3">
        <f t="shared" si="8"/>
        <v>1957</v>
      </c>
      <c r="AE31" s="3">
        <f t="shared" si="8"/>
        <v>1958</v>
      </c>
      <c r="AF31" s="3">
        <f t="shared" si="8"/>
        <v>1959</v>
      </c>
      <c r="AG31" s="3">
        <f t="shared" si="8"/>
        <v>1960</v>
      </c>
      <c r="AH31" s="3">
        <f t="shared" si="8"/>
        <v>1961</v>
      </c>
      <c r="AI31" s="3">
        <f t="shared" si="8"/>
        <v>1962</v>
      </c>
      <c r="AJ31" s="3">
        <f t="shared" si="8"/>
        <v>1963</v>
      </c>
      <c r="AK31" s="3">
        <f t="shared" si="8"/>
        <v>1964</v>
      </c>
      <c r="AL31" s="3">
        <f t="shared" si="8"/>
        <v>1965</v>
      </c>
      <c r="AM31" s="3">
        <f t="shared" si="8"/>
        <v>1966</v>
      </c>
      <c r="AN31" s="3">
        <f t="shared" si="8"/>
        <v>1967</v>
      </c>
      <c r="AO31" s="3">
        <f t="shared" si="8"/>
        <v>1968</v>
      </c>
      <c r="AP31" s="3">
        <f t="shared" si="8"/>
        <v>1969</v>
      </c>
      <c r="AQ31" s="3">
        <f t="shared" si="8"/>
        <v>1970</v>
      </c>
      <c r="AR31" s="3">
        <f t="shared" si="8"/>
        <v>1971</v>
      </c>
      <c r="AS31" s="3">
        <f t="shared" si="8"/>
        <v>1972</v>
      </c>
      <c r="AT31" s="3">
        <f t="shared" si="8"/>
        <v>1973</v>
      </c>
      <c r="AU31" s="3">
        <f t="shared" si="8"/>
        <v>1974</v>
      </c>
      <c r="AV31" s="3">
        <f t="shared" si="8"/>
        <v>1975</v>
      </c>
      <c r="AW31" s="3">
        <f t="shared" si="8"/>
        <v>1976</v>
      </c>
      <c r="AX31" s="3">
        <f t="shared" si="8"/>
        <v>1977</v>
      </c>
      <c r="AY31" s="3">
        <f t="shared" si="8"/>
        <v>1978</v>
      </c>
      <c r="AZ31" s="3">
        <f t="shared" si="8"/>
        <v>1979</v>
      </c>
      <c r="BA31" s="3">
        <f t="shared" si="8"/>
        <v>1980</v>
      </c>
      <c r="BB31" s="3">
        <f t="shared" si="8"/>
        <v>1981</v>
      </c>
      <c r="BC31" s="3">
        <f t="shared" si="8"/>
        <v>1982</v>
      </c>
      <c r="BD31" s="3">
        <f>BD1</f>
        <v>1983</v>
      </c>
      <c r="BE31" s="3">
        <f t="shared" ref="BE31:BX32" si="9">BE1</f>
        <v>1984</v>
      </c>
      <c r="BF31" s="3">
        <f t="shared" si="9"/>
        <v>1985</v>
      </c>
      <c r="BG31" s="3">
        <f t="shared" si="9"/>
        <v>1986</v>
      </c>
      <c r="BH31" s="3">
        <f t="shared" si="9"/>
        <v>1987</v>
      </c>
      <c r="BI31" s="3">
        <f t="shared" si="9"/>
        <v>1988</v>
      </c>
      <c r="BJ31" s="3">
        <f t="shared" si="9"/>
        <v>1989</v>
      </c>
      <c r="BK31" s="3">
        <f t="shared" si="9"/>
        <v>1990</v>
      </c>
      <c r="BL31" s="3">
        <f t="shared" si="9"/>
        <v>1991</v>
      </c>
      <c r="BM31" s="3">
        <f t="shared" si="9"/>
        <v>1992</v>
      </c>
      <c r="BN31" s="3">
        <f t="shared" si="9"/>
        <v>1993</v>
      </c>
      <c r="BO31" s="3">
        <f t="shared" si="9"/>
        <v>1994</v>
      </c>
      <c r="BP31" s="3">
        <f t="shared" si="9"/>
        <v>1995</v>
      </c>
      <c r="BQ31" s="3">
        <f t="shared" si="9"/>
        <v>1996</v>
      </c>
      <c r="BR31" s="3">
        <f t="shared" si="9"/>
        <v>1997</v>
      </c>
      <c r="BS31" s="3">
        <f t="shared" si="9"/>
        <v>1998</v>
      </c>
      <c r="BT31" s="3">
        <f t="shared" si="9"/>
        <v>1999</v>
      </c>
      <c r="BU31" s="3">
        <f t="shared" si="9"/>
        <v>2000</v>
      </c>
      <c r="BV31" s="3">
        <f t="shared" si="9"/>
        <v>2001</v>
      </c>
      <c r="BW31" s="3">
        <f t="shared" si="9"/>
        <v>2002</v>
      </c>
      <c r="BX31" s="3">
        <f t="shared" si="9"/>
        <v>2003</v>
      </c>
      <c r="BY31" s="3">
        <f>BY1</f>
        <v>2004</v>
      </c>
      <c r="BZ31" s="3">
        <f t="shared" ref="BZ31:CJ32" si="10">BZ1</f>
        <v>2005</v>
      </c>
      <c r="CA31" s="3">
        <f t="shared" si="10"/>
        <v>2006</v>
      </c>
      <c r="CB31" s="3">
        <f t="shared" si="10"/>
        <v>2007</v>
      </c>
      <c r="CC31" s="3">
        <f t="shared" si="10"/>
        <v>2008</v>
      </c>
      <c r="CD31" s="3">
        <f t="shared" si="10"/>
        <v>2009</v>
      </c>
      <c r="CE31" s="3">
        <f t="shared" si="10"/>
        <v>2010</v>
      </c>
      <c r="CF31" s="3">
        <f t="shared" si="10"/>
        <v>2011</v>
      </c>
      <c r="CG31" s="3">
        <f t="shared" si="10"/>
        <v>2012</v>
      </c>
      <c r="CH31" s="3">
        <f t="shared" si="10"/>
        <v>2013</v>
      </c>
      <c r="CI31" s="3">
        <f t="shared" si="10"/>
        <v>2014</v>
      </c>
      <c r="CJ31" s="3">
        <f t="shared" si="10"/>
        <v>2015</v>
      </c>
      <c r="CK31" s="3">
        <f>CK1</f>
        <v>2016</v>
      </c>
      <c r="CL31" s="3">
        <f t="shared" ref="CL31:CM32" si="11">CL1</f>
        <v>2017</v>
      </c>
      <c r="CM31" s="3">
        <f t="shared" si="11"/>
        <v>2018</v>
      </c>
    </row>
    <row r="32" spans="1:91" x14ac:dyDescent="0.25">
      <c r="A32" s="2" t="str">
        <f>A2</f>
        <v xml:space="preserve">    Gross domestic product</v>
      </c>
      <c r="B32" s="2">
        <f>B2</f>
        <v>104556</v>
      </c>
      <c r="C32" s="2">
        <f t="shared" si="8"/>
        <v>92160</v>
      </c>
      <c r="D32" s="2">
        <f t="shared" si="8"/>
        <v>77391</v>
      </c>
      <c r="E32" s="2">
        <f t="shared" si="8"/>
        <v>59522</v>
      </c>
      <c r="F32" s="2">
        <f t="shared" si="8"/>
        <v>57154</v>
      </c>
      <c r="G32" s="2">
        <f t="shared" si="8"/>
        <v>66800</v>
      </c>
      <c r="H32" s="2">
        <f t="shared" si="8"/>
        <v>74241</v>
      </c>
      <c r="I32" s="2">
        <f t="shared" si="8"/>
        <v>84830</v>
      </c>
      <c r="J32" s="2">
        <f t="shared" si="8"/>
        <v>93003</v>
      </c>
      <c r="K32" s="2">
        <f t="shared" si="8"/>
        <v>87352</v>
      </c>
      <c r="L32" s="2">
        <f t="shared" si="8"/>
        <v>93437</v>
      </c>
      <c r="M32" s="2">
        <f t="shared" si="8"/>
        <v>102899</v>
      </c>
      <c r="N32" s="2">
        <f t="shared" si="8"/>
        <v>129309</v>
      </c>
      <c r="O32" s="2">
        <f t="shared" si="8"/>
        <v>165952</v>
      </c>
      <c r="P32" s="2">
        <f t="shared" si="8"/>
        <v>203084</v>
      </c>
      <c r="Q32" s="2">
        <f t="shared" si="8"/>
        <v>224447</v>
      </c>
      <c r="R32" s="2">
        <f t="shared" si="8"/>
        <v>228007</v>
      </c>
      <c r="S32" s="2">
        <f t="shared" si="8"/>
        <v>227535</v>
      </c>
      <c r="T32" s="2">
        <f t="shared" si="8"/>
        <v>249616</v>
      </c>
      <c r="U32" s="2">
        <f t="shared" si="8"/>
        <v>274468</v>
      </c>
      <c r="V32" s="2">
        <f t="shared" si="8"/>
        <v>272475</v>
      </c>
      <c r="W32" s="2">
        <f t="shared" si="8"/>
        <v>299827</v>
      </c>
      <c r="X32" s="2">
        <f t="shared" si="8"/>
        <v>346914</v>
      </c>
      <c r="Y32" s="2">
        <f t="shared" si="8"/>
        <v>367341</v>
      </c>
      <c r="Z32" s="2">
        <f t="shared" si="8"/>
        <v>389218</v>
      </c>
      <c r="AA32" s="2">
        <f t="shared" si="8"/>
        <v>390549</v>
      </c>
      <c r="AB32" s="2">
        <f t="shared" si="8"/>
        <v>425478</v>
      </c>
      <c r="AC32" s="2">
        <f t="shared" si="8"/>
        <v>449353</v>
      </c>
      <c r="AD32" s="2">
        <f t="shared" si="8"/>
        <v>474039</v>
      </c>
      <c r="AE32" s="2">
        <f t="shared" si="8"/>
        <v>481229</v>
      </c>
      <c r="AF32" s="2">
        <f t="shared" si="8"/>
        <v>521654</v>
      </c>
      <c r="AG32" s="2">
        <f t="shared" si="8"/>
        <v>542382</v>
      </c>
      <c r="AH32" s="2">
        <f t="shared" si="8"/>
        <v>562210</v>
      </c>
      <c r="AI32" s="2">
        <f t="shared" si="8"/>
        <v>603921</v>
      </c>
      <c r="AJ32" s="2">
        <f t="shared" si="8"/>
        <v>637451</v>
      </c>
      <c r="AK32" s="2">
        <f t="shared" si="8"/>
        <v>684460</v>
      </c>
      <c r="AL32" s="2">
        <f t="shared" si="8"/>
        <v>742289</v>
      </c>
      <c r="AM32" s="2">
        <f t="shared" si="8"/>
        <v>813414</v>
      </c>
      <c r="AN32" s="2">
        <f t="shared" si="8"/>
        <v>859958</v>
      </c>
      <c r="AO32" s="2">
        <f t="shared" si="8"/>
        <v>940651</v>
      </c>
      <c r="AP32" s="2">
        <f t="shared" si="8"/>
        <v>1017615</v>
      </c>
      <c r="AQ32" s="2">
        <f t="shared" si="8"/>
        <v>1073303</v>
      </c>
      <c r="AR32" s="2">
        <f t="shared" si="8"/>
        <v>1164850</v>
      </c>
      <c r="AS32" s="2">
        <f t="shared" si="8"/>
        <v>1279110</v>
      </c>
      <c r="AT32" s="2">
        <f t="shared" si="8"/>
        <v>1425376</v>
      </c>
      <c r="AU32" s="2">
        <f t="shared" si="8"/>
        <v>1545243</v>
      </c>
      <c r="AV32" s="2">
        <f t="shared" si="8"/>
        <v>1684904</v>
      </c>
      <c r="AW32" s="2">
        <f t="shared" si="8"/>
        <v>1873412</v>
      </c>
      <c r="AX32" s="2">
        <f t="shared" si="8"/>
        <v>2081826</v>
      </c>
      <c r="AY32" s="2">
        <f t="shared" si="8"/>
        <v>2351599</v>
      </c>
      <c r="AZ32" s="2">
        <f t="shared" si="8"/>
        <v>2627334</v>
      </c>
      <c r="BA32" s="2">
        <f t="shared" si="8"/>
        <v>2857307</v>
      </c>
      <c r="BB32" s="2">
        <f t="shared" si="8"/>
        <v>3207042</v>
      </c>
      <c r="BC32" s="2">
        <f t="shared" si="8"/>
        <v>3343789</v>
      </c>
      <c r="BD32" s="2">
        <f>BD2</f>
        <v>3634038</v>
      </c>
      <c r="BE32" s="2">
        <f t="shared" si="9"/>
        <v>4037613</v>
      </c>
      <c r="BF32" s="2">
        <f t="shared" si="9"/>
        <v>4338979</v>
      </c>
      <c r="BG32" s="2">
        <f t="shared" si="9"/>
        <v>4579631</v>
      </c>
      <c r="BH32" s="2">
        <f t="shared" si="9"/>
        <v>4855215</v>
      </c>
      <c r="BI32" s="2">
        <f t="shared" si="9"/>
        <v>5236438</v>
      </c>
      <c r="BJ32" s="2">
        <f t="shared" si="9"/>
        <v>5641580</v>
      </c>
      <c r="BK32" s="2">
        <f t="shared" si="9"/>
        <v>5963144</v>
      </c>
      <c r="BL32" s="2">
        <f t="shared" si="9"/>
        <v>6158129</v>
      </c>
      <c r="BM32" s="2">
        <f t="shared" si="9"/>
        <v>6520327</v>
      </c>
      <c r="BN32" s="2">
        <f t="shared" si="9"/>
        <v>6858559</v>
      </c>
      <c r="BO32" s="2">
        <f t="shared" si="9"/>
        <v>7287236</v>
      </c>
      <c r="BP32" s="2">
        <f t="shared" si="9"/>
        <v>7639749</v>
      </c>
      <c r="BQ32" s="2">
        <f t="shared" si="9"/>
        <v>8073122</v>
      </c>
      <c r="BR32" s="2">
        <f t="shared" si="9"/>
        <v>8577552</v>
      </c>
      <c r="BS32" s="2">
        <f t="shared" si="9"/>
        <v>9062817</v>
      </c>
      <c r="BT32" s="2">
        <f t="shared" si="9"/>
        <v>9630663</v>
      </c>
      <c r="BU32" s="2">
        <f t="shared" si="9"/>
        <v>10252347</v>
      </c>
      <c r="BV32" s="2">
        <f t="shared" si="9"/>
        <v>10581822</v>
      </c>
      <c r="BW32" s="2">
        <f t="shared" si="9"/>
        <v>10936418</v>
      </c>
      <c r="BX32" s="2">
        <f t="shared" si="9"/>
        <v>11458246</v>
      </c>
      <c r="BY32" s="2">
        <f>BY2</f>
        <v>12213730</v>
      </c>
      <c r="BZ32" s="2">
        <f t="shared" si="10"/>
        <v>13036637</v>
      </c>
      <c r="CA32" s="2">
        <f t="shared" si="10"/>
        <v>13814609</v>
      </c>
      <c r="CB32" s="2">
        <f t="shared" si="10"/>
        <v>14451860</v>
      </c>
      <c r="CC32" s="2">
        <f t="shared" si="10"/>
        <v>14712845</v>
      </c>
      <c r="CD32" s="2">
        <f t="shared" si="10"/>
        <v>14448932</v>
      </c>
      <c r="CE32" s="2">
        <f t="shared" si="10"/>
        <v>14992052</v>
      </c>
      <c r="CF32" s="2">
        <f t="shared" si="10"/>
        <v>15542582</v>
      </c>
      <c r="CG32" s="2">
        <f t="shared" si="10"/>
        <v>16197007</v>
      </c>
      <c r="CH32" s="2">
        <f t="shared" si="10"/>
        <v>16784851</v>
      </c>
      <c r="CI32" s="2">
        <f t="shared" si="10"/>
        <v>17527258</v>
      </c>
      <c r="CJ32" s="2">
        <f t="shared" si="10"/>
        <v>18224780</v>
      </c>
      <c r="CK32" s="2">
        <f>CK2</f>
        <v>18715040</v>
      </c>
      <c r="CL32" s="2">
        <f t="shared" si="11"/>
        <v>19519424</v>
      </c>
      <c r="CM32" s="2">
        <f t="shared" si="11"/>
        <v>20580223</v>
      </c>
    </row>
    <row r="33" spans="1:91" x14ac:dyDescent="0.25">
      <c r="A33" s="2" t="s">
        <v>20</v>
      </c>
      <c r="B33" s="2">
        <v>51408</v>
      </c>
      <c r="C33" s="2">
        <v>47167</v>
      </c>
      <c r="D33" s="2">
        <v>40071</v>
      </c>
      <c r="E33" s="2">
        <v>31339</v>
      </c>
      <c r="F33" s="2">
        <v>29787</v>
      </c>
      <c r="G33" s="2">
        <v>34553</v>
      </c>
      <c r="H33" s="2">
        <v>37667</v>
      </c>
      <c r="I33" s="2">
        <v>43289</v>
      </c>
      <c r="J33" s="2">
        <v>48310</v>
      </c>
      <c r="K33" s="2">
        <v>45412</v>
      </c>
      <c r="L33" s="2">
        <v>48553</v>
      </c>
      <c r="M33" s="2">
        <v>52749</v>
      </c>
      <c r="N33" s="2">
        <v>66187</v>
      </c>
      <c r="O33" s="2">
        <v>88036</v>
      </c>
      <c r="P33" s="2">
        <v>112698</v>
      </c>
      <c r="Q33" s="2">
        <v>124321</v>
      </c>
      <c r="R33" s="2">
        <v>126304</v>
      </c>
      <c r="S33" s="2">
        <v>122485</v>
      </c>
      <c r="T33" s="2">
        <v>132361</v>
      </c>
      <c r="U33" s="2">
        <v>144313</v>
      </c>
      <c r="V33" s="2">
        <v>144334</v>
      </c>
      <c r="W33" s="2">
        <v>158269</v>
      </c>
      <c r="X33" s="2">
        <v>185705</v>
      </c>
      <c r="Y33" s="2">
        <v>201088</v>
      </c>
      <c r="Z33" s="2">
        <v>215245</v>
      </c>
      <c r="AA33" s="2">
        <v>214139</v>
      </c>
      <c r="AB33" s="2">
        <v>230571</v>
      </c>
      <c r="AC33" s="2">
        <v>249275</v>
      </c>
      <c r="AD33" s="2">
        <v>262576</v>
      </c>
      <c r="AE33" s="2">
        <v>264670</v>
      </c>
      <c r="AF33" s="2">
        <v>285829</v>
      </c>
      <c r="AG33" s="2">
        <v>301283</v>
      </c>
      <c r="AH33" s="2">
        <v>310422</v>
      </c>
      <c r="AI33" s="2">
        <v>332202</v>
      </c>
      <c r="AJ33" s="2">
        <v>350408</v>
      </c>
      <c r="AK33" s="2">
        <v>375975</v>
      </c>
      <c r="AL33" s="2">
        <v>405415</v>
      </c>
      <c r="AM33" s="2">
        <v>449249</v>
      </c>
      <c r="AN33" s="2">
        <v>481790</v>
      </c>
      <c r="AO33" s="2">
        <v>530751</v>
      </c>
      <c r="AP33" s="2">
        <v>584458</v>
      </c>
      <c r="AQ33" s="2">
        <v>623347</v>
      </c>
      <c r="AR33" s="2">
        <v>664995</v>
      </c>
      <c r="AS33" s="2">
        <v>731333</v>
      </c>
      <c r="AT33" s="2">
        <v>812683</v>
      </c>
      <c r="AU33" s="2">
        <v>887715</v>
      </c>
      <c r="AV33" s="2">
        <v>947230</v>
      </c>
      <c r="AW33" s="2">
        <v>1048347</v>
      </c>
      <c r="AX33" s="2">
        <v>1165825</v>
      </c>
      <c r="AY33" s="2">
        <v>1316765</v>
      </c>
      <c r="AZ33" s="2">
        <v>1477231</v>
      </c>
      <c r="BA33" s="2">
        <v>1622247</v>
      </c>
      <c r="BB33" s="2">
        <v>1792525</v>
      </c>
      <c r="BC33" s="2">
        <v>1892983</v>
      </c>
      <c r="BD33" s="2">
        <v>2012489</v>
      </c>
      <c r="BE33" s="2">
        <v>2215872</v>
      </c>
      <c r="BF33" s="2">
        <v>2387324</v>
      </c>
      <c r="BG33" s="2">
        <v>2542063</v>
      </c>
      <c r="BH33" s="2">
        <v>2722405</v>
      </c>
      <c r="BI33" s="2">
        <v>2947987</v>
      </c>
      <c r="BJ33" s="2">
        <v>3139601</v>
      </c>
      <c r="BK33" s="2">
        <v>3340373</v>
      </c>
      <c r="BL33" s="2">
        <v>3450516</v>
      </c>
      <c r="BM33" s="2">
        <v>3668246</v>
      </c>
      <c r="BN33" s="2">
        <v>3817290</v>
      </c>
      <c r="BO33" s="2">
        <v>4006192</v>
      </c>
      <c r="BP33" s="2">
        <v>4198088</v>
      </c>
      <c r="BQ33" s="2">
        <v>4416942</v>
      </c>
      <c r="BR33" s="2">
        <v>4708818</v>
      </c>
      <c r="BS33" s="2">
        <v>5071138</v>
      </c>
      <c r="BT33" s="2">
        <v>5402762</v>
      </c>
      <c r="BU33" s="2">
        <v>5848064</v>
      </c>
      <c r="BV33" s="2">
        <v>6039136</v>
      </c>
      <c r="BW33" s="2">
        <v>6135569</v>
      </c>
      <c r="BX33" s="2">
        <v>6354054</v>
      </c>
      <c r="BY33" s="2">
        <v>6720058</v>
      </c>
      <c r="BZ33" s="2">
        <v>7066605</v>
      </c>
      <c r="CA33" s="2">
        <v>7479895</v>
      </c>
      <c r="CB33" s="2">
        <v>7878862</v>
      </c>
      <c r="CC33" s="2">
        <v>8056978</v>
      </c>
      <c r="CD33" s="2">
        <v>7758509</v>
      </c>
      <c r="CE33" s="2">
        <v>7924936</v>
      </c>
      <c r="CF33" s="2">
        <v>8225931</v>
      </c>
      <c r="CG33" s="2">
        <v>8566725</v>
      </c>
      <c r="CH33" s="2">
        <v>8834222</v>
      </c>
      <c r="CI33" s="2">
        <v>9249097</v>
      </c>
      <c r="CJ33" s="2">
        <v>9698155</v>
      </c>
      <c r="CK33" s="2">
        <v>9960324</v>
      </c>
      <c r="CL33" s="2">
        <v>10411610</v>
      </c>
      <c r="CM33" s="2">
        <v>10928452</v>
      </c>
    </row>
    <row r="34" spans="1:91" x14ac:dyDescent="0.25">
      <c r="A34" s="2" t="str">
        <f t="shared" ref="A34:BC36" si="12">A3</f>
        <v>Taxes on production and imports</v>
      </c>
      <c r="B34" s="2">
        <f t="shared" si="12"/>
        <v>6824</v>
      </c>
      <c r="C34" s="2">
        <f t="shared" si="12"/>
        <v>6971</v>
      </c>
      <c r="D34" s="2">
        <f t="shared" si="12"/>
        <v>6669</v>
      </c>
      <c r="E34" s="2">
        <f t="shared" si="12"/>
        <v>6570</v>
      </c>
      <c r="F34" s="2">
        <f t="shared" si="12"/>
        <v>6864</v>
      </c>
      <c r="G34" s="2">
        <f t="shared" si="12"/>
        <v>7625</v>
      </c>
      <c r="H34" s="2">
        <f t="shared" si="12"/>
        <v>7990</v>
      </c>
      <c r="I34" s="2">
        <f t="shared" si="12"/>
        <v>8461</v>
      </c>
      <c r="J34" s="2">
        <f t="shared" si="12"/>
        <v>8941</v>
      </c>
      <c r="K34" s="2">
        <f t="shared" si="12"/>
        <v>8932</v>
      </c>
      <c r="L34" s="2">
        <f t="shared" si="12"/>
        <v>9146</v>
      </c>
      <c r="M34" s="2">
        <f t="shared" si="12"/>
        <v>9795</v>
      </c>
      <c r="N34" s="2">
        <f t="shared" si="12"/>
        <v>11054</v>
      </c>
      <c r="O34" s="2">
        <f t="shared" si="12"/>
        <v>11512</v>
      </c>
      <c r="P34" s="2">
        <f t="shared" si="12"/>
        <v>12431</v>
      </c>
      <c r="Q34" s="2">
        <f t="shared" si="12"/>
        <v>13711</v>
      </c>
      <c r="R34" s="2">
        <f t="shared" si="12"/>
        <v>15095</v>
      </c>
      <c r="S34" s="2">
        <f t="shared" si="12"/>
        <v>16832</v>
      </c>
      <c r="T34" s="2">
        <f t="shared" si="12"/>
        <v>18106</v>
      </c>
      <c r="U34" s="2">
        <f t="shared" si="12"/>
        <v>19726</v>
      </c>
      <c r="V34" s="2">
        <f t="shared" si="12"/>
        <v>20904</v>
      </c>
      <c r="W34" s="2">
        <f t="shared" si="12"/>
        <v>22950</v>
      </c>
      <c r="X34" s="2">
        <f t="shared" si="12"/>
        <v>24745</v>
      </c>
      <c r="Y34" s="2">
        <f t="shared" si="12"/>
        <v>27121</v>
      </c>
      <c r="Z34" s="2">
        <f t="shared" si="12"/>
        <v>29101</v>
      </c>
      <c r="AA34" s="2">
        <f t="shared" si="12"/>
        <v>28889</v>
      </c>
      <c r="AB34" s="2">
        <f t="shared" si="12"/>
        <v>31467</v>
      </c>
      <c r="AC34" s="2">
        <f t="shared" si="12"/>
        <v>34237</v>
      </c>
      <c r="AD34" s="2">
        <f t="shared" si="12"/>
        <v>36616</v>
      </c>
      <c r="AE34" s="2">
        <f t="shared" si="12"/>
        <v>37720</v>
      </c>
      <c r="AF34" s="2">
        <f t="shared" si="12"/>
        <v>41052</v>
      </c>
      <c r="AG34" s="2">
        <f t="shared" si="12"/>
        <v>44547</v>
      </c>
      <c r="AH34" s="2">
        <f t="shared" si="12"/>
        <v>46968</v>
      </c>
      <c r="AI34" s="2">
        <f t="shared" si="12"/>
        <v>50382</v>
      </c>
      <c r="AJ34" s="2">
        <f t="shared" si="12"/>
        <v>53386</v>
      </c>
      <c r="AK34" s="2">
        <f t="shared" si="12"/>
        <v>57269</v>
      </c>
      <c r="AL34" s="2">
        <f t="shared" si="12"/>
        <v>60709</v>
      </c>
      <c r="AM34" s="2">
        <f t="shared" si="12"/>
        <v>63211</v>
      </c>
      <c r="AN34" s="2">
        <f t="shared" si="12"/>
        <v>67937</v>
      </c>
      <c r="AO34" s="2">
        <f t="shared" si="12"/>
        <v>76407</v>
      </c>
      <c r="AP34" s="2">
        <f t="shared" si="12"/>
        <v>83856</v>
      </c>
      <c r="AQ34" s="2">
        <f t="shared" si="12"/>
        <v>91413</v>
      </c>
      <c r="AR34" s="2">
        <f t="shared" si="12"/>
        <v>100493</v>
      </c>
      <c r="AS34" s="2">
        <f t="shared" si="12"/>
        <v>107928</v>
      </c>
      <c r="AT34" s="2">
        <f t="shared" si="12"/>
        <v>117220</v>
      </c>
      <c r="AU34" s="2">
        <f t="shared" si="12"/>
        <v>124902</v>
      </c>
      <c r="AV34" s="2">
        <f t="shared" si="12"/>
        <v>135292</v>
      </c>
      <c r="AW34" s="2">
        <f t="shared" si="12"/>
        <v>146388</v>
      </c>
      <c r="AX34" s="2">
        <f t="shared" si="12"/>
        <v>159664</v>
      </c>
      <c r="AY34" s="2">
        <f t="shared" si="12"/>
        <v>170898</v>
      </c>
      <c r="AZ34" s="2">
        <f t="shared" si="12"/>
        <v>180101</v>
      </c>
      <c r="BA34" s="2">
        <f t="shared" si="12"/>
        <v>200330</v>
      </c>
      <c r="BB34" s="2">
        <f t="shared" si="12"/>
        <v>235644</v>
      </c>
      <c r="BC34" s="2">
        <f t="shared" si="12"/>
        <v>240933</v>
      </c>
      <c r="BD34" s="2">
        <f>BD3</f>
        <v>263281</v>
      </c>
      <c r="BE34" s="2">
        <f t="shared" ref="BE34:BX36" si="13">BE3</f>
        <v>289773</v>
      </c>
      <c r="BF34" s="2">
        <f t="shared" si="13"/>
        <v>308133</v>
      </c>
      <c r="BG34" s="2">
        <f t="shared" si="13"/>
        <v>323373</v>
      </c>
      <c r="BH34" s="2">
        <f t="shared" si="13"/>
        <v>347545</v>
      </c>
      <c r="BI34" s="2">
        <f t="shared" si="13"/>
        <v>374464</v>
      </c>
      <c r="BJ34" s="2">
        <f t="shared" si="13"/>
        <v>398867</v>
      </c>
      <c r="BK34" s="2">
        <f t="shared" si="13"/>
        <v>424990</v>
      </c>
      <c r="BL34" s="2">
        <f t="shared" si="13"/>
        <v>457091</v>
      </c>
      <c r="BM34" s="2">
        <f t="shared" si="13"/>
        <v>483375</v>
      </c>
      <c r="BN34" s="2">
        <f t="shared" si="13"/>
        <v>503126</v>
      </c>
      <c r="BO34" s="2">
        <f t="shared" si="13"/>
        <v>545248</v>
      </c>
      <c r="BP34" s="2">
        <f t="shared" si="13"/>
        <v>557904</v>
      </c>
      <c r="BQ34" s="2">
        <f t="shared" si="13"/>
        <v>580754</v>
      </c>
      <c r="BR34" s="2">
        <f t="shared" si="13"/>
        <v>611616</v>
      </c>
      <c r="BS34" s="2">
        <f t="shared" si="13"/>
        <v>639473</v>
      </c>
      <c r="BT34" s="2">
        <f t="shared" si="13"/>
        <v>673585</v>
      </c>
      <c r="BU34" s="2">
        <f t="shared" si="13"/>
        <v>708556</v>
      </c>
      <c r="BV34" s="2">
        <f t="shared" si="13"/>
        <v>727690</v>
      </c>
      <c r="BW34" s="2">
        <f t="shared" si="13"/>
        <v>760030</v>
      </c>
      <c r="BX34" s="2">
        <f t="shared" si="13"/>
        <v>805616</v>
      </c>
      <c r="BY34" s="2">
        <f>BY3</f>
        <v>868098</v>
      </c>
      <c r="BZ34" s="2">
        <f t="shared" ref="BZ34:CJ36" si="14">BZ3</f>
        <v>942438</v>
      </c>
      <c r="CA34" s="2">
        <f t="shared" si="14"/>
        <v>997040</v>
      </c>
      <c r="CB34" s="2">
        <f t="shared" si="14"/>
        <v>1036829</v>
      </c>
      <c r="CC34" s="2">
        <f t="shared" si="14"/>
        <v>1049740</v>
      </c>
      <c r="CD34" s="2">
        <f t="shared" si="14"/>
        <v>1026818</v>
      </c>
      <c r="CE34" s="2">
        <f t="shared" si="14"/>
        <v>1063074</v>
      </c>
      <c r="CF34" s="2">
        <f t="shared" si="14"/>
        <v>1103724</v>
      </c>
      <c r="CG34" s="2">
        <f t="shared" si="14"/>
        <v>1136115</v>
      </c>
      <c r="CH34" s="2">
        <f t="shared" si="14"/>
        <v>1188663</v>
      </c>
      <c r="CI34" s="2">
        <f t="shared" si="14"/>
        <v>1240834</v>
      </c>
      <c r="CJ34" s="2">
        <f t="shared" si="14"/>
        <v>1277106</v>
      </c>
      <c r="CK34" s="2">
        <f>CK3</f>
        <v>1312757</v>
      </c>
      <c r="CL34" s="2">
        <f t="shared" ref="CL34:CM36" si="15">CL3</f>
        <v>1364464</v>
      </c>
      <c r="CM34" s="2">
        <f t="shared" si="15"/>
        <v>1441789</v>
      </c>
    </row>
    <row r="35" spans="1:91" x14ac:dyDescent="0.25">
      <c r="A35" s="2" t="str">
        <f t="shared" si="12"/>
        <v>Less: Subsidies\2\</v>
      </c>
      <c r="B35" s="2">
        <f t="shared" si="12"/>
        <v>46</v>
      </c>
      <c r="C35" s="2">
        <f t="shared" si="12"/>
        <v>73</v>
      </c>
      <c r="D35" s="2">
        <f t="shared" si="12"/>
        <v>145</v>
      </c>
      <c r="E35" s="2">
        <f t="shared" si="12"/>
        <v>117</v>
      </c>
      <c r="F35" s="2">
        <f t="shared" si="12"/>
        <v>166</v>
      </c>
      <c r="G35" s="2">
        <f t="shared" si="12"/>
        <v>467</v>
      </c>
      <c r="H35" s="2">
        <f t="shared" si="12"/>
        <v>598</v>
      </c>
      <c r="I35" s="2">
        <f t="shared" si="12"/>
        <v>289</v>
      </c>
      <c r="J35" s="2">
        <f t="shared" si="12"/>
        <v>347</v>
      </c>
      <c r="K35" s="2">
        <f t="shared" si="12"/>
        <v>479</v>
      </c>
      <c r="L35" s="2">
        <f t="shared" si="12"/>
        <v>796</v>
      </c>
      <c r="M35" s="2">
        <f t="shared" si="12"/>
        <v>748</v>
      </c>
      <c r="N35" s="2">
        <f t="shared" si="12"/>
        <v>456</v>
      </c>
      <c r="O35" s="2">
        <f t="shared" si="12"/>
        <v>520</v>
      </c>
      <c r="P35" s="2">
        <f t="shared" si="12"/>
        <v>583</v>
      </c>
      <c r="Q35" s="2">
        <f t="shared" si="12"/>
        <v>1041</v>
      </c>
      <c r="R35" s="2">
        <f t="shared" si="12"/>
        <v>1144</v>
      </c>
      <c r="S35" s="2">
        <f t="shared" si="12"/>
        <v>1359</v>
      </c>
      <c r="T35" s="2">
        <f t="shared" si="12"/>
        <v>398</v>
      </c>
      <c r="U35" s="2">
        <f t="shared" si="12"/>
        <v>540</v>
      </c>
      <c r="V35" s="2">
        <f t="shared" si="12"/>
        <v>498</v>
      </c>
      <c r="W35" s="2">
        <f t="shared" si="12"/>
        <v>843</v>
      </c>
      <c r="X35" s="2">
        <f t="shared" si="12"/>
        <v>1048</v>
      </c>
      <c r="Y35" s="2">
        <f t="shared" si="12"/>
        <v>774</v>
      </c>
      <c r="Z35" s="2">
        <f t="shared" si="12"/>
        <v>514</v>
      </c>
      <c r="AA35" s="2">
        <f t="shared" si="12"/>
        <v>327</v>
      </c>
      <c r="AB35" s="2">
        <f t="shared" si="12"/>
        <v>201</v>
      </c>
      <c r="AC35" s="2">
        <f t="shared" si="12"/>
        <v>742</v>
      </c>
      <c r="AD35" s="2">
        <f t="shared" si="12"/>
        <v>1132</v>
      </c>
      <c r="AE35" s="2">
        <f t="shared" si="12"/>
        <v>1368</v>
      </c>
      <c r="AF35" s="2">
        <f t="shared" si="12"/>
        <v>1058</v>
      </c>
      <c r="AG35" s="2">
        <f t="shared" si="12"/>
        <v>1146</v>
      </c>
      <c r="AH35" s="2">
        <f t="shared" si="12"/>
        <v>2014</v>
      </c>
      <c r="AI35" s="2">
        <f t="shared" si="12"/>
        <v>2273</v>
      </c>
      <c r="AJ35" s="2">
        <f t="shared" si="12"/>
        <v>2234</v>
      </c>
      <c r="AK35" s="2">
        <f t="shared" si="12"/>
        <v>2729</v>
      </c>
      <c r="AL35" s="2">
        <f t="shared" si="12"/>
        <v>3007</v>
      </c>
      <c r="AM35" s="2">
        <f t="shared" si="12"/>
        <v>3949</v>
      </c>
      <c r="AN35" s="2">
        <f t="shared" si="12"/>
        <v>3811</v>
      </c>
      <c r="AO35" s="2">
        <f t="shared" si="12"/>
        <v>4174</v>
      </c>
      <c r="AP35" s="2">
        <f t="shared" si="12"/>
        <v>4534</v>
      </c>
      <c r="AQ35" s="2">
        <f t="shared" si="12"/>
        <v>4777</v>
      </c>
      <c r="AR35" s="2">
        <f t="shared" si="12"/>
        <v>4675</v>
      </c>
      <c r="AS35" s="2">
        <f t="shared" si="12"/>
        <v>6636</v>
      </c>
      <c r="AT35" s="2">
        <f t="shared" si="12"/>
        <v>5230</v>
      </c>
      <c r="AU35" s="2">
        <f t="shared" si="12"/>
        <v>3307</v>
      </c>
      <c r="AV35" s="2">
        <f t="shared" si="12"/>
        <v>4494</v>
      </c>
      <c r="AW35" s="2">
        <f t="shared" si="12"/>
        <v>5125</v>
      </c>
      <c r="AX35" s="2">
        <f t="shared" si="12"/>
        <v>7100</v>
      </c>
      <c r="AY35" s="2">
        <f t="shared" si="12"/>
        <v>8936</v>
      </c>
      <c r="AZ35" s="2">
        <f t="shared" si="12"/>
        <v>8531</v>
      </c>
      <c r="BA35" s="2">
        <f t="shared" si="12"/>
        <v>9800</v>
      </c>
      <c r="BB35" s="2">
        <f t="shared" si="12"/>
        <v>11473</v>
      </c>
      <c r="BC35" s="2">
        <f t="shared" si="12"/>
        <v>15017</v>
      </c>
      <c r="BD35" s="2">
        <f>BD4</f>
        <v>21304</v>
      </c>
      <c r="BE35" s="2">
        <f t="shared" si="13"/>
        <v>21065</v>
      </c>
      <c r="BF35" s="2">
        <f t="shared" si="13"/>
        <v>21360</v>
      </c>
      <c r="BG35" s="2">
        <f t="shared" si="13"/>
        <v>24895</v>
      </c>
      <c r="BH35" s="2">
        <f t="shared" si="13"/>
        <v>30282</v>
      </c>
      <c r="BI35" s="2">
        <f t="shared" si="13"/>
        <v>29501</v>
      </c>
      <c r="BJ35" s="2">
        <f t="shared" si="13"/>
        <v>27428</v>
      </c>
      <c r="BK35" s="2">
        <f t="shared" si="13"/>
        <v>26994</v>
      </c>
      <c r="BL35" s="2">
        <f t="shared" si="13"/>
        <v>27488</v>
      </c>
      <c r="BM35" s="2">
        <f t="shared" si="13"/>
        <v>30088</v>
      </c>
      <c r="BN35" s="2">
        <f t="shared" si="13"/>
        <v>36681</v>
      </c>
      <c r="BO35" s="2">
        <f t="shared" si="13"/>
        <v>32523</v>
      </c>
      <c r="BP35" s="2">
        <f t="shared" si="13"/>
        <v>34812</v>
      </c>
      <c r="BQ35" s="2">
        <f t="shared" si="13"/>
        <v>35234</v>
      </c>
      <c r="BR35" s="2">
        <f t="shared" si="13"/>
        <v>33810</v>
      </c>
      <c r="BS35" s="2">
        <f t="shared" si="13"/>
        <v>36368</v>
      </c>
      <c r="BT35" s="2">
        <f t="shared" si="13"/>
        <v>45209</v>
      </c>
      <c r="BU35" s="2">
        <f t="shared" si="13"/>
        <v>45840</v>
      </c>
      <c r="BV35" s="2">
        <f t="shared" si="13"/>
        <v>58710</v>
      </c>
      <c r="BW35" s="2">
        <f t="shared" si="13"/>
        <v>41396</v>
      </c>
      <c r="BX35" s="2">
        <f t="shared" si="13"/>
        <v>49057</v>
      </c>
      <c r="BY35" s="2">
        <f>BY4</f>
        <v>46386</v>
      </c>
      <c r="BZ35" s="2">
        <f t="shared" si="14"/>
        <v>60911</v>
      </c>
      <c r="CA35" s="2">
        <f t="shared" si="14"/>
        <v>51467</v>
      </c>
      <c r="CB35" s="2">
        <f t="shared" si="14"/>
        <v>54584</v>
      </c>
      <c r="CC35" s="2">
        <f t="shared" si="14"/>
        <v>52557</v>
      </c>
      <c r="CD35" s="2">
        <f t="shared" si="14"/>
        <v>58347</v>
      </c>
      <c r="CE35" s="2">
        <f t="shared" si="14"/>
        <v>55808</v>
      </c>
      <c r="CF35" s="2">
        <f t="shared" si="14"/>
        <v>60008</v>
      </c>
      <c r="CG35" s="2">
        <f t="shared" si="14"/>
        <v>58037</v>
      </c>
      <c r="CH35" s="2">
        <f t="shared" si="14"/>
        <v>59720</v>
      </c>
      <c r="CI35" s="2">
        <f t="shared" si="14"/>
        <v>58090</v>
      </c>
      <c r="CJ35" s="2">
        <f t="shared" si="14"/>
        <v>57252</v>
      </c>
      <c r="CK35" s="2">
        <f>CK4</f>
        <v>61808</v>
      </c>
      <c r="CL35" s="2">
        <f t="shared" si="15"/>
        <v>61135</v>
      </c>
      <c r="CM35" s="2">
        <f t="shared" si="15"/>
        <v>64397</v>
      </c>
    </row>
    <row r="36" spans="1:91" ht="27.75" customHeight="1" x14ac:dyDescent="0.25">
      <c r="A36" s="6" t="str">
        <f t="shared" si="12"/>
        <v xml:space="preserve">  Proprietors' income with inventory valuation and capital consumption adjustments</v>
      </c>
      <c r="B36" s="2">
        <f t="shared" si="12"/>
        <v>14015</v>
      </c>
      <c r="C36" s="2">
        <f t="shared" si="12"/>
        <v>10872</v>
      </c>
      <c r="D36" s="2">
        <f t="shared" si="12"/>
        <v>8315</v>
      </c>
      <c r="E36" s="2">
        <f t="shared" si="12"/>
        <v>5012</v>
      </c>
      <c r="F36" s="2">
        <f t="shared" si="12"/>
        <v>5268</v>
      </c>
      <c r="G36" s="2">
        <f t="shared" si="12"/>
        <v>7007</v>
      </c>
      <c r="H36" s="2">
        <f t="shared" si="12"/>
        <v>10124</v>
      </c>
      <c r="I36" s="2">
        <f t="shared" si="12"/>
        <v>10393</v>
      </c>
      <c r="J36" s="2">
        <f t="shared" si="12"/>
        <v>12521</v>
      </c>
      <c r="K36" s="2">
        <f t="shared" si="12"/>
        <v>10598</v>
      </c>
      <c r="L36" s="2">
        <f t="shared" si="12"/>
        <v>11120</v>
      </c>
      <c r="M36" s="2">
        <f t="shared" si="12"/>
        <v>12234</v>
      </c>
      <c r="N36" s="2">
        <f t="shared" si="12"/>
        <v>16650</v>
      </c>
      <c r="O36" s="2">
        <f t="shared" si="12"/>
        <v>23341</v>
      </c>
      <c r="P36" s="2">
        <f t="shared" si="12"/>
        <v>28225</v>
      </c>
      <c r="Q36" s="2">
        <f t="shared" si="12"/>
        <v>29346</v>
      </c>
      <c r="R36" s="2">
        <f t="shared" si="12"/>
        <v>30824</v>
      </c>
      <c r="S36" s="2">
        <f t="shared" si="12"/>
        <v>35671</v>
      </c>
      <c r="T36" s="2">
        <f t="shared" si="12"/>
        <v>34579</v>
      </c>
      <c r="U36" s="2">
        <f t="shared" si="12"/>
        <v>39279</v>
      </c>
      <c r="V36" s="2">
        <f t="shared" si="12"/>
        <v>34690</v>
      </c>
      <c r="W36" s="2">
        <f t="shared" si="12"/>
        <v>37514</v>
      </c>
      <c r="X36" s="2">
        <f t="shared" si="12"/>
        <v>42594</v>
      </c>
      <c r="Y36" s="2">
        <f t="shared" si="12"/>
        <v>43040</v>
      </c>
      <c r="Z36" s="2">
        <f t="shared" si="12"/>
        <v>42017</v>
      </c>
      <c r="AA36" s="2">
        <f t="shared" si="12"/>
        <v>42255</v>
      </c>
      <c r="AB36" s="2">
        <f t="shared" si="12"/>
        <v>44272</v>
      </c>
      <c r="AC36" s="2">
        <f t="shared" si="12"/>
        <v>45819</v>
      </c>
      <c r="AD36" s="2">
        <f t="shared" si="12"/>
        <v>47785</v>
      </c>
      <c r="AE36" s="2">
        <f t="shared" si="12"/>
        <v>50158</v>
      </c>
      <c r="AF36" s="2">
        <f t="shared" si="12"/>
        <v>50346</v>
      </c>
      <c r="AG36" s="2">
        <f t="shared" si="12"/>
        <v>50587</v>
      </c>
      <c r="AH36" s="2">
        <f t="shared" si="12"/>
        <v>53199</v>
      </c>
      <c r="AI36" s="2">
        <f t="shared" si="12"/>
        <v>55234</v>
      </c>
      <c r="AJ36" s="2">
        <f t="shared" si="12"/>
        <v>56398</v>
      </c>
      <c r="AK36" s="2">
        <f t="shared" si="12"/>
        <v>59132</v>
      </c>
      <c r="AL36" s="2">
        <f t="shared" si="12"/>
        <v>63662</v>
      </c>
      <c r="AM36" s="2">
        <f t="shared" si="12"/>
        <v>67933</v>
      </c>
      <c r="AN36" s="2">
        <f t="shared" si="12"/>
        <v>69475</v>
      </c>
      <c r="AO36" s="2">
        <f t="shared" si="12"/>
        <v>73832</v>
      </c>
      <c r="AP36" s="2">
        <f t="shared" si="12"/>
        <v>77005</v>
      </c>
      <c r="AQ36" s="2">
        <f t="shared" si="12"/>
        <v>77803</v>
      </c>
      <c r="AR36" s="2">
        <f t="shared" si="12"/>
        <v>83904</v>
      </c>
      <c r="AS36" s="2">
        <f t="shared" si="12"/>
        <v>95094</v>
      </c>
      <c r="AT36" s="2">
        <f t="shared" si="12"/>
        <v>112521</v>
      </c>
      <c r="AU36" s="2">
        <f t="shared" si="12"/>
        <v>112213</v>
      </c>
      <c r="AV36" s="2">
        <f t="shared" si="12"/>
        <v>118238</v>
      </c>
      <c r="AW36" s="2">
        <f t="shared" si="12"/>
        <v>130974</v>
      </c>
      <c r="AX36" s="2">
        <f t="shared" si="12"/>
        <v>144492</v>
      </c>
      <c r="AY36" s="2">
        <f t="shared" si="12"/>
        <v>165974</v>
      </c>
      <c r="AZ36" s="2">
        <f t="shared" si="12"/>
        <v>179438</v>
      </c>
      <c r="BA36" s="2">
        <f t="shared" si="12"/>
        <v>171569</v>
      </c>
      <c r="BB36" s="2">
        <f t="shared" si="12"/>
        <v>179680</v>
      </c>
      <c r="BC36" s="2">
        <f t="shared" si="12"/>
        <v>171191</v>
      </c>
      <c r="BD36" s="2">
        <f>BD5</f>
        <v>186250</v>
      </c>
      <c r="BE36" s="2">
        <f t="shared" si="13"/>
        <v>228247</v>
      </c>
      <c r="BF36" s="2">
        <f t="shared" si="13"/>
        <v>241051</v>
      </c>
      <c r="BG36" s="2">
        <f t="shared" si="13"/>
        <v>256479</v>
      </c>
      <c r="BH36" s="2">
        <f t="shared" si="13"/>
        <v>286468</v>
      </c>
      <c r="BI36" s="2">
        <f t="shared" si="13"/>
        <v>325524</v>
      </c>
      <c r="BJ36" s="2">
        <f t="shared" si="13"/>
        <v>341130</v>
      </c>
      <c r="BK36" s="2">
        <f t="shared" si="13"/>
        <v>353154</v>
      </c>
      <c r="BL36" s="2">
        <f t="shared" si="13"/>
        <v>354162</v>
      </c>
      <c r="BM36" s="2">
        <f t="shared" si="13"/>
        <v>400155</v>
      </c>
      <c r="BN36" s="2">
        <f t="shared" si="13"/>
        <v>427984</v>
      </c>
      <c r="BO36" s="2">
        <f t="shared" si="13"/>
        <v>456644</v>
      </c>
      <c r="BP36" s="2">
        <f t="shared" si="13"/>
        <v>481186</v>
      </c>
      <c r="BQ36" s="2">
        <f t="shared" si="13"/>
        <v>543784</v>
      </c>
      <c r="BR36" s="2">
        <f t="shared" si="13"/>
        <v>583958</v>
      </c>
      <c r="BS36" s="2">
        <f t="shared" si="13"/>
        <v>640164</v>
      </c>
      <c r="BT36" s="2">
        <f t="shared" si="13"/>
        <v>696429</v>
      </c>
      <c r="BU36" s="2">
        <f t="shared" si="13"/>
        <v>753853</v>
      </c>
      <c r="BV36" s="2">
        <f t="shared" si="13"/>
        <v>830985</v>
      </c>
      <c r="BW36" s="2">
        <f t="shared" si="13"/>
        <v>869756</v>
      </c>
      <c r="BX36" s="2">
        <f t="shared" si="13"/>
        <v>896877</v>
      </c>
      <c r="BY36" s="2">
        <f>BY5</f>
        <v>962019</v>
      </c>
      <c r="BZ36" s="2">
        <f t="shared" si="14"/>
        <v>978027</v>
      </c>
      <c r="CA36" s="2">
        <f t="shared" si="14"/>
        <v>1049640</v>
      </c>
      <c r="CB36" s="2">
        <f t="shared" si="14"/>
        <v>994044</v>
      </c>
      <c r="CC36" s="2">
        <f t="shared" si="14"/>
        <v>960946</v>
      </c>
      <c r="CD36" s="2">
        <f t="shared" si="14"/>
        <v>938541</v>
      </c>
      <c r="CE36" s="2">
        <f t="shared" si="14"/>
        <v>1108696</v>
      </c>
      <c r="CF36" s="2">
        <f t="shared" si="14"/>
        <v>1229262</v>
      </c>
      <c r="CG36" s="2">
        <f t="shared" si="14"/>
        <v>1347320</v>
      </c>
      <c r="CH36" s="2">
        <f t="shared" si="14"/>
        <v>1403569</v>
      </c>
      <c r="CI36" s="2">
        <f t="shared" si="14"/>
        <v>1447734</v>
      </c>
      <c r="CJ36" s="2">
        <f t="shared" si="14"/>
        <v>1422193</v>
      </c>
      <c r="CK36" s="2">
        <f>CK5</f>
        <v>1423741</v>
      </c>
      <c r="CL36" s="2">
        <f t="shared" si="15"/>
        <v>1518227</v>
      </c>
      <c r="CM36" s="2">
        <f t="shared" si="15"/>
        <v>1588776</v>
      </c>
    </row>
    <row r="37" spans="1:91" x14ac:dyDescent="0.25">
      <c r="A37" s="7" t="s">
        <v>31</v>
      </c>
      <c r="B37" s="3">
        <f t="shared" ref="B37:BM37" si="16">B31</f>
        <v>1929</v>
      </c>
      <c r="C37" s="3">
        <f t="shared" si="16"/>
        <v>1930</v>
      </c>
      <c r="D37" s="3">
        <f t="shared" si="16"/>
        <v>1931</v>
      </c>
      <c r="E37" s="3">
        <f t="shared" si="16"/>
        <v>1932</v>
      </c>
      <c r="F37" s="3">
        <f t="shared" si="16"/>
        <v>1933</v>
      </c>
      <c r="G37" s="3">
        <f t="shared" si="16"/>
        <v>1934</v>
      </c>
      <c r="H37" s="3">
        <f t="shared" si="16"/>
        <v>1935</v>
      </c>
      <c r="I37" s="3">
        <f t="shared" si="16"/>
        <v>1936</v>
      </c>
      <c r="J37" s="3">
        <f t="shared" si="16"/>
        <v>1937</v>
      </c>
      <c r="K37" s="3">
        <f t="shared" si="16"/>
        <v>1938</v>
      </c>
      <c r="L37" s="3">
        <f t="shared" si="16"/>
        <v>1939</v>
      </c>
      <c r="M37" s="3">
        <f t="shared" si="16"/>
        <v>1940</v>
      </c>
      <c r="N37" s="3">
        <f t="shared" si="16"/>
        <v>1941</v>
      </c>
      <c r="O37" s="3">
        <f t="shared" si="16"/>
        <v>1942</v>
      </c>
      <c r="P37" s="3">
        <f t="shared" si="16"/>
        <v>1943</v>
      </c>
      <c r="Q37" s="3">
        <f t="shared" si="16"/>
        <v>1944</v>
      </c>
      <c r="R37" s="3">
        <f t="shared" si="16"/>
        <v>1945</v>
      </c>
      <c r="S37" s="3">
        <f t="shared" si="16"/>
        <v>1946</v>
      </c>
      <c r="T37" s="3">
        <f t="shared" si="16"/>
        <v>1947</v>
      </c>
      <c r="U37" s="3">
        <f t="shared" si="16"/>
        <v>1948</v>
      </c>
      <c r="V37" s="3">
        <f t="shared" si="16"/>
        <v>1949</v>
      </c>
      <c r="W37" s="3">
        <f t="shared" si="16"/>
        <v>1950</v>
      </c>
      <c r="X37" s="3">
        <f t="shared" si="16"/>
        <v>1951</v>
      </c>
      <c r="Y37" s="3">
        <f t="shared" si="16"/>
        <v>1952</v>
      </c>
      <c r="Z37" s="3">
        <f t="shared" si="16"/>
        <v>1953</v>
      </c>
      <c r="AA37" s="3">
        <f t="shared" si="16"/>
        <v>1954</v>
      </c>
      <c r="AB37" s="3">
        <f t="shared" si="16"/>
        <v>1955</v>
      </c>
      <c r="AC37" s="3">
        <f t="shared" si="16"/>
        <v>1956</v>
      </c>
      <c r="AD37" s="3">
        <f t="shared" si="16"/>
        <v>1957</v>
      </c>
      <c r="AE37" s="3">
        <f t="shared" si="16"/>
        <v>1958</v>
      </c>
      <c r="AF37" s="3">
        <f t="shared" si="16"/>
        <v>1959</v>
      </c>
      <c r="AG37" s="3">
        <f t="shared" si="16"/>
        <v>1960</v>
      </c>
      <c r="AH37" s="3">
        <f t="shared" si="16"/>
        <v>1961</v>
      </c>
      <c r="AI37" s="3">
        <f t="shared" si="16"/>
        <v>1962</v>
      </c>
      <c r="AJ37" s="3">
        <f t="shared" si="16"/>
        <v>1963</v>
      </c>
      <c r="AK37" s="3">
        <f t="shared" si="16"/>
        <v>1964</v>
      </c>
      <c r="AL37" s="3">
        <f t="shared" si="16"/>
        <v>1965</v>
      </c>
      <c r="AM37" s="3">
        <f t="shared" si="16"/>
        <v>1966</v>
      </c>
      <c r="AN37" s="3">
        <f t="shared" si="16"/>
        <v>1967</v>
      </c>
      <c r="AO37" s="3">
        <f t="shared" si="16"/>
        <v>1968</v>
      </c>
      <c r="AP37" s="3">
        <f t="shared" si="16"/>
        <v>1969</v>
      </c>
      <c r="AQ37" s="3">
        <f t="shared" si="16"/>
        <v>1970</v>
      </c>
      <c r="AR37" s="3">
        <f t="shared" si="16"/>
        <v>1971</v>
      </c>
      <c r="AS37" s="3">
        <f t="shared" si="16"/>
        <v>1972</v>
      </c>
      <c r="AT37" s="3">
        <f t="shared" si="16"/>
        <v>1973</v>
      </c>
      <c r="AU37" s="3">
        <f t="shared" si="16"/>
        <v>1974</v>
      </c>
      <c r="AV37" s="3">
        <f t="shared" si="16"/>
        <v>1975</v>
      </c>
      <c r="AW37" s="3">
        <f t="shared" si="16"/>
        <v>1976</v>
      </c>
      <c r="AX37" s="3">
        <f t="shared" si="16"/>
        <v>1977</v>
      </c>
      <c r="AY37" s="3">
        <f t="shared" si="16"/>
        <v>1978</v>
      </c>
      <c r="AZ37" s="3">
        <f t="shared" si="16"/>
        <v>1979</v>
      </c>
      <c r="BA37" s="3">
        <f t="shared" si="16"/>
        <v>1980</v>
      </c>
      <c r="BB37" s="3">
        <f t="shared" si="16"/>
        <v>1981</v>
      </c>
      <c r="BC37" s="3">
        <f t="shared" si="16"/>
        <v>1982</v>
      </c>
      <c r="BD37" s="3">
        <f t="shared" si="16"/>
        <v>1983</v>
      </c>
      <c r="BE37" s="3">
        <f t="shared" si="16"/>
        <v>1984</v>
      </c>
      <c r="BF37" s="3">
        <f t="shared" si="16"/>
        <v>1985</v>
      </c>
      <c r="BG37" s="3">
        <f t="shared" si="16"/>
        <v>1986</v>
      </c>
      <c r="BH37" s="3">
        <f t="shared" si="16"/>
        <v>1987</v>
      </c>
      <c r="BI37" s="3">
        <f t="shared" si="16"/>
        <v>1988</v>
      </c>
      <c r="BJ37" s="3">
        <f t="shared" si="16"/>
        <v>1989</v>
      </c>
      <c r="BK37" s="3">
        <f t="shared" si="16"/>
        <v>1990</v>
      </c>
      <c r="BL37" s="3">
        <f t="shared" si="16"/>
        <v>1991</v>
      </c>
      <c r="BM37" s="3">
        <f t="shared" si="16"/>
        <v>1992</v>
      </c>
      <c r="BN37" s="3">
        <f t="shared" ref="BN37:CL37" si="17">BN31</f>
        <v>1993</v>
      </c>
      <c r="BO37" s="3">
        <f t="shared" si="17"/>
        <v>1994</v>
      </c>
      <c r="BP37" s="3">
        <f t="shared" si="17"/>
        <v>1995</v>
      </c>
      <c r="BQ37" s="3">
        <f t="shared" si="17"/>
        <v>1996</v>
      </c>
      <c r="BR37" s="3">
        <f t="shared" si="17"/>
        <v>1997</v>
      </c>
      <c r="BS37" s="3">
        <f t="shared" si="17"/>
        <v>1998</v>
      </c>
      <c r="BT37" s="3">
        <f t="shared" si="17"/>
        <v>1999</v>
      </c>
      <c r="BU37" s="3">
        <f t="shared" si="17"/>
        <v>2000</v>
      </c>
      <c r="BV37" s="3">
        <f t="shared" si="17"/>
        <v>2001</v>
      </c>
      <c r="BW37" s="3">
        <f t="shared" si="17"/>
        <v>2002</v>
      </c>
      <c r="BX37" s="3">
        <f t="shared" si="17"/>
        <v>2003</v>
      </c>
      <c r="BY37" s="3">
        <f t="shared" si="17"/>
        <v>2004</v>
      </c>
      <c r="BZ37" s="3">
        <f t="shared" si="17"/>
        <v>2005</v>
      </c>
      <c r="CA37" s="3">
        <f t="shared" si="17"/>
        <v>2006</v>
      </c>
      <c r="CB37" s="3">
        <f t="shared" si="17"/>
        <v>2007</v>
      </c>
      <c r="CC37" s="3">
        <f t="shared" si="17"/>
        <v>2008</v>
      </c>
      <c r="CD37" s="3">
        <f t="shared" si="17"/>
        <v>2009</v>
      </c>
      <c r="CE37" s="3">
        <f t="shared" si="17"/>
        <v>2010</v>
      </c>
      <c r="CF37" s="3">
        <f t="shared" si="17"/>
        <v>2011</v>
      </c>
      <c r="CG37" s="3">
        <f t="shared" si="17"/>
        <v>2012</v>
      </c>
      <c r="CH37" s="3">
        <f t="shared" si="17"/>
        <v>2013</v>
      </c>
      <c r="CI37" s="3">
        <f t="shared" si="17"/>
        <v>2014</v>
      </c>
      <c r="CJ37" s="3">
        <f t="shared" si="17"/>
        <v>2015</v>
      </c>
      <c r="CK37" s="3">
        <f t="shared" si="17"/>
        <v>2016</v>
      </c>
      <c r="CL37" s="3">
        <f t="shared" si="17"/>
        <v>2017</v>
      </c>
      <c r="CM37" s="3">
        <f>CM31</f>
        <v>2018</v>
      </c>
    </row>
    <row r="38" spans="1:91" x14ac:dyDescent="0.25">
      <c r="A38" s="2" t="s">
        <v>3</v>
      </c>
      <c r="B38" s="5">
        <f>B33/B32</f>
        <v>0.49167910019511074</v>
      </c>
      <c r="C38" s="5">
        <f t="shared" ref="C38:BC38" si="18">C33/C32</f>
        <v>0.51179470486111112</v>
      </c>
      <c r="D38" s="5">
        <f t="shared" si="18"/>
        <v>0.51777338450207389</v>
      </c>
      <c r="E38" s="5">
        <f t="shared" si="18"/>
        <v>0.52651120594066059</v>
      </c>
      <c r="F38" s="5">
        <f t="shared" si="18"/>
        <v>0.52117087168002241</v>
      </c>
      <c r="G38" s="5">
        <f t="shared" si="18"/>
        <v>0.51726047904191619</v>
      </c>
      <c r="H38" s="5">
        <f t="shared" si="18"/>
        <v>0.50736116162228417</v>
      </c>
      <c r="I38" s="5">
        <f t="shared" si="18"/>
        <v>0.51030295885889421</v>
      </c>
      <c r="J38" s="5">
        <f t="shared" si="18"/>
        <v>0.51944560928142103</v>
      </c>
      <c r="K38" s="5">
        <f t="shared" si="18"/>
        <v>0.51987361479989014</v>
      </c>
      <c r="L38" s="5">
        <f t="shared" si="18"/>
        <v>0.51963354987852772</v>
      </c>
      <c r="M38" s="5">
        <f t="shared" si="18"/>
        <v>0.51262888852175437</v>
      </c>
      <c r="N38" s="5">
        <f t="shared" si="18"/>
        <v>0.51185145658848186</v>
      </c>
      <c r="O38" s="5">
        <f t="shared" si="18"/>
        <v>0.53049074431160814</v>
      </c>
      <c r="P38" s="5">
        <f t="shared" si="18"/>
        <v>0.55493293415532485</v>
      </c>
      <c r="Q38" s="5">
        <f t="shared" si="18"/>
        <v>0.55389913877218233</v>
      </c>
      <c r="R38" s="5">
        <f t="shared" si="18"/>
        <v>0.55394790510817649</v>
      </c>
      <c r="S38" s="5">
        <f t="shared" si="18"/>
        <v>0.53831278704375152</v>
      </c>
      <c r="T38" s="5">
        <f t="shared" si="18"/>
        <v>0.53025847702070383</v>
      </c>
      <c r="U38" s="5">
        <f t="shared" si="18"/>
        <v>0.52579171342378705</v>
      </c>
      <c r="V38" s="5">
        <f t="shared" si="18"/>
        <v>0.52971465272043305</v>
      </c>
      <c r="W38" s="5">
        <f t="shared" si="18"/>
        <v>0.52786773706170553</v>
      </c>
      <c r="X38" s="5">
        <f t="shared" si="18"/>
        <v>0.53530558005730522</v>
      </c>
      <c r="Y38" s="5">
        <f t="shared" si="18"/>
        <v>0.54741507209922113</v>
      </c>
      <c r="Z38" s="5">
        <f t="shared" si="18"/>
        <v>0.5530191306671326</v>
      </c>
      <c r="AA38" s="5">
        <f t="shared" si="18"/>
        <v>0.5483025177378511</v>
      </c>
      <c r="AB38" s="5">
        <f t="shared" si="18"/>
        <v>0.54191051006162483</v>
      </c>
      <c r="AC38" s="5">
        <f t="shared" si="18"/>
        <v>0.55474204022227513</v>
      </c>
      <c r="AD38" s="5">
        <f t="shared" si="18"/>
        <v>0.55391223085020436</v>
      </c>
      <c r="AE38" s="5">
        <f t="shared" si="18"/>
        <v>0.5499876358241087</v>
      </c>
      <c r="AF38" s="5">
        <f t="shared" si="18"/>
        <v>0.54792832030426297</v>
      </c>
      <c r="AG38" s="5">
        <f t="shared" si="18"/>
        <v>0.55548119222245573</v>
      </c>
      <c r="AH38" s="5">
        <f t="shared" si="18"/>
        <v>0.55214599526867181</v>
      </c>
      <c r="AI38" s="5">
        <f t="shared" si="18"/>
        <v>0.55007525818774305</v>
      </c>
      <c r="AJ38" s="5">
        <f t="shared" si="18"/>
        <v>0.54970185943703909</v>
      </c>
      <c r="AK38" s="5">
        <f t="shared" si="18"/>
        <v>0.54930163924845865</v>
      </c>
      <c r="AL38" s="5">
        <f t="shared" si="18"/>
        <v>0.54616867554281423</v>
      </c>
      <c r="AM38" s="5">
        <f t="shared" si="18"/>
        <v>0.55230055051916982</v>
      </c>
      <c r="AN38" s="5">
        <f t="shared" si="18"/>
        <v>0.56024829119561648</v>
      </c>
      <c r="AO38" s="5">
        <f t="shared" si="18"/>
        <v>0.56423795860526382</v>
      </c>
      <c r="AP38" s="5">
        <f t="shared" si="18"/>
        <v>0.57434098357433805</v>
      </c>
      <c r="AQ38" s="5">
        <f t="shared" si="18"/>
        <v>0.58077448772620588</v>
      </c>
      <c r="AR38" s="5">
        <f t="shared" si="18"/>
        <v>0.57088466326136411</v>
      </c>
      <c r="AS38" s="5">
        <f t="shared" si="18"/>
        <v>0.57175145218159507</v>
      </c>
      <c r="AT38" s="5">
        <f t="shared" si="18"/>
        <v>0.570153419167995</v>
      </c>
      <c r="AU38" s="5">
        <f t="shared" si="18"/>
        <v>0.57448246004026549</v>
      </c>
      <c r="AV38" s="5">
        <f t="shared" si="18"/>
        <v>0.56218633227768466</v>
      </c>
      <c r="AW38" s="5">
        <f t="shared" si="18"/>
        <v>0.55959233740362502</v>
      </c>
      <c r="AX38" s="5">
        <f t="shared" si="18"/>
        <v>0.56000117204800015</v>
      </c>
      <c r="AY38" s="5">
        <f t="shared" si="18"/>
        <v>0.55994453135930067</v>
      </c>
      <c r="AZ38" s="5">
        <f t="shared" si="18"/>
        <v>0.56225474187903024</v>
      </c>
      <c r="BA38" s="5">
        <f t="shared" si="18"/>
        <v>0.56775383254232048</v>
      </c>
      <c r="BB38" s="5">
        <f t="shared" si="18"/>
        <v>0.55893405823808984</v>
      </c>
      <c r="BC38" s="5">
        <f t="shared" si="18"/>
        <v>0.56611915404949298</v>
      </c>
      <c r="BD38" s="5">
        <f>BD33/BD32</f>
        <v>0.55378865053144744</v>
      </c>
      <c r="BE38" s="5">
        <f t="shared" ref="BE38:BX38" si="19">BE33/BE32</f>
        <v>0.5488074265661419</v>
      </c>
      <c r="BF38" s="5">
        <f t="shared" si="19"/>
        <v>0.55020409179210128</v>
      </c>
      <c r="BG38" s="5">
        <f t="shared" si="19"/>
        <v>0.55508031105562872</v>
      </c>
      <c r="BH38" s="5">
        <f t="shared" si="19"/>
        <v>0.56071770251162922</v>
      </c>
      <c r="BI38" s="5">
        <f t="shared" si="19"/>
        <v>0.56297563343631685</v>
      </c>
      <c r="BJ38" s="5">
        <f t="shared" si="19"/>
        <v>0.55651094197015727</v>
      </c>
      <c r="BK38" s="5">
        <f t="shared" si="19"/>
        <v>0.56016976950414077</v>
      </c>
      <c r="BL38" s="5">
        <f t="shared" si="19"/>
        <v>0.56031888906516902</v>
      </c>
      <c r="BM38" s="5">
        <f t="shared" si="19"/>
        <v>0.56258620158160777</v>
      </c>
      <c r="BN38" s="5">
        <f t="shared" si="19"/>
        <v>0.55657318104284004</v>
      </c>
      <c r="BO38" s="5">
        <f t="shared" si="19"/>
        <v>0.54975466692721353</v>
      </c>
      <c r="BP38" s="5">
        <f t="shared" si="19"/>
        <v>0.54950601125769971</v>
      </c>
      <c r="BQ38" s="5">
        <f t="shared" si="19"/>
        <v>0.54711696416826106</v>
      </c>
      <c r="BR38" s="5">
        <f t="shared" si="19"/>
        <v>0.54896991589208666</v>
      </c>
      <c r="BS38" s="5">
        <f t="shared" si="19"/>
        <v>0.55955427545320624</v>
      </c>
      <c r="BT38" s="5">
        <f t="shared" si="19"/>
        <v>0.56099585251814954</v>
      </c>
      <c r="BU38" s="5">
        <f t="shared" si="19"/>
        <v>0.57041221878268455</v>
      </c>
      <c r="BV38" s="5">
        <f t="shared" si="19"/>
        <v>0.57070852259658122</v>
      </c>
      <c r="BW38" s="5">
        <f t="shared" si="19"/>
        <v>0.56102180805452018</v>
      </c>
      <c r="BX38" s="5">
        <f t="shared" si="19"/>
        <v>0.55453984842008108</v>
      </c>
      <c r="BY38" s="5">
        <f>BY33/BY32</f>
        <v>0.55020521986321946</v>
      </c>
      <c r="BZ38" s="5">
        <f t="shared" ref="BZ38:CJ38" si="20">BZ33/BZ32</f>
        <v>0.54205735727703397</v>
      </c>
      <c r="CA38" s="5">
        <f t="shared" si="20"/>
        <v>0.54144818720529841</v>
      </c>
      <c r="CB38" s="5">
        <f t="shared" si="20"/>
        <v>0.54517979000626904</v>
      </c>
      <c r="CC38" s="5">
        <f t="shared" si="20"/>
        <v>0.54761523009316004</v>
      </c>
      <c r="CD38" s="5">
        <f t="shared" si="20"/>
        <v>0.53696072484803725</v>
      </c>
      <c r="CE38" s="5">
        <f t="shared" si="20"/>
        <v>0.52860915903973649</v>
      </c>
      <c r="CF38" s="5">
        <f t="shared" si="20"/>
        <v>0.52925125310582244</v>
      </c>
      <c r="CG38" s="5">
        <f t="shared" si="20"/>
        <v>0.52890790255261355</v>
      </c>
      <c r="CH38" s="5">
        <f t="shared" si="20"/>
        <v>0.52632114518025808</v>
      </c>
      <c r="CI38" s="5">
        <f t="shared" si="20"/>
        <v>0.52769788634365966</v>
      </c>
      <c r="CJ38" s="5">
        <f t="shared" si="20"/>
        <v>0.53214112872693109</v>
      </c>
      <c r="CK38" s="5">
        <f>CK33/CK32</f>
        <v>0.53220960254426386</v>
      </c>
      <c r="CL38" s="5">
        <f t="shared" ref="CL38:CM38" si="21">CL33/CL32</f>
        <v>0.53339739943145859</v>
      </c>
      <c r="CM38" s="5">
        <f t="shared" si="21"/>
        <v>0.53101718091198524</v>
      </c>
    </row>
    <row r="39" spans="1:91" x14ac:dyDescent="0.25">
      <c r="A39" s="2" t="s">
        <v>4</v>
      </c>
      <c r="B39" s="5">
        <f>B33/(B32-B34+B35)</f>
        <v>0.52576244144899675</v>
      </c>
      <c r="C39" s="5">
        <f t="shared" ref="C39:BC39" si="22">C33/(C32-C34+C35)</f>
        <v>0.55320072247894725</v>
      </c>
      <c r="D39" s="5">
        <f t="shared" si="22"/>
        <v>0.56543948523290111</v>
      </c>
      <c r="E39" s="5">
        <f t="shared" si="22"/>
        <v>0.59053307957564682</v>
      </c>
      <c r="F39" s="5">
        <f t="shared" si="22"/>
        <v>0.59035595370223559</v>
      </c>
      <c r="G39" s="5">
        <f t="shared" si="22"/>
        <v>0.57934006237215385</v>
      </c>
      <c r="H39" s="5">
        <f t="shared" si="22"/>
        <v>0.56346392616194707</v>
      </c>
      <c r="I39" s="5">
        <f t="shared" si="22"/>
        <v>0.56470296642229123</v>
      </c>
      <c r="J39" s="5">
        <f t="shared" si="22"/>
        <v>0.57233233422976226</v>
      </c>
      <c r="K39" s="5">
        <f t="shared" si="22"/>
        <v>0.57557130001647672</v>
      </c>
      <c r="L39" s="5">
        <f t="shared" si="22"/>
        <v>0.57062771046105754</v>
      </c>
      <c r="M39" s="5">
        <f t="shared" si="22"/>
        <v>0.56204449558879943</v>
      </c>
      <c r="N39" s="5">
        <f t="shared" si="22"/>
        <v>0.55754732080430625</v>
      </c>
      <c r="O39" s="5">
        <f t="shared" si="22"/>
        <v>0.56812080536912757</v>
      </c>
      <c r="P39" s="5">
        <f t="shared" si="22"/>
        <v>0.58931372754083955</v>
      </c>
      <c r="Q39" s="5">
        <f t="shared" si="22"/>
        <v>0.58703730811183463</v>
      </c>
      <c r="R39" s="5">
        <f t="shared" si="22"/>
        <v>0.59005120155473334</v>
      </c>
      <c r="S39" s="5">
        <f t="shared" si="22"/>
        <v>0.57759051598117528</v>
      </c>
      <c r="T39" s="5">
        <f t="shared" si="22"/>
        <v>0.57074788278110289</v>
      </c>
      <c r="U39" s="5">
        <f t="shared" si="22"/>
        <v>0.56530816900525693</v>
      </c>
      <c r="V39" s="5">
        <f t="shared" si="22"/>
        <v>0.57259718569121942</v>
      </c>
      <c r="W39" s="5">
        <f t="shared" si="22"/>
        <v>0.56988693648278843</v>
      </c>
      <c r="X39" s="5">
        <f t="shared" si="22"/>
        <v>0.5745520811095951</v>
      </c>
      <c r="Y39" s="5">
        <f t="shared" si="22"/>
        <v>0.5897112559165264</v>
      </c>
      <c r="Z39" s="5">
        <f t="shared" si="22"/>
        <v>0.59685662075639645</v>
      </c>
      <c r="AA39" s="5">
        <f t="shared" si="22"/>
        <v>0.59156544295789626</v>
      </c>
      <c r="AB39" s="5">
        <f t="shared" si="22"/>
        <v>0.58489087090195124</v>
      </c>
      <c r="AC39" s="5">
        <f t="shared" si="22"/>
        <v>0.59942336085875469</v>
      </c>
      <c r="AD39" s="5">
        <f t="shared" si="22"/>
        <v>0.5987299198504179</v>
      </c>
      <c r="AE39" s="5">
        <f t="shared" si="22"/>
        <v>0.59492848585114533</v>
      </c>
      <c r="AF39" s="5">
        <f t="shared" si="22"/>
        <v>0.59342482248889261</v>
      </c>
      <c r="AG39" s="5">
        <f t="shared" si="22"/>
        <v>0.60379653734310523</v>
      </c>
      <c r="AH39" s="5">
        <f t="shared" si="22"/>
        <v>0.60013223626212164</v>
      </c>
      <c r="AI39" s="5">
        <f t="shared" si="22"/>
        <v>0.59768770735428522</v>
      </c>
      <c r="AJ39" s="5">
        <f t="shared" si="22"/>
        <v>0.59766092045185137</v>
      </c>
      <c r="AK39" s="5">
        <f t="shared" si="22"/>
        <v>0.59686150622301248</v>
      </c>
      <c r="AL39" s="5">
        <f t="shared" si="22"/>
        <v>0.59220376665054986</v>
      </c>
      <c r="AM39" s="5">
        <f t="shared" si="22"/>
        <v>0.5957008666687883</v>
      </c>
      <c r="AN39" s="5">
        <f t="shared" si="22"/>
        <v>0.6053915901848631</v>
      </c>
      <c r="AO39" s="5">
        <f t="shared" si="22"/>
        <v>0.61116996653685207</v>
      </c>
      <c r="AP39" s="5">
        <f t="shared" si="22"/>
        <v>0.62289498056577208</v>
      </c>
      <c r="AQ39" s="5">
        <f t="shared" si="22"/>
        <v>0.631770394672164</v>
      </c>
      <c r="AR39" s="5">
        <f t="shared" si="22"/>
        <v>0.62205340906539752</v>
      </c>
      <c r="AS39" s="5">
        <f t="shared" si="22"/>
        <v>0.62092190813860881</v>
      </c>
      <c r="AT39" s="5">
        <f t="shared" si="22"/>
        <v>0.6187693488433712</v>
      </c>
      <c r="AU39" s="5">
        <f t="shared" si="22"/>
        <v>0.6235495010002472</v>
      </c>
      <c r="AV39" s="5">
        <f t="shared" si="22"/>
        <v>0.60950153979200905</v>
      </c>
      <c r="AW39" s="5">
        <f t="shared" si="22"/>
        <v>0.60522911135242985</v>
      </c>
      <c r="AX39" s="5">
        <f t="shared" si="22"/>
        <v>0.60428547289067014</v>
      </c>
      <c r="AY39" s="5">
        <f t="shared" si="22"/>
        <v>0.6013622349275245</v>
      </c>
      <c r="AZ39" s="5">
        <f t="shared" si="22"/>
        <v>0.60153622253604178</v>
      </c>
      <c r="BA39" s="5">
        <f t="shared" si="22"/>
        <v>0.60831745586526353</v>
      </c>
      <c r="BB39" s="5">
        <f t="shared" si="22"/>
        <v>0.6009394975511847</v>
      </c>
      <c r="BC39" s="5">
        <f t="shared" si="22"/>
        <v>0.60713922600439463</v>
      </c>
      <c r="BD39" s="5">
        <f>BD33/(BD32-BD34+BD35)</f>
        <v>0.5932938705996148</v>
      </c>
      <c r="BE39" s="5">
        <f t="shared" ref="BE39:BX39" si="23">BE33/(BE32-BE34+BE35)</f>
        <v>0.58793522256464414</v>
      </c>
      <c r="BF39" s="5">
        <f t="shared" si="23"/>
        <v>0.58914181559377776</v>
      </c>
      <c r="BG39" s="5">
        <f t="shared" si="23"/>
        <v>0.59377999338028797</v>
      </c>
      <c r="BH39" s="5">
        <f t="shared" si="23"/>
        <v>0.59991930280443684</v>
      </c>
      <c r="BI39" s="5">
        <f t="shared" si="23"/>
        <v>0.60267853765990831</v>
      </c>
      <c r="BJ39" s="5">
        <f t="shared" si="23"/>
        <v>0.59573377638283298</v>
      </c>
      <c r="BK39" s="5">
        <f t="shared" si="23"/>
        <v>0.60023075756475841</v>
      </c>
      <c r="BL39" s="5">
        <f t="shared" si="23"/>
        <v>0.60233924049572263</v>
      </c>
      <c r="BM39" s="5">
        <f t="shared" si="23"/>
        <v>0.60461872675967199</v>
      </c>
      <c r="BN39" s="5">
        <f t="shared" si="23"/>
        <v>0.59718740936097192</v>
      </c>
      <c r="BO39" s="5">
        <f t="shared" si="23"/>
        <v>0.59136253524424121</v>
      </c>
      <c r="BP39" s="5">
        <f t="shared" si="23"/>
        <v>0.58989607058482652</v>
      </c>
      <c r="BQ39" s="5">
        <f t="shared" si="23"/>
        <v>0.58676614411867156</v>
      </c>
      <c r="BR39" s="5">
        <f t="shared" si="23"/>
        <v>0.58862093871480414</v>
      </c>
      <c r="BS39" s="5">
        <f t="shared" si="23"/>
        <v>0.59944570217047577</v>
      </c>
      <c r="BT39" s="5">
        <f t="shared" si="23"/>
        <v>0.60015438299178869</v>
      </c>
      <c r="BU39" s="5">
        <f t="shared" si="23"/>
        <v>0.60983201543417054</v>
      </c>
      <c r="BV39" s="5">
        <f t="shared" si="23"/>
        <v>0.60922346991912113</v>
      </c>
      <c r="BW39" s="5">
        <f t="shared" si="23"/>
        <v>0.60047941902079749</v>
      </c>
      <c r="BX39" s="5">
        <f t="shared" si="23"/>
        <v>0.59374321076667635</v>
      </c>
      <c r="BY39" s="5">
        <f>BY33/(BY32-BY34+BY35)</f>
        <v>0.58989179967938954</v>
      </c>
      <c r="BZ39" s="5">
        <f t="shared" ref="BZ39:CJ39" si="24">BZ33/(BZ32-BZ34+BZ35)</f>
        <v>0.58136907029224749</v>
      </c>
      <c r="CA39" s="5">
        <f t="shared" si="24"/>
        <v>0.58123195863310972</v>
      </c>
      <c r="CB39" s="5">
        <f t="shared" si="24"/>
        <v>0.58493594657308323</v>
      </c>
      <c r="CC39" s="5">
        <f t="shared" si="24"/>
        <v>0.58742902821606424</v>
      </c>
      <c r="CD39" s="5">
        <f t="shared" si="24"/>
        <v>0.57553736478299966</v>
      </c>
      <c r="CE39" s="5">
        <f t="shared" si="24"/>
        <v>0.56668267930592575</v>
      </c>
      <c r="CF39" s="5">
        <f t="shared" si="24"/>
        <v>0.56734995688628342</v>
      </c>
      <c r="CG39" s="5">
        <f t="shared" si="24"/>
        <v>0.56662247702863078</v>
      </c>
      <c r="CH39" s="5">
        <f t="shared" si="24"/>
        <v>0.56427401080793271</v>
      </c>
      <c r="CI39" s="5">
        <f t="shared" si="24"/>
        <v>0.56588388005908286</v>
      </c>
      <c r="CJ39" s="5">
        <f t="shared" si="24"/>
        <v>0.57031444888381166</v>
      </c>
      <c r="CK39" s="5">
        <f>CK33/(CK32-CK34+CK35)</f>
        <v>0.57033165940328645</v>
      </c>
      <c r="CL39" s="5">
        <f t="shared" ref="CL39:CM39" si="25">CL33/(CL32-CL34+CL35)</f>
        <v>0.57156102885936855</v>
      </c>
      <c r="CM39" s="5">
        <f t="shared" si="25"/>
        <v>0.56910629479580377</v>
      </c>
    </row>
    <row r="40" spans="1:91" x14ac:dyDescent="0.25">
      <c r="A40" s="2" t="s">
        <v>5</v>
      </c>
      <c r="B40" s="5">
        <f>B33/(B32-B34+B35-B36)</f>
        <v>0.61373159987106474</v>
      </c>
      <c r="C40" s="5">
        <f t="shared" ref="C40:BC40" si="26">C33/(C32-C34+C35-C36)</f>
        <v>0.63405027557467397</v>
      </c>
      <c r="D40" s="5">
        <f t="shared" si="26"/>
        <v>0.64060301828878374</v>
      </c>
      <c r="E40" s="5">
        <f t="shared" si="26"/>
        <v>0.65212143912437315</v>
      </c>
      <c r="F40" s="5">
        <f t="shared" si="26"/>
        <v>0.65917942816676989</v>
      </c>
      <c r="G40" s="5">
        <f t="shared" si="26"/>
        <v>0.65646432981856184</v>
      </c>
      <c r="H40" s="5">
        <f t="shared" si="26"/>
        <v>0.66402820625826353</v>
      </c>
      <c r="I40" s="5">
        <f t="shared" si="26"/>
        <v>0.65327095751905229</v>
      </c>
      <c r="J40" s="5">
        <f t="shared" si="26"/>
        <v>0.67201758290674385</v>
      </c>
      <c r="K40" s="5">
        <f t="shared" si="26"/>
        <v>0.66488045563022502</v>
      </c>
      <c r="L40" s="5">
        <f t="shared" si="26"/>
        <v>0.65641434693849965</v>
      </c>
      <c r="M40" s="5">
        <f t="shared" si="26"/>
        <v>0.64629125928104092</v>
      </c>
      <c r="N40" s="5">
        <f t="shared" si="26"/>
        <v>0.64850432584434803</v>
      </c>
      <c r="O40" s="5">
        <f t="shared" si="26"/>
        <v>0.66886999597322572</v>
      </c>
      <c r="P40" s="5">
        <f t="shared" si="26"/>
        <v>0.69135211734177449</v>
      </c>
      <c r="Q40" s="5">
        <f t="shared" si="26"/>
        <v>0.68146861004982706</v>
      </c>
      <c r="R40" s="5">
        <f t="shared" si="26"/>
        <v>0.68931191058330421</v>
      </c>
      <c r="S40" s="5">
        <f t="shared" si="26"/>
        <v>0.69439483873893793</v>
      </c>
      <c r="T40" s="5">
        <f t="shared" si="26"/>
        <v>0.67076304040460344</v>
      </c>
      <c r="U40" s="5">
        <f t="shared" si="26"/>
        <v>0.66810646148433128</v>
      </c>
      <c r="V40" s="5">
        <f t="shared" si="26"/>
        <v>0.66397398092732052</v>
      </c>
      <c r="W40" s="5">
        <f t="shared" si="26"/>
        <v>0.65888862060065112</v>
      </c>
      <c r="X40" s="5">
        <f t="shared" si="26"/>
        <v>0.66175972746353651</v>
      </c>
      <c r="Y40" s="5">
        <f t="shared" si="26"/>
        <v>0.67489612490518669</v>
      </c>
      <c r="Z40" s="5">
        <f t="shared" si="26"/>
        <v>0.67556667315309438</v>
      </c>
      <c r="AA40" s="5">
        <f t="shared" si="26"/>
        <v>0.66974528667759248</v>
      </c>
      <c r="AB40" s="5">
        <f t="shared" si="26"/>
        <v>0.65888723781219638</v>
      </c>
      <c r="AC40" s="5">
        <f t="shared" si="26"/>
        <v>0.67364521036971781</v>
      </c>
      <c r="AD40" s="5">
        <f t="shared" si="26"/>
        <v>0.67194513396627176</v>
      </c>
      <c r="AE40" s="5">
        <f t="shared" si="26"/>
        <v>0.6705276411827148</v>
      </c>
      <c r="AF40" s="5">
        <f t="shared" si="26"/>
        <v>0.66269353649545348</v>
      </c>
      <c r="AG40" s="5">
        <f t="shared" si="26"/>
        <v>0.67191577050540374</v>
      </c>
      <c r="AH40" s="5">
        <f t="shared" si="26"/>
        <v>0.6689307563510517</v>
      </c>
      <c r="AI40" s="5">
        <f t="shared" si="26"/>
        <v>0.66363683581779465</v>
      </c>
      <c r="AJ40" s="5">
        <f t="shared" si="26"/>
        <v>0.6612706901855252</v>
      </c>
      <c r="AK40" s="5">
        <f t="shared" si="26"/>
        <v>0.6586946466989495</v>
      </c>
      <c r="AL40" s="5">
        <f t="shared" si="26"/>
        <v>0.65292104521480054</v>
      </c>
      <c r="AM40" s="5">
        <f t="shared" si="26"/>
        <v>0.65467292511574293</v>
      </c>
      <c r="AN40" s="5">
        <f t="shared" si="26"/>
        <v>0.66329642310874681</v>
      </c>
      <c r="AO40" s="5">
        <f t="shared" si="26"/>
        <v>0.66795916363993324</v>
      </c>
      <c r="AP40" s="5">
        <f t="shared" si="26"/>
        <v>0.67858602465145224</v>
      </c>
      <c r="AQ40" s="5">
        <f t="shared" si="26"/>
        <v>0.68585288888106466</v>
      </c>
      <c r="AR40" s="5">
        <f t="shared" si="26"/>
        <v>0.67503410724291668</v>
      </c>
      <c r="AS40" s="5">
        <f t="shared" si="26"/>
        <v>0.67545653370572745</v>
      </c>
      <c r="AT40" s="5">
        <f t="shared" si="26"/>
        <v>0.67674801080887526</v>
      </c>
      <c r="AU40" s="5">
        <f t="shared" si="26"/>
        <v>0.67690354459046764</v>
      </c>
      <c r="AV40" s="5">
        <f t="shared" si="26"/>
        <v>0.65969155939125323</v>
      </c>
      <c r="AW40" s="5">
        <f t="shared" si="26"/>
        <v>0.65473605321092321</v>
      </c>
      <c r="AX40" s="5">
        <f t="shared" si="26"/>
        <v>0.65320741608162392</v>
      </c>
      <c r="AY40" s="5">
        <f t="shared" si="26"/>
        <v>0.65068393304616434</v>
      </c>
      <c r="AZ40" s="5">
        <f t="shared" si="26"/>
        <v>0.64895406018294388</v>
      </c>
      <c r="BA40" s="5">
        <f t="shared" si="26"/>
        <v>0.65014499793203617</v>
      </c>
      <c r="BB40" s="5">
        <f t="shared" si="26"/>
        <v>0.63945874540835779</v>
      </c>
      <c r="BC40" s="5">
        <f t="shared" si="26"/>
        <v>0.64241170238254419</v>
      </c>
      <c r="BD40" s="5">
        <f>BD33/(BD32-BD34+BD35-BD36)</f>
        <v>0.62776283442785619</v>
      </c>
      <c r="BE40" s="5">
        <f t="shared" ref="BE40:BX40" si="27">BE33/(BE32-BE34+BE35-BE36)</f>
        <v>0.62583621462451333</v>
      </c>
      <c r="BF40" s="5">
        <f t="shared" si="27"/>
        <v>0.62640433149530783</v>
      </c>
      <c r="BG40" s="5">
        <f t="shared" si="27"/>
        <v>0.6316196044698279</v>
      </c>
      <c r="BH40" s="5">
        <f t="shared" si="27"/>
        <v>0.64034228989218822</v>
      </c>
      <c r="BI40" s="5">
        <f t="shared" si="27"/>
        <v>0.64564578113080928</v>
      </c>
      <c r="BJ40" s="5">
        <f t="shared" si="27"/>
        <v>0.63696368297818773</v>
      </c>
      <c r="BK40" s="5">
        <f t="shared" si="27"/>
        <v>0.64090115990156549</v>
      </c>
      <c r="BL40" s="5">
        <f t="shared" si="27"/>
        <v>0.64203243397730414</v>
      </c>
      <c r="BM40" s="5">
        <f t="shared" si="27"/>
        <v>0.64731258883848886</v>
      </c>
      <c r="BN40" s="5">
        <f t="shared" si="27"/>
        <v>0.64004138072107752</v>
      </c>
      <c r="BO40" s="5">
        <f t="shared" si="27"/>
        <v>0.63410514972853971</v>
      </c>
      <c r="BP40" s="5">
        <f t="shared" si="27"/>
        <v>0.63267370168598436</v>
      </c>
      <c r="BQ40" s="5">
        <f t="shared" si="27"/>
        <v>0.63245376669323283</v>
      </c>
      <c r="BR40" s="5">
        <f t="shared" si="27"/>
        <v>0.63497203533865854</v>
      </c>
      <c r="BS40" s="5">
        <f t="shared" si="27"/>
        <v>0.64852060502729825</v>
      </c>
      <c r="BT40" s="5">
        <f t="shared" si="27"/>
        <v>0.65047608567350901</v>
      </c>
      <c r="BU40" s="5">
        <f t="shared" si="27"/>
        <v>0.66186180775478964</v>
      </c>
      <c r="BV40" s="5">
        <f t="shared" si="27"/>
        <v>0.66496708767821378</v>
      </c>
      <c r="BW40" s="5">
        <f t="shared" si="27"/>
        <v>0.65634901821004388</v>
      </c>
      <c r="BX40" s="5">
        <f t="shared" si="27"/>
        <v>0.6480547812757208</v>
      </c>
      <c r="BY40" s="5">
        <f>BY33/(BY32-BY34+BY35-BY36)</f>
        <v>0.6443009246693121</v>
      </c>
      <c r="BZ40" s="5">
        <f t="shared" ref="BZ40:CJ40" si="28">BZ33/(BZ32-BZ34+BZ35-BZ36)</f>
        <v>0.63224054075647462</v>
      </c>
      <c r="CA40" s="5">
        <f t="shared" si="28"/>
        <v>0.63284917435713295</v>
      </c>
      <c r="CB40" s="5">
        <f t="shared" si="28"/>
        <v>0.63154319750174159</v>
      </c>
      <c r="CC40" s="5">
        <f t="shared" si="28"/>
        <v>0.63168619356165989</v>
      </c>
      <c r="CD40" s="5">
        <f t="shared" si="28"/>
        <v>0.61860616237386301</v>
      </c>
      <c r="CE40" s="5">
        <f t="shared" si="28"/>
        <v>0.61547690331459315</v>
      </c>
      <c r="CF40" s="5">
        <f t="shared" si="28"/>
        <v>0.61990779830355147</v>
      </c>
      <c r="CG40" s="5">
        <f t="shared" si="28"/>
        <v>0.62205694338257789</v>
      </c>
      <c r="CH40" s="5">
        <f t="shared" si="28"/>
        <v>0.61984366215257725</v>
      </c>
      <c r="CI40" s="5">
        <f t="shared" si="28"/>
        <v>0.620878941623626</v>
      </c>
      <c r="CJ40" s="5">
        <f t="shared" si="28"/>
        <v>0.62236547337363735</v>
      </c>
      <c r="CK40" s="5">
        <f>CK33/(CK32-CK34+CK35-CK36)</f>
        <v>0.62095428092279781</v>
      </c>
      <c r="CL40" s="5">
        <f t="shared" ref="CL40:CM40" si="29">CL33/(CL32-CL34+CL35-CL36)</f>
        <v>0.62352930326194933</v>
      </c>
      <c r="CM40" s="5">
        <f t="shared" si="29"/>
        <v>0.62043930259102742</v>
      </c>
    </row>
    <row r="62" spans="1:91" x14ac:dyDescent="0.25">
      <c r="A62" s="7" t="s">
        <v>32</v>
      </c>
      <c r="B62" s="3">
        <f>B31</f>
        <v>1929</v>
      </c>
      <c r="C62" s="3">
        <f t="shared" ref="C62:BN65" si="30">C31</f>
        <v>1930</v>
      </c>
      <c r="D62" s="3">
        <f t="shared" si="30"/>
        <v>1931</v>
      </c>
      <c r="E62" s="3">
        <f t="shared" si="30"/>
        <v>1932</v>
      </c>
      <c r="F62" s="3">
        <f t="shared" si="30"/>
        <v>1933</v>
      </c>
      <c r="G62" s="3">
        <f t="shared" si="30"/>
        <v>1934</v>
      </c>
      <c r="H62" s="3">
        <f t="shared" si="30"/>
        <v>1935</v>
      </c>
      <c r="I62" s="3">
        <f t="shared" si="30"/>
        <v>1936</v>
      </c>
      <c r="J62" s="3">
        <f t="shared" si="30"/>
        <v>1937</v>
      </c>
      <c r="K62" s="3">
        <f t="shared" si="30"/>
        <v>1938</v>
      </c>
      <c r="L62" s="3">
        <f t="shared" si="30"/>
        <v>1939</v>
      </c>
      <c r="M62" s="3">
        <f t="shared" si="30"/>
        <v>1940</v>
      </c>
      <c r="N62" s="3">
        <f t="shared" si="30"/>
        <v>1941</v>
      </c>
      <c r="O62" s="3">
        <f t="shared" si="30"/>
        <v>1942</v>
      </c>
      <c r="P62" s="3">
        <f t="shared" si="30"/>
        <v>1943</v>
      </c>
      <c r="Q62" s="3">
        <f t="shared" si="30"/>
        <v>1944</v>
      </c>
      <c r="R62" s="3">
        <f t="shared" si="30"/>
        <v>1945</v>
      </c>
      <c r="S62" s="3">
        <f t="shared" si="30"/>
        <v>1946</v>
      </c>
      <c r="T62" s="3">
        <f t="shared" si="30"/>
        <v>1947</v>
      </c>
      <c r="U62" s="3">
        <f t="shared" si="30"/>
        <v>1948</v>
      </c>
      <c r="V62" s="3">
        <f t="shared" si="30"/>
        <v>1949</v>
      </c>
      <c r="W62" s="3">
        <f t="shared" si="30"/>
        <v>1950</v>
      </c>
      <c r="X62" s="3">
        <f t="shared" si="30"/>
        <v>1951</v>
      </c>
      <c r="Y62" s="3">
        <f t="shared" si="30"/>
        <v>1952</v>
      </c>
      <c r="Z62" s="3">
        <f t="shared" si="30"/>
        <v>1953</v>
      </c>
      <c r="AA62" s="3">
        <f t="shared" si="30"/>
        <v>1954</v>
      </c>
      <c r="AB62" s="3">
        <f t="shared" si="30"/>
        <v>1955</v>
      </c>
      <c r="AC62" s="3">
        <f t="shared" si="30"/>
        <v>1956</v>
      </c>
      <c r="AD62" s="3">
        <f t="shared" si="30"/>
        <v>1957</v>
      </c>
      <c r="AE62" s="3">
        <f t="shared" si="30"/>
        <v>1958</v>
      </c>
      <c r="AF62" s="3">
        <f t="shared" si="30"/>
        <v>1959</v>
      </c>
      <c r="AG62" s="3">
        <f t="shared" si="30"/>
        <v>1960</v>
      </c>
      <c r="AH62" s="3">
        <f t="shared" si="30"/>
        <v>1961</v>
      </c>
      <c r="AI62" s="3">
        <f t="shared" si="30"/>
        <v>1962</v>
      </c>
      <c r="AJ62" s="3">
        <f t="shared" si="30"/>
        <v>1963</v>
      </c>
      <c r="AK62" s="3">
        <f t="shared" si="30"/>
        <v>1964</v>
      </c>
      <c r="AL62" s="3">
        <f t="shared" si="30"/>
        <v>1965</v>
      </c>
      <c r="AM62" s="3">
        <f t="shared" si="30"/>
        <v>1966</v>
      </c>
      <c r="AN62" s="3">
        <f t="shared" si="30"/>
        <v>1967</v>
      </c>
      <c r="AO62" s="3">
        <f t="shared" si="30"/>
        <v>1968</v>
      </c>
      <c r="AP62" s="3">
        <f t="shared" si="30"/>
        <v>1969</v>
      </c>
      <c r="AQ62" s="3">
        <f t="shared" si="30"/>
        <v>1970</v>
      </c>
      <c r="AR62" s="3">
        <f t="shared" si="30"/>
        <v>1971</v>
      </c>
      <c r="AS62" s="3">
        <f t="shared" si="30"/>
        <v>1972</v>
      </c>
      <c r="AT62" s="3">
        <f t="shared" si="30"/>
        <v>1973</v>
      </c>
      <c r="AU62" s="3">
        <f t="shared" si="30"/>
        <v>1974</v>
      </c>
      <c r="AV62" s="3">
        <f t="shared" si="30"/>
        <v>1975</v>
      </c>
      <c r="AW62" s="3">
        <f t="shared" si="30"/>
        <v>1976</v>
      </c>
      <c r="AX62" s="3">
        <f t="shared" si="30"/>
        <v>1977</v>
      </c>
      <c r="AY62" s="3">
        <f t="shared" si="30"/>
        <v>1978</v>
      </c>
      <c r="AZ62" s="3">
        <f t="shared" si="30"/>
        <v>1979</v>
      </c>
      <c r="BA62" s="3">
        <f t="shared" si="30"/>
        <v>1980</v>
      </c>
      <c r="BB62" s="3">
        <f t="shared" si="30"/>
        <v>1981</v>
      </c>
      <c r="BC62" s="3">
        <f t="shared" si="30"/>
        <v>1982</v>
      </c>
      <c r="BD62" s="3">
        <f t="shared" si="30"/>
        <v>1983</v>
      </c>
      <c r="BE62" s="3">
        <f t="shared" si="30"/>
        <v>1984</v>
      </c>
      <c r="BF62" s="3">
        <f t="shared" si="30"/>
        <v>1985</v>
      </c>
      <c r="BG62" s="3">
        <f t="shared" si="30"/>
        <v>1986</v>
      </c>
      <c r="BH62" s="3">
        <f t="shared" si="30"/>
        <v>1987</v>
      </c>
      <c r="BI62" s="3">
        <f t="shared" si="30"/>
        <v>1988</v>
      </c>
      <c r="BJ62" s="3">
        <f t="shared" si="30"/>
        <v>1989</v>
      </c>
      <c r="BK62" s="3">
        <f t="shared" si="30"/>
        <v>1990</v>
      </c>
      <c r="BL62" s="3">
        <f t="shared" si="30"/>
        <v>1991</v>
      </c>
      <c r="BM62" s="3">
        <f t="shared" si="30"/>
        <v>1992</v>
      </c>
      <c r="BN62" s="3">
        <f t="shared" si="30"/>
        <v>1993</v>
      </c>
      <c r="BO62" s="3">
        <f t="shared" ref="BO62:CD67" si="31">BO31</f>
        <v>1994</v>
      </c>
      <c r="BP62" s="3">
        <f t="shared" si="31"/>
        <v>1995</v>
      </c>
      <c r="BQ62" s="3">
        <f t="shared" si="31"/>
        <v>1996</v>
      </c>
      <c r="BR62" s="3">
        <f t="shared" si="31"/>
        <v>1997</v>
      </c>
      <c r="BS62" s="3">
        <f t="shared" si="31"/>
        <v>1998</v>
      </c>
      <c r="BT62" s="3">
        <f t="shared" si="31"/>
        <v>1999</v>
      </c>
      <c r="BU62" s="3">
        <f t="shared" si="31"/>
        <v>2000</v>
      </c>
      <c r="BV62" s="3">
        <f t="shared" si="31"/>
        <v>2001</v>
      </c>
      <c r="BW62" s="3">
        <f t="shared" si="31"/>
        <v>2002</v>
      </c>
      <c r="BX62" s="3">
        <f t="shared" si="31"/>
        <v>2003</v>
      </c>
      <c r="BY62" s="3">
        <f t="shared" si="31"/>
        <v>2004</v>
      </c>
      <c r="BZ62" s="3">
        <f t="shared" si="31"/>
        <v>2005</v>
      </c>
      <c r="CA62" s="3">
        <f t="shared" si="31"/>
        <v>2006</v>
      </c>
      <c r="CB62" s="3">
        <f t="shared" si="31"/>
        <v>2007</v>
      </c>
      <c r="CC62" s="3">
        <f>CC31</f>
        <v>2008</v>
      </c>
      <c r="CD62" s="3">
        <f t="shared" ref="CD62:CM67" si="32">CD31</f>
        <v>2009</v>
      </c>
      <c r="CE62" s="3">
        <f t="shared" si="32"/>
        <v>2010</v>
      </c>
      <c r="CF62" s="3">
        <f t="shared" si="32"/>
        <v>2011</v>
      </c>
      <c r="CG62" s="3">
        <f t="shared" si="32"/>
        <v>2012</v>
      </c>
      <c r="CH62" s="3">
        <f t="shared" si="32"/>
        <v>2013</v>
      </c>
      <c r="CI62" s="3">
        <f t="shared" si="32"/>
        <v>2014</v>
      </c>
      <c r="CJ62" s="3">
        <f t="shared" si="32"/>
        <v>2015</v>
      </c>
      <c r="CK62" s="3">
        <f t="shared" si="32"/>
        <v>2016</v>
      </c>
      <c r="CL62" s="3">
        <f t="shared" si="32"/>
        <v>2017</v>
      </c>
      <c r="CM62" s="3">
        <f>CM31</f>
        <v>2018</v>
      </c>
    </row>
    <row r="63" spans="1:91" x14ac:dyDescent="0.25">
      <c r="A63" s="2" t="str">
        <f t="shared" ref="A63:P67" si="33">A32</f>
        <v xml:space="preserve">    Gross domestic product</v>
      </c>
      <c r="B63" s="2">
        <f t="shared" si="33"/>
        <v>104556</v>
      </c>
      <c r="C63" s="2">
        <f t="shared" si="30"/>
        <v>92160</v>
      </c>
      <c r="D63" s="2">
        <f t="shared" si="30"/>
        <v>77391</v>
      </c>
      <c r="E63" s="2">
        <f t="shared" si="30"/>
        <v>59522</v>
      </c>
      <c r="F63" s="2">
        <f t="shared" si="30"/>
        <v>57154</v>
      </c>
      <c r="G63" s="2">
        <f t="shared" si="30"/>
        <v>66800</v>
      </c>
      <c r="H63" s="2">
        <f t="shared" si="30"/>
        <v>74241</v>
      </c>
      <c r="I63" s="2">
        <f t="shared" si="30"/>
        <v>84830</v>
      </c>
      <c r="J63" s="2">
        <f t="shared" si="30"/>
        <v>93003</v>
      </c>
      <c r="K63" s="2">
        <f t="shared" si="30"/>
        <v>87352</v>
      </c>
      <c r="L63" s="2">
        <f t="shared" si="30"/>
        <v>93437</v>
      </c>
      <c r="M63" s="2">
        <f t="shared" si="30"/>
        <v>102899</v>
      </c>
      <c r="N63" s="2">
        <f t="shared" si="30"/>
        <v>129309</v>
      </c>
      <c r="O63" s="2">
        <f t="shared" si="30"/>
        <v>165952</v>
      </c>
      <c r="P63" s="2">
        <f t="shared" si="30"/>
        <v>203084</v>
      </c>
      <c r="Q63" s="2">
        <f t="shared" si="30"/>
        <v>224447</v>
      </c>
      <c r="R63" s="2">
        <f t="shared" si="30"/>
        <v>228007</v>
      </c>
      <c r="S63" s="2">
        <f t="shared" si="30"/>
        <v>227535</v>
      </c>
      <c r="T63" s="2">
        <f t="shared" si="30"/>
        <v>249616</v>
      </c>
      <c r="U63" s="2">
        <f t="shared" si="30"/>
        <v>274468</v>
      </c>
      <c r="V63" s="2">
        <f t="shared" si="30"/>
        <v>272475</v>
      </c>
      <c r="W63" s="2">
        <f t="shared" si="30"/>
        <v>299827</v>
      </c>
      <c r="X63" s="2">
        <f t="shared" si="30"/>
        <v>346914</v>
      </c>
      <c r="Y63" s="2">
        <f t="shared" si="30"/>
        <v>367341</v>
      </c>
      <c r="Z63" s="2">
        <f t="shared" si="30"/>
        <v>389218</v>
      </c>
      <c r="AA63" s="2">
        <f t="shared" si="30"/>
        <v>390549</v>
      </c>
      <c r="AB63" s="2">
        <f t="shared" si="30"/>
        <v>425478</v>
      </c>
      <c r="AC63" s="2">
        <f t="shared" si="30"/>
        <v>449353</v>
      </c>
      <c r="AD63" s="2">
        <f t="shared" si="30"/>
        <v>474039</v>
      </c>
      <c r="AE63" s="2">
        <f t="shared" si="30"/>
        <v>481229</v>
      </c>
      <c r="AF63" s="2">
        <f t="shared" si="30"/>
        <v>521654</v>
      </c>
      <c r="AG63" s="2">
        <f t="shared" si="30"/>
        <v>542382</v>
      </c>
      <c r="AH63" s="2">
        <f t="shared" si="30"/>
        <v>562210</v>
      </c>
      <c r="AI63" s="2">
        <f t="shared" si="30"/>
        <v>603921</v>
      </c>
      <c r="AJ63" s="2">
        <f t="shared" si="30"/>
        <v>637451</v>
      </c>
      <c r="AK63" s="2">
        <f t="shared" si="30"/>
        <v>684460</v>
      </c>
      <c r="AL63" s="2">
        <f t="shared" si="30"/>
        <v>742289</v>
      </c>
      <c r="AM63" s="2">
        <f t="shared" si="30"/>
        <v>813414</v>
      </c>
      <c r="AN63" s="2">
        <f t="shared" si="30"/>
        <v>859958</v>
      </c>
      <c r="AO63" s="2">
        <f t="shared" si="30"/>
        <v>940651</v>
      </c>
      <c r="AP63" s="2">
        <f t="shared" si="30"/>
        <v>1017615</v>
      </c>
      <c r="AQ63" s="2">
        <f t="shared" si="30"/>
        <v>1073303</v>
      </c>
      <c r="AR63" s="2">
        <f t="shared" si="30"/>
        <v>1164850</v>
      </c>
      <c r="AS63" s="2">
        <f t="shared" si="30"/>
        <v>1279110</v>
      </c>
      <c r="AT63" s="2">
        <f t="shared" si="30"/>
        <v>1425376</v>
      </c>
      <c r="AU63" s="2">
        <f t="shared" si="30"/>
        <v>1545243</v>
      </c>
      <c r="AV63" s="2">
        <f t="shared" si="30"/>
        <v>1684904</v>
      </c>
      <c r="AW63" s="2">
        <f t="shared" si="30"/>
        <v>1873412</v>
      </c>
      <c r="AX63" s="2">
        <f t="shared" si="30"/>
        <v>2081826</v>
      </c>
      <c r="AY63" s="2">
        <f t="shared" si="30"/>
        <v>2351599</v>
      </c>
      <c r="AZ63" s="2">
        <f t="shared" si="30"/>
        <v>2627334</v>
      </c>
      <c r="BA63" s="2">
        <f t="shared" si="30"/>
        <v>2857307</v>
      </c>
      <c r="BB63" s="2">
        <f t="shared" si="30"/>
        <v>3207042</v>
      </c>
      <c r="BC63" s="2">
        <f t="shared" si="30"/>
        <v>3343789</v>
      </c>
      <c r="BD63" s="2">
        <f t="shared" si="30"/>
        <v>3634038</v>
      </c>
      <c r="BE63" s="2">
        <f t="shared" si="30"/>
        <v>4037613</v>
      </c>
      <c r="BF63" s="2">
        <f t="shared" si="30"/>
        <v>4338979</v>
      </c>
      <c r="BG63" s="2">
        <f t="shared" si="30"/>
        <v>4579631</v>
      </c>
      <c r="BH63" s="2">
        <f t="shared" si="30"/>
        <v>4855215</v>
      </c>
      <c r="BI63" s="2">
        <f t="shared" si="30"/>
        <v>5236438</v>
      </c>
      <c r="BJ63" s="2">
        <f t="shared" si="30"/>
        <v>5641580</v>
      </c>
      <c r="BK63" s="2">
        <f t="shared" si="30"/>
        <v>5963144</v>
      </c>
      <c r="BL63" s="2">
        <f t="shared" si="30"/>
        <v>6158129</v>
      </c>
      <c r="BM63" s="2">
        <f t="shared" si="30"/>
        <v>6520327</v>
      </c>
      <c r="BN63" s="2">
        <f t="shared" si="30"/>
        <v>6858559</v>
      </c>
      <c r="BO63" s="2">
        <f t="shared" si="31"/>
        <v>7287236</v>
      </c>
      <c r="BP63" s="2">
        <f t="shared" si="31"/>
        <v>7639749</v>
      </c>
      <c r="BQ63" s="2">
        <f t="shared" si="31"/>
        <v>8073122</v>
      </c>
      <c r="BR63" s="2">
        <f t="shared" si="31"/>
        <v>8577552</v>
      </c>
      <c r="BS63" s="2">
        <f t="shared" si="31"/>
        <v>9062817</v>
      </c>
      <c r="BT63" s="2">
        <f t="shared" si="31"/>
        <v>9630663</v>
      </c>
      <c r="BU63" s="2">
        <f t="shared" si="31"/>
        <v>10252347</v>
      </c>
      <c r="BV63" s="2">
        <f t="shared" si="31"/>
        <v>10581822</v>
      </c>
      <c r="BW63" s="2">
        <f t="shared" si="31"/>
        <v>10936418</v>
      </c>
      <c r="BX63" s="2">
        <f t="shared" si="31"/>
        <v>11458246</v>
      </c>
      <c r="BY63" s="2">
        <f t="shared" si="31"/>
        <v>12213730</v>
      </c>
      <c r="BZ63" s="2">
        <f t="shared" si="31"/>
        <v>13036637</v>
      </c>
      <c r="CA63" s="2">
        <f t="shared" si="31"/>
        <v>13814609</v>
      </c>
      <c r="CB63" s="2">
        <f t="shared" si="31"/>
        <v>14451860</v>
      </c>
      <c r="CC63" s="2">
        <f t="shared" si="31"/>
        <v>14712845</v>
      </c>
      <c r="CD63" s="2">
        <f t="shared" si="31"/>
        <v>14448932</v>
      </c>
      <c r="CE63" s="2">
        <f t="shared" si="32"/>
        <v>14992052</v>
      </c>
      <c r="CF63" s="2">
        <f t="shared" si="32"/>
        <v>15542582</v>
      </c>
      <c r="CG63" s="2">
        <f t="shared" si="32"/>
        <v>16197007</v>
      </c>
      <c r="CH63" s="2">
        <f t="shared" si="32"/>
        <v>16784851</v>
      </c>
      <c r="CI63" s="2">
        <f t="shared" si="32"/>
        <v>17527258</v>
      </c>
      <c r="CJ63" s="2">
        <f t="shared" si="32"/>
        <v>18224780</v>
      </c>
      <c r="CK63" s="2">
        <f t="shared" si="32"/>
        <v>18715040</v>
      </c>
      <c r="CL63" s="2">
        <f t="shared" si="32"/>
        <v>19519424</v>
      </c>
      <c r="CM63" s="2">
        <f t="shared" si="32"/>
        <v>20580223</v>
      </c>
    </row>
    <row r="64" spans="1:91" x14ac:dyDescent="0.25">
      <c r="A64" s="2" t="str">
        <f t="shared" si="33"/>
        <v xml:space="preserve">  Compensation of employees</v>
      </c>
      <c r="B64" s="2">
        <f t="shared" si="33"/>
        <v>51408</v>
      </c>
      <c r="C64" s="2">
        <f t="shared" si="30"/>
        <v>47167</v>
      </c>
      <c r="D64" s="2">
        <f t="shared" si="30"/>
        <v>40071</v>
      </c>
      <c r="E64" s="2">
        <f t="shared" si="30"/>
        <v>31339</v>
      </c>
      <c r="F64" s="2">
        <f t="shared" si="30"/>
        <v>29787</v>
      </c>
      <c r="G64" s="2">
        <f t="shared" si="30"/>
        <v>34553</v>
      </c>
      <c r="H64" s="2">
        <f t="shared" si="30"/>
        <v>37667</v>
      </c>
      <c r="I64" s="2">
        <f t="shared" si="30"/>
        <v>43289</v>
      </c>
      <c r="J64" s="2">
        <f t="shared" si="30"/>
        <v>48310</v>
      </c>
      <c r="K64" s="2">
        <f t="shared" si="30"/>
        <v>45412</v>
      </c>
      <c r="L64" s="2">
        <f t="shared" si="30"/>
        <v>48553</v>
      </c>
      <c r="M64" s="2">
        <f t="shared" si="30"/>
        <v>52749</v>
      </c>
      <c r="N64" s="2">
        <f t="shared" si="30"/>
        <v>66187</v>
      </c>
      <c r="O64" s="2">
        <f t="shared" si="30"/>
        <v>88036</v>
      </c>
      <c r="P64" s="2">
        <f t="shared" si="30"/>
        <v>112698</v>
      </c>
      <c r="Q64" s="2">
        <f t="shared" si="30"/>
        <v>124321</v>
      </c>
      <c r="R64" s="2">
        <f t="shared" si="30"/>
        <v>126304</v>
      </c>
      <c r="S64" s="2">
        <f t="shared" si="30"/>
        <v>122485</v>
      </c>
      <c r="T64" s="2">
        <f t="shared" si="30"/>
        <v>132361</v>
      </c>
      <c r="U64" s="2">
        <f t="shared" si="30"/>
        <v>144313</v>
      </c>
      <c r="V64" s="2">
        <f t="shared" si="30"/>
        <v>144334</v>
      </c>
      <c r="W64" s="2">
        <f t="shared" si="30"/>
        <v>158269</v>
      </c>
      <c r="X64" s="2">
        <f t="shared" si="30"/>
        <v>185705</v>
      </c>
      <c r="Y64" s="2">
        <f t="shared" si="30"/>
        <v>201088</v>
      </c>
      <c r="Z64" s="2">
        <f t="shared" si="30"/>
        <v>215245</v>
      </c>
      <c r="AA64" s="2">
        <f t="shared" si="30"/>
        <v>214139</v>
      </c>
      <c r="AB64" s="2">
        <f t="shared" si="30"/>
        <v>230571</v>
      </c>
      <c r="AC64" s="2">
        <f t="shared" si="30"/>
        <v>249275</v>
      </c>
      <c r="AD64" s="2">
        <f t="shared" si="30"/>
        <v>262576</v>
      </c>
      <c r="AE64" s="2">
        <f t="shared" si="30"/>
        <v>264670</v>
      </c>
      <c r="AF64" s="2">
        <f t="shared" si="30"/>
        <v>285829</v>
      </c>
      <c r="AG64" s="2">
        <f t="shared" si="30"/>
        <v>301283</v>
      </c>
      <c r="AH64" s="2">
        <f t="shared" si="30"/>
        <v>310422</v>
      </c>
      <c r="AI64" s="2">
        <f t="shared" si="30"/>
        <v>332202</v>
      </c>
      <c r="AJ64" s="2">
        <f t="shared" si="30"/>
        <v>350408</v>
      </c>
      <c r="AK64" s="2">
        <f t="shared" si="30"/>
        <v>375975</v>
      </c>
      <c r="AL64" s="2">
        <f t="shared" si="30"/>
        <v>405415</v>
      </c>
      <c r="AM64" s="2">
        <f t="shared" si="30"/>
        <v>449249</v>
      </c>
      <c r="AN64" s="2">
        <f t="shared" si="30"/>
        <v>481790</v>
      </c>
      <c r="AO64" s="2">
        <f t="shared" si="30"/>
        <v>530751</v>
      </c>
      <c r="AP64" s="2">
        <f t="shared" si="30"/>
        <v>584458</v>
      </c>
      <c r="AQ64" s="2">
        <f t="shared" si="30"/>
        <v>623347</v>
      </c>
      <c r="AR64" s="2">
        <f t="shared" si="30"/>
        <v>664995</v>
      </c>
      <c r="AS64" s="2">
        <f t="shared" si="30"/>
        <v>731333</v>
      </c>
      <c r="AT64" s="2">
        <f t="shared" si="30"/>
        <v>812683</v>
      </c>
      <c r="AU64" s="2">
        <f t="shared" si="30"/>
        <v>887715</v>
      </c>
      <c r="AV64" s="2">
        <f t="shared" si="30"/>
        <v>947230</v>
      </c>
      <c r="AW64" s="2">
        <f t="shared" si="30"/>
        <v>1048347</v>
      </c>
      <c r="AX64" s="2">
        <f t="shared" si="30"/>
        <v>1165825</v>
      </c>
      <c r="AY64" s="2">
        <f t="shared" si="30"/>
        <v>1316765</v>
      </c>
      <c r="AZ64" s="2">
        <f t="shared" si="30"/>
        <v>1477231</v>
      </c>
      <c r="BA64" s="2">
        <f t="shared" si="30"/>
        <v>1622247</v>
      </c>
      <c r="BB64" s="2">
        <f t="shared" si="30"/>
        <v>1792525</v>
      </c>
      <c r="BC64" s="2">
        <f t="shared" si="30"/>
        <v>1892983</v>
      </c>
      <c r="BD64" s="2">
        <f t="shared" si="30"/>
        <v>2012489</v>
      </c>
      <c r="BE64" s="2">
        <f t="shared" si="30"/>
        <v>2215872</v>
      </c>
      <c r="BF64" s="2">
        <f t="shared" si="30"/>
        <v>2387324</v>
      </c>
      <c r="BG64" s="2">
        <f t="shared" si="30"/>
        <v>2542063</v>
      </c>
      <c r="BH64" s="2">
        <f t="shared" si="30"/>
        <v>2722405</v>
      </c>
      <c r="BI64" s="2">
        <f t="shared" si="30"/>
        <v>2947987</v>
      </c>
      <c r="BJ64" s="2">
        <f t="shared" si="30"/>
        <v>3139601</v>
      </c>
      <c r="BK64" s="2">
        <f t="shared" si="30"/>
        <v>3340373</v>
      </c>
      <c r="BL64" s="2">
        <f t="shared" si="30"/>
        <v>3450516</v>
      </c>
      <c r="BM64" s="2">
        <f t="shared" si="30"/>
        <v>3668246</v>
      </c>
      <c r="BN64" s="2">
        <f t="shared" si="30"/>
        <v>3817290</v>
      </c>
      <c r="BO64" s="2">
        <f t="shared" si="31"/>
        <v>4006192</v>
      </c>
      <c r="BP64" s="2">
        <f t="shared" si="31"/>
        <v>4198088</v>
      </c>
      <c r="BQ64" s="2">
        <f t="shared" si="31"/>
        <v>4416942</v>
      </c>
      <c r="BR64" s="2">
        <f t="shared" si="31"/>
        <v>4708818</v>
      </c>
      <c r="BS64" s="2">
        <f t="shared" si="31"/>
        <v>5071138</v>
      </c>
      <c r="BT64" s="2">
        <f t="shared" si="31"/>
        <v>5402762</v>
      </c>
      <c r="BU64" s="2">
        <f t="shared" si="31"/>
        <v>5848064</v>
      </c>
      <c r="BV64" s="2">
        <f t="shared" si="31"/>
        <v>6039136</v>
      </c>
      <c r="BW64" s="2">
        <f t="shared" si="31"/>
        <v>6135569</v>
      </c>
      <c r="BX64" s="2">
        <f t="shared" si="31"/>
        <v>6354054</v>
      </c>
      <c r="BY64" s="2">
        <f t="shared" si="31"/>
        <v>6720058</v>
      </c>
      <c r="BZ64" s="2">
        <f t="shared" si="31"/>
        <v>7066605</v>
      </c>
      <c r="CA64" s="2">
        <f t="shared" si="31"/>
        <v>7479895</v>
      </c>
      <c r="CB64" s="2">
        <f t="shared" si="31"/>
        <v>7878862</v>
      </c>
      <c r="CC64" s="2">
        <f t="shared" si="31"/>
        <v>8056978</v>
      </c>
      <c r="CD64" s="2">
        <f t="shared" si="31"/>
        <v>7758509</v>
      </c>
      <c r="CE64" s="2">
        <f t="shared" si="32"/>
        <v>7924936</v>
      </c>
      <c r="CF64" s="2">
        <f t="shared" si="32"/>
        <v>8225931</v>
      </c>
      <c r="CG64" s="2">
        <f t="shared" si="32"/>
        <v>8566725</v>
      </c>
      <c r="CH64" s="2">
        <f t="shared" si="32"/>
        <v>8834222</v>
      </c>
      <c r="CI64" s="2">
        <f t="shared" si="32"/>
        <v>9249097</v>
      </c>
      <c r="CJ64" s="2">
        <f t="shared" si="32"/>
        <v>9698155</v>
      </c>
      <c r="CK64" s="2">
        <f t="shared" si="32"/>
        <v>9960324</v>
      </c>
      <c r="CL64" s="2">
        <f t="shared" si="32"/>
        <v>10411610</v>
      </c>
      <c r="CM64" s="2">
        <f t="shared" si="32"/>
        <v>10928452</v>
      </c>
    </row>
    <row r="65" spans="1:91" x14ac:dyDescent="0.25">
      <c r="A65" s="2" t="str">
        <f t="shared" si="33"/>
        <v>Taxes on production and imports</v>
      </c>
      <c r="B65" s="2">
        <f t="shared" si="33"/>
        <v>6824</v>
      </c>
      <c r="C65" s="2">
        <f t="shared" si="30"/>
        <v>6971</v>
      </c>
      <c r="D65" s="2">
        <f t="shared" si="30"/>
        <v>6669</v>
      </c>
      <c r="E65" s="2">
        <f t="shared" si="30"/>
        <v>6570</v>
      </c>
      <c r="F65" s="2">
        <f t="shared" si="30"/>
        <v>6864</v>
      </c>
      <c r="G65" s="2">
        <f t="shared" si="30"/>
        <v>7625</v>
      </c>
      <c r="H65" s="2">
        <f t="shared" si="30"/>
        <v>7990</v>
      </c>
      <c r="I65" s="2">
        <f t="shared" si="30"/>
        <v>8461</v>
      </c>
      <c r="J65" s="2">
        <f t="shared" si="30"/>
        <v>8941</v>
      </c>
      <c r="K65" s="2">
        <f t="shared" si="30"/>
        <v>8932</v>
      </c>
      <c r="L65" s="2">
        <f t="shared" si="30"/>
        <v>9146</v>
      </c>
      <c r="M65" s="2">
        <f t="shared" si="30"/>
        <v>9795</v>
      </c>
      <c r="N65" s="2">
        <f t="shared" si="30"/>
        <v>11054</v>
      </c>
      <c r="O65" s="2">
        <f t="shared" si="30"/>
        <v>11512</v>
      </c>
      <c r="P65" s="2">
        <f t="shared" si="30"/>
        <v>12431</v>
      </c>
      <c r="Q65" s="2">
        <f t="shared" si="30"/>
        <v>13711</v>
      </c>
      <c r="R65" s="2">
        <f t="shared" si="30"/>
        <v>15095</v>
      </c>
      <c r="S65" s="2">
        <f t="shared" si="30"/>
        <v>16832</v>
      </c>
      <c r="T65" s="2">
        <f t="shared" si="30"/>
        <v>18106</v>
      </c>
      <c r="U65" s="2">
        <f t="shared" si="30"/>
        <v>19726</v>
      </c>
      <c r="V65" s="2">
        <f t="shared" si="30"/>
        <v>20904</v>
      </c>
      <c r="W65" s="2">
        <f t="shared" si="30"/>
        <v>22950</v>
      </c>
      <c r="X65" s="2">
        <f t="shared" si="30"/>
        <v>24745</v>
      </c>
      <c r="Y65" s="2">
        <f t="shared" si="30"/>
        <v>27121</v>
      </c>
      <c r="Z65" s="2">
        <f t="shared" si="30"/>
        <v>29101</v>
      </c>
      <c r="AA65" s="2">
        <f t="shared" si="30"/>
        <v>28889</v>
      </c>
      <c r="AB65" s="2">
        <f t="shared" si="30"/>
        <v>31467</v>
      </c>
      <c r="AC65" s="2">
        <f t="shared" si="30"/>
        <v>34237</v>
      </c>
      <c r="AD65" s="2">
        <f t="shared" si="30"/>
        <v>36616</v>
      </c>
      <c r="AE65" s="2">
        <f t="shared" si="30"/>
        <v>37720</v>
      </c>
      <c r="AF65" s="2">
        <f t="shared" si="30"/>
        <v>41052</v>
      </c>
      <c r="AG65" s="2">
        <f t="shared" si="30"/>
        <v>44547</v>
      </c>
      <c r="AH65" s="2">
        <f t="shared" si="30"/>
        <v>46968</v>
      </c>
      <c r="AI65" s="2">
        <f t="shared" si="30"/>
        <v>50382</v>
      </c>
      <c r="AJ65" s="2">
        <f t="shared" si="30"/>
        <v>53386</v>
      </c>
      <c r="AK65" s="2">
        <f t="shared" si="30"/>
        <v>57269</v>
      </c>
      <c r="AL65" s="2">
        <f t="shared" si="30"/>
        <v>60709</v>
      </c>
      <c r="AM65" s="2">
        <f t="shared" si="30"/>
        <v>63211</v>
      </c>
      <c r="AN65" s="2">
        <f t="shared" si="30"/>
        <v>67937</v>
      </c>
      <c r="AO65" s="2">
        <f t="shared" si="30"/>
        <v>76407</v>
      </c>
      <c r="AP65" s="2">
        <f t="shared" si="30"/>
        <v>83856</v>
      </c>
      <c r="AQ65" s="2">
        <f t="shared" si="30"/>
        <v>91413</v>
      </c>
      <c r="AR65" s="2">
        <f t="shared" si="30"/>
        <v>100493</v>
      </c>
      <c r="AS65" s="2">
        <f t="shared" si="30"/>
        <v>107928</v>
      </c>
      <c r="AT65" s="2">
        <f t="shared" si="30"/>
        <v>117220</v>
      </c>
      <c r="AU65" s="2">
        <f t="shared" si="30"/>
        <v>124902</v>
      </c>
      <c r="AV65" s="2">
        <f t="shared" si="30"/>
        <v>135292</v>
      </c>
      <c r="AW65" s="2">
        <f t="shared" si="30"/>
        <v>146388</v>
      </c>
      <c r="AX65" s="2">
        <f t="shared" si="30"/>
        <v>159664</v>
      </c>
      <c r="AY65" s="2">
        <f t="shared" si="30"/>
        <v>170898</v>
      </c>
      <c r="AZ65" s="2">
        <f t="shared" si="30"/>
        <v>180101</v>
      </c>
      <c r="BA65" s="2">
        <f t="shared" si="30"/>
        <v>200330</v>
      </c>
      <c r="BB65" s="2">
        <f t="shared" si="30"/>
        <v>235644</v>
      </c>
      <c r="BC65" s="2">
        <f t="shared" si="30"/>
        <v>240933</v>
      </c>
      <c r="BD65" s="2">
        <f t="shared" si="30"/>
        <v>263281</v>
      </c>
      <c r="BE65" s="2">
        <f t="shared" si="30"/>
        <v>289773</v>
      </c>
      <c r="BF65" s="2">
        <f t="shared" si="30"/>
        <v>308133</v>
      </c>
      <c r="BG65" s="2">
        <f t="shared" si="30"/>
        <v>323373</v>
      </c>
      <c r="BH65" s="2">
        <f t="shared" si="30"/>
        <v>347545</v>
      </c>
      <c r="BI65" s="2">
        <f t="shared" si="30"/>
        <v>374464</v>
      </c>
      <c r="BJ65" s="2">
        <f t="shared" si="30"/>
        <v>398867</v>
      </c>
      <c r="BK65" s="2">
        <f t="shared" si="30"/>
        <v>424990</v>
      </c>
      <c r="BL65" s="2">
        <f t="shared" si="30"/>
        <v>457091</v>
      </c>
      <c r="BM65" s="2">
        <f t="shared" si="30"/>
        <v>483375</v>
      </c>
      <c r="BN65" s="2">
        <f t="shared" ref="BN65" si="34">BN34</f>
        <v>503126</v>
      </c>
      <c r="BO65" s="2">
        <f t="shared" si="31"/>
        <v>545248</v>
      </c>
      <c r="BP65" s="2">
        <f t="shared" si="31"/>
        <v>557904</v>
      </c>
      <c r="BQ65" s="2">
        <f t="shared" si="31"/>
        <v>580754</v>
      </c>
      <c r="BR65" s="2">
        <f t="shared" si="31"/>
        <v>611616</v>
      </c>
      <c r="BS65" s="2">
        <f t="shared" si="31"/>
        <v>639473</v>
      </c>
      <c r="BT65" s="2">
        <f t="shared" si="31"/>
        <v>673585</v>
      </c>
      <c r="BU65" s="2">
        <f t="shared" si="31"/>
        <v>708556</v>
      </c>
      <c r="BV65" s="2">
        <f t="shared" si="31"/>
        <v>727690</v>
      </c>
      <c r="BW65" s="2">
        <f t="shared" si="31"/>
        <v>760030</v>
      </c>
      <c r="BX65" s="2">
        <f t="shared" si="31"/>
        <v>805616</v>
      </c>
      <c r="BY65" s="2">
        <f t="shared" si="31"/>
        <v>868098</v>
      </c>
      <c r="BZ65" s="2">
        <f t="shared" si="31"/>
        <v>942438</v>
      </c>
      <c r="CA65" s="2">
        <f t="shared" si="31"/>
        <v>997040</v>
      </c>
      <c r="CB65" s="2">
        <f t="shared" si="31"/>
        <v>1036829</v>
      </c>
      <c r="CC65" s="2">
        <f t="shared" si="31"/>
        <v>1049740</v>
      </c>
      <c r="CD65" s="2">
        <f t="shared" si="31"/>
        <v>1026818</v>
      </c>
      <c r="CE65" s="2">
        <f t="shared" si="32"/>
        <v>1063074</v>
      </c>
      <c r="CF65" s="2">
        <f t="shared" si="32"/>
        <v>1103724</v>
      </c>
      <c r="CG65" s="2">
        <f t="shared" si="32"/>
        <v>1136115</v>
      </c>
      <c r="CH65" s="2">
        <f t="shared" si="32"/>
        <v>1188663</v>
      </c>
      <c r="CI65" s="2">
        <f t="shared" si="32"/>
        <v>1240834</v>
      </c>
      <c r="CJ65" s="2">
        <f t="shared" si="32"/>
        <v>1277106</v>
      </c>
      <c r="CK65" s="2">
        <f t="shared" si="32"/>
        <v>1312757</v>
      </c>
      <c r="CL65" s="2">
        <f t="shared" si="32"/>
        <v>1364464</v>
      </c>
      <c r="CM65" s="2">
        <f t="shared" si="32"/>
        <v>1441789</v>
      </c>
    </row>
    <row r="66" spans="1:91" x14ac:dyDescent="0.25">
      <c r="A66" s="2" t="str">
        <f t="shared" si="33"/>
        <v>Less: Subsidies\2\</v>
      </c>
      <c r="B66" s="2">
        <f t="shared" si="33"/>
        <v>46</v>
      </c>
      <c r="C66" s="2">
        <f t="shared" si="33"/>
        <v>73</v>
      </c>
      <c r="D66" s="2">
        <f t="shared" si="33"/>
        <v>145</v>
      </c>
      <c r="E66" s="2">
        <f t="shared" si="33"/>
        <v>117</v>
      </c>
      <c r="F66" s="2">
        <f t="shared" si="33"/>
        <v>166</v>
      </c>
      <c r="G66" s="2">
        <f t="shared" si="33"/>
        <v>467</v>
      </c>
      <c r="H66" s="2">
        <f t="shared" si="33"/>
        <v>598</v>
      </c>
      <c r="I66" s="2">
        <f t="shared" si="33"/>
        <v>289</v>
      </c>
      <c r="J66" s="2">
        <f t="shared" si="33"/>
        <v>347</v>
      </c>
      <c r="K66" s="2">
        <f t="shared" si="33"/>
        <v>479</v>
      </c>
      <c r="L66" s="2">
        <f t="shared" si="33"/>
        <v>796</v>
      </c>
      <c r="M66" s="2">
        <f t="shared" si="33"/>
        <v>748</v>
      </c>
      <c r="N66" s="2">
        <f t="shared" si="33"/>
        <v>456</v>
      </c>
      <c r="O66" s="2">
        <f t="shared" si="33"/>
        <v>520</v>
      </c>
      <c r="P66" s="2">
        <f t="shared" si="33"/>
        <v>583</v>
      </c>
      <c r="Q66" s="2">
        <f t="shared" ref="Q66:BN67" si="35">Q35</f>
        <v>1041</v>
      </c>
      <c r="R66" s="2">
        <f t="shared" si="35"/>
        <v>1144</v>
      </c>
      <c r="S66" s="2">
        <f t="shared" si="35"/>
        <v>1359</v>
      </c>
      <c r="T66" s="2">
        <f t="shared" si="35"/>
        <v>398</v>
      </c>
      <c r="U66" s="2">
        <f t="shared" si="35"/>
        <v>540</v>
      </c>
      <c r="V66" s="2">
        <f t="shared" si="35"/>
        <v>498</v>
      </c>
      <c r="W66" s="2">
        <f t="shared" si="35"/>
        <v>843</v>
      </c>
      <c r="X66" s="2">
        <f t="shared" si="35"/>
        <v>1048</v>
      </c>
      <c r="Y66" s="2">
        <f t="shared" si="35"/>
        <v>774</v>
      </c>
      <c r="Z66" s="2">
        <f t="shared" si="35"/>
        <v>514</v>
      </c>
      <c r="AA66" s="2">
        <f t="shared" si="35"/>
        <v>327</v>
      </c>
      <c r="AB66" s="2">
        <f t="shared" si="35"/>
        <v>201</v>
      </c>
      <c r="AC66" s="2">
        <f t="shared" si="35"/>
        <v>742</v>
      </c>
      <c r="AD66" s="2">
        <f t="shared" si="35"/>
        <v>1132</v>
      </c>
      <c r="AE66" s="2">
        <f t="shared" si="35"/>
        <v>1368</v>
      </c>
      <c r="AF66" s="2">
        <f t="shared" si="35"/>
        <v>1058</v>
      </c>
      <c r="AG66" s="2">
        <f t="shared" si="35"/>
        <v>1146</v>
      </c>
      <c r="AH66" s="2">
        <f t="shared" si="35"/>
        <v>2014</v>
      </c>
      <c r="AI66" s="2">
        <f t="shared" si="35"/>
        <v>2273</v>
      </c>
      <c r="AJ66" s="2">
        <f t="shared" si="35"/>
        <v>2234</v>
      </c>
      <c r="AK66" s="2">
        <f t="shared" si="35"/>
        <v>2729</v>
      </c>
      <c r="AL66" s="2">
        <f t="shared" si="35"/>
        <v>3007</v>
      </c>
      <c r="AM66" s="2">
        <f t="shared" si="35"/>
        <v>3949</v>
      </c>
      <c r="AN66" s="2">
        <f t="shared" si="35"/>
        <v>3811</v>
      </c>
      <c r="AO66" s="2">
        <f t="shared" si="35"/>
        <v>4174</v>
      </c>
      <c r="AP66" s="2">
        <f t="shared" si="35"/>
        <v>4534</v>
      </c>
      <c r="AQ66" s="2">
        <f t="shared" si="35"/>
        <v>4777</v>
      </c>
      <c r="AR66" s="2">
        <f t="shared" si="35"/>
        <v>4675</v>
      </c>
      <c r="AS66" s="2">
        <f t="shared" si="35"/>
        <v>6636</v>
      </c>
      <c r="AT66" s="2">
        <f t="shared" si="35"/>
        <v>5230</v>
      </c>
      <c r="AU66" s="2">
        <f t="shared" si="35"/>
        <v>3307</v>
      </c>
      <c r="AV66" s="2">
        <f t="shared" si="35"/>
        <v>4494</v>
      </c>
      <c r="AW66" s="2">
        <f t="shared" si="35"/>
        <v>5125</v>
      </c>
      <c r="AX66" s="2">
        <f t="shared" si="35"/>
        <v>7100</v>
      </c>
      <c r="AY66" s="2">
        <f t="shared" si="35"/>
        <v>8936</v>
      </c>
      <c r="AZ66" s="2">
        <f t="shared" si="35"/>
        <v>8531</v>
      </c>
      <c r="BA66" s="2">
        <f t="shared" si="35"/>
        <v>9800</v>
      </c>
      <c r="BB66" s="2">
        <f t="shared" si="35"/>
        <v>11473</v>
      </c>
      <c r="BC66" s="2">
        <f t="shared" si="35"/>
        <v>15017</v>
      </c>
      <c r="BD66" s="2">
        <f t="shared" si="35"/>
        <v>21304</v>
      </c>
      <c r="BE66" s="2">
        <f t="shared" si="35"/>
        <v>21065</v>
      </c>
      <c r="BF66" s="2">
        <f t="shared" si="35"/>
        <v>21360</v>
      </c>
      <c r="BG66" s="2">
        <f t="shared" si="35"/>
        <v>24895</v>
      </c>
      <c r="BH66" s="2">
        <f t="shared" si="35"/>
        <v>30282</v>
      </c>
      <c r="BI66" s="2">
        <f t="shared" si="35"/>
        <v>29501</v>
      </c>
      <c r="BJ66" s="2">
        <f t="shared" si="35"/>
        <v>27428</v>
      </c>
      <c r="BK66" s="2">
        <f t="shared" si="35"/>
        <v>26994</v>
      </c>
      <c r="BL66" s="2">
        <f t="shared" si="35"/>
        <v>27488</v>
      </c>
      <c r="BM66" s="2">
        <f t="shared" si="35"/>
        <v>30088</v>
      </c>
      <c r="BN66" s="2">
        <f t="shared" si="35"/>
        <v>36681</v>
      </c>
      <c r="BO66" s="2">
        <f t="shared" si="31"/>
        <v>32523</v>
      </c>
      <c r="BP66" s="2">
        <f t="shared" si="31"/>
        <v>34812</v>
      </c>
      <c r="BQ66" s="2">
        <f t="shared" si="31"/>
        <v>35234</v>
      </c>
      <c r="BR66" s="2">
        <f t="shared" si="31"/>
        <v>33810</v>
      </c>
      <c r="BS66" s="2">
        <f t="shared" si="31"/>
        <v>36368</v>
      </c>
      <c r="BT66" s="2">
        <f t="shared" si="31"/>
        <v>45209</v>
      </c>
      <c r="BU66" s="2">
        <f t="shared" si="31"/>
        <v>45840</v>
      </c>
      <c r="BV66" s="2">
        <f t="shared" si="31"/>
        <v>58710</v>
      </c>
      <c r="BW66" s="2">
        <f t="shared" si="31"/>
        <v>41396</v>
      </c>
      <c r="BX66" s="2">
        <f t="shared" si="31"/>
        <v>49057</v>
      </c>
      <c r="BY66" s="2">
        <f t="shared" si="31"/>
        <v>46386</v>
      </c>
      <c r="BZ66" s="2">
        <f t="shared" si="31"/>
        <v>60911</v>
      </c>
      <c r="CA66" s="2">
        <f t="shared" si="31"/>
        <v>51467</v>
      </c>
      <c r="CB66" s="2">
        <f t="shared" si="31"/>
        <v>54584</v>
      </c>
      <c r="CC66" s="2">
        <f t="shared" si="31"/>
        <v>52557</v>
      </c>
      <c r="CD66" s="2">
        <f t="shared" si="31"/>
        <v>58347</v>
      </c>
      <c r="CE66" s="2">
        <f t="shared" si="32"/>
        <v>55808</v>
      </c>
      <c r="CF66" s="2">
        <f t="shared" si="32"/>
        <v>60008</v>
      </c>
      <c r="CG66" s="2">
        <f t="shared" si="32"/>
        <v>58037</v>
      </c>
      <c r="CH66" s="2">
        <f t="shared" si="32"/>
        <v>59720</v>
      </c>
      <c r="CI66" s="2">
        <f t="shared" si="32"/>
        <v>58090</v>
      </c>
      <c r="CJ66" s="2">
        <f t="shared" si="32"/>
        <v>57252</v>
      </c>
      <c r="CK66" s="2">
        <f t="shared" si="32"/>
        <v>61808</v>
      </c>
      <c r="CL66" s="2">
        <f t="shared" si="32"/>
        <v>61135</v>
      </c>
      <c r="CM66" s="2">
        <f t="shared" si="32"/>
        <v>64397</v>
      </c>
    </row>
    <row r="67" spans="1:91" x14ac:dyDescent="0.25">
      <c r="A67" s="2" t="str">
        <f t="shared" si="33"/>
        <v xml:space="preserve">  Proprietors' income with inventory valuation and capital consumption adjustments</v>
      </c>
      <c r="B67" s="2">
        <f t="shared" si="33"/>
        <v>14015</v>
      </c>
      <c r="C67" s="2">
        <f t="shared" si="33"/>
        <v>10872</v>
      </c>
      <c r="D67" s="2">
        <f t="shared" si="33"/>
        <v>8315</v>
      </c>
      <c r="E67" s="2">
        <f t="shared" si="33"/>
        <v>5012</v>
      </c>
      <c r="F67" s="2">
        <f t="shared" si="33"/>
        <v>5268</v>
      </c>
      <c r="G67" s="2">
        <f t="shared" si="33"/>
        <v>7007</v>
      </c>
      <c r="H67" s="2">
        <f t="shared" si="33"/>
        <v>10124</v>
      </c>
      <c r="I67" s="2">
        <f t="shared" si="33"/>
        <v>10393</v>
      </c>
      <c r="J67" s="2">
        <f t="shared" si="33"/>
        <v>12521</v>
      </c>
      <c r="K67" s="2">
        <f t="shared" si="33"/>
        <v>10598</v>
      </c>
      <c r="L67" s="2">
        <f t="shared" si="33"/>
        <v>11120</v>
      </c>
      <c r="M67" s="2">
        <f t="shared" si="33"/>
        <v>12234</v>
      </c>
      <c r="N67" s="2">
        <f t="shared" si="33"/>
        <v>16650</v>
      </c>
      <c r="O67" s="2">
        <f t="shared" si="33"/>
        <v>23341</v>
      </c>
      <c r="P67" s="2">
        <f t="shared" si="33"/>
        <v>28225</v>
      </c>
      <c r="Q67" s="2">
        <f t="shared" si="35"/>
        <v>29346</v>
      </c>
      <c r="R67" s="2">
        <f t="shared" si="35"/>
        <v>30824</v>
      </c>
      <c r="S67" s="2">
        <f t="shared" si="35"/>
        <v>35671</v>
      </c>
      <c r="T67" s="2">
        <f t="shared" si="35"/>
        <v>34579</v>
      </c>
      <c r="U67" s="2">
        <f t="shared" si="35"/>
        <v>39279</v>
      </c>
      <c r="V67" s="2">
        <f t="shared" si="35"/>
        <v>34690</v>
      </c>
      <c r="W67" s="2">
        <f t="shared" si="35"/>
        <v>37514</v>
      </c>
      <c r="X67" s="2">
        <f t="shared" si="35"/>
        <v>42594</v>
      </c>
      <c r="Y67" s="2">
        <f t="shared" si="35"/>
        <v>43040</v>
      </c>
      <c r="Z67" s="2">
        <f t="shared" si="35"/>
        <v>42017</v>
      </c>
      <c r="AA67" s="2">
        <f t="shared" si="35"/>
        <v>42255</v>
      </c>
      <c r="AB67" s="2">
        <f t="shared" si="35"/>
        <v>44272</v>
      </c>
      <c r="AC67" s="2">
        <f t="shared" si="35"/>
        <v>45819</v>
      </c>
      <c r="AD67" s="2">
        <f t="shared" si="35"/>
        <v>47785</v>
      </c>
      <c r="AE67" s="2">
        <f t="shared" si="35"/>
        <v>50158</v>
      </c>
      <c r="AF67" s="2">
        <f t="shared" si="35"/>
        <v>50346</v>
      </c>
      <c r="AG67" s="2">
        <f t="shared" si="35"/>
        <v>50587</v>
      </c>
      <c r="AH67" s="2">
        <f t="shared" si="35"/>
        <v>53199</v>
      </c>
      <c r="AI67" s="2">
        <f t="shared" si="35"/>
        <v>55234</v>
      </c>
      <c r="AJ67" s="2">
        <f t="shared" si="35"/>
        <v>56398</v>
      </c>
      <c r="AK67" s="2">
        <f t="shared" si="35"/>
        <v>59132</v>
      </c>
      <c r="AL67" s="2">
        <f t="shared" si="35"/>
        <v>63662</v>
      </c>
      <c r="AM67" s="2">
        <f t="shared" si="35"/>
        <v>67933</v>
      </c>
      <c r="AN67" s="2">
        <f t="shared" si="35"/>
        <v>69475</v>
      </c>
      <c r="AO67" s="2">
        <f t="shared" si="35"/>
        <v>73832</v>
      </c>
      <c r="AP67" s="2">
        <f t="shared" si="35"/>
        <v>77005</v>
      </c>
      <c r="AQ67" s="2">
        <f t="shared" si="35"/>
        <v>77803</v>
      </c>
      <c r="AR67" s="2">
        <f t="shared" si="35"/>
        <v>83904</v>
      </c>
      <c r="AS67" s="2">
        <f t="shared" si="35"/>
        <v>95094</v>
      </c>
      <c r="AT67" s="2">
        <f t="shared" si="35"/>
        <v>112521</v>
      </c>
      <c r="AU67" s="2">
        <f t="shared" si="35"/>
        <v>112213</v>
      </c>
      <c r="AV67" s="2">
        <f t="shared" si="35"/>
        <v>118238</v>
      </c>
      <c r="AW67" s="2">
        <f t="shared" si="35"/>
        <v>130974</v>
      </c>
      <c r="AX67" s="2">
        <f t="shared" si="35"/>
        <v>144492</v>
      </c>
      <c r="AY67" s="2">
        <f t="shared" si="35"/>
        <v>165974</v>
      </c>
      <c r="AZ67" s="2">
        <f t="shared" si="35"/>
        <v>179438</v>
      </c>
      <c r="BA67" s="2">
        <f t="shared" si="35"/>
        <v>171569</v>
      </c>
      <c r="BB67" s="2">
        <f t="shared" si="35"/>
        <v>179680</v>
      </c>
      <c r="BC67" s="2">
        <f t="shared" si="35"/>
        <v>171191</v>
      </c>
      <c r="BD67" s="2">
        <f t="shared" si="35"/>
        <v>186250</v>
      </c>
      <c r="BE67" s="2">
        <f t="shared" si="35"/>
        <v>228247</v>
      </c>
      <c r="BF67" s="2">
        <f t="shared" si="35"/>
        <v>241051</v>
      </c>
      <c r="BG67" s="2">
        <f t="shared" si="35"/>
        <v>256479</v>
      </c>
      <c r="BH67" s="2">
        <f t="shared" si="35"/>
        <v>286468</v>
      </c>
      <c r="BI67" s="2">
        <f t="shared" si="35"/>
        <v>325524</v>
      </c>
      <c r="BJ67" s="2">
        <f t="shared" si="35"/>
        <v>341130</v>
      </c>
      <c r="BK67" s="2">
        <f t="shared" si="35"/>
        <v>353154</v>
      </c>
      <c r="BL67" s="2">
        <f t="shared" si="35"/>
        <v>354162</v>
      </c>
      <c r="BM67" s="2">
        <f t="shared" si="35"/>
        <v>400155</v>
      </c>
      <c r="BN67" s="2">
        <f t="shared" si="35"/>
        <v>427984</v>
      </c>
      <c r="BO67" s="2">
        <f t="shared" si="31"/>
        <v>456644</v>
      </c>
      <c r="BP67" s="2">
        <f t="shared" si="31"/>
        <v>481186</v>
      </c>
      <c r="BQ67" s="2">
        <f t="shared" si="31"/>
        <v>543784</v>
      </c>
      <c r="BR67" s="2">
        <f t="shared" si="31"/>
        <v>583958</v>
      </c>
      <c r="BS67" s="2">
        <f t="shared" si="31"/>
        <v>640164</v>
      </c>
      <c r="BT67" s="2">
        <f t="shared" si="31"/>
        <v>696429</v>
      </c>
      <c r="BU67" s="2">
        <f t="shared" si="31"/>
        <v>753853</v>
      </c>
      <c r="BV67" s="2">
        <f t="shared" si="31"/>
        <v>830985</v>
      </c>
      <c r="BW67" s="2">
        <f t="shared" si="31"/>
        <v>869756</v>
      </c>
      <c r="BX67" s="2">
        <f t="shared" si="31"/>
        <v>896877</v>
      </c>
      <c r="BY67" s="2">
        <f t="shared" si="31"/>
        <v>962019</v>
      </c>
      <c r="BZ67" s="2">
        <f t="shared" si="31"/>
        <v>978027</v>
      </c>
      <c r="CA67" s="2">
        <f t="shared" si="31"/>
        <v>1049640</v>
      </c>
      <c r="CB67" s="2">
        <f t="shared" si="31"/>
        <v>994044</v>
      </c>
      <c r="CC67" s="2">
        <f t="shared" si="31"/>
        <v>960946</v>
      </c>
      <c r="CD67" s="2">
        <f t="shared" si="31"/>
        <v>938541</v>
      </c>
      <c r="CE67" s="2">
        <f t="shared" si="32"/>
        <v>1108696</v>
      </c>
      <c r="CF67" s="2">
        <f t="shared" si="32"/>
        <v>1229262</v>
      </c>
      <c r="CG67" s="2">
        <f t="shared" si="32"/>
        <v>1347320</v>
      </c>
      <c r="CH67" s="2">
        <f t="shared" si="32"/>
        <v>1403569</v>
      </c>
      <c r="CI67" s="2">
        <f t="shared" si="32"/>
        <v>1447734</v>
      </c>
      <c r="CJ67" s="2">
        <f t="shared" si="32"/>
        <v>1422193</v>
      </c>
      <c r="CK67" s="2">
        <f t="shared" si="32"/>
        <v>1423741</v>
      </c>
      <c r="CL67" s="2">
        <f t="shared" si="32"/>
        <v>1518227</v>
      </c>
      <c r="CM67" s="2">
        <f t="shared" si="32"/>
        <v>1588776</v>
      </c>
    </row>
    <row r="68" spans="1:91" x14ac:dyDescent="0.25">
      <c r="A68" s="2" t="str">
        <f>A6</f>
        <v xml:space="preserve">      Intellectual property products - private and government</v>
      </c>
      <c r="B68" s="2">
        <f>B6</f>
        <v>639</v>
      </c>
      <c r="C68" s="2">
        <f t="shared" ref="C68:BN68" si="36">C6</f>
        <v>636</v>
      </c>
      <c r="D68" s="2">
        <f t="shared" si="36"/>
        <v>594</v>
      </c>
      <c r="E68" s="2">
        <f t="shared" si="36"/>
        <v>557</v>
      </c>
      <c r="F68" s="2">
        <f t="shared" si="36"/>
        <v>533</v>
      </c>
      <c r="G68" s="2">
        <f t="shared" si="36"/>
        <v>593</v>
      </c>
      <c r="H68" s="2">
        <f t="shared" si="36"/>
        <v>654</v>
      </c>
      <c r="I68" s="2">
        <f t="shared" si="36"/>
        <v>747</v>
      </c>
      <c r="J68" s="2">
        <f t="shared" si="36"/>
        <v>811</v>
      </c>
      <c r="K68" s="2">
        <f t="shared" si="36"/>
        <v>872</v>
      </c>
      <c r="L68" s="2">
        <f t="shared" si="36"/>
        <v>897</v>
      </c>
      <c r="M68" s="2">
        <f t="shared" si="36"/>
        <v>956</v>
      </c>
      <c r="N68" s="2">
        <f t="shared" si="36"/>
        <v>1454</v>
      </c>
      <c r="O68" s="2">
        <f t="shared" si="36"/>
        <v>1704</v>
      </c>
      <c r="P68" s="2">
        <f t="shared" si="36"/>
        <v>2075</v>
      </c>
      <c r="Q68" s="2">
        <f t="shared" si="36"/>
        <v>2790</v>
      </c>
      <c r="R68" s="2">
        <f t="shared" si="36"/>
        <v>2963</v>
      </c>
      <c r="S68" s="2">
        <f t="shared" si="36"/>
        <v>3244</v>
      </c>
      <c r="T68" s="2">
        <f t="shared" si="36"/>
        <v>3409</v>
      </c>
      <c r="U68" s="2">
        <f t="shared" si="36"/>
        <v>3669</v>
      </c>
      <c r="V68" s="2">
        <f t="shared" si="36"/>
        <v>3763</v>
      </c>
      <c r="W68" s="2">
        <f t="shared" si="36"/>
        <v>4144</v>
      </c>
      <c r="X68" s="2">
        <f t="shared" si="36"/>
        <v>4462</v>
      </c>
      <c r="Y68" s="2">
        <f t="shared" si="36"/>
        <v>5359</v>
      </c>
      <c r="Z68" s="2">
        <f t="shared" si="36"/>
        <v>6351</v>
      </c>
      <c r="AA68" s="2">
        <f t="shared" si="36"/>
        <v>6930</v>
      </c>
      <c r="AB68" s="2">
        <f t="shared" si="36"/>
        <v>7904</v>
      </c>
      <c r="AC68" s="2">
        <f t="shared" si="36"/>
        <v>10071</v>
      </c>
      <c r="AD68" s="2">
        <f t="shared" si="36"/>
        <v>11466</v>
      </c>
      <c r="AE68" s="2">
        <f t="shared" si="36"/>
        <v>12413</v>
      </c>
      <c r="AF68" s="2">
        <f t="shared" si="36"/>
        <v>13635</v>
      </c>
      <c r="AG68" s="2">
        <f t="shared" si="36"/>
        <v>14970</v>
      </c>
      <c r="AH68" s="2">
        <f t="shared" si="36"/>
        <v>16786</v>
      </c>
      <c r="AI68" s="2">
        <f t="shared" si="36"/>
        <v>18266</v>
      </c>
      <c r="AJ68" s="2">
        <f t="shared" si="36"/>
        <v>20948</v>
      </c>
      <c r="AK68" s="2">
        <f t="shared" si="36"/>
        <v>22728</v>
      </c>
      <c r="AL68" s="2">
        <f t="shared" si="36"/>
        <v>24939</v>
      </c>
      <c r="AM68" s="2">
        <f t="shared" si="36"/>
        <v>28206</v>
      </c>
      <c r="AN68" s="2">
        <f t="shared" si="36"/>
        <v>30182</v>
      </c>
      <c r="AO68" s="2">
        <f t="shared" si="36"/>
        <v>32626</v>
      </c>
      <c r="AP68" s="2">
        <f t="shared" si="36"/>
        <v>34876</v>
      </c>
      <c r="AQ68" s="2">
        <f t="shared" si="36"/>
        <v>35531</v>
      </c>
      <c r="AR68" s="2">
        <f t="shared" si="36"/>
        <v>36732</v>
      </c>
      <c r="AS68" s="2">
        <f t="shared" si="36"/>
        <v>39882</v>
      </c>
      <c r="AT68" s="2">
        <f t="shared" si="36"/>
        <v>43025</v>
      </c>
      <c r="AU68" s="2">
        <f t="shared" si="36"/>
        <v>47006</v>
      </c>
      <c r="AV68" s="2">
        <f t="shared" si="36"/>
        <v>51090</v>
      </c>
      <c r="AW68" s="2">
        <f t="shared" si="36"/>
        <v>57711</v>
      </c>
      <c r="AX68" s="2">
        <f t="shared" si="36"/>
        <v>63709</v>
      </c>
      <c r="AY68" s="2">
        <f t="shared" si="36"/>
        <v>71381</v>
      </c>
      <c r="AZ68" s="2">
        <f t="shared" si="36"/>
        <v>83078</v>
      </c>
      <c r="BA68" s="2">
        <f t="shared" si="36"/>
        <v>93915</v>
      </c>
      <c r="BB68" s="2">
        <f t="shared" si="36"/>
        <v>109794</v>
      </c>
      <c r="BC68" s="2">
        <f t="shared" si="36"/>
        <v>122327</v>
      </c>
      <c r="BD68" s="2">
        <f t="shared" si="36"/>
        <v>136560</v>
      </c>
      <c r="BE68" s="2">
        <f t="shared" si="36"/>
        <v>157277</v>
      </c>
      <c r="BF68" s="2">
        <f t="shared" si="36"/>
        <v>176321</v>
      </c>
      <c r="BG68" s="2">
        <f t="shared" si="36"/>
        <v>188750</v>
      </c>
      <c r="BH68" s="2">
        <f t="shared" si="36"/>
        <v>201833</v>
      </c>
      <c r="BI68" s="2">
        <f t="shared" si="36"/>
        <v>217798</v>
      </c>
      <c r="BJ68" s="2">
        <f t="shared" si="36"/>
        <v>237903</v>
      </c>
      <c r="BK68" s="2">
        <f t="shared" si="36"/>
        <v>255550</v>
      </c>
      <c r="BL68" s="2">
        <f t="shared" si="36"/>
        <v>270547</v>
      </c>
      <c r="BM68" s="2">
        <f t="shared" si="36"/>
        <v>279274</v>
      </c>
      <c r="BN68" s="2">
        <f t="shared" si="36"/>
        <v>288309</v>
      </c>
      <c r="BO68" s="2">
        <f t="shared" ref="BO68:CB68" si="37">BO6</f>
        <v>297739</v>
      </c>
      <c r="BP68" s="2">
        <f t="shared" si="37"/>
        <v>320893</v>
      </c>
      <c r="BQ68" s="2">
        <f t="shared" si="37"/>
        <v>348795</v>
      </c>
      <c r="BR68" s="2">
        <f t="shared" si="37"/>
        <v>386303</v>
      </c>
      <c r="BS68" s="2">
        <f t="shared" si="37"/>
        <v>420422</v>
      </c>
      <c r="BT68" s="2">
        <f t="shared" si="37"/>
        <v>471660</v>
      </c>
      <c r="BU68" s="2">
        <f t="shared" si="37"/>
        <v>524489</v>
      </c>
      <c r="BV68" s="2">
        <f t="shared" si="37"/>
        <v>534721</v>
      </c>
      <c r="BW68" s="2">
        <f t="shared" si="37"/>
        <v>533352</v>
      </c>
      <c r="BX68" s="2">
        <f t="shared" si="37"/>
        <v>554475</v>
      </c>
      <c r="BY68" s="2">
        <f t="shared" si="37"/>
        <v>582128</v>
      </c>
      <c r="BZ68" s="2">
        <f t="shared" si="37"/>
        <v>625958</v>
      </c>
      <c r="CA68" s="2">
        <f t="shared" si="37"/>
        <v>665937</v>
      </c>
      <c r="CB68" s="2">
        <f t="shared" si="37"/>
        <v>712210</v>
      </c>
      <c r="CC68" s="2">
        <f>CC6</f>
        <v>749145</v>
      </c>
      <c r="CD68" s="2">
        <f t="shared" ref="CD68:CL68" si="38">CD6</f>
        <v>741782</v>
      </c>
      <c r="CE68" s="2">
        <f t="shared" si="38"/>
        <v>762186</v>
      </c>
      <c r="CF68" s="2">
        <f t="shared" si="38"/>
        <v>810479</v>
      </c>
      <c r="CG68" s="2">
        <f t="shared" si="38"/>
        <v>846049</v>
      </c>
      <c r="CH68" s="2">
        <f t="shared" si="38"/>
        <v>879844</v>
      </c>
      <c r="CI68" s="2">
        <f t="shared" si="38"/>
        <v>917697</v>
      </c>
      <c r="CJ68" s="2">
        <f t="shared" si="38"/>
        <v>954500</v>
      </c>
      <c r="CK68" s="2">
        <f t="shared" si="38"/>
        <v>1007508</v>
      </c>
      <c r="CL68" s="2">
        <f t="shared" si="38"/>
        <v>1054642</v>
      </c>
      <c r="CM68" s="2">
        <f>CM6</f>
        <v>1139539</v>
      </c>
    </row>
    <row r="69" spans="1:91" x14ac:dyDescent="0.25">
      <c r="A69" s="7" t="s">
        <v>33</v>
      </c>
      <c r="B69" s="3">
        <f>B37</f>
        <v>1929</v>
      </c>
      <c r="C69" s="3">
        <f t="shared" ref="C69:BN69" si="39">C37</f>
        <v>1930</v>
      </c>
      <c r="D69" s="3">
        <f t="shared" si="39"/>
        <v>1931</v>
      </c>
      <c r="E69" s="3">
        <f t="shared" si="39"/>
        <v>1932</v>
      </c>
      <c r="F69" s="3">
        <f t="shared" si="39"/>
        <v>1933</v>
      </c>
      <c r="G69" s="3">
        <f t="shared" si="39"/>
        <v>1934</v>
      </c>
      <c r="H69" s="3">
        <f t="shared" si="39"/>
        <v>1935</v>
      </c>
      <c r="I69" s="3">
        <f t="shared" si="39"/>
        <v>1936</v>
      </c>
      <c r="J69" s="3">
        <f t="shared" si="39"/>
        <v>1937</v>
      </c>
      <c r="K69" s="3">
        <f t="shared" si="39"/>
        <v>1938</v>
      </c>
      <c r="L69" s="3">
        <f t="shared" si="39"/>
        <v>1939</v>
      </c>
      <c r="M69" s="3">
        <f t="shared" si="39"/>
        <v>1940</v>
      </c>
      <c r="N69" s="3">
        <f t="shared" si="39"/>
        <v>1941</v>
      </c>
      <c r="O69" s="3">
        <f t="shared" si="39"/>
        <v>1942</v>
      </c>
      <c r="P69" s="3">
        <f t="shared" si="39"/>
        <v>1943</v>
      </c>
      <c r="Q69" s="3">
        <f t="shared" si="39"/>
        <v>1944</v>
      </c>
      <c r="R69" s="3">
        <f t="shared" si="39"/>
        <v>1945</v>
      </c>
      <c r="S69" s="3">
        <f t="shared" si="39"/>
        <v>1946</v>
      </c>
      <c r="T69" s="3">
        <f t="shared" si="39"/>
        <v>1947</v>
      </c>
      <c r="U69" s="3">
        <f t="shared" si="39"/>
        <v>1948</v>
      </c>
      <c r="V69" s="3">
        <f t="shared" si="39"/>
        <v>1949</v>
      </c>
      <c r="W69" s="3">
        <f t="shared" si="39"/>
        <v>1950</v>
      </c>
      <c r="X69" s="3">
        <f t="shared" si="39"/>
        <v>1951</v>
      </c>
      <c r="Y69" s="3">
        <f t="shared" si="39"/>
        <v>1952</v>
      </c>
      <c r="Z69" s="3">
        <f t="shared" si="39"/>
        <v>1953</v>
      </c>
      <c r="AA69" s="3">
        <f t="shared" si="39"/>
        <v>1954</v>
      </c>
      <c r="AB69" s="3">
        <f t="shared" si="39"/>
        <v>1955</v>
      </c>
      <c r="AC69" s="3">
        <f t="shared" si="39"/>
        <v>1956</v>
      </c>
      <c r="AD69" s="3">
        <f t="shared" si="39"/>
        <v>1957</v>
      </c>
      <c r="AE69" s="3">
        <f t="shared" si="39"/>
        <v>1958</v>
      </c>
      <c r="AF69" s="3">
        <f t="shared" si="39"/>
        <v>1959</v>
      </c>
      <c r="AG69" s="3">
        <f t="shared" si="39"/>
        <v>1960</v>
      </c>
      <c r="AH69" s="3">
        <f t="shared" si="39"/>
        <v>1961</v>
      </c>
      <c r="AI69" s="3">
        <f t="shared" si="39"/>
        <v>1962</v>
      </c>
      <c r="AJ69" s="3">
        <f t="shared" si="39"/>
        <v>1963</v>
      </c>
      <c r="AK69" s="3">
        <f t="shared" si="39"/>
        <v>1964</v>
      </c>
      <c r="AL69" s="3">
        <f t="shared" si="39"/>
        <v>1965</v>
      </c>
      <c r="AM69" s="3">
        <f t="shared" si="39"/>
        <v>1966</v>
      </c>
      <c r="AN69" s="3">
        <f t="shared" si="39"/>
        <v>1967</v>
      </c>
      <c r="AO69" s="3">
        <f t="shared" si="39"/>
        <v>1968</v>
      </c>
      <c r="AP69" s="3">
        <f t="shared" si="39"/>
        <v>1969</v>
      </c>
      <c r="AQ69" s="3">
        <f t="shared" si="39"/>
        <v>1970</v>
      </c>
      <c r="AR69" s="3">
        <f t="shared" si="39"/>
        <v>1971</v>
      </c>
      <c r="AS69" s="3">
        <f t="shared" si="39"/>
        <v>1972</v>
      </c>
      <c r="AT69" s="3">
        <f t="shared" si="39"/>
        <v>1973</v>
      </c>
      <c r="AU69" s="3">
        <f t="shared" si="39"/>
        <v>1974</v>
      </c>
      <c r="AV69" s="3">
        <f t="shared" si="39"/>
        <v>1975</v>
      </c>
      <c r="AW69" s="3">
        <f t="shared" si="39"/>
        <v>1976</v>
      </c>
      <c r="AX69" s="3">
        <f t="shared" si="39"/>
        <v>1977</v>
      </c>
      <c r="AY69" s="3">
        <f t="shared" si="39"/>
        <v>1978</v>
      </c>
      <c r="AZ69" s="3">
        <f t="shared" si="39"/>
        <v>1979</v>
      </c>
      <c r="BA69" s="3">
        <f t="shared" si="39"/>
        <v>1980</v>
      </c>
      <c r="BB69" s="3">
        <f t="shared" si="39"/>
        <v>1981</v>
      </c>
      <c r="BC69" s="3">
        <f t="shared" si="39"/>
        <v>1982</v>
      </c>
      <c r="BD69" s="3">
        <f t="shared" si="39"/>
        <v>1983</v>
      </c>
      <c r="BE69" s="3">
        <f t="shared" si="39"/>
        <v>1984</v>
      </c>
      <c r="BF69" s="3">
        <f t="shared" si="39"/>
        <v>1985</v>
      </c>
      <c r="BG69" s="3">
        <f t="shared" si="39"/>
        <v>1986</v>
      </c>
      <c r="BH69" s="3">
        <f t="shared" si="39"/>
        <v>1987</v>
      </c>
      <c r="BI69" s="3">
        <f t="shared" si="39"/>
        <v>1988</v>
      </c>
      <c r="BJ69" s="3">
        <f t="shared" si="39"/>
        <v>1989</v>
      </c>
      <c r="BK69" s="3">
        <f t="shared" si="39"/>
        <v>1990</v>
      </c>
      <c r="BL69" s="3">
        <f t="shared" si="39"/>
        <v>1991</v>
      </c>
      <c r="BM69" s="3">
        <f t="shared" si="39"/>
        <v>1992</v>
      </c>
      <c r="BN69" s="3">
        <f t="shared" si="39"/>
        <v>1993</v>
      </c>
      <c r="BO69" s="3">
        <f t="shared" ref="BO69:CB69" si="40">BO37</f>
        <v>1994</v>
      </c>
      <c r="BP69" s="3">
        <f t="shared" si="40"/>
        <v>1995</v>
      </c>
      <c r="BQ69" s="3">
        <f t="shared" si="40"/>
        <v>1996</v>
      </c>
      <c r="BR69" s="3">
        <f t="shared" si="40"/>
        <v>1997</v>
      </c>
      <c r="BS69" s="3">
        <f t="shared" si="40"/>
        <v>1998</v>
      </c>
      <c r="BT69" s="3">
        <f t="shared" si="40"/>
        <v>1999</v>
      </c>
      <c r="BU69" s="3">
        <f t="shared" si="40"/>
        <v>2000</v>
      </c>
      <c r="BV69" s="3">
        <f t="shared" si="40"/>
        <v>2001</v>
      </c>
      <c r="BW69" s="3">
        <f t="shared" si="40"/>
        <v>2002</v>
      </c>
      <c r="BX69" s="3">
        <f t="shared" si="40"/>
        <v>2003</v>
      </c>
      <c r="BY69" s="3">
        <f t="shared" si="40"/>
        <v>2004</v>
      </c>
      <c r="BZ69" s="3">
        <f t="shared" si="40"/>
        <v>2005</v>
      </c>
      <c r="CA69" s="3">
        <f t="shared" si="40"/>
        <v>2006</v>
      </c>
      <c r="CB69" s="3">
        <f t="shared" si="40"/>
        <v>2007</v>
      </c>
      <c r="CC69" s="3">
        <f>CC37</f>
        <v>2008</v>
      </c>
      <c r="CD69" s="3">
        <f t="shared" ref="CD69:CL69" si="41">CD37</f>
        <v>2009</v>
      </c>
      <c r="CE69" s="3">
        <f t="shared" si="41"/>
        <v>2010</v>
      </c>
      <c r="CF69" s="3">
        <f t="shared" si="41"/>
        <v>2011</v>
      </c>
      <c r="CG69" s="3">
        <f t="shared" si="41"/>
        <v>2012</v>
      </c>
      <c r="CH69" s="3">
        <f t="shared" si="41"/>
        <v>2013</v>
      </c>
      <c r="CI69" s="3">
        <f t="shared" si="41"/>
        <v>2014</v>
      </c>
      <c r="CJ69" s="3">
        <f t="shared" si="41"/>
        <v>2015</v>
      </c>
      <c r="CK69" s="3">
        <f t="shared" si="41"/>
        <v>2016</v>
      </c>
      <c r="CL69" s="3">
        <f t="shared" si="41"/>
        <v>2017</v>
      </c>
      <c r="CM69" s="3">
        <f>CM37</f>
        <v>2018</v>
      </c>
    </row>
    <row r="70" spans="1:91" x14ac:dyDescent="0.25">
      <c r="A70" s="2" t="s">
        <v>6</v>
      </c>
      <c r="B70" s="5">
        <f>B64/(B63-B68)</f>
        <v>0.49470250295909235</v>
      </c>
      <c r="C70" s="5">
        <f t="shared" ref="C70:BN70" si="42">C64/(C63-C68)</f>
        <v>0.51535116472182163</v>
      </c>
      <c r="D70" s="5">
        <f t="shared" si="42"/>
        <v>0.52177819446072116</v>
      </c>
      <c r="E70" s="5">
        <f t="shared" si="42"/>
        <v>0.53148477910624947</v>
      </c>
      <c r="F70" s="5">
        <f t="shared" si="42"/>
        <v>0.52607689726426587</v>
      </c>
      <c r="G70" s="5">
        <f t="shared" si="42"/>
        <v>0.52189345537480936</v>
      </c>
      <c r="H70" s="5">
        <f t="shared" si="42"/>
        <v>0.51187030317855053</v>
      </c>
      <c r="I70" s="5">
        <f t="shared" si="42"/>
        <v>0.51483653057098344</v>
      </c>
      <c r="J70" s="5">
        <f t="shared" si="42"/>
        <v>0.52401509892398468</v>
      </c>
      <c r="K70" s="5">
        <f t="shared" si="42"/>
        <v>0.52511563367252545</v>
      </c>
      <c r="L70" s="5">
        <f t="shared" si="42"/>
        <v>0.52467041279446724</v>
      </c>
      <c r="M70" s="5">
        <f t="shared" si="42"/>
        <v>0.5174362143550808</v>
      </c>
      <c r="N70" s="5">
        <f t="shared" si="42"/>
        <v>0.51767236322396459</v>
      </c>
      <c r="O70" s="5">
        <f t="shared" si="42"/>
        <v>0.535994350007306</v>
      </c>
      <c r="P70" s="5">
        <f t="shared" si="42"/>
        <v>0.56066146291957075</v>
      </c>
      <c r="Q70" s="5">
        <f t="shared" si="42"/>
        <v>0.56087107558073956</v>
      </c>
      <c r="R70" s="5">
        <f t="shared" si="42"/>
        <v>0.56124135724569413</v>
      </c>
      <c r="S70" s="5">
        <f t="shared" si="42"/>
        <v>0.54609859512864989</v>
      </c>
      <c r="T70" s="5">
        <f t="shared" si="42"/>
        <v>0.53760047439755976</v>
      </c>
      <c r="U70" s="5">
        <f t="shared" si="42"/>
        <v>0.5329155572952633</v>
      </c>
      <c r="V70" s="5">
        <f t="shared" si="42"/>
        <v>0.53713269225043914</v>
      </c>
      <c r="W70" s="5">
        <f t="shared" si="42"/>
        <v>0.53526580831498594</v>
      </c>
      <c r="X70" s="5">
        <f t="shared" si="42"/>
        <v>0.54228037797997963</v>
      </c>
      <c r="Y70" s="5">
        <f t="shared" si="42"/>
        <v>0.55551933521556318</v>
      </c>
      <c r="Z70" s="5">
        <f t="shared" si="42"/>
        <v>0.56219261519013131</v>
      </c>
      <c r="AA70" s="5">
        <f t="shared" si="42"/>
        <v>0.55820749232962918</v>
      </c>
      <c r="AB70" s="5">
        <f t="shared" si="42"/>
        <v>0.55216799896545288</v>
      </c>
      <c r="AC70" s="5">
        <f t="shared" si="42"/>
        <v>0.56746008258931624</v>
      </c>
      <c r="AD70" s="5">
        <f t="shared" si="42"/>
        <v>0.56764229645915343</v>
      </c>
      <c r="AE70" s="5">
        <f t="shared" si="42"/>
        <v>0.56454984471519742</v>
      </c>
      <c r="AF70" s="5">
        <f t="shared" si="42"/>
        <v>0.56263446839586706</v>
      </c>
      <c r="AG70" s="5">
        <f t="shared" si="42"/>
        <v>0.57124790486374977</v>
      </c>
      <c r="AH70" s="5">
        <f t="shared" si="42"/>
        <v>0.56913887177681954</v>
      </c>
      <c r="AI70" s="5">
        <f t="shared" si="42"/>
        <v>0.56723156124339413</v>
      </c>
      <c r="AJ70" s="5">
        <f t="shared" si="42"/>
        <v>0.56838004032421574</v>
      </c>
      <c r="AK70" s="5">
        <f t="shared" si="42"/>
        <v>0.56816808012911568</v>
      </c>
      <c r="AL70" s="5">
        <f t="shared" si="42"/>
        <v>0.56515647870634977</v>
      </c>
      <c r="AM70" s="5">
        <f t="shared" si="42"/>
        <v>0.57214012083422483</v>
      </c>
      <c r="AN70" s="5">
        <f t="shared" si="42"/>
        <v>0.58062657873932244</v>
      </c>
      <c r="AO70" s="5">
        <f t="shared" si="42"/>
        <v>0.58451143966300489</v>
      </c>
      <c r="AP70" s="5">
        <f t="shared" si="42"/>
        <v>0.59472352272576956</v>
      </c>
      <c r="AQ70" s="5">
        <f t="shared" si="42"/>
        <v>0.60065891159137075</v>
      </c>
      <c r="AR70" s="5">
        <f t="shared" si="42"/>
        <v>0.58947290974880284</v>
      </c>
      <c r="AS70" s="5">
        <f t="shared" si="42"/>
        <v>0.59015209469121099</v>
      </c>
      <c r="AT70" s="5">
        <f t="shared" si="42"/>
        <v>0.58789916598606284</v>
      </c>
      <c r="AU70" s="5">
        <f t="shared" si="42"/>
        <v>0.59250639251333403</v>
      </c>
      <c r="AV70" s="5">
        <f t="shared" si="42"/>
        <v>0.57976611780777987</v>
      </c>
      <c r="AW70" s="5">
        <f t="shared" si="42"/>
        <v>0.57737865430486623</v>
      </c>
      <c r="AX70" s="5">
        <f t="shared" si="42"/>
        <v>0.57767958943906617</v>
      </c>
      <c r="AY70" s="5">
        <f t="shared" si="42"/>
        <v>0.57747329422011406</v>
      </c>
      <c r="AZ70" s="5">
        <f t="shared" si="42"/>
        <v>0.58061413631332692</v>
      </c>
      <c r="BA70" s="5">
        <f t="shared" si="42"/>
        <v>0.5870491772430404</v>
      </c>
      <c r="BB70" s="5">
        <f t="shared" si="42"/>
        <v>0.5787476495262891</v>
      </c>
      <c r="BC70" s="5">
        <f t="shared" si="42"/>
        <v>0.58761611963760552</v>
      </c>
      <c r="BD70" s="5">
        <f t="shared" si="42"/>
        <v>0.57541148221661442</v>
      </c>
      <c r="BE70" s="5">
        <f t="shared" si="42"/>
        <v>0.57105157903851622</v>
      </c>
      <c r="BF70" s="5">
        <f t="shared" si="42"/>
        <v>0.57350952204096517</v>
      </c>
      <c r="BG70" s="5">
        <f t="shared" si="42"/>
        <v>0.5789414470581189</v>
      </c>
      <c r="BH70" s="5">
        <f t="shared" si="42"/>
        <v>0.58503793584966801</v>
      </c>
      <c r="BI70" s="5">
        <f t="shared" si="42"/>
        <v>0.58740754467345735</v>
      </c>
      <c r="BJ70" s="5">
        <f t="shared" si="42"/>
        <v>0.58101196648134223</v>
      </c>
      <c r="BK70" s="5">
        <f t="shared" si="42"/>
        <v>0.58525063275348599</v>
      </c>
      <c r="BL70" s="5">
        <f t="shared" si="42"/>
        <v>0.58606674183051721</v>
      </c>
      <c r="BM70" s="5">
        <f t="shared" si="42"/>
        <v>0.58776075127065897</v>
      </c>
      <c r="BN70" s="5">
        <f t="shared" si="42"/>
        <v>0.5809961569194475</v>
      </c>
      <c r="BO70" s="5">
        <f t="shared" ref="BO70:CB70" si="43">BO64/(BO63-BO68)</f>
        <v>0.57317314822511545</v>
      </c>
      <c r="BP70" s="5">
        <f t="shared" si="43"/>
        <v>0.57359893404105777</v>
      </c>
      <c r="BQ70" s="5">
        <f t="shared" si="43"/>
        <v>0.57182224419033534</v>
      </c>
      <c r="BR70" s="5">
        <f t="shared" si="43"/>
        <v>0.57485958490579403</v>
      </c>
      <c r="BS70" s="5">
        <f t="shared" si="43"/>
        <v>0.58677461513851192</v>
      </c>
      <c r="BT70" s="5">
        <f t="shared" si="43"/>
        <v>0.58988538381306355</v>
      </c>
      <c r="BU70" s="5">
        <f t="shared" si="43"/>
        <v>0.60116666999045421</v>
      </c>
      <c r="BV70" s="5">
        <f t="shared" si="43"/>
        <v>0.6010824415918582</v>
      </c>
      <c r="BW70" s="5">
        <f t="shared" si="43"/>
        <v>0.5897846846304734</v>
      </c>
      <c r="BX70" s="5">
        <f t="shared" si="43"/>
        <v>0.58273912759172952</v>
      </c>
      <c r="BY70" s="5">
        <f t="shared" si="43"/>
        <v>0.57774139796048729</v>
      </c>
      <c r="BZ70" s="5">
        <f t="shared" si="43"/>
        <v>0.56939712968162337</v>
      </c>
      <c r="CA70" s="5">
        <f t="shared" si="43"/>
        <v>0.56887075744227245</v>
      </c>
      <c r="CB70" s="5">
        <f t="shared" si="43"/>
        <v>0.57343978922316075</v>
      </c>
      <c r="CC70" s="5">
        <f>CC64/(CC63-CC68)</f>
        <v>0.57699449286363924</v>
      </c>
      <c r="CD70" s="5">
        <f t="shared" ref="CD70:CL70" si="44">CD64/(CD63-CD68)</f>
        <v>0.5660191214074406</v>
      </c>
      <c r="CE70" s="5">
        <f t="shared" si="44"/>
        <v>0.55692274263158903</v>
      </c>
      <c r="CF70" s="5">
        <f t="shared" si="44"/>
        <v>0.55836773609307511</v>
      </c>
      <c r="CG70" s="5">
        <f t="shared" si="44"/>
        <v>0.55805800523980331</v>
      </c>
      <c r="CH70" s="5">
        <f t="shared" si="44"/>
        <v>0.55543653643157775</v>
      </c>
      <c r="CI70" s="5">
        <f t="shared" si="44"/>
        <v>0.55685379041625482</v>
      </c>
      <c r="CJ70" s="5">
        <f t="shared" si="44"/>
        <v>0.56155169458746468</v>
      </c>
      <c r="CK70" s="5">
        <f t="shared" si="44"/>
        <v>0.56249080899585557</v>
      </c>
      <c r="CL70" s="5">
        <f t="shared" si="44"/>
        <v>0.56386314227809464</v>
      </c>
      <c r="CM70" s="5">
        <f>CM64/(CM63-CM68)</f>
        <v>0.56214338960501598</v>
      </c>
    </row>
    <row r="71" spans="1:91" x14ac:dyDescent="0.25">
      <c r="A71" s="2" t="s">
        <v>7</v>
      </c>
      <c r="B71" s="5">
        <f>B64/(B63-B65+B66-B68)</f>
        <v>0.52922101318728831</v>
      </c>
      <c r="C71" s="5">
        <f t="shared" ref="C71:BN71" si="45">C64/(C63-C65+C66-C68)</f>
        <v>0.55735825869118238</v>
      </c>
      <c r="D71" s="5">
        <f t="shared" si="45"/>
        <v>0.57021900303103612</v>
      </c>
      <c r="E71" s="5">
        <f t="shared" si="45"/>
        <v>0.59679692260816575</v>
      </c>
      <c r="F71" s="5">
        <f t="shared" si="45"/>
        <v>0.59665885463613966</v>
      </c>
      <c r="G71" s="5">
        <f t="shared" si="45"/>
        <v>0.58515808904469169</v>
      </c>
      <c r="H71" s="5">
        <f t="shared" si="45"/>
        <v>0.56903089357202208</v>
      </c>
      <c r="I71" s="5">
        <f t="shared" si="45"/>
        <v>0.57025990963101525</v>
      </c>
      <c r="J71" s="5">
        <f t="shared" si="45"/>
        <v>0.57788463838847814</v>
      </c>
      <c r="K71" s="5">
        <f t="shared" si="45"/>
        <v>0.58200366539787507</v>
      </c>
      <c r="L71" s="5">
        <f t="shared" si="45"/>
        <v>0.57670744744031355</v>
      </c>
      <c r="M71" s="5">
        <f t="shared" si="45"/>
        <v>0.56782853944195655</v>
      </c>
      <c r="N71" s="5">
        <f t="shared" si="45"/>
        <v>0.56446097034718612</v>
      </c>
      <c r="O71" s="5">
        <f t="shared" si="45"/>
        <v>0.57443754241269507</v>
      </c>
      <c r="P71" s="5">
        <f t="shared" si="45"/>
        <v>0.59577819952315747</v>
      </c>
      <c r="Q71" s="5">
        <f t="shared" si="45"/>
        <v>0.59487432232626913</v>
      </c>
      <c r="R71" s="5">
        <f t="shared" si="45"/>
        <v>0.5983334359737178</v>
      </c>
      <c r="S71" s="5">
        <f t="shared" si="45"/>
        <v>0.58656341886235863</v>
      </c>
      <c r="T71" s="5">
        <f t="shared" si="45"/>
        <v>0.57926292894060805</v>
      </c>
      <c r="U71" s="5">
        <f t="shared" si="45"/>
        <v>0.57355144606995667</v>
      </c>
      <c r="V71" s="5">
        <f t="shared" si="45"/>
        <v>0.58127471748568293</v>
      </c>
      <c r="W71" s="5">
        <f t="shared" si="45"/>
        <v>0.57851931455975669</v>
      </c>
      <c r="X71" s="5">
        <f t="shared" si="45"/>
        <v>0.582594782826936</v>
      </c>
      <c r="Y71" s="5">
        <f t="shared" si="45"/>
        <v>0.59912702787254013</v>
      </c>
      <c r="Z71" s="5">
        <f t="shared" si="45"/>
        <v>0.60755617026081066</v>
      </c>
      <c r="AA71" s="5">
        <f t="shared" si="45"/>
        <v>0.60311161306494454</v>
      </c>
      <c r="AB71" s="5">
        <f t="shared" si="45"/>
        <v>0.59685794754444643</v>
      </c>
      <c r="AC71" s="5">
        <f t="shared" si="45"/>
        <v>0.61430011311353006</v>
      </c>
      <c r="AD71" s="5">
        <f t="shared" si="45"/>
        <v>0.61480394016235496</v>
      </c>
      <c r="AE71" s="5">
        <f t="shared" si="45"/>
        <v>0.61200469865699803</v>
      </c>
      <c r="AF71" s="5">
        <f t="shared" si="45"/>
        <v>0.61071310293253567</v>
      </c>
      <c r="AG71" s="5">
        <f t="shared" si="45"/>
        <v>0.62247139011303465</v>
      </c>
      <c r="AH71" s="5">
        <f t="shared" si="45"/>
        <v>0.62026095470257958</v>
      </c>
      <c r="AI71" s="5">
        <f t="shared" si="45"/>
        <v>0.61799734348316238</v>
      </c>
      <c r="AJ71" s="5">
        <f t="shared" si="45"/>
        <v>0.619806102757402</v>
      </c>
      <c r="AK71" s="5">
        <f t="shared" si="45"/>
        <v>0.61920282217157008</v>
      </c>
      <c r="AL71" s="5">
        <f t="shared" si="45"/>
        <v>0.61459293441350538</v>
      </c>
      <c r="AM71" s="5">
        <f t="shared" si="45"/>
        <v>0.6188463053725759</v>
      </c>
      <c r="AN71" s="5">
        <f t="shared" si="45"/>
        <v>0.62925618755305945</v>
      </c>
      <c r="AO71" s="5">
        <f t="shared" si="45"/>
        <v>0.63502761452610224</v>
      </c>
      <c r="AP71" s="5">
        <f t="shared" si="45"/>
        <v>0.64694155633555717</v>
      </c>
      <c r="AQ71" s="5">
        <f t="shared" si="45"/>
        <v>0.65537105103791682</v>
      </c>
      <c r="AR71" s="5">
        <f t="shared" si="45"/>
        <v>0.64418773612322</v>
      </c>
      <c r="AS71" s="5">
        <f t="shared" si="45"/>
        <v>0.64268377131930088</v>
      </c>
      <c r="AT71" s="5">
        <f t="shared" si="45"/>
        <v>0.63972603063223765</v>
      </c>
      <c r="AU71" s="5">
        <f t="shared" si="45"/>
        <v>0.64484085186998508</v>
      </c>
      <c r="AV71" s="5">
        <f t="shared" si="45"/>
        <v>0.63021950531464732</v>
      </c>
      <c r="AW71" s="5">
        <f t="shared" si="45"/>
        <v>0.62608887280389003</v>
      </c>
      <c r="AX71" s="5">
        <f t="shared" si="45"/>
        <v>0.62492194003601076</v>
      </c>
      <c r="AY71" s="5">
        <f t="shared" si="45"/>
        <v>0.62162694216374226</v>
      </c>
      <c r="AZ71" s="5">
        <f t="shared" si="45"/>
        <v>0.62259860765394159</v>
      </c>
      <c r="BA71" s="5">
        <f t="shared" si="45"/>
        <v>0.6305223521510287</v>
      </c>
      <c r="BB71" s="5">
        <f t="shared" si="45"/>
        <v>0.62390426709760993</v>
      </c>
      <c r="BC71" s="5">
        <f t="shared" si="45"/>
        <v>0.63193254251478692</v>
      </c>
      <c r="BD71" s="5">
        <f t="shared" si="45"/>
        <v>0.61818104187343204</v>
      </c>
      <c r="BE71" s="5">
        <f t="shared" si="45"/>
        <v>0.61353827138343153</v>
      </c>
      <c r="BF71" s="5">
        <f t="shared" si="45"/>
        <v>0.61594293948349865</v>
      </c>
      <c r="BG71" s="5">
        <f t="shared" si="45"/>
        <v>0.6211663416335097</v>
      </c>
      <c r="BH71" s="5">
        <f t="shared" si="45"/>
        <v>0.62784370078404217</v>
      </c>
      <c r="BI71" s="5">
        <f t="shared" si="45"/>
        <v>0.6307639573723216</v>
      </c>
      <c r="BJ71" s="5">
        <f t="shared" si="45"/>
        <v>0.62389755810436631</v>
      </c>
      <c r="BK71" s="5">
        <f t="shared" si="45"/>
        <v>0.62911975633560202</v>
      </c>
      <c r="BL71" s="5">
        <f t="shared" si="45"/>
        <v>0.63219664274999954</v>
      </c>
      <c r="BM71" s="5">
        <f t="shared" si="45"/>
        <v>0.63379307318229516</v>
      </c>
      <c r="BN71" s="5">
        <f t="shared" si="45"/>
        <v>0.62539514286580256</v>
      </c>
      <c r="BO71" s="5">
        <f t="shared" ref="BO71:CB71" si="46">BO64/(BO63-BO65+BO66-BO68)</f>
        <v>0.61854763453152284</v>
      </c>
      <c r="BP71" s="5">
        <f t="shared" si="46"/>
        <v>0.61775070470369486</v>
      </c>
      <c r="BQ71" s="5">
        <f t="shared" si="46"/>
        <v>0.61527521216268943</v>
      </c>
      <c r="BR71" s="5">
        <f t="shared" si="46"/>
        <v>0.61848732564228825</v>
      </c>
      <c r="BS71" s="5">
        <f t="shared" si="46"/>
        <v>0.63079426168231278</v>
      </c>
      <c r="BT71" s="5">
        <f t="shared" si="46"/>
        <v>0.63333703372565697</v>
      </c>
      <c r="BU71" s="5">
        <f t="shared" si="46"/>
        <v>0.64511554259161086</v>
      </c>
      <c r="BV71" s="5">
        <f t="shared" si="46"/>
        <v>0.64396012804697234</v>
      </c>
      <c r="BW71" s="5">
        <f t="shared" si="46"/>
        <v>0.63354970121118104</v>
      </c>
      <c r="BX71" s="5">
        <f t="shared" si="46"/>
        <v>0.62618717338319141</v>
      </c>
      <c r="BY71" s="5">
        <f t="shared" si="46"/>
        <v>0.62165831474695854</v>
      </c>
      <c r="BZ71" s="5">
        <f t="shared" si="46"/>
        <v>0.61293363119854782</v>
      </c>
      <c r="CA71" s="5">
        <f t="shared" si="46"/>
        <v>0.61295044807880361</v>
      </c>
      <c r="CB71" s="5">
        <f t="shared" si="46"/>
        <v>0.61759127346039422</v>
      </c>
      <c r="CC71" s="5">
        <f>CC64/(CC63-CC65+CC66-CC68)</f>
        <v>0.62136794329579792</v>
      </c>
      <c r="CD71" s="5">
        <f t="shared" ref="CD71:CL71" si="47">CD64/(CD63-CD65+CD66-CD68)</f>
        <v>0.60905129958922744</v>
      </c>
      <c r="CE71" s="5">
        <f t="shared" si="47"/>
        <v>0.59934778334064409</v>
      </c>
      <c r="CF71" s="5">
        <f t="shared" si="47"/>
        <v>0.60094231701660683</v>
      </c>
      <c r="CG71" s="5">
        <f t="shared" si="47"/>
        <v>0.60020997864481451</v>
      </c>
      <c r="CH71" s="5">
        <f t="shared" si="47"/>
        <v>0.59787383162390206</v>
      </c>
      <c r="CI71" s="5">
        <f t="shared" si="47"/>
        <v>0.5995466854893009</v>
      </c>
      <c r="CJ71" s="5">
        <f t="shared" si="47"/>
        <v>0.60423037992885675</v>
      </c>
      <c r="CK71" s="5">
        <f t="shared" si="47"/>
        <v>0.6052486108446693</v>
      </c>
      <c r="CL71" s="5">
        <f t="shared" si="47"/>
        <v>0.60668580917944415</v>
      </c>
      <c r="CM71" s="5">
        <f>CM64/(CM63-CM65+CM66-CM68)</f>
        <v>0.60500887656579982</v>
      </c>
    </row>
    <row r="72" spans="1:91" x14ac:dyDescent="0.25">
      <c r="A72" s="2" t="s">
        <v>8</v>
      </c>
      <c r="B72" s="5">
        <f>B64/(B63-B65+B66-B67-B68)</f>
        <v>0.61844954525768736</v>
      </c>
      <c r="C72" s="5">
        <f t="shared" ref="C72:BN72" si="48">C64/(C63-C65+C66-C67-C68)</f>
        <v>0.63951785665862193</v>
      </c>
      <c r="D72" s="5">
        <f t="shared" si="48"/>
        <v>0.64674456890151388</v>
      </c>
      <c r="E72" s="5">
        <f t="shared" si="48"/>
        <v>0.65976842105263156</v>
      </c>
      <c r="F72" s="5">
        <f t="shared" si="48"/>
        <v>0.66704736311723212</v>
      </c>
      <c r="G72" s="5">
        <f t="shared" si="48"/>
        <v>0.66394450636024749</v>
      </c>
      <c r="H72" s="5">
        <f t="shared" si="48"/>
        <v>0.67177328743913967</v>
      </c>
      <c r="I72" s="5">
        <f t="shared" si="48"/>
        <v>0.66071919167251747</v>
      </c>
      <c r="J72" s="5">
        <f t="shared" si="48"/>
        <v>0.67968541159587492</v>
      </c>
      <c r="K72" s="5">
        <f t="shared" si="48"/>
        <v>0.67347877026205338</v>
      </c>
      <c r="L72" s="5">
        <f t="shared" si="48"/>
        <v>0.66447242370329818</v>
      </c>
      <c r="M72" s="5">
        <f t="shared" si="48"/>
        <v>0.65395105501971185</v>
      </c>
      <c r="N72" s="5">
        <f t="shared" si="48"/>
        <v>0.65787668850080017</v>
      </c>
      <c r="O72" s="5">
        <f t="shared" si="48"/>
        <v>0.67764307431782322</v>
      </c>
      <c r="P72" s="5">
        <f t="shared" si="48"/>
        <v>0.7002659442262763</v>
      </c>
      <c r="Q72" s="5">
        <f t="shared" si="48"/>
        <v>0.69205248245111084</v>
      </c>
      <c r="R72" s="5">
        <f t="shared" si="48"/>
        <v>0.70064181861551345</v>
      </c>
      <c r="S72" s="5">
        <f t="shared" si="48"/>
        <v>0.70740469081185353</v>
      </c>
      <c r="T72" s="5">
        <f t="shared" si="48"/>
        <v>0.68255466171617163</v>
      </c>
      <c r="U72" s="5">
        <f t="shared" si="48"/>
        <v>0.6796509273126301</v>
      </c>
      <c r="V72" s="5">
        <f t="shared" si="48"/>
        <v>0.67567036177065387</v>
      </c>
      <c r="W72" s="5">
        <f t="shared" si="48"/>
        <v>0.67045521939151576</v>
      </c>
      <c r="X72" s="5">
        <f t="shared" si="48"/>
        <v>0.6724519392673115</v>
      </c>
      <c r="Y72" s="5">
        <f t="shared" si="48"/>
        <v>0.68725713016285306</v>
      </c>
      <c r="Z72" s="5">
        <f t="shared" si="48"/>
        <v>0.68930677025456111</v>
      </c>
      <c r="AA72" s="5">
        <f t="shared" si="48"/>
        <v>0.68458321877737349</v>
      </c>
      <c r="AB72" s="5">
        <f t="shared" si="48"/>
        <v>0.67411325123671195</v>
      </c>
      <c r="AC72" s="5">
        <f t="shared" si="48"/>
        <v>0.69249211040981418</v>
      </c>
      <c r="AD72" s="5">
        <f t="shared" si="48"/>
        <v>0.69225739776010797</v>
      </c>
      <c r="AE72" s="5">
        <f t="shared" si="48"/>
        <v>0.69229883914979096</v>
      </c>
      <c r="AF72" s="5">
        <f t="shared" si="48"/>
        <v>0.6843269592198794</v>
      </c>
      <c r="AG72" s="5">
        <f t="shared" si="48"/>
        <v>0.69512302041419027</v>
      </c>
      <c r="AH72" s="5">
        <f t="shared" si="48"/>
        <v>0.69403560704807599</v>
      </c>
      <c r="AI72" s="5">
        <f t="shared" si="48"/>
        <v>0.68876992486191513</v>
      </c>
      <c r="AJ72" s="5">
        <f t="shared" si="48"/>
        <v>0.68848793503525862</v>
      </c>
      <c r="AK72" s="5">
        <f t="shared" si="48"/>
        <v>0.68601065576761666</v>
      </c>
      <c r="AL72" s="5">
        <f t="shared" si="48"/>
        <v>0.68024248891752492</v>
      </c>
      <c r="AM72" s="5">
        <f t="shared" si="48"/>
        <v>0.68273575142132448</v>
      </c>
      <c r="AN72" s="5">
        <f t="shared" si="48"/>
        <v>0.69205300391424573</v>
      </c>
      <c r="AO72" s="5">
        <f t="shared" si="48"/>
        <v>0.69656018688645072</v>
      </c>
      <c r="AP72" s="5">
        <f t="shared" si="48"/>
        <v>0.70722351563142838</v>
      </c>
      <c r="AQ72" s="5">
        <f t="shared" si="48"/>
        <v>0.71375637929632796</v>
      </c>
      <c r="AR72" s="5">
        <f t="shared" si="48"/>
        <v>0.70117862158845035</v>
      </c>
      <c r="AS72" s="5">
        <f t="shared" si="48"/>
        <v>0.70128840226995082</v>
      </c>
      <c r="AT72" s="5">
        <f t="shared" si="48"/>
        <v>0.70189577143646786</v>
      </c>
      <c r="AU72" s="5">
        <f t="shared" si="48"/>
        <v>0.70206788993292624</v>
      </c>
      <c r="AV72" s="5">
        <f t="shared" si="48"/>
        <v>0.68403022000638369</v>
      </c>
      <c r="AW72" s="5">
        <f t="shared" si="48"/>
        <v>0.67921700797686246</v>
      </c>
      <c r="AX72" s="5">
        <f t="shared" si="48"/>
        <v>0.67738737906442592</v>
      </c>
      <c r="AY72" s="5">
        <f t="shared" si="48"/>
        <v>0.67447479411273581</v>
      </c>
      <c r="AZ72" s="5">
        <f t="shared" si="48"/>
        <v>0.67353577889960459</v>
      </c>
      <c r="BA72" s="5">
        <f t="shared" si="48"/>
        <v>0.67557228543122394</v>
      </c>
      <c r="BB72" s="5">
        <f t="shared" si="48"/>
        <v>0.66552572829033374</v>
      </c>
      <c r="BC72" s="5">
        <f t="shared" si="48"/>
        <v>0.67023550509762408</v>
      </c>
      <c r="BD72" s="5">
        <f t="shared" si="48"/>
        <v>0.65569384843403167</v>
      </c>
      <c r="BE72" s="5">
        <f t="shared" si="48"/>
        <v>0.65492830987701356</v>
      </c>
      <c r="BF72" s="5">
        <f t="shared" si="48"/>
        <v>0.65679037887287284</v>
      </c>
      <c r="BG72" s="5">
        <f t="shared" si="48"/>
        <v>0.66269900029301931</v>
      </c>
      <c r="BH72" s="5">
        <f t="shared" si="48"/>
        <v>0.67225669570044433</v>
      </c>
      <c r="BI72" s="5">
        <f t="shared" si="48"/>
        <v>0.67798603223023657</v>
      </c>
      <c r="BJ72" s="5">
        <f t="shared" si="48"/>
        <v>0.66926640785076785</v>
      </c>
      <c r="BK72" s="5">
        <f t="shared" si="48"/>
        <v>0.67394547381146641</v>
      </c>
      <c r="BL72" s="5">
        <f t="shared" si="48"/>
        <v>0.67606577586931504</v>
      </c>
      <c r="BM72" s="5">
        <f t="shared" si="48"/>
        <v>0.68086690000447325</v>
      </c>
      <c r="BN72" s="5">
        <f t="shared" si="48"/>
        <v>0.67255292229969899</v>
      </c>
      <c r="BO72" s="5">
        <f t="shared" ref="BO72:CB72" si="49">BO64/(BO63-BO65+BO66-BO67-BO68)</f>
        <v>0.66546624922260789</v>
      </c>
      <c r="BP72" s="5">
        <f t="shared" si="49"/>
        <v>0.66482479114202087</v>
      </c>
      <c r="BQ72" s="5">
        <f t="shared" si="49"/>
        <v>0.66570108347778145</v>
      </c>
      <c r="BR72" s="5">
        <f t="shared" si="49"/>
        <v>0.66986671143049592</v>
      </c>
      <c r="BS72" s="5">
        <f t="shared" si="49"/>
        <v>0.6853698666572241</v>
      </c>
      <c r="BT72" s="5">
        <f t="shared" si="49"/>
        <v>0.68963817355650192</v>
      </c>
      <c r="BU72" s="5">
        <f t="shared" si="49"/>
        <v>0.70362900387653471</v>
      </c>
      <c r="BV72" s="5">
        <f t="shared" si="49"/>
        <v>0.70656837565238229</v>
      </c>
      <c r="BW72" s="5">
        <f t="shared" si="49"/>
        <v>0.69606290690661798</v>
      </c>
      <c r="BX72" s="5">
        <f t="shared" si="49"/>
        <v>0.68689987984218948</v>
      </c>
      <c r="BY72" s="5">
        <f t="shared" si="49"/>
        <v>0.6823868834187613</v>
      </c>
      <c r="BZ72" s="5">
        <f t="shared" si="49"/>
        <v>0.66974896041891263</v>
      </c>
      <c r="CA72" s="5">
        <f t="shared" si="49"/>
        <v>0.67063455381868531</v>
      </c>
      <c r="CB72" s="5">
        <f t="shared" si="49"/>
        <v>0.66977983588193879</v>
      </c>
      <c r="CC72" s="5">
        <f>CC64/(CC63-CC65+CC66-CC67-CC68)</f>
        <v>0.6711032736385466</v>
      </c>
      <c r="CD72" s="5">
        <f t="shared" ref="CD72:CL72" si="50">CD64/(CD63-CD65+CD66-CD67-CD68)</f>
        <v>0.65749307338609086</v>
      </c>
      <c r="CE72" s="5">
        <f t="shared" si="50"/>
        <v>0.65420165125957741</v>
      </c>
      <c r="CF72" s="5">
        <f t="shared" si="50"/>
        <v>0.66023344335978651</v>
      </c>
      <c r="CG72" s="5">
        <f t="shared" si="50"/>
        <v>0.66277399199725195</v>
      </c>
      <c r="CH72" s="5">
        <f t="shared" si="50"/>
        <v>0.66062630795524691</v>
      </c>
      <c r="CI72" s="5">
        <f t="shared" si="50"/>
        <v>0.6616383206251798</v>
      </c>
      <c r="CJ72" s="5">
        <f t="shared" si="50"/>
        <v>0.66297515222788694</v>
      </c>
      <c r="CK72" s="5">
        <f t="shared" si="50"/>
        <v>0.66257092304968013</v>
      </c>
      <c r="CL72" s="5">
        <f t="shared" si="50"/>
        <v>0.66556668042768163</v>
      </c>
      <c r="CM72" s="5">
        <f>CM64/(CM63-CM65+CM66-CM67-CM68)</f>
        <v>0.66335496593648036</v>
      </c>
    </row>
    <row r="94" spans="1:91" x14ac:dyDescent="0.25">
      <c r="A94" s="7" t="s">
        <v>34</v>
      </c>
      <c r="B94" s="3">
        <f>B69</f>
        <v>1929</v>
      </c>
      <c r="C94" s="3">
        <f t="shared" ref="C94:BN94" si="51">C69</f>
        <v>1930</v>
      </c>
      <c r="D94" s="3">
        <f t="shared" si="51"/>
        <v>1931</v>
      </c>
      <c r="E94" s="3">
        <f t="shared" si="51"/>
        <v>1932</v>
      </c>
      <c r="F94" s="3">
        <f t="shared" si="51"/>
        <v>1933</v>
      </c>
      <c r="G94" s="3">
        <f t="shared" si="51"/>
        <v>1934</v>
      </c>
      <c r="H94" s="3">
        <f t="shared" si="51"/>
        <v>1935</v>
      </c>
      <c r="I94" s="3">
        <f t="shared" si="51"/>
        <v>1936</v>
      </c>
      <c r="J94" s="3">
        <f t="shared" si="51"/>
        <v>1937</v>
      </c>
      <c r="K94" s="3">
        <f t="shared" si="51"/>
        <v>1938</v>
      </c>
      <c r="L94" s="3">
        <f t="shared" si="51"/>
        <v>1939</v>
      </c>
      <c r="M94" s="3">
        <f t="shared" si="51"/>
        <v>1940</v>
      </c>
      <c r="N94" s="3">
        <f t="shared" si="51"/>
        <v>1941</v>
      </c>
      <c r="O94" s="3">
        <f t="shared" si="51"/>
        <v>1942</v>
      </c>
      <c r="P94" s="3">
        <f t="shared" si="51"/>
        <v>1943</v>
      </c>
      <c r="Q94" s="3">
        <f t="shared" si="51"/>
        <v>1944</v>
      </c>
      <c r="R94" s="3">
        <f t="shared" si="51"/>
        <v>1945</v>
      </c>
      <c r="S94" s="3">
        <f t="shared" si="51"/>
        <v>1946</v>
      </c>
      <c r="T94" s="3">
        <f t="shared" si="51"/>
        <v>1947</v>
      </c>
      <c r="U94" s="3">
        <f t="shared" si="51"/>
        <v>1948</v>
      </c>
      <c r="V94" s="3">
        <f t="shared" si="51"/>
        <v>1949</v>
      </c>
      <c r="W94" s="3">
        <f t="shared" si="51"/>
        <v>1950</v>
      </c>
      <c r="X94" s="3">
        <f t="shared" si="51"/>
        <v>1951</v>
      </c>
      <c r="Y94" s="3">
        <f t="shared" si="51"/>
        <v>1952</v>
      </c>
      <c r="Z94" s="3">
        <f t="shared" si="51"/>
        <v>1953</v>
      </c>
      <c r="AA94" s="3">
        <f t="shared" si="51"/>
        <v>1954</v>
      </c>
      <c r="AB94" s="3">
        <f t="shared" si="51"/>
        <v>1955</v>
      </c>
      <c r="AC94" s="3">
        <f t="shared" si="51"/>
        <v>1956</v>
      </c>
      <c r="AD94" s="3">
        <f t="shared" si="51"/>
        <v>1957</v>
      </c>
      <c r="AE94" s="3">
        <f t="shared" si="51"/>
        <v>1958</v>
      </c>
      <c r="AF94" s="3">
        <f t="shared" si="51"/>
        <v>1959</v>
      </c>
      <c r="AG94" s="3">
        <f t="shared" si="51"/>
        <v>1960</v>
      </c>
      <c r="AH94" s="3">
        <f t="shared" si="51"/>
        <v>1961</v>
      </c>
      <c r="AI94" s="3">
        <f t="shared" si="51"/>
        <v>1962</v>
      </c>
      <c r="AJ94" s="3">
        <f t="shared" si="51"/>
        <v>1963</v>
      </c>
      <c r="AK94" s="3">
        <f t="shared" si="51"/>
        <v>1964</v>
      </c>
      <c r="AL94" s="3">
        <f t="shared" si="51"/>
        <v>1965</v>
      </c>
      <c r="AM94" s="3">
        <f t="shared" si="51"/>
        <v>1966</v>
      </c>
      <c r="AN94" s="3">
        <f t="shared" si="51"/>
        <v>1967</v>
      </c>
      <c r="AO94" s="3">
        <f t="shared" si="51"/>
        <v>1968</v>
      </c>
      <c r="AP94" s="3">
        <f t="shared" si="51"/>
        <v>1969</v>
      </c>
      <c r="AQ94" s="3">
        <f t="shared" si="51"/>
        <v>1970</v>
      </c>
      <c r="AR94" s="3">
        <f t="shared" si="51"/>
        <v>1971</v>
      </c>
      <c r="AS94" s="3">
        <f t="shared" si="51"/>
        <v>1972</v>
      </c>
      <c r="AT94" s="3">
        <f t="shared" si="51"/>
        <v>1973</v>
      </c>
      <c r="AU94" s="3">
        <f t="shared" si="51"/>
        <v>1974</v>
      </c>
      <c r="AV94" s="3">
        <f t="shared" si="51"/>
        <v>1975</v>
      </c>
      <c r="AW94" s="3">
        <f t="shared" si="51"/>
        <v>1976</v>
      </c>
      <c r="AX94" s="3">
        <f t="shared" si="51"/>
        <v>1977</v>
      </c>
      <c r="AY94" s="3">
        <f t="shared" si="51"/>
        <v>1978</v>
      </c>
      <c r="AZ94" s="3">
        <f t="shared" si="51"/>
        <v>1979</v>
      </c>
      <c r="BA94" s="3">
        <f t="shared" si="51"/>
        <v>1980</v>
      </c>
      <c r="BB94" s="3">
        <f t="shared" si="51"/>
        <v>1981</v>
      </c>
      <c r="BC94" s="3">
        <f t="shared" si="51"/>
        <v>1982</v>
      </c>
      <c r="BD94" s="3">
        <f t="shared" si="51"/>
        <v>1983</v>
      </c>
      <c r="BE94" s="3">
        <f t="shared" si="51"/>
        <v>1984</v>
      </c>
      <c r="BF94" s="3">
        <f t="shared" si="51"/>
        <v>1985</v>
      </c>
      <c r="BG94" s="3">
        <f t="shared" si="51"/>
        <v>1986</v>
      </c>
      <c r="BH94" s="3">
        <f t="shared" si="51"/>
        <v>1987</v>
      </c>
      <c r="BI94" s="3">
        <f t="shared" si="51"/>
        <v>1988</v>
      </c>
      <c r="BJ94" s="3">
        <f t="shared" si="51"/>
        <v>1989</v>
      </c>
      <c r="BK94" s="3">
        <f t="shared" si="51"/>
        <v>1990</v>
      </c>
      <c r="BL94" s="3">
        <f t="shared" si="51"/>
        <v>1991</v>
      </c>
      <c r="BM94" s="3">
        <f t="shared" si="51"/>
        <v>1992</v>
      </c>
      <c r="BN94" s="3">
        <f t="shared" si="51"/>
        <v>1993</v>
      </c>
      <c r="BO94" s="3">
        <f t="shared" ref="BO94:BS94" si="52">BO69</f>
        <v>1994</v>
      </c>
      <c r="BP94" s="3">
        <f t="shared" si="52"/>
        <v>1995</v>
      </c>
      <c r="BQ94" s="3">
        <f t="shared" si="52"/>
        <v>1996</v>
      </c>
      <c r="BR94" s="3">
        <f t="shared" si="52"/>
        <v>1997</v>
      </c>
      <c r="BS94" s="3">
        <f t="shared" si="52"/>
        <v>1998</v>
      </c>
      <c r="BT94" s="3">
        <f>BT69</f>
        <v>1999</v>
      </c>
      <c r="BU94" s="3">
        <f t="shared" ref="BU94:CJ94" si="53">BU69</f>
        <v>2000</v>
      </c>
      <c r="BV94" s="3">
        <f t="shared" si="53"/>
        <v>2001</v>
      </c>
      <c r="BW94" s="3">
        <f t="shared" si="53"/>
        <v>2002</v>
      </c>
      <c r="BX94" s="3">
        <f t="shared" si="53"/>
        <v>2003</v>
      </c>
      <c r="BY94" s="3">
        <f t="shared" si="53"/>
        <v>2004</v>
      </c>
      <c r="BZ94" s="3">
        <f t="shared" si="53"/>
        <v>2005</v>
      </c>
      <c r="CA94" s="3">
        <f t="shared" si="53"/>
        <v>2006</v>
      </c>
      <c r="CB94" s="3">
        <f t="shared" si="53"/>
        <v>2007</v>
      </c>
      <c r="CC94" s="3">
        <f t="shared" si="53"/>
        <v>2008</v>
      </c>
      <c r="CD94" s="3">
        <f t="shared" si="53"/>
        <v>2009</v>
      </c>
      <c r="CE94" s="3">
        <f t="shared" si="53"/>
        <v>2010</v>
      </c>
      <c r="CF94" s="3">
        <f t="shared" si="53"/>
        <v>2011</v>
      </c>
      <c r="CG94" s="3">
        <f t="shared" si="53"/>
        <v>2012</v>
      </c>
      <c r="CH94" s="3">
        <f t="shared" si="53"/>
        <v>2013</v>
      </c>
      <c r="CI94" s="3">
        <f t="shared" si="53"/>
        <v>2014</v>
      </c>
      <c r="CJ94" s="3">
        <f t="shared" si="53"/>
        <v>2015</v>
      </c>
      <c r="CK94" s="3">
        <f>CK69</f>
        <v>2016</v>
      </c>
      <c r="CL94" s="3">
        <f t="shared" ref="CL94:CM94" si="54">CL69</f>
        <v>2017</v>
      </c>
      <c r="CM94" s="3">
        <f t="shared" si="54"/>
        <v>2018</v>
      </c>
    </row>
    <row r="95" spans="1:91" x14ac:dyDescent="0.25">
      <c r="A95" s="2" t="s">
        <v>9</v>
      </c>
      <c r="B95" s="8">
        <f>(B32-B33)/B101</f>
        <v>0.18052989130434782</v>
      </c>
      <c r="C95" s="8">
        <f t="shared" ref="C95:BN95" si="55">(C32-C33)/C101</f>
        <v>0.15971955981540645</v>
      </c>
      <c r="D95" s="8">
        <f t="shared" si="55"/>
        <v>0.15201629327902241</v>
      </c>
      <c r="E95" s="8">
        <f t="shared" si="55"/>
        <v>0.12677912730544311</v>
      </c>
      <c r="F95" s="8">
        <f t="shared" si="55"/>
        <v>0.11581464240372408</v>
      </c>
      <c r="G95" s="8">
        <f t="shared" si="55"/>
        <v>0.13108536585365854</v>
      </c>
      <c r="H95" s="8">
        <f t="shared" si="55"/>
        <v>0.14789324706833806</v>
      </c>
      <c r="I95" s="8">
        <f t="shared" si="55"/>
        <v>0.15100327153762269</v>
      </c>
      <c r="J95" s="8">
        <f t="shared" si="55"/>
        <v>0.15416695412211107</v>
      </c>
      <c r="K95" s="8">
        <f t="shared" si="55"/>
        <v>0.1432866416125726</v>
      </c>
      <c r="L95" s="8">
        <f t="shared" si="55"/>
        <v>0.15051643192488262</v>
      </c>
      <c r="M95" s="8">
        <f t="shared" si="55"/>
        <v>0.15647425897035883</v>
      </c>
      <c r="N95" s="8">
        <f t="shared" si="55"/>
        <v>0.17270041039671682</v>
      </c>
      <c r="O95" s="8">
        <f t="shared" si="55"/>
        <v>0.18337491174393974</v>
      </c>
      <c r="P95" s="8">
        <f t="shared" si="55"/>
        <v>0.188815542093169</v>
      </c>
      <c r="Q95" s="8">
        <f t="shared" si="55"/>
        <v>0.19502532138683287</v>
      </c>
      <c r="R95" s="8">
        <f t="shared" si="55"/>
        <v>0.18328167237340062</v>
      </c>
      <c r="S95" s="8">
        <f t="shared" si="55"/>
        <v>0.16421760200093793</v>
      </c>
      <c r="T95" s="8">
        <f t="shared" si="55"/>
        <v>0.15970444020702806</v>
      </c>
      <c r="U95" s="8">
        <f t="shared" si="55"/>
        <v>0.16686538461538461</v>
      </c>
      <c r="V95" s="8">
        <f t="shared" si="55"/>
        <v>0.16321615080881416</v>
      </c>
      <c r="W95" s="8">
        <f t="shared" si="55"/>
        <v>0.16231854145166838</v>
      </c>
      <c r="X95" s="8">
        <f t="shared" si="55"/>
        <v>0.16838207645707123</v>
      </c>
      <c r="Y95" s="8">
        <f t="shared" si="55"/>
        <v>0.16411944718657454</v>
      </c>
      <c r="Z95" s="8">
        <f t="shared" si="55"/>
        <v>0.16548368686388282</v>
      </c>
      <c r="AA95" s="8">
        <f t="shared" si="55"/>
        <v>0.16037272727272728</v>
      </c>
      <c r="AB95" s="8">
        <f t="shared" si="55"/>
        <v>0.16280237220180421</v>
      </c>
      <c r="AC95" s="8">
        <f t="shared" si="55"/>
        <v>0.15371696373693916</v>
      </c>
      <c r="AD95" s="8">
        <f t="shared" si="55"/>
        <v>0.15440890836071558</v>
      </c>
      <c r="AE95" s="8">
        <f t="shared" si="55"/>
        <v>0.15303441452900854</v>
      </c>
      <c r="AF95" s="8">
        <f t="shared" si="55"/>
        <v>0.16029431756389342</v>
      </c>
      <c r="AG95" s="8">
        <f t="shared" si="55"/>
        <v>0.15856560341992765</v>
      </c>
      <c r="AH95" s="8">
        <f t="shared" si="55"/>
        <v>0.15933932413618529</v>
      </c>
      <c r="AI95" s="8">
        <f t="shared" si="55"/>
        <v>0.16439920135527589</v>
      </c>
      <c r="AJ95" s="8">
        <f t="shared" si="55"/>
        <v>0.16712838427947599</v>
      </c>
      <c r="AK95" s="8">
        <f t="shared" si="55"/>
        <v>0.16859867737880527</v>
      </c>
      <c r="AL95" s="8">
        <f t="shared" si="55"/>
        <v>0.17237578672670523</v>
      </c>
      <c r="AM95" s="8">
        <f t="shared" si="55"/>
        <v>0.17178404641728384</v>
      </c>
      <c r="AN95" s="8">
        <f t="shared" si="55"/>
        <v>0.16547125229719087</v>
      </c>
      <c r="AO95" s="8">
        <f t="shared" si="55"/>
        <v>0.16321573624273314</v>
      </c>
      <c r="AP95" s="8">
        <f t="shared" si="55"/>
        <v>0.1578560495626822</v>
      </c>
      <c r="AQ95" s="8">
        <f t="shared" si="55"/>
        <v>0.15044670322321788</v>
      </c>
      <c r="AR95" s="8">
        <f t="shared" si="55"/>
        <v>0.15172408559720746</v>
      </c>
      <c r="AS95" s="8">
        <f t="shared" si="55"/>
        <v>0.15124440885747417</v>
      </c>
      <c r="AT95" s="8">
        <f t="shared" si="55"/>
        <v>0.14905196321704858</v>
      </c>
      <c r="AU95" s="8">
        <f t="shared" si="55"/>
        <v>0.13452707817582912</v>
      </c>
      <c r="AV95" s="8">
        <f t="shared" si="55"/>
        <v>0.13978246451784057</v>
      </c>
      <c r="AW95" s="8">
        <f t="shared" si="55"/>
        <v>0.1435569745793677</v>
      </c>
      <c r="AX95" s="8">
        <f t="shared" si="55"/>
        <v>0.14277936248149015</v>
      </c>
      <c r="AY95" s="8">
        <f t="shared" si="55"/>
        <v>0.14251752489292255</v>
      </c>
      <c r="AZ95" s="8">
        <f t="shared" si="55"/>
        <v>0.13756061095362826</v>
      </c>
      <c r="BA95" s="8">
        <f t="shared" si="55"/>
        <v>0.12983547963206307</v>
      </c>
      <c r="BB95" s="8">
        <f t="shared" si="55"/>
        <v>0.13483918630366812</v>
      </c>
      <c r="BC95" s="8">
        <f t="shared" si="55"/>
        <v>0.13089309719503062</v>
      </c>
      <c r="BD95" s="8">
        <f t="shared" si="55"/>
        <v>0.14138661946655739</v>
      </c>
      <c r="BE95" s="8">
        <f t="shared" si="55"/>
        <v>0.15005980181382361</v>
      </c>
      <c r="BF95" s="8">
        <f t="shared" si="55"/>
        <v>0.152963006505212</v>
      </c>
      <c r="BG95" s="8">
        <f t="shared" si="55"/>
        <v>0.150394000679057</v>
      </c>
      <c r="BH95" s="8">
        <f t="shared" si="55"/>
        <v>0.14870559525884608</v>
      </c>
      <c r="BI95" s="8">
        <f t="shared" si="55"/>
        <v>0.15003284599750868</v>
      </c>
      <c r="BJ95" s="8">
        <f t="shared" si="55"/>
        <v>0.15520383856680273</v>
      </c>
      <c r="BK95" s="8">
        <f t="shared" si="55"/>
        <v>0.15532681886825975</v>
      </c>
      <c r="BL95" s="8">
        <f t="shared" si="55"/>
        <v>0.15646420109794856</v>
      </c>
      <c r="BM95" s="8">
        <f t="shared" si="55"/>
        <v>0.15814846236594915</v>
      </c>
      <c r="BN95" s="8">
        <f t="shared" si="55"/>
        <v>0.16059506270627064</v>
      </c>
      <c r="BO95" s="8">
        <f t="shared" ref="BO95:CM95" si="56">(BO32-BO33)/BO101</f>
        <v>0.16350608966053382</v>
      </c>
      <c r="BP95" s="8">
        <f t="shared" si="56"/>
        <v>0.16356149605550804</v>
      </c>
      <c r="BQ95" s="8">
        <f t="shared" si="56"/>
        <v>0.1658387234312774</v>
      </c>
      <c r="BR95" s="8">
        <f t="shared" si="56"/>
        <v>0.16661932038416813</v>
      </c>
      <c r="BS95" s="8">
        <f t="shared" si="56"/>
        <v>0.16275693770539931</v>
      </c>
      <c r="BT95" s="8">
        <f t="shared" si="56"/>
        <v>0.16198233784146202</v>
      </c>
      <c r="BU95" s="8">
        <f t="shared" si="56"/>
        <v>0.15829306775543064</v>
      </c>
      <c r="BV95" s="8">
        <f t="shared" si="56"/>
        <v>0.15463673344339862</v>
      </c>
      <c r="BW95" s="8">
        <f t="shared" si="56"/>
        <v>0.15584439741084355</v>
      </c>
      <c r="BX95" s="8">
        <f t="shared" si="56"/>
        <v>0.15720539726440866</v>
      </c>
      <c r="BY95" s="8">
        <f t="shared" si="56"/>
        <v>0.15350726646305854</v>
      </c>
      <c r="BZ95" s="8">
        <f t="shared" si="56"/>
        <v>0.15162024538475019</v>
      </c>
      <c r="CA95" s="8">
        <f t="shared" si="56"/>
        <v>0.14871617053244435</v>
      </c>
      <c r="CB95" s="8">
        <f t="shared" si="56"/>
        <v>0.14767629382491379</v>
      </c>
      <c r="CC95" s="8">
        <f t="shared" si="56"/>
        <v>0.14463207828019983</v>
      </c>
      <c r="CD95" s="8">
        <f t="shared" si="56"/>
        <v>0.14804637608040469</v>
      </c>
      <c r="CE95" s="8">
        <f t="shared" si="56"/>
        <v>0.15330169156214615</v>
      </c>
      <c r="CF95" s="8">
        <f t="shared" si="56"/>
        <v>0.15342010849166393</v>
      </c>
      <c r="CG95" s="8">
        <f t="shared" si="56"/>
        <v>0.15503692912249903</v>
      </c>
      <c r="CH95" s="8">
        <f t="shared" si="56"/>
        <v>0.15395425887054923</v>
      </c>
      <c r="CI95" s="8">
        <f t="shared" si="56"/>
        <v>0.15408711951291698</v>
      </c>
      <c r="CJ95" s="8">
        <f t="shared" si="56"/>
        <v>0.15492081920688389</v>
      </c>
      <c r="CK95" s="8">
        <f t="shared" si="56"/>
        <v>0.15279776459479791</v>
      </c>
      <c r="CL95" s="8">
        <f t="shared" si="56"/>
        <v>0.15228802889318049</v>
      </c>
      <c r="CM95" s="8">
        <f t="shared" si="56"/>
        <v>0.15347214315926055</v>
      </c>
    </row>
    <row r="96" spans="1:91" x14ac:dyDescent="0.25">
      <c r="A96" s="2" t="s">
        <v>10</v>
      </c>
      <c r="B96" s="5">
        <f>(B32-B34-B33+B35)/B101</f>
        <v>0.15750679347826088</v>
      </c>
      <c r="C96" s="5">
        <f t="shared" ref="C96:BN96" si="57">(C32-C34-C33+C35)/C101</f>
        <v>0.13523251686190985</v>
      </c>
      <c r="D96" s="5">
        <f t="shared" si="57"/>
        <v>0.1254419551934827</v>
      </c>
      <c r="E96" s="5">
        <f t="shared" si="57"/>
        <v>9.7750787224471433E-2</v>
      </c>
      <c r="F96" s="5">
        <f t="shared" si="57"/>
        <v>8.7469318662716886E-2</v>
      </c>
      <c r="G96" s="5">
        <f t="shared" si="57"/>
        <v>0.10198780487804877</v>
      </c>
      <c r="H96" s="5">
        <f t="shared" si="57"/>
        <v>0.11800242620299231</v>
      </c>
      <c r="I96" s="5">
        <f t="shared" si="57"/>
        <v>0.12129770992366412</v>
      </c>
      <c r="J96" s="5">
        <f t="shared" si="57"/>
        <v>0.12452224905139703</v>
      </c>
      <c r="K96" s="5">
        <f t="shared" si="57"/>
        <v>0.1144072429108302</v>
      </c>
      <c r="L96" s="5">
        <f t="shared" si="57"/>
        <v>0.12251509054325956</v>
      </c>
      <c r="M96" s="5">
        <f t="shared" si="57"/>
        <v>0.12824648985959439</v>
      </c>
      <c r="N96" s="5">
        <f t="shared" si="57"/>
        <v>0.14370451436388509</v>
      </c>
      <c r="O96" s="5">
        <f t="shared" si="57"/>
        <v>0.15750529536361496</v>
      </c>
      <c r="P96" s="5">
        <f t="shared" si="57"/>
        <v>0.16406517651974095</v>
      </c>
      <c r="Q96" s="5">
        <f t="shared" si="57"/>
        <v>0.17034670821971173</v>
      </c>
      <c r="R96" s="5">
        <f t="shared" si="57"/>
        <v>0.15814020544242205</v>
      </c>
      <c r="S96" s="5">
        <f t="shared" si="57"/>
        <v>0.14002970142254181</v>
      </c>
      <c r="T96" s="5">
        <f t="shared" si="57"/>
        <v>0.13558567147916098</v>
      </c>
      <c r="U96" s="5">
        <f t="shared" si="57"/>
        <v>0.14226794871794871</v>
      </c>
      <c r="V96" s="5">
        <f t="shared" si="57"/>
        <v>0.13722455738122533</v>
      </c>
      <c r="W96" s="5">
        <f t="shared" si="57"/>
        <v>0.13696938424492605</v>
      </c>
      <c r="X96" s="5">
        <f t="shared" si="57"/>
        <v>0.14363066638813454</v>
      </c>
      <c r="Y96" s="5">
        <f t="shared" si="57"/>
        <v>0.13811056268509378</v>
      </c>
      <c r="Z96" s="5">
        <f t="shared" si="57"/>
        <v>0.1382916389232379</v>
      </c>
      <c r="AA96" s="5">
        <f t="shared" si="57"/>
        <v>0.13440727272727274</v>
      </c>
      <c r="AB96" s="5">
        <f t="shared" si="57"/>
        <v>0.13668643501503508</v>
      </c>
      <c r="AC96" s="5">
        <f t="shared" si="57"/>
        <v>0.12798325138291333</v>
      </c>
      <c r="AD96" s="5">
        <f t="shared" si="57"/>
        <v>0.12849872216137276</v>
      </c>
      <c r="AE96" s="5">
        <f t="shared" si="57"/>
        <v>0.12734577061691754</v>
      </c>
      <c r="AF96" s="5">
        <f t="shared" si="57"/>
        <v>0.13310970636215336</v>
      </c>
      <c r="AG96" s="5">
        <f t="shared" si="57"/>
        <v>0.13002170338704375</v>
      </c>
      <c r="AH96" s="5">
        <f t="shared" si="57"/>
        <v>0.13089102645234779</v>
      </c>
      <c r="AI96" s="5">
        <f t="shared" si="57"/>
        <v>0.13529162633107453</v>
      </c>
      <c r="AJ96" s="5">
        <f t="shared" si="57"/>
        <v>0.13734556040756915</v>
      </c>
      <c r="AK96" s="5">
        <f t="shared" si="57"/>
        <v>0.1387905121058097</v>
      </c>
      <c r="AL96" s="5">
        <f t="shared" si="57"/>
        <v>0.14285012536458067</v>
      </c>
      <c r="AM96" s="5">
        <f t="shared" si="57"/>
        <v>0.14382895419595265</v>
      </c>
      <c r="AN96" s="5">
        <f t="shared" si="57"/>
        <v>0.13741226918701321</v>
      </c>
      <c r="AO96" s="5">
        <f t="shared" si="57"/>
        <v>0.13445369116827269</v>
      </c>
      <c r="AP96" s="5">
        <f t="shared" si="57"/>
        <v>0.12894861516034986</v>
      </c>
      <c r="AQ96" s="5">
        <f t="shared" si="57"/>
        <v>0.12147920288885916</v>
      </c>
      <c r="AR96" s="5">
        <f t="shared" si="57"/>
        <v>0.12263985430262558</v>
      </c>
      <c r="AS96" s="5">
        <f t="shared" si="57"/>
        <v>0.12327709978463747</v>
      </c>
      <c r="AT96" s="5">
        <f t="shared" si="57"/>
        <v>0.1218077652897387</v>
      </c>
      <c r="AU96" s="5">
        <f t="shared" si="57"/>
        <v>0.10964932381283631</v>
      </c>
      <c r="AV96" s="5">
        <f t="shared" si="57"/>
        <v>0.11499744187368541</v>
      </c>
      <c r="AW96" s="5">
        <f t="shared" si="57"/>
        <v>0.11897795486576306</v>
      </c>
      <c r="AX96" s="5">
        <f t="shared" si="57"/>
        <v>0.11899883095627777</v>
      </c>
      <c r="AY96" s="5">
        <f t="shared" si="57"/>
        <v>0.12021208907741252</v>
      </c>
      <c r="AZ96" s="5">
        <f t="shared" si="57"/>
        <v>0.11703960194720536</v>
      </c>
      <c r="BA96" s="5">
        <f t="shared" si="57"/>
        <v>0.10980604467805519</v>
      </c>
      <c r="BB96" s="5">
        <f t="shared" si="57"/>
        <v>0.11347002974147792</v>
      </c>
      <c r="BC96" s="5">
        <f t="shared" si="57"/>
        <v>0.11051074080422955</v>
      </c>
      <c r="BD96" s="5">
        <f t="shared" si="57"/>
        <v>0.12028808342561187</v>
      </c>
      <c r="BE96" s="5">
        <f t="shared" si="57"/>
        <v>0.12792588199438226</v>
      </c>
      <c r="BF96" s="5">
        <f t="shared" si="57"/>
        <v>0.13048687201191317</v>
      </c>
      <c r="BG96" s="5">
        <f t="shared" si="57"/>
        <v>0.12836317739625927</v>
      </c>
      <c r="BH96" s="5">
        <f t="shared" si="57"/>
        <v>0.1265851141711696</v>
      </c>
      <c r="BI96" s="5">
        <f t="shared" si="57"/>
        <v>0.12741677047138267</v>
      </c>
      <c r="BJ96" s="5">
        <f t="shared" si="57"/>
        <v>0.13216257459399774</v>
      </c>
      <c r="BK96" s="5">
        <f t="shared" si="57"/>
        <v>0.13175653667347725</v>
      </c>
      <c r="BL96" s="5">
        <f t="shared" si="57"/>
        <v>0.13163883270731003</v>
      </c>
      <c r="BM96" s="5">
        <f t="shared" si="57"/>
        <v>0.133013607479123</v>
      </c>
      <c r="BN96" s="5">
        <f t="shared" si="57"/>
        <v>0.13596430363036305</v>
      </c>
      <c r="BO96" s="5">
        <f t="shared" ref="BO96:CM96" si="58">(BO32-BO34-BO33+BO35)/BO101</f>
        <v>0.13795517969980267</v>
      </c>
      <c r="BP96" s="5">
        <f t="shared" si="58"/>
        <v>0.13870207204638343</v>
      </c>
      <c r="BQ96" s="5">
        <f t="shared" si="58"/>
        <v>0.14109477198298151</v>
      </c>
      <c r="BR96" s="5">
        <f t="shared" si="58"/>
        <v>0.14173426934837849</v>
      </c>
      <c r="BS96" s="5">
        <f t="shared" si="58"/>
        <v>0.13816590147357433</v>
      </c>
      <c r="BT96" s="5">
        <f t="shared" si="58"/>
        <v>0.13790755143481093</v>
      </c>
      <c r="BU96" s="5">
        <f t="shared" si="58"/>
        <v>0.13447458272833135</v>
      </c>
      <c r="BV96" s="5">
        <f t="shared" si="58"/>
        <v>0.13186410906677107</v>
      </c>
      <c r="BW96" s="5">
        <f t="shared" si="58"/>
        <v>0.13251621468963234</v>
      </c>
      <c r="BX96" s="5">
        <f t="shared" si="58"/>
        <v>0.13390393091107325</v>
      </c>
      <c r="BY96" s="5">
        <f t="shared" si="58"/>
        <v>0.13054652855590049</v>
      </c>
      <c r="BZ96" s="5">
        <f t="shared" si="58"/>
        <v>0.12923220122463802</v>
      </c>
      <c r="CA96" s="5">
        <f t="shared" si="58"/>
        <v>0.12651753685792094</v>
      </c>
      <c r="CB96" s="5">
        <f t="shared" si="58"/>
        <v>0.12560808366753165</v>
      </c>
      <c r="CC96" s="5">
        <f t="shared" si="58"/>
        <v>0.12296327845056314</v>
      </c>
      <c r="CD96" s="5">
        <f t="shared" si="58"/>
        <v>0.12661594905225332</v>
      </c>
      <c r="CE96" s="5">
        <f t="shared" si="58"/>
        <v>0.13145181932953573</v>
      </c>
      <c r="CF96" s="5">
        <f t="shared" si="58"/>
        <v>0.13153481944965748</v>
      </c>
      <c r="CG96" s="5">
        <f t="shared" si="58"/>
        <v>0.13313185373019695</v>
      </c>
      <c r="CH96" s="5">
        <f t="shared" si="58"/>
        <v>0.13209365100265671</v>
      </c>
      <c r="CI96" s="5">
        <f t="shared" si="58"/>
        <v>0.13207188979206647</v>
      </c>
      <c r="CJ96" s="5">
        <f t="shared" si="58"/>
        <v>0.13275721039415975</v>
      </c>
      <c r="CK96" s="5">
        <f t="shared" si="58"/>
        <v>0.13096470789460365</v>
      </c>
      <c r="CL96" s="5">
        <f t="shared" si="58"/>
        <v>0.13049559830453211</v>
      </c>
      <c r="CM96" s="5">
        <f t="shared" si="58"/>
        <v>0.13157032822701442</v>
      </c>
    </row>
    <row r="97" spans="1:91" x14ac:dyDescent="0.25">
      <c r="A97" s="2" t="s">
        <v>11</v>
      </c>
      <c r="B97" s="5">
        <f>(B32-B34+B35-B36-B33)/B101</f>
        <v>0.10990149456521739</v>
      </c>
      <c r="C97" s="5">
        <f t="shared" ref="C97:BN97" si="59">(C32-C34+C35-C36-C33)/C101</f>
        <v>9.6638267660631882E-2</v>
      </c>
      <c r="D97" s="5">
        <f t="shared" si="59"/>
        <v>9.1572301425661917E-2</v>
      </c>
      <c r="E97" s="5">
        <f t="shared" si="59"/>
        <v>7.5204678362573094E-2</v>
      </c>
      <c r="F97" s="5">
        <f t="shared" si="59"/>
        <v>6.5175624206517138E-2</v>
      </c>
      <c r="G97" s="5">
        <f t="shared" si="59"/>
        <v>7.3504065040650407E-2</v>
      </c>
      <c r="H97" s="5">
        <f t="shared" si="59"/>
        <v>7.7064294379296405E-2</v>
      </c>
      <c r="I97" s="5">
        <f t="shared" si="59"/>
        <v>8.3518720465285357E-2</v>
      </c>
      <c r="J97" s="5">
        <f t="shared" si="59"/>
        <v>8.133149361848914E-2</v>
      </c>
      <c r="K97" s="5">
        <f t="shared" si="59"/>
        <v>7.8199521694567814E-2</v>
      </c>
      <c r="L97" s="5">
        <f t="shared" si="59"/>
        <v>8.5224681421864526E-2</v>
      </c>
      <c r="M97" s="5">
        <f t="shared" si="59"/>
        <v>9.0074882995319808E-2</v>
      </c>
      <c r="N97" s="5">
        <f t="shared" si="59"/>
        <v>9.815047879616963E-2</v>
      </c>
      <c r="O97" s="5">
        <f t="shared" si="59"/>
        <v>0.10257236996940457</v>
      </c>
      <c r="P97" s="5">
        <f t="shared" si="59"/>
        <v>0.10510340505535826</v>
      </c>
      <c r="Q97" s="5">
        <f t="shared" si="59"/>
        <v>0.11318659914296844</v>
      </c>
      <c r="R97" s="5">
        <f t="shared" si="59"/>
        <v>0.102591457920346</v>
      </c>
      <c r="S97" s="5">
        <f t="shared" si="59"/>
        <v>8.4267625449429423E-2</v>
      </c>
      <c r="T97" s="5">
        <f t="shared" si="59"/>
        <v>8.8488150367747209E-2</v>
      </c>
      <c r="U97" s="5">
        <f t="shared" si="59"/>
        <v>9.1910256410256408E-2</v>
      </c>
      <c r="V97" s="5">
        <f t="shared" si="59"/>
        <v>9.3039103298942813E-2</v>
      </c>
      <c r="W97" s="5">
        <f t="shared" si="59"/>
        <v>9.3953675037266371E-2</v>
      </c>
      <c r="X97" s="5">
        <f t="shared" si="59"/>
        <v>9.9141424691873828E-2</v>
      </c>
      <c r="Y97" s="5">
        <f t="shared" si="59"/>
        <v>9.5622902270483714E-2</v>
      </c>
      <c r="Z97" s="5">
        <f t="shared" si="59"/>
        <v>9.8324931037762769E-2</v>
      </c>
      <c r="AA97" s="5">
        <f t="shared" si="59"/>
        <v>9.5993636363636364E-2</v>
      </c>
      <c r="AB97" s="5">
        <f t="shared" si="59"/>
        <v>9.9706815903775475E-2</v>
      </c>
      <c r="AC97" s="5">
        <f t="shared" si="59"/>
        <v>9.2781192378610947E-2</v>
      </c>
      <c r="AD97" s="5">
        <f t="shared" si="59"/>
        <v>9.3606425702811247E-2</v>
      </c>
      <c r="AE97" s="5">
        <f t="shared" si="59"/>
        <v>9.190092572963042E-2</v>
      </c>
      <c r="AF97" s="5">
        <f t="shared" si="59"/>
        <v>9.8888662316476347E-2</v>
      </c>
      <c r="AG97" s="5">
        <f t="shared" si="59"/>
        <v>9.6751726405787566E-2</v>
      </c>
      <c r="AH97" s="5">
        <f t="shared" si="59"/>
        <v>9.7225034805720797E-2</v>
      </c>
      <c r="AI97" s="5">
        <f t="shared" si="59"/>
        <v>0.10187318489835431</v>
      </c>
      <c r="AJ97" s="5">
        <f t="shared" si="59"/>
        <v>0.10450829694323144</v>
      </c>
      <c r="AK97" s="5">
        <f t="shared" si="59"/>
        <v>0.10647264578892715</v>
      </c>
      <c r="AL97" s="5">
        <f t="shared" si="59"/>
        <v>0.1102747786931382</v>
      </c>
      <c r="AM97" s="5">
        <f t="shared" si="59"/>
        <v>0.11178357469691967</v>
      </c>
      <c r="AN97" s="5">
        <f t="shared" si="59"/>
        <v>0.10701277675680405</v>
      </c>
      <c r="AO97" s="5">
        <f t="shared" si="59"/>
        <v>0.10505494943059648</v>
      </c>
      <c r="AP97" s="5">
        <f t="shared" si="59"/>
        <v>0.10088556851311953</v>
      </c>
      <c r="AQ97" s="5">
        <f t="shared" si="59"/>
        <v>9.5465092951718608E-2</v>
      </c>
      <c r="AR97" s="5">
        <f t="shared" si="59"/>
        <v>9.7171953255425714E-2</v>
      </c>
      <c r="AS97" s="5">
        <f t="shared" si="59"/>
        <v>9.702109448340604E-2</v>
      </c>
      <c r="AT97" s="5">
        <f t="shared" si="59"/>
        <v>9.4434389140271482E-2</v>
      </c>
      <c r="AU97" s="5">
        <f t="shared" si="59"/>
        <v>8.6691081694866709E-2</v>
      </c>
      <c r="AV97" s="5">
        <f t="shared" si="59"/>
        <v>9.2592424156292041E-2</v>
      </c>
      <c r="AW97" s="5">
        <f t="shared" si="59"/>
        <v>9.6189167087153971E-2</v>
      </c>
      <c r="AX97" s="5">
        <f t="shared" si="59"/>
        <v>9.6476502221183078E-2</v>
      </c>
      <c r="AY97" s="5">
        <f t="shared" si="59"/>
        <v>9.7354119899188823E-2</v>
      </c>
      <c r="AZ97" s="5">
        <f t="shared" si="59"/>
        <v>9.5577523413111334E-2</v>
      </c>
      <c r="BA97" s="5">
        <f t="shared" si="59"/>
        <v>9.1769881734559786E-2</v>
      </c>
      <c r="BB97" s="5">
        <f t="shared" si="59"/>
        <v>9.6341988866010836E-2</v>
      </c>
      <c r="BC97" s="5">
        <f t="shared" si="59"/>
        <v>9.5065725962883096E-2</v>
      </c>
      <c r="BD97" s="5">
        <f t="shared" si="59"/>
        <v>0.10404851380690389</v>
      </c>
      <c r="BE97" s="5">
        <f t="shared" si="59"/>
        <v>0.10912480127840792</v>
      </c>
      <c r="BF97" s="5">
        <f t="shared" si="59"/>
        <v>0.11159424719805627</v>
      </c>
      <c r="BG97" s="5">
        <f t="shared" si="59"/>
        <v>0.10943232311303347</v>
      </c>
      <c r="BH97" s="5">
        <f t="shared" si="59"/>
        <v>0.10661174830050549</v>
      </c>
      <c r="BI97" s="5">
        <f t="shared" si="59"/>
        <v>0.10607513276076837</v>
      </c>
      <c r="BJ97" s="5">
        <f t="shared" si="59"/>
        <v>0.11100145155887498</v>
      </c>
      <c r="BK97" s="5">
        <f t="shared" si="59"/>
        <v>0.11084190577714607</v>
      </c>
      <c r="BL97" s="5">
        <f t="shared" si="59"/>
        <v>0.11117295579312338</v>
      </c>
      <c r="BM97" s="5">
        <f t="shared" si="59"/>
        <v>0.11082493262800679</v>
      </c>
      <c r="BN97" s="5">
        <f t="shared" si="59"/>
        <v>0.11336448844884489</v>
      </c>
      <c r="BO97" s="5">
        <f t="shared" ref="BO97:CM97" si="60">(BO32-BO34+BO35-BO36-BO33)/BO101</f>
        <v>0.1151989853888014</v>
      </c>
      <c r="BP97" s="5">
        <f t="shared" si="60"/>
        <v>0.11583418876532649</v>
      </c>
      <c r="BQ97" s="5">
        <f t="shared" si="60"/>
        <v>0.11642956283508568</v>
      </c>
      <c r="BR97" s="5">
        <f t="shared" si="60"/>
        <v>0.11658426288815195</v>
      </c>
      <c r="BS97" s="5">
        <f t="shared" si="60"/>
        <v>0.11206381955034372</v>
      </c>
      <c r="BT97" s="5">
        <f t="shared" si="60"/>
        <v>0.11122547028849469</v>
      </c>
      <c r="BU97" s="5">
        <f t="shared" si="60"/>
        <v>0.10738056901335556</v>
      </c>
      <c r="BV97" s="5">
        <f t="shared" si="60"/>
        <v>0.10357670246625704</v>
      </c>
      <c r="BW97" s="5">
        <f t="shared" si="60"/>
        <v>0.10428233361683341</v>
      </c>
      <c r="BX97" s="5">
        <f t="shared" si="60"/>
        <v>0.10628077232254229</v>
      </c>
      <c r="BY97" s="5">
        <f t="shared" si="60"/>
        <v>0.10366525370448507</v>
      </c>
      <c r="BZ97" s="5">
        <f t="shared" si="60"/>
        <v>0.10439335718947858</v>
      </c>
      <c r="CA97" s="5">
        <f t="shared" si="60"/>
        <v>0.10187578645882242</v>
      </c>
      <c r="CB97" s="5">
        <f t="shared" si="60"/>
        <v>0.10327478403486896</v>
      </c>
      <c r="CC97" s="5">
        <f t="shared" si="60"/>
        <v>0.10208190911204647</v>
      </c>
      <c r="CD97" s="5">
        <f t="shared" si="60"/>
        <v>0.10584781617741429</v>
      </c>
      <c r="CE97" s="5">
        <f t="shared" si="60"/>
        <v>0.10740170154058404</v>
      </c>
      <c r="CF97" s="5">
        <f t="shared" si="60"/>
        <v>0.10575888597890976</v>
      </c>
      <c r="CG97" s="5">
        <f t="shared" si="60"/>
        <v>0.10575614791154891</v>
      </c>
      <c r="CH97" s="5">
        <f t="shared" si="60"/>
        <v>0.10491524471949623</v>
      </c>
      <c r="CI97" s="5">
        <f t="shared" si="60"/>
        <v>0.10512421845770691</v>
      </c>
      <c r="CJ97" s="5">
        <f t="shared" si="60"/>
        <v>0.10691729077411126</v>
      </c>
      <c r="CK97" s="5">
        <f t="shared" si="60"/>
        <v>0.10611587874218315</v>
      </c>
      <c r="CL97" s="5">
        <f t="shared" si="60"/>
        <v>0.10510994624330132</v>
      </c>
      <c r="CM97" s="5">
        <f t="shared" si="60"/>
        <v>0.10630731092998184</v>
      </c>
    </row>
    <row r="98" spans="1:91" x14ac:dyDescent="0.25">
      <c r="A98" s="2" t="s">
        <v>12</v>
      </c>
      <c r="B98" s="5">
        <f>(B63-B68-B64)/B101</f>
        <v>0.17835937499999999</v>
      </c>
      <c r="C98" s="5">
        <f t="shared" ref="C98:BN98" si="61">(C63-C68-C64)/C101</f>
        <v>0.15746183883564074</v>
      </c>
      <c r="D98" s="5">
        <f t="shared" si="61"/>
        <v>0.14959674134419551</v>
      </c>
      <c r="E98" s="5">
        <f t="shared" si="61"/>
        <v>0.12427350427350427</v>
      </c>
      <c r="F98" s="5">
        <f t="shared" si="61"/>
        <v>0.11355903512484131</v>
      </c>
      <c r="G98" s="5">
        <f t="shared" si="61"/>
        <v>0.12867479674796747</v>
      </c>
      <c r="H98" s="5">
        <f t="shared" si="61"/>
        <v>0.14524868580671249</v>
      </c>
      <c r="I98" s="5">
        <f t="shared" si="61"/>
        <v>0.14828789531079609</v>
      </c>
      <c r="J98" s="5">
        <f t="shared" si="61"/>
        <v>0.15136943773715075</v>
      </c>
      <c r="K98" s="5">
        <f t="shared" si="61"/>
        <v>0.14030748206354629</v>
      </c>
      <c r="L98" s="5">
        <f t="shared" si="61"/>
        <v>0.14750838363514421</v>
      </c>
      <c r="M98" s="5">
        <f t="shared" si="61"/>
        <v>0.15349141965678628</v>
      </c>
      <c r="N98" s="5">
        <f t="shared" si="61"/>
        <v>0.16872229822161422</v>
      </c>
      <c r="O98" s="5">
        <f t="shared" si="61"/>
        <v>0.17936455636620383</v>
      </c>
      <c r="P98" s="5">
        <f t="shared" si="61"/>
        <v>0.18448088573219135</v>
      </c>
      <c r="Q98" s="5">
        <f t="shared" si="61"/>
        <v>0.18959096221269964</v>
      </c>
      <c r="R98" s="5">
        <f t="shared" si="61"/>
        <v>0.17794197152640115</v>
      </c>
      <c r="S98" s="5">
        <f t="shared" si="61"/>
        <v>0.15914647491011411</v>
      </c>
      <c r="T98" s="5">
        <f t="shared" si="61"/>
        <v>0.15506129120130754</v>
      </c>
      <c r="U98" s="5">
        <f t="shared" si="61"/>
        <v>0.16216153846153847</v>
      </c>
      <c r="V98" s="5">
        <f t="shared" si="61"/>
        <v>0.15842313081136161</v>
      </c>
      <c r="W98" s="5">
        <f t="shared" si="61"/>
        <v>0.15756679279899094</v>
      </c>
      <c r="X98" s="5">
        <f t="shared" si="61"/>
        <v>0.16372153749738877</v>
      </c>
      <c r="Y98" s="5">
        <f t="shared" si="61"/>
        <v>0.15882922013820336</v>
      </c>
      <c r="Z98" s="5">
        <f t="shared" si="61"/>
        <v>0.15944259488252641</v>
      </c>
      <c r="AA98" s="5">
        <f t="shared" si="61"/>
        <v>0.15407272727272728</v>
      </c>
      <c r="AB98" s="5">
        <f t="shared" si="61"/>
        <v>0.15620030070163715</v>
      </c>
      <c r="AC98" s="5">
        <f t="shared" si="61"/>
        <v>0.14597956361401351</v>
      </c>
      <c r="AD98" s="5">
        <f t="shared" si="61"/>
        <v>0.1460365096750639</v>
      </c>
      <c r="AE98" s="5">
        <f t="shared" si="61"/>
        <v>0.14426259628294821</v>
      </c>
      <c r="AF98" s="5">
        <f t="shared" si="61"/>
        <v>0.15102637302882002</v>
      </c>
      <c r="AG98" s="5">
        <f t="shared" si="61"/>
        <v>0.14872015784281487</v>
      </c>
      <c r="AH98" s="5">
        <f t="shared" si="61"/>
        <v>0.14871661814960133</v>
      </c>
      <c r="AI98" s="5">
        <f t="shared" si="61"/>
        <v>0.15334765246853824</v>
      </c>
      <c r="AJ98" s="5">
        <f t="shared" si="61"/>
        <v>0.1549315866084425</v>
      </c>
      <c r="AK98" s="5">
        <f t="shared" si="61"/>
        <v>0.1561769689020058</v>
      </c>
      <c r="AL98" s="5">
        <f t="shared" si="61"/>
        <v>0.15961469579900731</v>
      </c>
      <c r="AM98" s="5">
        <f t="shared" si="61"/>
        <v>0.15847870182555782</v>
      </c>
      <c r="AN98" s="5">
        <f t="shared" si="61"/>
        <v>0.15226481141156908</v>
      </c>
      <c r="AO98" s="5">
        <f t="shared" si="61"/>
        <v>0.15022457593374214</v>
      </c>
      <c r="AP98" s="5">
        <f t="shared" si="61"/>
        <v>0.14514613702623907</v>
      </c>
      <c r="AQ98" s="5">
        <f t="shared" si="61"/>
        <v>0.13856660425304265</v>
      </c>
      <c r="AR98" s="5">
        <f t="shared" si="61"/>
        <v>0.14057459402033692</v>
      </c>
      <c r="AS98" s="5">
        <f t="shared" si="61"/>
        <v>0.14023275719255618</v>
      </c>
      <c r="AT98" s="5">
        <f t="shared" si="61"/>
        <v>0.13858512139347051</v>
      </c>
      <c r="AU98" s="5">
        <f t="shared" si="61"/>
        <v>0.12490987581070852</v>
      </c>
      <c r="AV98" s="5">
        <f t="shared" si="61"/>
        <v>0.13010137759839313</v>
      </c>
      <c r="AW98" s="5">
        <f t="shared" si="61"/>
        <v>0.13351556382997234</v>
      </c>
      <c r="AX98" s="5">
        <f t="shared" si="61"/>
        <v>0.13284888161483907</v>
      </c>
      <c r="AY98" s="5">
        <f t="shared" si="61"/>
        <v>0.13268692071449228</v>
      </c>
      <c r="AZ98" s="5">
        <f t="shared" si="61"/>
        <v>0.12762388316767734</v>
      </c>
      <c r="BA98" s="5">
        <f t="shared" si="61"/>
        <v>0.11996268068331144</v>
      </c>
      <c r="BB98" s="5">
        <f t="shared" si="61"/>
        <v>0.12437304583238008</v>
      </c>
      <c r="BC98" s="5">
        <f t="shared" si="61"/>
        <v>0.11985663890868738</v>
      </c>
      <c r="BD98" s="5">
        <f t="shared" si="61"/>
        <v>0.12947963623364053</v>
      </c>
      <c r="BE98" s="5">
        <f t="shared" si="61"/>
        <v>0.13710463669986245</v>
      </c>
      <c r="BF98" s="5">
        <f t="shared" si="61"/>
        <v>0.13914366329649658</v>
      </c>
      <c r="BG98" s="5">
        <f t="shared" si="61"/>
        <v>0.136462260669314</v>
      </c>
      <c r="BH98" s="5">
        <f t="shared" si="61"/>
        <v>0.13463322293881819</v>
      </c>
      <c r="BI98" s="5">
        <f t="shared" si="61"/>
        <v>0.13575381892086802</v>
      </c>
      <c r="BJ98" s="5">
        <f t="shared" si="61"/>
        <v>0.14044613724054936</v>
      </c>
      <c r="BK98" s="5">
        <f t="shared" si="61"/>
        <v>0.14019253205412929</v>
      </c>
      <c r="BL98" s="5">
        <f t="shared" si="61"/>
        <v>0.14083016469228546</v>
      </c>
      <c r="BM98" s="5">
        <f t="shared" si="61"/>
        <v>0.14266266316221402</v>
      </c>
      <c r="BN98" s="5">
        <f t="shared" si="61"/>
        <v>0.14537082508250826</v>
      </c>
      <c r="BO98" s="5">
        <f t="shared" ref="BO98:CM98" si="62">(BO63-BO68-BO64)/BO101</f>
        <v>0.14866869655351128</v>
      </c>
      <c r="BP98" s="5">
        <f t="shared" si="62"/>
        <v>0.14831137724550897</v>
      </c>
      <c r="BQ98" s="5">
        <f t="shared" si="62"/>
        <v>0.15001791659484909</v>
      </c>
      <c r="BR98" s="5">
        <f t="shared" si="62"/>
        <v>0.1499819544338688</v>
      </c>
      <c r="BS98" s="5">
        <f t="shared" si="62"/>
        <v>0.14561462809984752</v>
      </c>
      <c r="BT98" s="5">
        <f t="shared" si="62"/>
        <v>0.14391176583272672</v>
      </c>
      <c r="BU98" s="5">
        <f t="shared" si="62"/>
        <v>0.13944255955376011</v>
      </c>
      <c r="BV98" s="5">
        <f t="shared" si="62"/>
        <v>0.13643439483941244</v>
      </c>
      <c r="BW98" s="5">
        <f t="shared" si="62"/>
        <v>0.1385308095333935</v>
      </c>
      <c r="BX98" s="5">
        <f t="shared" si="62"/>
        <v>0.14012797097476615</v>
      </c>
      <c r="BY98" s="5">
        <f t="shared" si="62"/>
        <v>0.13724111915546403</v>
      </c>
      <c r="BZ98" s="5">
        <f t="shared" si="62"/>
        <v>0.13572285897868946</v>
      </c>
      <c r="CA98" s="5">
        <f t="shared" si="62"/>
        <v>0.13308237862710115</v>
      </c>
      <c r="CB98" s="5">
        <f t="shared" si="62"/>
        <v>0.13167499073231556</v>
      </c>
      <c r="CC98" s="5">
        <f t="shared" si="62"/>
        <v>0.12835314748377311</v>
      </c>
      <c r="CD98" s="5">
        <f t="shared" si="62"/>
        <v>0.13163214682439578</v>
      </c>
      <c r="CE98" s="5">
        <f t="shared" si="62"/>
        <v>0.13676815750313454</v>
      </c>
      <c r="CF98" s="5">
        <f t="shared" si="62"/>
        <v>0.136425478556436</v>
      </c>
      <c r="CG98" s="5">
        <f t="shared" si="62"/>
        <v>0.13784636672294928</v>
      </c>
      <c r="CH98" s="5">
        <f t="shared" si="62"/>
        <v>0.13691715011579542</v>
      </c>
      <c r="CI98" s="5">
        <f t="shared" si="62"/>
        <v>0.13700539238588413</v>
      </c>
      <c r="CJ98" s="5">
        <f t="shared" si="62"/>
        <v>0.13757844494591068</v>
      </c>
      <c r="CK98" s="5">
        <f t="shared" si="62"/>
        <v>0.13521353111293788</v>
      </c>
      <c r="CL98" s="5">
        <f t="shared" si="62"/>
        <v>0.1346537918119268</v>
      </c>
      <c r="CM98" s="5">
        <f t="shared" si="62"/>
        <v>0.1353524123302178</v>
      </c>
    </row>
    <row r="99" spans="1:91" x14ac:dyDescent="0.25">
      <c r="A99" s="2" t="s">
        <v>13</v>
      </c>
      <c r="B99" s="5">
        <f>(B63-B65+B66-B68-B64)/B101</f>
        <v>0.15533627717391305</v>
      </c>
      <c r="C99" s="5">
        <f t="shared" ref="C99:BN99" si="63">(C63-C65+C66-C68-C64)/C101</f>
        <v>0.13297479588214411</v>
      </c>
      <c r="D99" s="5">
        <f t="shared" si="63"/>
        <v>0.12302240325865581</v>
      </c>
      <c r="E99" s="5">
        <f t="shared" si="63"/>
        <v>9.5245164192532608E-2</v>
      </c>
      <c r="F99" s="5">
        <f t="shared" si="63"/>
        <v>8.5213711383834115E-2</v>
      </c>
      <c r="G99" s="5">
        <f t="shared" si="63"/>
        <v>9.957723577235772E-2</v>
      </c>
      <c r="H99" s="5">
        <f t="shared" si="63"/>
        <v>0.11535786494136677</v>
      </c>
      <c r="I99" s="5">
        <f t="shared" si="63"/>
        <v>0.11858233369683752</v>
      </c>
      <c r="J99" s="5">
        <f t="shared" si="63"/>
        <v>0.1217247326664367</v>
      </c>
      <c r="K99" s="5">
        <f t="shared" si="63"/>
        <v>0.11142808336180389</v>
      </c>
      <c r="L99" s="5">
        <f t="shared" si="63"/>
        <v>0.11950704225352113</v>
      </c>
      <c r="M99" s="5">
        <f t="shared" si="63"/>
        <v>0.12526365054602184</v>
      </c>
      <c r="N99" s="5">
        <f t="shared" si="63"/>
        <v>0.13972640218878249</v>
      </c>
      <c r="O99" s="5">
        <f t="shared" si="63"/>
        <v>0.15349493998587904</v>
      </c>
      <c r="P99" s="5">
        <f t="shared" si="63"/>
        <v>0.15973052015876332</v>
      </c>
      <c r="Q99" s="5">
        <f t="shared" si="63"/>
        <v>0.1649123490455785</v>
      </c>
      <c r="R99" s="5">
        <f t="shared" si="63"/>
        <v>0.1528005045954226</v>
      </c>
      <c r="S99" s="5">
        <f t="shared" si="63"/>
        <v>0.13495857433171798</v>
      </c>
      <c r="T99" s="5">
        <f t="shared" si="63"/>
        <v>0.13094252247344049</v>
      </c>
      <c r="U99" s="5">
        <f t="shared" si="63"/>
        <v>0.13756410256410256</v>
      </c>
      <c r="V99" s="5">
        <f t="shared" si="63"/>
        <v>0.13243153738377278</v>
      </c>
      <c r="W99" s="5">
        <f t="shared" si="63"/>
        <v>0.13221763559224858</v>
      </c>
      <c r="X99" s="5">
        <f t="shared" si="63"/>
        <v>0.13897012742845205</v>
      </c>
      <c r="Y99" s="5">
        <f t="shared" si="63"/>
        <v>0.1328203356367226</v>
      </c>
      <c r="Z99" s="5">
        <f t="shared" si="63"/>
        <v>0.13225054694188149</v>
      </c>
      <c r="AA99" s="5">
        <f t="shared" si="63"/>
        <v>0.12810727272727274</v>
      </c>
      <c r="AB99" s="5">
        <f t="shared" si="63"/>
        <v>0.13008436351486802</v>
      </c>
      <c r="AC99" s="5">
        <f t="shared" si="63"/>
        <v>0.12024585125998771</v>
      </c>
      <c r="AD99" s="5">
        <f t="shared" si="63"/>
        <v>0.12012632347572107</v>
      </c>
      <c r="AE99" s="5">
        <f t="shared" si="63"/>
        <v>0.11857395237085719</v>
      </c>
      <c r="AF99" s="5">
        <f t="shared" si="63"/>
        <v>0.12384176182707994</v>
      </c>
      <c r="AG99" s="5">
        <f t="shared" si="63"/>
        <v>0.12017625780993095</v>
      </c>
      <c r="AH99" s="5">
        <f t="shared" si="63"/>
        <v>0.12026832046576383</v>
      </c>
      <c r="AI99" s="5">
        <f t="shared" si="63"/>
        <v>0.12424007744433688</v>
      </c>
      <c r="AJ99" s="5">
        <f t="shared" si="63"/>
        <v>0.12514876273653566</v>
      </c>
      <c r="AK99" s="5">
        <f t="shared" si="63"/>
        <v>0.12636880362901021</v>
      </c>
      <c r="AL99" s="5">
        <f t="shared" si="63"/>
        <v>0.13008903443688277</v>
      </c>
      <c r="AM99" s="5">
        <f t="shared" si="63"/>
        <v>0.13052360960422663</v>
      </c>
      <c r="AN99" s="5">
        <f t="shared" si="63"/>
        <v>0.12420582830139144</v>
      </c>
      <c r="AO99" s="5">
        <f t="shared" si="63"/>
        <v>0.12146253085928167</v>
      </c>
      <c r="AP99" s="5">
        <f t="shared" si="63"/>
        <v>0.1162387026239067</v>
      </c>
      <c r="AQ99" s="5">
        <f t="shared" si="63"/>
        <v>0.10959910391868397</v>
      </c>
      <c r="AR99" s="5">
        <f t="shared" si="63"/>
        <v>0.11149036272575505</v>
      </c>
      <c r="AS99" s="5">
        <f t="shared" si="63"/>
        <v>0.11226544811971947</v>
      </c>
      <c r="AT99" s="5">
        <f t="shared" si="63"/>
        <v>0.11134092346616065</v>
      </c>
      <c r="AU99" s="5">
        <f t="shared" si="63"/>
        <v>0.1000321214477157</v>
      </c>
      <c r="AV99" s="5">
        <f t="shared" si="63"/>
        <v>0.10531635495423797</v>
      </c>
      <c r="AW99" s="5">
        <f t="shared" si="63"/>
        <v>0.10893654411636769</v>
      </c>
      <c r="AX99" s="5">
        <f t="shared" si="63"/>
        <v>0.10906835008962669</v>
      </c>
      <c r="AY99" s="5">
        <f t="shared" si="63"/>
        <v>0.11038148489898225</v>
      </c>
      <c r="AZ99" s="5">
        <f t="shared" si="63"/>
        <v>0.10710287416125443</v>
      </c>
      <c r="BA99" s="5">
        <f t="shared" si="63"/>
        <v>9.9933245729303552E-2</v>
      </c>
      <c r="BB99" s="5">
        <f t="shared" si="63"/>
        <v>0.10300388927018989</v>
      </c>
      <c r="BC99" s="5">
        <f t="shared" si="63"/>
        <v>9.94742825178863E-2</v>
      </c>
      <c r="BD99" s="5">
        <f t="shared" si="63"/>
        <v>0.10838110019269502</v>
      </c>
      <c r="BE99" s="5">
        <f t="shared" si="63"/>
        <v>0.11497071688042108</v>
      </c>
      <c r="BF99" s="5">
        <f t="shared" si="63"/>
        <v>0.11666752880319774</v>
      </c>
      <c r="BG99" s="5">
        <f t="shared" si="63"/>
        <v>0.11443143738651629</v>
      </c>
      <c r="BH99" s="5">
        <f t="shared" si="63"/>
        <v>0.11251274185114171</v>
      </c>
      <c r="BI99" s="5">
        <f t="shared" si="63"/>
        <v>0.11313774339474202</v>
      </c>
      <c r="BJ99" s="5">
        <f t="shared" si="63"/>
        <v>0.11740487326774438</v>
      </c>
      <c r="BK99" s="5">
        <f t="shared" si="63"/>
        <v>0.11662224985934677</v>
      </c>
      <c r="BL99" s="5">
        <f t="shared" si="63"/>
        <v>0.11600479630164692</v>
      </c>
      <c r="BM99" s="5">
        <f t="shared" si="63"/>
        <v>0.11752780827538788</v>
      </c>
      <c r="BN99" s="5">
        <f t="shared" si="63"/>
        <v>0.12074006600660066</v>
      </c>
      <c r="BO99" s="5">
        <f t="shared" ref="BO99:CM99" si="64">(BO63-BO65+BO66-BO68-BO64)/BO101</f>
        <v>0.12311778659278011</v>
      </c>
      <c r="BP99" s="5">
        <f t="shared" si="64"/>
        <v>0.12345195323638437</v>
      </c>
      <c r="BQ99" s="5">
        <f t="shared" si="64"/>
        <v>0.1252739651465532</v>
      </c>
      <c r="BR99" s="5">
        <f t="shared" si="64"/>
        <v>0.12509690339807916</v>
      </c>
      <c r="BS99" s="5">
        <f t="shared" si="64"/>
        <v>0.12102359186802254</v>
      </c>
      <c r="BT99" s="5">
        <f t="shared" si="64"/>
        <v>0.11983697942607563</v>
      </c>
      <c r="BU99" s="5">
        <f t="shared" si="64"/>
        <v>0.11562407452666082</v>
      </c>
      <c r="BV99" s="5">
        <f t="shared" si="64"/>
        <v>0.11366177046278488</v>
      </c>
      <c r="BW99" s="5">
        <f t="shared" si="64"/>
        <v>0.11520262681218228</v>
      </c>
      <c r="BX99" s="5">
        <f t="shared" si="64"/>
        <v>0.11682650462143075</v>
      </c>
      <c r="BY99" s="5">
        <f t="shared" si="64"/>
        <v>0.11428038124830599</v>
      </c>
      <c r="BZ99" s="5">
        <f t="shared" si="64"/>
        <v>0.11333481481857732</v>
      </c>
      <c r="CA99" s="5">
        <f t="shared" si="64"/>
        <v>0.1108837449525777</v>
      </c>
      <c r="CB99" s="5">
        <f t="shared" si="64"/>
        <v>0.10960678057493344</v>
      </c>
      <c r="CC99" s="5">
        <f t="shared" si="64"/>
        <v>0.10668434765413641</v>
      </c>
      <c r="CD99" s="5">
        <f t="shared" si="64"/>
        <v>0.11020171979624442</v>
      </c>
      <c r="CE99" s="5">
        <f t="shared" si="64"/>
        <v>0.11491828527052413</v>
      </c>
      <c r="CF99" s="5">
        <f t="shared" si="64"/>
        <v>0.11454018951442956</v>
      </c>
      <c r="CG99" s="5">
        <f t="shared" si="64"/>
        <v>0.11594129133064721</v>
      </c>
      <c r="CH99" s="5">
        <f t="shared" si="64"/>
        <v>0.1150565422479029</v>
      </c>
      <c r="CI99" s="5">
        <f t="shared" si="64"/>
        <v>0.11499016266503363</v>
      </c>
      <c r="CJ99" s="5">
        <f t="shared" si="64"/>
        <v>0.11541483613318652</v>
      </c>
      <c r="CK99" s="5">
        <f t="shared" si="64"/>
        <v>0.11338047441274363</v>
      </c>
      <c r="CL99" s="5">
        <f t="shared" si="64"/>
        <v>0.1128613612232784</v>
      </c>
      <c r="CM99" s="5">
        <f t="shared" si="64"/>
        <v>0.11345059739797168</v>
      </c>
    </row>
    <row r="100" spans="1:91" x14ac:dyDescent="0.25">
      <c r="A100" s="2" t="s">
        <v>14</v>
      </c>
      <c r="B100" s="5">
        <f>(B63-B65+B66-B67-B68-B64)/B101</f>
        <v>0.10773097826086957</v>
      </c>
      <c r="C100" s="5">
        <f t="shared" ref="C100:BN100" si="65">(C63-C65+C66-C67-C68-C64)/C101</f>
        <v>9.4380546680866165E-2</v>
      </c>
      <c r="D100" s="5">
        <f t="shared" si="65"/>
        <v>8.9152749490835029E-2</v>
      </c>
      <c r="E100" s="5">
        <f t="shared" si="65"/>
        <v>7.2699055330634282E-2</v>
      </c>
      <c r="F100" s="5">
        <f t="shared" si="65"/>
        <v>6.2920016927634367E-2</v>
      </c>
      <c r="G100" s="5">
        <f t="shared" si="65"/>
        <v>7.1093495934959353E-2</v>
      </c>
      <c r="H100" s="5">
        <f t="shared" si="65"/>
        <v>7.4419733117670847E-2</v>
      </c>
      <c r="I100" s="5">
        <f t="shared" si="65"/>
        <v>8.0803344238458738E-2</v>
      </c>
      <c r="J100" s="5">
        <f t="shared" si="65"/>
        <v>7.8533977233528798E-2</v>
      </c>
      <c r="K100" s="5">
        <f t="shared" si="65"/>
        <v>7.5220362145541508E-2</v>
      </c>
      <c r="L100" s="5">
        <f t="shared" si="65"/>
        <v>8.2216633132126085E-2</v>
      </c>
      <c r="M100" s="5">
        <f t="shared" si="65"/>
        <v>8.7092043681747264E-2</v>
      </c>
      <c r="N100" s="5">
        <f t="shared" si="65"/>
        <v>9.4172366621067025E-2</v>
      </c>
      <c r="O100" s="5">
        <f t="shared" si="65"/>
        <v>9.8562014591668634E-2</v>
      </c>
      <c r="P100" s="5">
        <f t="shared" si="65"/>
        <v>0.10076874869438061</v>
      </c>
      <c r="Q100" s="5">
        <f t="shared" si="65"/>
        <v>0.10775223996883522</v>
      </c>
      <c r="R100" s="5">
        <f t="shared" si="65"/>
        <v>9.7251757073346545E-2</v>
      </c>
      <c r="S100" s="5">
        <f t="shared" si="65"/>
        <v>7.9196498358605594E-2</v>
      </c>
      <c r="T100" s="5">
        <f t="shared" si="65"/>
        <v>8.3845001362026703E-2</v>
      </c>
      <c r="U100" s="5">
        <f t="shared" si="65"/>
        <v>8.7206410256410252E-2</v>
      </c>
      <c r="V100" s="5">
        <f t="shared" si="65"/>
        <v>8.8246083301490252E-2</v>
      </c>
      <c r="W100" s="5">
        <f t="shared" si="65"/>
        <v>8.9201926384588917E-2</v>
      </c>
      <c r="X100" s="5">
        <f t="shared" si="65"/>
        <v>9.448088573219135E-2</v>
      </c>
      <c r="Y100" s="5">
        <f t="shared" si="65"/>
        <v>9.0332675222112538E-2</v>
      </c>
      <c r="Z100" s="5">
        <f t="shared" si="65"/>
        <v>9.2283839056406358E-2</v>
      </c>
      <c r="AA100" s="5">
        <f t="shared" si="65"/>
        <v>8.9693636363636364E-2</v>
      </c>
      <c r="AB100" s="5">
        <f t="shared" si="65"/>
        <v>9.3104744403608414E-2</v>
      </c>
      <c r="AC100" s="5">
        <f t="shared" si="65"/>
        <v>8.5043792255685313E-2</v>
      </c>
      <c r="AD100" s="5">
        <f t="shared" si="65"/>
        <v>8.5234027017159542E-2</v>
      </c>
      <c r="AE100" s="5">
        <f t="shared" si="65"/>
        <v>8.3129107483570067E-2</v>
      </c>
      <c r="AF100" s="5">
        <f t="shared" si="65"/>
        <v>8.9620717781402931E-2</v>
      </c>
      <c r="AG100" s="5">
        <f t="shared" si="65"/>
        <v>8.6906280828674784E-2</v>
      </c>
      <c r="AH100" s="5">
        <f t="shared" si="65"/>
        <v>8.660232881913682E-2</v>
      </c>
      <c r="AI100" s="5">
        <f t="shared" si="65"/>
        <v>9.0821636011616649E-2</v>
      </c>
      <c r="AJ100" s="5">
        <f t="shared" si="65"/>
        <v>9.2311499272197964E-2</v>
      </c>
      <c r="AK100" s="5">
        <f t="shared" si="65"/>
        <v>9.4050937312127672E-2</v>
      </c>
      <c r="AL100" s="5">
        <f t="shared" si="65"/>
        <v>9.751368776544031E-2</v>
      </c>
      <c r="AM100" s="5">
        <f t="shared" si="65"/>
        <v>9.8478230105193645E-2</v>
      </c>
      <c r="AN100" s="5">
        <f t="shared" si="65"/>
        <v>9.3806335871182284E-2</v>
      </c>
      <c r="AO100" s="5">
        <f t="shared" si="65"/>
        <v>9.2063789121605483E-2</v>
      </c>
      <c r="AP100" s="5">
        <f t="shared" si="65"/>
        <v>8.8175655976676384E-2</v>
      </c>
      <c r="AQ100" s="5">
        <f t="shared" si="65"/>
        <v>8.3584993981543398E-2</v>
      </c>
      <c r="AR100" s="5">
        <f t="shared" si="65"/>
        <v>8.6022461678555165E-2</v>
      </c>
      <c r="AS100" s="5">
        <f t="shared" si="65"/>
        <v>8.6009442818488047E-2</v>
      </c>
      <c r="AT100" s="5">
        <f t="shared" si="65"/>
        <v>8.3967547316693411E-2</v>
      </c>
      <c r="AU100" s="5">
        <f t="shared" si="65"/>
        <v>7.7073879329746103E-2</v>
      </c>
      <c r="AV100" s="5">
        <f t="shared" si="65"/>
        <v>8.2911337236844601E-2</v>
      </c>
      <c r="AW100" s="5">
        <f t="shared" si="65"/>
        <v>8.6147756337758605E-2</v>
      </c>
      <c r="AX100" s="5">
        <f t="shared" si="65"/>
        <v>8.6546021354531988E-2</v>
      </c>
      <c r="AY100" s="5">
        <f t="shared" si="65"/>
        <v>8.752351572075856E-2</v>
      </c>
      <c r="AZ100" s="5">
        <f t="shared" si="65"/>
        <v>8.5640795627160399E-2</v>
      </c>
      <c r="BA100" s="5">
        <f t="shared" si="65"/>
        <v>8.1897082785808151E-2</v>
      </c>
      <c r="BB100" s="5">
        <f t="shared" si="65"/>
        <v>8.5875848394722801E-2</v>
      </c>
      <c r="BC100" s="5">
        <f t="shared" si="65"/>
        <v>8.4029267676539843E-2</v>
      </c>
      <c r="BD100" s="5">
        <f t="shared" si="65"/>
        <v>9.2141530573987038E-2</v>
      </c>
      <c r="BE100" s="5">
        <f t="shared" si="65"/>
        <v>9.6169636164446751E-2</v>
      </c>
      <c r="BF100" s="5">
        <f t="shared" si="65"/>
        <v>9.7774903989340856E-2</v>
      </c>
      <c r="BG100" s="5">
        <f t="shared" si="65"/>
        <v>9.5500583103290473E-2</v>
      </c>
      <c r="BH100" s="5">
        <f t="shared" si="65"/>
        <v>9.2539375980477595E-2</v>
      </c>
      <c r="BI100" s="5">
        <f t="shared" si="65"/>
        <v>9.1796105684127716E-2</v>
      </c>
      <c r="BJ100" s="5">
        <f t="shared" si="65"/>
        <v>9.6243750232621619E-2</v>
      </c>
      <c r="BK100" s="5">
        <f t="shared" si="65"/>
        <v>9.5707618963015606E-2</v>
      </c>
      <c r="BL100" s="5">
        <f t="shared" si="65"/>
        <v>9.5538919387460272E-2</v>
      </c>
      <c r="BM100" s="5">
        <f t="shared" si="65"/>
        <v>9.5339133424271666E-2</v>
      </c>
      <c r="BN100" s="5">
        <f t="shared" si="65"/>
        <v>9.8140250825082515E-2</v>
      </c>
      <c r="BO100" s="5">
        <f t="shared" ref="BO100:CM100" si="66">(BO63-BO65+BO66-BO67-BO68-BO64)/BO101</f>
        <v>0.10036159228177886</v>
      </c>
      <c r="BP100" s="5">
        <f t="shared" si="66"/>
        <v>0.10058406995532744</v>
      </c>
      <c r="BQ100" s="5">
        <f t="shared" si="66"/>
        <v>0.10060875599865739</v>
      </c>
      <c r="BR100" s="5">
        <f t="shared" si="66"/>
        <v>9.9946896937852622E-2</v>
      </c>
      <c r="BS100" s="5">
        <f t="shared" si="66"/>
        <v>9.4921509944791926E-2</v>
      </c>
      <c r="BT100" s="5">
        <f t="shared" si="66"/>
        <v>9.3154898279759396E-2</v>
      </c>
      <c r="BU100" s="5">
        <f t="shared" si="66"/>
        <v>8.8530060811685046E-2</v>
      </c>
      <c r="BV100" s="5">
        <f t="shared" si="66"/>
        <v>8.5374363862270861E-2</v>
      </c>
      <c r="BW100" s="5">
        <f t="shared" si="66"/>
        <v>8.696874573938336E-2</v>
      </c>
      <c r="BX100" s="5">
        <f t="shared" si="66"/>
        <v>8.9203346032899783E-2</v>
      </c>
      <c r="BY100" s="5">
        <f t="shared" si="66"/>
        <v>8.7399106396890552E-2</v>
      </c>
      <c r="BZ100" s="5">
        <f t="shared" si="66"/>
        <v>8.8495970783417865E-2</v>
      </c>
      <c r="CA100" s="5">
        <f t="shared" si="66"/>
        <v>8.6241994553479195E-2</v>
      </c>
      <c r="CB100" s="5">
        <f t="shared" si="66"/>
        <v>8.7273480942270748E-2</v>
      </c>
      <c r="CC100" s="5">
        <f t="shared" si="66"/>
        <v>8.5802978315619755E-2</v>
      </c>
      <c r="CD100" s="5">
        <f t="shared" si="66"/>
        <v>8.9433586921405406E-2</v>
      </c>
      <c r="CE100" s="5">
        <f t="shared" si="66"/>
        <v>9.0868167481572434E-2</v>
      </c>
      <c r="CF100" s="5">
        <f t="shared" si="66"/>
        <v>8.8764256043681836E-2</v>
      </c>
      <c r="CG100" s="5">
        <f t="shared" si="66"/>
        <v>8.8565585511999168E-2</v>
      </c>
      <c r="CH100" s="5">
        <f t="shared" si="66"/>
        <v>8.7878135964742421E-2</v>
      </c>
      <c r="CI100" s="5">
        <f t="shared" si="66"/>
        <v>8.8042491330674058E-2</v>
      </c>
      <c r="CJ100" s="5">
        <f t="shared" si="66"/>
        <v>8.957491651313805E-2</v>
      </c>
      <c r="CK100" s="5">
        <f t="shared" si="66"/>
        <v>8.853164526032313E-2</v>
      </c>
      <c r="CL100" s="5">
        <f t="shared" si="66"/>
        <v>8.747570916204761E-2</v>
      </c>
      <c r="CM100" s="5">
        <f t="shared" si="66"/>
        <v>8.8187580100939106E-2</v>
      </c>
    </row>
    <row r="101" spans="1:91" x14ac:dyDescent="0.25">
      <c r="A101" s="2" t="s">
        <v>21</v>
      </c>
      <c r="B101" s="2">
        <v>294400</v>
      </c>
      <c r="C101" s="2">
        <v>281700</v>
      </c>
      <c r="D101" s="2">
        <v>245500</v>
      </c>
      <c r="E101" s="2">
        <v>222300</v>
      </c>
      <c r="F101" s="2">
        <v>236300</v>
      </c>
      <c r="G101" s="2">
        <v>246000</v>
      </c>
      <c r="H101" s="2">
        <v>247300</v>
      </c>
      <c r="I101" s="2">
        <v>275100</v>
      </c>
      <c r="J101" s="2">
        <v>289900</v>
      </c>
      <c r="K101" s="2">
        <v>292700</v>
      </c>
      <c r="L101" s="2">
        <v>298200</v>
      </c>
      <c r="M101" s="2">
        <v>320500</v>
      </c>
      <c r="N101" s="2">
        <v>365500</v>
      </c>
      <c r="O101" s="2">
        <v>424900</v>
      </c>
      <c r="P101" s="2">
        <v>478700</v>
      </c>
      <c r="Q101" s="2">
        <v>513400</v>
      </c>
      <c r="R101" s="2">
        <v>554900</v>
      </c>
      <c r="S101" s="2">
        <v>639700</v>
      </c>
      <c r="T101" s="2">
        <v>734200</v>
      </c>
      <c r="U101" s="2">
        <v>780000</v>
      </c>
      <c r="V101" s="2">
        <v>785100</v>
      </c>
      <c r="W101" s="2">
        <v>872100</v>
      </c>
      <c r="X101" s="2">
        <v>957400</v>
      </c>
      <c r="Y101" s="2">
        <v>1013000</v>
      </c>
      <c r="Z101" s="2">
        <v>1051300</v>
      </c>
      <c r="AA101" s="2">
        <v>1100000</v>
      </c>
      <c r="AB101" s="2">
        <v>1197200</v>
      </c>
      <c r="AC101" s="2">
        <v>1301600</v>
      </c>
      <c r="AD101" s="2">
        <v>1369500</v>
      </c>
      <c r="AE101" s="2">
        <v>1415100</v>
      </c>
      <c r="AF101" s="2">
        <v>1471200</v>
      </c>
      <c r="AG101" s="2">
        <v>1520500</v>
      </c>
      <c r="AH101" s="2">
        <v>1580200</v>
      </c>
      <c r="AI101" s="2">
        <v>1652800</v>
      </c>
      <c r="AJ101" s="2">
        <v>1717500</v>
      </c>
      <c r="AK101" s="2">
        <v>1829700</v>
      </c>
      <c r="AL101" s="2">
        <v>1954300</v>
      </c>
      <c r="AM101" s="2">
        <v>2119900</v>
      </c>
      <c r="AN101" s="2">
        <v>2285400</v>
      </c>
      <c r="AO101" s="2">
        <v>2511400</v>
      </c>
      <c r="AP101" s="2">
        <v>2744000</v>
      </c>
      <c r="AQ101" s="2">
        <v>2990800</v>
      </c>
      <c r="AR101" s="2">
        <v>3294500</v>
      </c>
      <c r="AS101" s="2">
        <v>3621800</v>
      </c>
      <c r="AT101" s="2">
        <v>4110600.0000000005</v>
      </c>
      <c r="AU101" s="2">
        <v>4887700</v>
      </c>
      <c r="AV101" s="2">
        <v>5277300</v>
      </c>
      <c r="AW101" s="2">
        <v>5747300</v>
      </c>
      <c r="AX101" s="2">
        <v>6415500</v>
      </c>
      <c r="AY101" s="2">
        <v>7261100</v>
      </c>
      <c r="AZ101" s="2">
        <v>8360700.0000000009</v>
      </c>
      <c r="BA101" s="2">
        <v>9512500</v>
      </c>
      <c r="BB101" s="2">
        <v>10490400</v>
      </c>
      <c r="BC101" s="2">
        <v>11083900</v>
      </c>
      <c r="BD101" s="2">
        <v>11468900</v>
      </c>
      <c r="BE101" s="2">
        <v>12140100</v>
      </c>
      <c r="BF101" s="2">
        <v>12759000</v>
      </c>
      <c r="BG101" s="2">
        <v>13548200</v>
      </c>
      <c r="BH101" s="2">
        <v>14342500</v>
      </c>
      <c r="BI101" s="2">
        <v>15253000</v>
      </c>
      <c r="BJ101" s="2">
        <v>16120600</v>
      </c>
      <c r="BK101" s="2">
        <v>16885500</v>
      </c>
      <c r="BL101" s="2">
        <v>17305000</v>
      </c>
      <c r="BM101" s="2">
        <v>18034200</v>
      </c>
      <c r="BN101" s="2">
        <v>18937500</v>
      </c>
      <c r="BO101" s="2">
        <v>20066800</v>
      </c>
      <c r="BP101" s="2">
        <v>21042000</v>
      </c>
      <c r="BQ101" s="2">
        <v>22046600</v>
      </c>
      <c r="BR101" s="2">
        <v>23219000</v>
      </c>
      <c r="BS101" s="2">
        <v>24525400</v>
      </c>
      <c r="BT101" s="2">
        <v>26101000</v>
      </c>
      <c r="BU101" s="2">
        <v>27823600</v>
      </c>
      <c r="BV101" s="2">
        <v>29376500</v>
      </c>
      <c r="BW101" s="2">
        <v>30805400</v>
      </c>
      <c r="BX101" s="2">
        <v>32468300</v>
      </c>
      <c r="BY101" s="2">
        <v>35787700</v>
      </c>
      <c r="BZ101" s="2">
        <v>39374900</v>
      </c>
      <c r="CA101" s="2">
        <v>42596000</v>
      </c>
      <c r="CB101" s="2">
        <v>44509500</v>
      </c>
      <c r="CC101" s="2">
        <v>46019300</v>
      </c>
      <c r="CD101" s="2">
        <v>45191400</v>
      </c>
      <c r="CE101" s="2">
        <v>46099400</v>
      </c>
      <c r="CF101" s="2">
        <v>47690300</v>
      </c>
      <c r="CG101" s="2">
        <v>49215900</v>
      </c>
      <c r="CH101" s="2">
        <v>51642800</v>
      </c>
      <c r="CI101" s="2">
        <v>53723900</v>
      </c>
      <c r="CJ101" s="2">
        <v>55038600</v>
      </c>
      <c r="CK101" s="2">
        <v>57296100</v>
      </c>
      <c r="CL101" s="2">
        <v>59806500</v>
      </c>
      <c r="CM101" s="2">
        <v>62889400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corpo</vt:lpstr>
      <vt:lpstr>economy_wide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Zuzanka</dc:creator>
  <cp:lastModifiedBy>Zuzanka</cp:lastModifiedBy>
  <dcterms:created xsi:type="dcterms:W3CDTF">2019-09-23T03:33:14Z</dcterms:created>
  <dcterms:modified xsi:type="dcterms:W3CDTF">2019-09-23T03:45:44Z</dcterms:modified>
</cp:coreProperties>
</file>