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vanf\OneDrive\Documents\vasp\research-github\EuTiO3\data\"/>
    </mc:Choice>
  </mc:AlternateContent>
  <xr:revisionPtr revIDLastSave="0" documentId="13_ncr:1_{A098C47A-AA46-4EF4-9BE4-1404224E0E2E}" xr6:coauthVersionLast="47" xr6:coauthVersionMax="47" xr10:uidLastSave="{00000000-0000-0000-0000-000000000000}"/>
  <bookViews>
    <workbookView xWindow="57615" yWindow="15" windowWidth="22845" windowHeight="12135" xr2:uid="{B3CF4BDC-0A7E-4ADA-A677-1D391BB00A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14" i="1" s="1"/>
  <c r="I2" i="1"/>
  <c r="F11" i="1" s="1"/>
  <c r="H15" i="1"/>
  <c r="H13" i="1"/>
  <c r="H12" i="1"/>
  <c r="H11" i="1"/>
  <c r="H9" i="1"/>
  <c r="H8" i="1"/>
  <c r="H7" i="1"/>
  <c r="H5" i="1"/>
  <c r="H4" i="1"/>
  <c r="H3" i="1"/>
  <c r="G15" i="1"/>
  <c r="G14" i="1"/>
  <c r="G13" i="1"/>
  <c r="G11" i="1"/>
  <c r="G10" i="1"/>
  <c r="G9" i="1"/>
  <c r="G7" i="1"/>
  <c r="G6" i="1"/>
  <c r="G5" i="1"/>
  <c r="G3" i="1"/>
  <c r="G2" i="1"/>
  <c r="F15" i="1"/>
  <c r="F9" i="1"/>
  <c r="E15" i="1"/>
  <c r="E14" i="1"/>
  <c r="D15" i="1"/>
  <c r="D14" i="1"/>
  <c r="D13" i="1"/>
  <c r="D9" i="1"/>
  <c r="D5" i="1"/>
  <c r="D4" i="1"/>
  <c r="C11" i="1"/>
  <c r="C10" i="1"/>
  <c r="C3" i="1"/>
  <c r="B9" i="1"/>
  <c r="B15" i="1" l="1"/>
  <c r="D10" i="1"/>
  <c r="F10" i="1"/>
  <c r="G8" i="1"/>
  <c r="H2" i="1"/>
  <c r="H10" i="1"/>
  <c r="C15" i="1"/>
  <c r="E7" i="1"/>
  <c r="G4" i="1"/>
  <c r="G12" i="1"/>
  <c r="H6" i="1"/>
  <c r="B5" i="1"/>
  <c r="B13" i="1"/>
  <c r="C7" i="1"/>
  <c r="E3" i="1"/>
  <c r="E11" i="1"/>
  <c r="F5" i="1"/>
  <c r="F13" i="1"/>
  <c r="B4" i="1"/>
  <c r="B12" i="1"/>
  <c r="C6" i="1"/>
  <c r="C14" i="1"/>
  <c r="D8" i="1"/>
  <c r="E2" i="1"/>
  <c r="E10" i="1"/>
  <c r="F4" i="1"/>
  <c r="F12" i="1"/>
  <c r="B6" i="1"/>
  <c r="B14" i="1"/>
  <c r="C8" i="1"/>
  <c r="D2" i="1"/>
  <c r="E4" i="1"/>
  <c r="E12" i="1"/>
  <c r="F6" i="1"/>
  <c r="F14" i="1"/>
  <c r="B7" i="1"/>
  <c r="D3" i="1"/>
  <c r="E5" i="1"/>
  <c r="F7" i="1"/>
  <c r="C9" i="1"/>
  <c r="D11" i="1"/>
  <c r="E13" i="1"/>
  <c r="B8" i="1"/>
  <c r="C2" i="1"/>
  <c r="D12" i="1"/>
  <c r="E6" i="1"/>
  <c r="F8" i="1"/>
  <c r="B10" i="1"/>
  <c r="C12" i="1"/>
  <c r="F2" i="1"/>
  <c r="B2" i="1"/>
  <c r="C4" i="1"/>
  <c r="D6" i="1"/>
  <c r="E8" i="1"/>
  <c r="B3" i="1"/>
  <c r="B11" i="1"/>
  <c r="C5" i="1"/>
  <c r="C13" i="1"/>
  <c r="D7" i="1"/>
  <c r="E9" i="1"/>
  <c r="F3" i="1"/>
</calcChain>
</file>

<file path=xl/sharedStrings.xml><?xml version="1.0" encoding="utf-8"?>
<sst xmlns="http://schemas.openxmlformats.org/spreadsheetml/2006/main" count="24" uniqueCount="24">
  <si>
    <t>ferro</t>
  </si>
  <si>
    <t>1-atom</t>
  </si>
  <si>
    <t>2-atom-100</t>
  </si>
  <si>
    <t>2-atom-110</t>
  </si>
  <si>
    <t>2-atom-111</t>
  </si>
  <si>
    <t>3-atom-100-110</t>
  </si>
  <si>
    <t>3-atom-100-111</t>
  </si>
  <si>
    <t>3-atom-101-110</t>
  </si>
  <si>
    <t>4-atom-1</t>
  </si>
  <si>
    <t>4-atom-2</t>
  </si>
  <si>
    <t>4-atom-3</t>
  </si>
  <si>
    <t>4-atom-4</t>
  </si>
  <si>
    <t>4-atom-5</t>
  </si>
  <si>
    <t>4-atom-6</t>
  </si>
  <si>
    <t>configuration</t>
  </si>
  <si>
    <t>opposite spin interaction coefficient</t>
  </si>
  <si>
    <t>same spin interaction coefficient</t>
  </si>
  <si>
    <t>J1xy (tetragonal)</t>
  </si>
  <si>
    <t>J1z (tetragonal)</t>
  </si>
  <si>
    <t>J2xy (tetragonal)</t>
  </si>
  <si>
    <t>J2z (tetragonal)</t>
  </si>
  <si>
    <t>J3 (tetragonal)</t>
  </si>
  <si>
    <t>J4xy (tetragonal)</t>
  </si>
  <si>
    <t>J4z (tetragonal)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</si>
</sst>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B30C-5752-4BE5-B6C8-8004259C7FE4}">
  <dimension ref="A1:J15"/>
  <sheetViews>
    <sheetView tabSelected="1" zoomScale="152" workbookViewId="0">
      <selection activeCell="J3" sqref="J3"/>
    </sheetView>
  </sheetViews>
  <sheetFormatPr defaultRowHeight="14.4" x14ac:dyDescent="0.55000000000000004"/>
  <cols>
    <col min="1" max="1" width="15.1015625" customWidth="1"/>
    <col min="9" max="9" width="20.26171875" customWidth="1"/>
    <col min="10" max="10" width="21.734375" customWidth="1"/>
  </cols>
  <sheetData>
    <row r="1" spans="1:10" ht="28.8" x14ac:dyDescent="0.55000000000000004">
      <c r="A1" t="s">
        <v>14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s="1" t="s">
        <v>15</v>
      </c>
      <c r="J1" s="1" t="s">
        <v>16</v>
      </c>
    </row>
    <row r="2" spans="1:10" x14ac:dyDescent="0.55000000000000004">
      <c r="A2" t="s">
        <v>1</v>
      </c>
      <c r="B2">
        <f>(4*I2+12*J2)</f>
        <v>196</v>
      </c>
      <c r="C2">
        <f>(2*I2+6*J2)</f>
        <v>98</v>
      </c>
      <c r="D2">
        <f>(4*I2+12*J2)</f>
        <v>196</v>
      </c>
      <c r="E2">
        <f>(8*I2+24*J2)</f>
        <v>392</v>
      </c>
      <c r="F2">
        <f>(8*$I$2+24*$J$2)</f>
        <v>392</v>
      </c>
      <c r="G2">
        <f t="shared" ref="G2:G15" si="0">16*$J$2</f>
        <v>392</v>
      </c>
      <c r="H2">
        <f t="shared" ref="H2:H15" si="1">8*$J$2</f>
        <v>196</v>
      </c>
      <c r="I2">
        <f>-3.5*3.5*2</f>
        <v>-24.5</v>
      </c>
      <c r="J2">
        <f>3.5*3.5*2</f>
        <v>24.5</v>
      </c>
    </row>
    <row r="3" spans="1:10" x14ac:dyDescent="0.55000000000000004">
      <c r="A3" t="s">
        <v>2</v>
      </c>
      <c r="B3">
        <f>(4*I2+12*J2)</f>
        <v>196</v>
      </c>
      <c r="C3">
        <f>(4*I2+4*J2)</f>
        <v>0</v>
      </c>
      <c r="D3">
        <f>(8*I2+8*J2)</f>
        <v>0</v>
      </c>
      <c r="E3">
        <f>(16*I2+16*J2)</f>
        <v>0</v>
      </c>
      <c r="F3">
        <f>(16*I2+16*J2)</f>
        <v>0</v>
      </c>
      <c r="G3">
        <f t="shared" si="0"/>
        <v>392</v>
      </c>
      <c r="H3">
        <f t="shared" si="1"/>
        <v>196</v>
      </c>
    </row>
    <row r="4" spans="1:10" x14ac:dyDescent="0.55000000000000004">
      <c r="A4" t="s">
        <v>3</v>
      </c>
      <c r="B4">
        <f>(8*I2+8*J2)</f>
        <v>0</v>
      </c>
      <c r="C4">
        <f>(4*I2+4*J2)</f>
        <v>0</v>
      </c>
      <c r="D4">
        <f>16*J2</f>
        <v>392</v>
      </c>
      <c r="E4">
        <f>(16*I2+16*J2)</f>
        <v>0</v>
      </c>
      <c r="F4">
        <f>(16*I2+16*J2)</f>
        <v>0</v>
      </c>
      <c r="G4">
        <f t="shared" si="0"/>
        <v>392</v>
      </c>
      <c r="H4">
        <f t="shared" si="1"/>
        <v>196</v>
      </c>
    </row>
    <row r="5" spans="1:10" x14ac:dyDescent="0.55000000000000004">
      <c r="A5" t="s">
        <v>4</v>
      </c>
      <c r="B5">
        <f>(8*I2+8*J2)</f>
        <v>0</v>
      </c>
      <c r="C5">
        <f>(4*I2+4*J2)</f>
        <v>0</v>
      </c>
      <c r="D5">
        <f>(8*I2+8*J2)</f>
        <v>0</v>
      </c>
      <c r="E5">
        <f>(16*I2+16*J2)</f>
        <v>0</v>
      </c>
      <c r="F5">
        <f>(0*I2+32*J2)</f>
        <v>784</v>
      </c>
      <c r="G5">
        <f t="shared" si="0"/>
        <v>392</v>
      </c>
      <c r="H5">
        <f t="shared" si="1"/>
        <v>196</v>
      </c>
    </row>
    <row r="6" spans="1:10" x14ac:dyDescent="0.55000000000000004">
      <c r="A6" t="s">
        <v>5</v>
      </c>
      <c r="B6">
        <f>(4*I2+12*J2)</f>
        <v>196</v>
      </c>
      <c r="C6">
        <f>(6*I2+2*J2)</f>
        <v>-98</v>
      </c>
      <c r="D6">
        <f>(4*I2+12*J2)</f>
        <v>196</v>
      </c>
      <c r="E6">
        <f>(24*I2+8*J2)</f>
        <v>-392</v>
      </c>
      <c r="F6">
        <f>(24*I2+8*J2)</f>
        <v>-392</v>
      </c>
      <c r="G6">
        <f t="shared" si="0"/>
        <v>392</v>
      </c>
      <c r="H6">
        <f t="shared" si="1"/>
        <v>196</v>
      </c>
    </row>
    <row r="7" spans="1:10" x14ac:dyDescent="0.55000000000000004">
      <c r="A7" t="s">
        <v>6</v>
      </c>
      <c r="B7">
        <f>(8*I2+8*J2)</f>
        <v>0</v>
      </c>
      <c r="C7">
        <f>(6*I2+2*J2)</f>
        <v>-98</v>
      </c>
      <c r="D7">
        <f>(12*I2+4*J2)</f>
        <v>-196</v>
      </c>
      <c r="E7">
        <f>(16*I2+16*J2)</f>
        <v>0</v>
      </c>
      <c r="F7">
        <f>(8*I2+24*J2)</f>
        <v>392</v>
      </c>
      <c r="G7">
        <f t="shared" si="0"/>
        <v>392</v>
      </c>
      <c r="H7">
        <f t="shared" si="1"/>
        <v>196</v>
      </c>
    </row>
    <row r="8" spans="1:10" x14ac:dyDescent="0.55000000000000004">
      <c r="A8" t="s">
        <v>7</v>
      </c>
      <c r="B8">
        <f>(12*I2+4*J2)</f>
        <v>-196</v>
      </c>
      <c r="C8">
        <f>(6*I2+2*J2)</f>
        <v>-98</v>
      </c>
      <c r="D8">
        <f>(4*I2+12*J2)</f>
        <v>196</v>
      </c>
      <c r="E8">
        <f>(8*I2+24*J2)</f>
        <v>392</v>
      </c>
      <c r="F8">
        <f>(24*I2+8*J2)</f>
        <v>-392</v>
      </c>
      <c r="G8">
        <f t="shared" si="0"/>
        <v>392</v>
      </c>
      <c r="H8">
        <f t="shared" si="1"/>
        <v>196</v>
      </c>
    </row>
    <row r="9" spans="1:10" x14ac:dyDescent="0.55000000000000004">
      <c r="A9" t="s">
        <v>8</v>
      </c>
      <c r="B9">
        <f>16*J2</f>
        <v>392</v>
      </c>
      <c r="C9">
        <f>8*I2</f>
        <v>-196</v>
      </c>
      <c r="D9">
        <f>16*J2</f>
        <v>392</v>
      </c>
      <c r="E9">
        <f>32*I2</f>
        <v>-784</v>
      </c>
      <c r="F9">
        <f>32*I2</f>
        <v>-784</v>
      </c>
      <c r="G9">
        <f t="shared" si="0"/>
        <v>392</v>
      </c>
      <c r="H9">
        <f t="shared" si="1"/>
        <v>196</v>
      </c>
    </row>
    <row r="10" spans="1:10" x14ac:dyDescent="0.55000000000000004">
      <c r="A10" t="s">
        <v>9</v>
      </c>
      <c r="B10">
        <f>16*I2</f>
        <v>-392</v>
      </c>
      <c r="C10">
        <f>8*J2</f>
        <v>196</v>
      </c>
      <c r="D10">
        <f>16*J2</f>
        <v>392</v>
      </c>
      <c r="E10">
        <f>(32*I2)</f>
        <v>-784</v>
      </c>
      <c r="F10">
        <f>32*J2</f>
        <v>784</v>
      </c>
      <c r="G10">
        <f t="shared" si="0"/>
        <v>392</v>
      </c>
      <c r="H10">
        <f t="shared" si="1"/>
        <v>196</v>
      </c>
    </row>
    <row r="11" spans="1:10" x14ac:dyDescent="0.55000000000000004">
      <c r="A11" t="s">
        <v>10</v>
      </c>
      <c r="B11">
        <f>(12*I2+4*J2)</f>
        <v>-196</v>
      </c>
      <c r="C11">
        <f>(4*I2+4*J2)</f>
        <v>0</v>
      </c>
      <c r="D11">
        <f>(8*I2+8*J2)</f>
        <v>0</v>
      </c>
      <c r="E11">
        <f>(16*I2+16*J2)</f>
        <v>0</v>
      </c>
      <c r="F11">
        <f>(16*I2+16*J2)</f>
        <v>0</v>
      </c>
      <c r="G11">
        <f t="shared" si="0"/>
        <v>392</v>
      </c>
      <c r="H11">
        <f t="shared" si="1"/>
        <v>196</v>
      </c>
    </row>
    <row r="12" spans="1:10" x14ac:dyDescent="0.55000000000000004">
      <c r="A12" t="s">
        <v>11</v>
      </c>
      <c r="B12">
        <f>(8*I2+8*J2)</f>
        <v>0</v>
      </c>
      <c r="C12">
        <f>(4*I2+4*J2)</f>
        <v>0</v>
      </c>
      <c r="D12">
        <f>(8*I2+8*J2)</f>
        <v>0</v>
      </c>
      <c r="E12">
        <f>(24*I2+8*J2)</f>
        <v>-392</v>
      </c>
      <c r="F12">
        <f>(16*I2+16*J2)</f>
        <v>0</v>
      </c>
      <c r="G12">
        <f t="shared" si="0"/>
        <v>392</v>
      </c>
      <c r="H12">
        <f t="shared" si="1"/>
        <v>196</v>
      </c>
    </row>
    <row r="13" spans="1:10" x14ac:dyDescent="0.55000000000000004">
      <c r="A13" t="s">
        <v>12</v>
      </c>
      <c r="B13">
        <f>(8*I2+8*J2)</f>
        <v>0</v>
      </c>
      <c r="C13">
        <f>(4*I2+4*J2)</f>
        <v>0</v>
      </c>
      <c r="D13">
        <f>(8*I2+8*J2)</f>
        <v>0</v>
      </c>
      <c r="E13">
        <f>(16*I2+16*J2)</f>
        <v>0</v>
      </c>
      <c r="F13">
        <f>32*I2</f>
        <v>-784</v>
      </c>
      <c r="G13">
        <f t="shared" si="0"/>
        <v>392</v>
      </c>
      <c r="H13">
        <f t="shared" si="1"/>
        <v>196</v>
      </c>
    </row>
    <row r="14" spans="1:10" x14ac:dyDescent="0.55000000000000004">
      <c r="A14" t="s">
        <v>13</v>
      </c>
      <c r="B14">
        <f>16*I2</f>
        <v>-392</v>
      </c>
      <c r="C14">
        <f>8*I2</f>
        <v>-196</v>
      </c>
      <c r="D14">
        <f>16*J2</f>
        <v>392</v>
      </c>
      <c r="E14">
        <f>32*J2</f>
        <v>784</v>
      </c>
      <c r="F14">
        <f>32*I2</f>
        <v>-784</v>
      </c>
      <c r="G14">
        <f t="shared" si="0"/>
        <v>392</v>
      </c>
      <c r="H14">
        <f t="shared" si="1"/>
        <v>196</v>
      </c>
    </row>
    <row r="15" spans="1:10" x14ac:dyDescent="0.55000000000000004">
      <c r="A15" t="s">
        <v>0</v>
      </c>
      <c r="B15">
        <f>16*J2</f>
        <v>392</v>
      </c>
      <c r="C15">
        <f>8*J2</f>
        <v>196</v>
      </c>
      <c r="D15">
        <f>16*J2</f>
        <v>392</v>
      </c>
      <c r="E15">
        <f>32*J2</f>
        <v>784</v>
      </c>
      <c r="F15">
        <f>32*J2</f>
        <v>784</v>
      </c>
      <c r="G15">
        <f t="shared" si="0"/>
        <v>392</v>
      </c>
      <c r="H15">
        <f t="shared" si="1"/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Van Fossan</dc:creator>
  <cp:lastModifiedBy>Zach Van Fossan</cp:lastModifiedBy>
  <dcterms:created xsi:type="dcterms:W3CDTF">2023-07-14T18:25:23Z</dcterms:created>
  <dcterms:modified xsi:type="dcterms:W3CDTF">2023-07-20T15:25:46Z</dcterms:modified>
</cp:coreProperties>
</file>