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Analysis" sheetId="1" r:id="rId1"/>
  </sheets>
  <calcPr calcId="145621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R9" i="1"/>
  <c r="R7" i="1"/>
  <c r="R10" i="1"/>
  <c r="R6" i="1"/>
  <c r="R3" i="1"/>
  <c r="R8" i="1"/>
  <c r="R5" i="1"/>
  <c r="R4" i="1"/>
  <c r="R2" i="1"/>
  <c r="U9" i="1"/>
  <c r="U7" i="1"/>
  <c r="U10" i="1"/>
  <c r="U6" i="1"/>
  <c r="U3" i="1"/>
  <c r="U8" i="1"/>
  <c r="U5" i="1"/>
  <c r="U4" i="1"/>
  <c r="U2" i="1"/>
  <c r="O9" i="1"/>
  <c r="O7" i="1"/>
  <c r="O10" i="1"/>
  <c r="O6" i="1"/>
  <c r="O3" i="1"/>
  <c r="O8" i="1"/>
  <c r="O5" i="1"/>
  <c r="O4" i="1"/>
  <c r="O2" i="1"/>
  <c r="K9" i="1"/>
  <c r="K7" i="1"/>
  <c r="K10" i="1"/>
  <c r="K6" i="1"/>
  <c r="K3" i="1"/>
  <c r="K8" i="1"/>
  <c r="K5" i="1"/>
  <c r="K4" i="1"/>
  <c r="K2" i="1"/>
</calcChain>
</file>

<file path=xl/sharedStrings.xml><?xml version="1.0" encoding="utf-8"?>
<sst xmlns="http://schemas.openxmlformats.org/spreadsheetml/2006/main" count="30" uniqueCount="30">
  <si>
    <t>Developer</t>
  </si>
  <si>
    <t>Closed</t>
  </si>
  <si>
    <t>Resolved Pending QA</t>
  </si>
  <si>
    <t>Resolved Pending Verification on Client</t>
  </si>
  <si>
    <t>Demo</t>
  </si>
  <si>
    <t>Peer Review</t>
  </si>
  <si>
    <t>Needs Test Case?</t>
  </si>
  <si>
    <t>Needs Scoping</t>
  </si>
  <si>
    <t>Open</t>
  </si>
  <si>
    <t>In Progress</t>
  </si>
  <si>
    <t>Reopened</t>
  </si>
  <si>
    <t>Story points</t>
  </si>
  <si>
    <t>Total issues with story points</t>
  </si>
  <si>
    <t>Total issues with time recorded</t>
  </si>
  <si>
    <t>Magdalena Juric</t>
  </si>
  <si>
    <t>Kresimir Sirovina</t>
  </si>
  <si>
    <t>Marijan Domijan</t>
  </si>
  <si>
    <t>Daniel Kunstek</t>
  </si>
  <si>
    <t>Renato Meznaric</t>
  </si>
  <si>
    <t>Kristijan Simunic</t>
  </si>
  <si>
    <t>Drazen Soronda</t>
  </si>
  <si>
    <t>Vedran Kaldi</t>
  </si>
  <si>
    <t>Jakov Krolo</t>
  </si>
  <si>
    <t>UKUPNO "OTVORENIH"</t>
  </si>
  <si>
    <t>Time spent (hours)</t>
  </si>
  <si>
    <t>Avg. story points per issue</t>
  </si>
  <si>
    <t>UKUPNO "ZATVORENIH" (done coding)</t>
  </si>
  <si>
    <t>Total issues</t>
  </si>
  <si>
    <t>Needs Docu- mentation?</t>
  </si>
  <si>
    <t>Avg. time spent per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</si>
</sst>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5" xfId="0" applyNumberFormat="1" applyBorder="1"/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E15" sqref="E15"/>
    </sheetView>
  </sheetViews>
  <sheetFormatPr defaultRowHeight="15" x14ac:dyDescent="0.25"/>
  <cols>
    <col min="1" max="1" width="17.5703125" customWidth="1"/>
    <col min="2" max="2" width="10.140625" customWidth="1"/>
    <col min="3" max="3" width="11.5703125" customWidth="1"/>
    <col min="4" max="4" width="12.140625" customWidth="1"/>
    <col min="5" max="5" width="12.7109375" customWidth="1"/>
    <col min="6" max="6" width="8.85546875" customWidth="1"/>
    <col min="7" max="7" width="9" customWidth="1"/>
    <col min="8" max="8" width="11" customWidth="1"/>
    <col min="9" max="9" width="9.42578125" customWidth="1"/>
    <col min="10" max="10" width="11.5703125" customWidth="1"/>
    <col min="11" max="11" width="15" customWidth="1"/>
    <col min="12" max="12" width="10.42578125" customWidth="1"/>
    <col min="13" max="13" width="11.7109375" customWidth="1"/>
    <col min="14" max="14" width="10.85546875" customWidth="1"/>
    <col min="15" max="15" width="13.7109375" customWidth="1"/>
    <col min="16" max="17" width="12" customWidth="1"/>
    <col min="18" max="18" width="11.7109375" customWidth="1"/>
    <col min="19" max="19" width="11.140625" customWidth="1"/>
    <col min="20" max="20" width="12.28515625" customWidth="1"/>
    <col min="21" max="21" width="11.42578125" customWidth="1"/>
  </cols>
  <sheetData>
    <row r="1" spans="1:21" ht="64.5" customHeight="1" x14ac:dyDescent="0.25">
      <c r="A1" s="14" t="s">
        <v>0</v>
      </c>
      <c r="B1" s="18" t="s">
        <v>27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26</v>
      </c>
      <c r="L1" s="13" t="s">
        <v>8</v>
      </c>
      <c r="M1" s="13" t="s">
        <v>9</v>
      </c>
      <c r="N1" s="13" t="s">
        <v>10</v>
      </c>
      <c r="O1" s="13" t="s">
        <v>23</v>
      </c>
      <c r="P1" s="13" t="s">
        <v>11</v>
      </c>
      <c r="Q1" s="13" t="s">
        <v>12</v>
      </c>
      <c r="R1" s="13" t="s">
        <v>25</v>
      </c>
      <c r="S1" s="13" t="s">
        <v>24</v>
      </c>
      <c r="T1" s="13" t="s">
        <v>13</v>
      </c>
      <c r="U1" s="13" t="s">
        <v>29</v>
      </c>
    </row>
    <row r="2" spans="1:21" ht="15.75" x14ac:dyDescent="0.25">
      <c r="A2" s="10" t="s">
        <v>14</v>
      </c>
      <c r="B2" s="19">
        <f>SUM(C2:J2,L2:N2)</f>
        <v>51</v>
      </c>
      <c r="C2" s="1">
        <v>49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5">
        <f t="shared" ref="K2:K10" si="0">SUM(C2:J2)</f>
        <v>49</v>
      </c>
      <c r="L2" s="1">
        <v>2</v>
      </c>
      <c r="M2" s="1">
        <v>0</v>
      </c>
      <c r="N2" s="1">
        <v>0</v>
      </c>
      <c r="O2" s="1">
        <f t="shared" ref="O2:O10" si="1">SUM(L2:N2)</f>
        <v>2</v>
      </c>
      <c r="P2" s="1">
        <v>107</v>
      </c>
      <c r="Q2" s="1">
        <v>44</v>
      </c>
      <c r="R2" s="2">
        <f t="shared" ref="R2:R10" si="2">P2/Q2</f>
        <v>2.4318181818181817</v>
      </c>
      <c r="S2" s="1">
        <v>194</v>
      </c>
      <c r="T2" s="1">
        <v>32</v>
      </c>
      <c r="U2" s="3">
        <f t="shared" ref="U2:U10" si="3">S2/T2</f>
        <v>6.0625</v>
      </c>
    </row>
    <row r="3" spans="1:21" ht="15.75" x14ac:dyDescent="0.25">
      <c r="A3" s="11" t="s">
        <v>18</v>
      </c>
      <c r="B3" s="20">
        <f t="shared" ref="B3:B10" si="4">SUM(C3:J3,L3:N3)</f>
        <v>47</v>
      </c>
      <c r="C3" s="4">
        <v>22</v>
      </c>
      <c r="D3" s="4">
        <v>18</v>
      </c>
      <c r="E3" s="4">
        <v>0</v>
      </c>
      <c r="F3" s="4">
        <v>0</v>
      </c>
      <c r="G3" s="4">
        <v>3</v>
      </c>
      <c r="H3" s="4">
        <v>0</v>
      </c>
      <c r="I3" s="4">
        <v>0</v>
      </c>
      <c r="J3" s="4">
        <v>0</v>
      </c>
      <c r="K3" s="16">
        <f t="shared" si="0"/>
        <v>43</v>
      </c>
      <c r="L3" s="4">
        <v>1</v>
      </c>
      <c r="M3" s="4">
        <v>3</v>
      </c>
      <c r="N3" s="4">
        <v>0</v>
      </c>
      <c r="O3" s="4">
        <f t="shared" si="1"/>
        <v>4</v>
      </c>
      <c r="P3" s="4">
        <v>106</v>
      </c>
      <c r="Q3" s="4">
        <v>23</v>
      </c>
      <c r="R3" s="5">
        <f t="shared" si="2"/>
        <v>4.6086956521739131</v>
      </c>
      <c r="S3" s="4">
        <v>199</v>
      </c>
      <c r="T3" s="4">
        <v>18</v>
      </c>
      <c r="U3" s="6">
        <f t="shared" si="3"/>
        <v>11.055555555555555</v>
      </c>
    </row>
    <row r="4" spans="1:21" ht="15.75" x14ac:dyDescent="0.25">
      <c r="A4" s="11" t="s">
        <v>15</v>
      </c>
      <c r="B4" s="20">
        <f t="shared" si="4"/>
        <v>38</v>
      </c>
      <c r="C4" s="4">
        <v>28</v>
      </c>
      <c r="D4" s="4">
        <v>0</v>
      </c>
      <c r="E4" s="4">
        <v>1</v>
      </c>
      <c r="F4" s="4">
        <v>5</v>
      </c>
      <c r="G4" s="4">
        <v>0</v>
      </c>
      <c r="H4" s="4">
        <v>0</v>
      </c>
      <c r="I4" s="4">
        <v>0</v>
      </c>
      <c r="J4" s="4">
        <v>0</v>
      </c>
      <c r="K4" s="16">
        <f t="shared" si="0"/>
        <v>34</v>
      </c>
      <c r="L4" s="4">
        <v>1</v>
      </c>
      <c r="M4" s="4">
        <v>1</v>
      </c>
      <c r="N4" s="4">
        <v>2</v>
      </c>
      <c r="O4" s="4">
        <f t="shared" si="1"/>
        <v>4</v>
      </c>
      <c r="P4" s="4">
        <v>43</v>
      </c>
      <c r="Q4" s="4">
        <v>14</v>
      </c>
      <c r="R4" s="5">
        <f t="shared" si="2"/>
        <v>3.0714285714285716</v>
      </c>
      <c r="S4" s="4">
        <v>175</v>
      </c>
      <c r="T4" s="4">
        <v>20</v>
      </c>
      <c r="U4" s="6">
        <f t="shared" si="3"/>
        <v>8.75</v>
      </c>
    </row>
    <row r="5" spans="1:21" ht="15.75" x14ac:dyDescent="0.25">
      <c r="A5" s="11" t="s">
        <v>16</v>
      </c>
      <c r="B5" s="20">
        <f t="shared" si="4"/>
        <v>37</v>
      </c>
      <c r="C5" s="4">
        <v>27</v>
      </c>
      <c r="D5" s="4">
        <v>2</v>
      </c>
      <c r="E5" s="4">
        <v>4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16">
        <f t="shared" si="0"/>
        <v>34</v>
      </c>
      <c r="L5" s="4">
        <v>1</v>
      </c>
      <c r="M5" s="4">
        <v>1</v>
      </c>
      <c r="N5" s="4">
        <v>1</v>
      </c>
      <c r="O5" s="4">
        <f t="shared" si="1"/>
        <v>3</v>
      </c>
      <c r="P5" s="4">
        <v>108</v>
      </c>
      <c r="Q5" s="4">
        <v>28</v>
      </c>
      <c r="R5" s="5">
        <f t="shared" si="2"/>
        <v>3.8571428571428572</v>
      </c>
      <c r="S5" s="4">
        <v>310</v>
      </c>
      <c r="T5" s="4">
        <v>25</v>
      </c>
      <c r="U5" s="6">
        <f t="shared" si="3"/>
        <v>12.4</v>
      </c>
    </row>
    <row r="6" spans="1:21" ht="15.75" x14ac:dyDescent="0.25">
      <c r="A6" s="11" t="s">
        <v>19</v>
      </c>
      <c r="B6" s="20">
        <f t="shared" si="4"/>
        <v>45</v>
      </c>
      <c r="C6" s="4">
        <v>13</v>
      </c>
      <c r="D6" s="4">
        <v>5</v>
      </c>
      <c r="E6" s="4">
        <v>0</v>
      </c>
      <c r="F6" s="4">
        <v>6</v>
      </c>
      <c r="G6" s="4">
        <v>10</v>
      </c>
      <c r="H6" s="4">
        <v>0</v>
      </c>
      <c r="I6" s="4">
        <v>0</v>
      </c>
      <c r="J6" s="4">
        <v>0</v>
      </c>
      <c r="K6" s="16">
        <f t="shared" si="0"/>
        <v>34</v>
      </c>
      <c r="L6" s="4">
        <v>6</v>
      </c>
      <c r="M6" s="4">
        <v>5</v>
      </c>
      <c r="N6" s="4">
        <v>0</v>
      </c>
      <c r="O6" s="4">
        <f t="shared" si="1"/>
        <v>11</v>
      </c>
      <c r="P6" s="4">
        <v>29</v>
      </c>
      <c r="Q6" s="4">
        <v>5</v>
      </c>
      <c r="R6" s="5">
        <f t="shared" si="2"/>
        <v>5.8</v>
      </c>
      <c r="S6" s="4">
        <v>2</v>
      </c>
      <c r="T6" s="4">
        <v>1</v>
      </c>
      <c r="U6" s="6">
        <f t="shared" si="3"/>
        <v>2</v>
      </c>
    </row>
    <row r="7" spans="1:21" ht="15.75" x14ac:dyDescent="0.25">
      <c r="A7" s="11" t="s">
        <v>21</v>
      </c>
      <c r="B7" s="20">
        <f t="shared" si="4"/>
        <v>44</v>
      </c>
      <c r="C7" s="4">
        <v>10</v>
      </c>
      <c r="D7" s="4">
        <v>7</v>
      </c>
      <c r="E7" s="4">
        <v>2</v>
      </c>
      <c r="F7" s="4">
        <v>0</v>
      </c>
      <c r="G7" s="4">
        <v>1</v>
      </c>
      <c r="H7" s="4">
        <v>6</v>
      </c>
      <c r="I7" s="4">
        <v>1</v>
      </c>
      <c r="J7" s="4">
        <v>3</v>
      </c>
      <c r="K7" s="16">
        <f t="shared" si="0"/>
        <v>30</v>
      </c>
      <c r="L7" s="4">
        <v>11</v>
      </c>
      <c r="M7" s="4">
        <v>1</v>
      </c>
      <c r="N7" s="4">
        <v>2</v>
      </c>
      <c r="O7" s="4">
        <f t="shared" si="1"/>
        <v>14</v>
      </c>
      <c r="P7" s="4">
        <v>145</v>
      </c>
      <c r="Q7" s="4">
        <v>34</v>
      </c>
      <c r="R7" s="5">
        <f t="shared" si="2"/>
        <v>4.2647058823529411</v>
      </c>
      <c r="S7" s="4">
        <v>10</v>
      </c>
      <c r="T7" s="4">
        <v>2</v>
      </c>
      <c r="U7" s="6">
        <f t="shared" si="3"/>
        <v>5</v>
      </c>
    </row>
    <row r="8" spans="1:21" ht="15.75" x14ac:dyDescent="0.25">
      <c r="A8" s="11" t="s">
        <v>17</v>
      </c>
      <c r="B8" s="20">
        <f t="shared" si="4"/>
        <v>27</v>
      </c>
      <c r="C8" s="4">
        <v>22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16">
        <f t="shared" si="0"/>
        <v>25</v>
      </c>
      <c r="L8" s="4">
        <v>1</v>
      </c>
      <c r="M8" s="4">
        <v>0</v>
      </c>
      <c r="N8" s="4">
        <v>1</v>
      </c>
      <c r="O8" s="4">
        <f t="shared" si="1"/>
        <v>2</v>
      </c>
      <c r="P8" s="4">
        <v>26</v>
      </c>
      <c r="Q8" s="4">
        <v>9</v>
      </c>
      <c r="R8" s="5">
        <f t="shared" si="2"/>
        <v>2.8888888888888888</v>
      </c>
      <c r="S8" s="4">
        <v>102</v>
      </c>
      <c r="T8" s="4">
        <v>15</v>
      </c>
      <c r="U8" s="6">
        <f t="shared" si="3"/>
        <v>6.8</v>
      </c>
    </row>
    <row r="9" spans="1:21" ht="15.75" x14ac:dyDescent="0.25">
      <c r="A9" s="11" t="s">
        <v>22</v>
      </c>
      <c r="B9" s="20">
        <f t="shared" si="4"/>
        <v>30</v>
      </c>
      <c r="C9" s="4">
        <v>9</v>
      </c>
      <c r="D9" s="4">
        <v>4</v>
      </c>
      <c r="E9" s="4">
        <v>1</v>
      </c>
      <c r="F9" s="4">
        <v>0</v>
      </c>
      <c r="G9" s="4">
        <v>0</v>
      </c>
      <c r="H9" s="4">
        <v>3</v>
      </c>
      <c r="I9" s="4">
        <v>0</v>
      </c>
      <c r="J9" s="4">
        <v>6</v>
      </c>
      <c r="K9" s="16">
        <f t="shared" si="0"/>
        <v>23</v>
      </c>
      <c r="L9" s="4">
        <v>5</v>
      </c>
      <c r="M9" s="4">
        <v>1</v>
      </c>
      <c r="N9" s="4">
        <v>1</v>
      </c>
      <c r="O9" s="4">
        <f t="shared" si="1"/>
        <v>7</v>
      </c>
      <c r="P9" s="4">
        <v>127</v>
      </c>
      <c r="Q9" s="4">
        <v>28</v>
      </c>
      <c r="R9" s="5">
        <f t="shared" si="2"/>
        <v>4.5357142857142856</v>
      </c>
      <c r="S9" s="4">
        <v>1</v>
      </c>
      <c r="T9" s="4">
        <v>1</v>
      </c>
      <c r="U9" s="6">
        <f t="shared" si="3"/>
        <v>1</v>
      </c>
    </row>
    <row r="10" spans="1:21" ht="15.75" x14ac:dyDescent="0.25">
      <c r="A10" s="12" t="s">
        <v>20</v>
      </c>
      <c r="B10" s="21">
        <f t="shared" si="4"/>
        <v>17</v>
      </c>
      <c r="C10" s="7">
        <v>11</v>
      </c>
      <c r="D10" s="7">
        <v>0</v>
      </c>
      <c r="E10" s="7">
        <v>2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7">
        <f t="shared" si="0"/>
        <v>14</v>
      </c>
      <c r="L10" s="7">
        <v>3</v>
      </c>
      <c r="M10" s="7">
        <v>0</v>
      </c>
      <c r="N10" s="7">
        <v>0</v>
      </c>
      <c r="O10" s="7">
        <f t="shared" si="1"/>
        <v>3</v>
      </c>
      <c r="P10" s="7">
        <v>48</v>
      </c>
      <c r="Q10" s="7">
        <v>11</v>
      </c>
      <c r="R10" s="8">
        <f t="shared" si="2"/>
        <v>4.3636363636363633</v>
      </c>
      <c r="S10" s="7">
        <v>233</v>
      </c>
      <c r="T10" s="7">
        <v>13</v>
      </c>
      <c r="U10" s="9">
        <f t="shared" si="3"/>
        <v>17.923076923076923</v>
      </c>
    </row>
  </sheetData>
  <sortState ref="A2:U10">
    <sortCondition descending="1" ref="K2:K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Zvonimir Vanjak</dc:creator>
  <cp:lastModifiedBy>Windows User</cp:lastModifiedBy>
  <dcterms:created xsi:type="dcterms:W3CDTF">2015-03-19T12:40:12Z</dcterms:created>
  <dcterms:modified xsi:type="dcterms:W3CDTF">2015-03-20T15:12:30Z</dcterms:modified>
</cp:coreProperties>
</file>