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ax\Master Theses\4-4 vs 5-2\"/>
    </mc:Choice>
  </mc:AlternateContent>
  <xr:revisionPtr revIDLastSave="0" documentId="13_ncr:1_{1C4A758A-02EE-4591-82A0-806F7ACCAFB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5-2" sheetId="1" r:id="rId1"/>
    <sheet name="4-4" sheetId="2" r:id="rId2"/>
    <sheet name="grafovi" sheetId="3" r:id="rId3"/>
  </sheets>
  <definedNames>
    <definedName name="_xlnm._FilterDatabase" localSheetId="1" hidden="1">'4-4'!$A$1:$C$75</definedName>
    <definedName name="_xlnm._FilterDatabase" localSheetId="0" hidden="1">'5-2'!$B$1:$C$65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N5" i="2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" i="1"/>
  <c r="G2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2" i="2"/>
  <c r="N75" i="2" l="1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68" i="2"/>
  <c r="N64" i="2"/>
  <c r="N56" i="2"/>
  <c r="N48" i="2"/>
  <c r="N40" i="2"/>
  <c r="N32" i="2"/>
  <c r="N28" i="2"/>
  <c r="N20" i="2"/>
  <c r="N16" i="2"/>
  <c r="N8" i="2"/>
  <c r="N4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72" i="2"/>
  <c r="N60" i="2"/>
  <c r="N52" i="2"/>
  <c r="N44" i="2"/>
  <c r="N36" i="2"/>
  <c r="N24" i="2"/>
  <c r="N12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21" i="2"/>
  <c r="N17" i="2"/>
  <c r="N13" i="2"/>
  <c r="N9" i="2"/>
  <c r="A45" i="2"/>
  <c r="A53" i="2"/>
  <c r="A55" i="2"/>
  <c r="A54" i="2"/>
  <c r="A57" i="2"/>
  <c r="A59" i="2"/>
  <c r="A70" i="2"/>
  <c r="A58" i="2"/>
  <c r="A47" i="2"/>
  <c r="F56" i="2" s="1"/>
  <c r="A32" i="2"/>
  <c r="A22" i="2"/>
  <c r="A49" i="2"/>
  <c r="A12" i="2"/>
  <c r="F12" i="2" s="1"/>
  <c r="A37" i="2"/>
  <c r="A64" i="2"/>
  <c r="A15" i="2"/>
  <c r="A42" i="2"/>
  <c r="A60" i="2"/>
  <c r="A51" i="2"/>
  <c r="A68" i="2"/>
  <c r="A3" i="2"/>
  <c r="E3" i="2" s="1"/>
  <c r="A31" i="2"/>
  <c r="A2" i="2"/>
  <c r="A9" i="2"/>
  <c r="A14" i="2"/>
  <c r="F15" i="2" s="1"/>
  <c r="A18" i="2"/>
  <c r="A33" i="2"/>
  <c r="A23" i="2"/>
  <c r="A13" i="2"/>
  <c r="A7" i="2"/>
  <c r="A39" i="2"/>
  <c r="A65" i="2"/>
  <c r="A30" i="2"/>
  <c r="F30" i="2" s="1"/>
  <c r="A19" i="2"/>
  <c r="A66" i="2"/>
  <c r="A26" i="2"/>
  <c r="A21" i="2"/>
  <c r="F24" i="2" s="1"/>
  <c r="A61" i="2"/>
  <c r="A74" i="2"/>
  <c r="A11" i="2"/>
  <c r="A63" i="2"/>
  <c r="F54" i="2" s="1"/>
  <c r="A28" i="2"/>
  <c r="F29" i="2" s="1"/>
  <c r="A67" i="2"/>
  <c r="A62" i="2"/>
  <c r="F65" i="2" s="1"/>
  <c r="A20" i="2"/>
  <c r="F20" i="2" s="1"/>
  <c r="A35" i="2"/>
  <c r="F33" i="2" s="1"/>
  <c r="A44" i="2"/>
  <c r="F44" i="2" s="1"/>
  <c r="A24" i="2"/>
  <c r="F26" i="2" s="1"/>
  <c r="A10" i="2"/>
  <c r="F11" i="2" s="1"/>
  <c r="A4" i="2"/>
  <c r="A56" i="2"/>
  <c r="A34" i="2"/>
  <c r="A72" i="2"/>
  <c r="A71" i="2"/>
  <c r="A8" i="2"/>
  <c r="A27" i="2"/>
  <c r="A41" i="2"/>
  <c r="F57" i="2" s="1"/>
  <c r="A52" i="2"/>
  <c r="A5" i="2"/>
  <c r="A6" i="2"/>
  <c r="F9" i="2" s="1"/>
  <c r="A38" i="2"/>
  <c r="F42" i="2" s="1"/>
  <c r="A50" i="2"/>
  <c r="A73" i="2"/>
  <c r="A25" i="2"/>
  <c r="A29" i="2"/>
  <c r="F27" i="2" s="1"/>
  <c r="A16" i="2"/>
  <c r="F16" i="2" s="1"/>
  <c r="A48" i="2"/>
  <c r="A36" i="2"/>
  <c r="A75" i="2"/>
  <c r="F73" i="2" s="1"/>
  <c r="A46" i="2"/>
  <c r="A40" i="2"/>
  <c r="A69" i="2"/>
  <c r="F69" i="2" s="1"/>
  <c r="A17" i="2"/>
  <c r="F13" i="2" s="1"/>
  <c r="A43" i="2"/>
  <c r="F40" i="2" s="1"/>
  <c r="F22" i="1"/>
  <c r="F23" i="1"/>
  <c r="F34" i="1"/>
  <c r="F38" i="1"/>
  <c r="F39" i="1"/>
  <c r="F54" i="1"/>
  <c r="F55" i="1"/>
  <c r="E3" i="1"/>
  <c r="E6" i="1"/>
  <c r="E7" i="1"/>
  <c r="E10" i="1"/>
  <c r="E11" i="1"/>
  <c r="E14" i="1"/>
  <c r="E15" i="1"/>
  <c r="E18" i="1"/>
  <c r="E19" i="1"/>
  <c r="E22" i="1"/>
  <c r="E23" i="1"/>
  <c r="E26" i="1"/>
  <c r="E27" i="1"/>
  <c r="E30" i="1"/>
  <c r="E31" i="1"/>
  <c r="E34" i="1"/>
  <c r="E35" i="1"/>
  <c r="E38" i="1"/>
  <c r="E39" i="1"/>
  <c r="E42" i="1"/>
  <c r="E43" i="1"/>
  <c r="E46" i="1"/>
  <c r="E47" i="1"/>
  <c r="E51" i="1"/>
  <c r="E54" i="1"/>
  <c r="E55" i="1"/>
  <c r="E58" i="1"/>
  <c r="E59" i="1"/>
  <c r="E62" i="1"/>
  <c r="E63" i="1"/>
  <c r="A3" i="1"/>
  <c r="F3" i="1" s="1"/>
  <c r="A4" i="1"/>
  <c r="E4" i="1" s="1"/>
  <c r="A5" i="1"/>
  <c r="F5" i="1" s="1"/>
  <c r="A6" i="1"/>
  <c r="F6" i="1" s="1"/>
  <c r="A7" i="1"/>
  <c r="F7" i="1" s="1"/>
  <c r="A8" i="1"/>
  <c r="E8" i="1" s="1"/>
  <c r="A9" i="1"/>
  <c r="F9" i="1" s="1"/>
  <c r="A10" i="1"/>
  <c r="F10" i="1" s="1"/>
  <c r="A11" i="1"/>
  <c r="F11" i="1" s="1"/>
  <c r="A12" i="1"/>
  <c r="E12" i="1" s="1"/>
  <c r="A13" i="1"/>
  <c r="F13" i="1" s="1"/>
  <c r="A14" i="1"/>
  <c r="F14" i="1" s="1"/>
  <c r="A15" i="1"/>
  <c r="F15" i="1" s="1"/>
  <c r="A16" i="1"/>
  <c r="E16" i="1" s="1"/>
  <c r="A17" i="1"/>
  <c r="F17" i="1" s="1"/>
  <c r="A18" i="1"/>
  <c r="F18" i="1" s="1"/>
  <c r="A19" i="1"/>
  <c r="F19" i="1" s="1"/>
  <c r="A20" i="1"/>
  <c r="E20" i="1" s="1"/>
  <c r="A21" i="1"/>
  <c r="F21" i="1" s="1"/>
  <c r="A22" i="1"/>
  <c r="A23" i="1"/>
  <c r="A24" i="1"/>
  <c r="F24" i="1" s="1"/>
  <c r="A25" i="1"/>
  <c r="F25" i="1" s="1"/>
  <c r="A26" i="1"/>
  <c r="F26" i="1" s="1"/>
  <c r="A27" i="1"/>
  <c r="F27" i="1" s="1"/>
  <c r="A28" i="1"/>
  <c r="E28" i="1" s="1"/>
  <c r="A29" i="1"/>
  <c r="F29" i="1" s="1"/>
  <c r="A30" i="1"/>
  <c r="F30" i="1" s="1"/>
  <c r="A31" i="1"/>
  <c r="F31" i="1" s="1"/>
  <c r="A32" i="1"/>
  <c r="E32" i="1" s="1"/>
  <c r="A33" i="1"/>
  <c r="F33" i="1" s="1"/>
  <c r="A34" i="1"/>
  <c r="A35" i="1"/>
  <c r="F35" i="1" s="1"/>
  <c r="A36" i="1"/>
  <c r="E36" i="1" s="1"/>
  <c r="A37" i="1"/>
  <c r="F37" i="1" s="1"/>
  <c r="A38" i="1"/>
  <c r="A39" i="1"/>
  <c r="A40" i="1"/>
  <c r="F40" i="1" s="1"/>
  <c r="A41" i="1"/>
  <c r="F41" i="1" s="1"/>
  <c r="A42" i="1"/>
  <c r="F42" i="1" s="1"/>
  <c r="A43" i="1"/>
  <c r="F43" i="1" s="1"/>
  <c r="A44" i="1"/>
  <c r="E44" i="1" s="1"/>
  <c r="A45" i="1"/>
  <c r="F45" i="1" s="1"/>
  <c r="A46" i="1"/>
  <c r="F46" i="1" s="1"/>
  <c r="A47" i="1"/>
  <c r="F47" i="1" s="1"/>
  <c r="A48" i="1"/>
  <c r="E48" i="1" s="1"/>
  <c r="A49" i="1"/>
  <c r="F49" i="1" s="1"/>
  <c r="A50" i="1"/>
  <c r="E50" i="1" s="1"/>
  <c r="A51" i="1"/>
  <c r="F51" i="1" s="1"/>
  <c r="A52" i="1"/>
  <c r="E52" i="1" s="1"/>
  <c r="A53" i="1"/>
  <c r="F53" i="1" s="1"/>
  <c r="A54" i="1"/>
  <c r="A55" i="1"/>
  <c r="A56" i="1"/>
  <c r="F56" i="1" s="1"/>
  <c r="A57" i="1"/>
  <c r="F57" i="1" s="1"/>
  <c r="A58" i="1"/>
  <c r="F58" i="1" s="1"/>
  <c r="A59" i="1"/>
  <c r="F59" i="1" s="1"/>
  <c r="A60" i="1"/>
  <c r="E60" i="1" s="1"/>
  <c r="A61" i="1"/>
  <c r="F61" i="1" s="1"/>
  <c r="A62" i="1"/>
  <c r="F62" i="1" s="1"/>
  <c r="A63" i="1"/>
  <c r="F63" i="1" s="1"/>
  <c r="A64" i="1"/>
  <c r="E64" i="1" s="1"/>
  <c r="A65" i="1"/>
  <c r="A2" i="1"/>
  <c r="F2" i="1" s="1"/>
  <c r="F60" i="1" l="1"/>
  <c r="F50" i="1"/>
  <c r="F44" i="1"/>
  <c r="F28" i="1"/>
  <c r="F16" i="1"/>
  <c r="F8" i="1"/>
  <c r="E2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F52" i="1"/>
  <c r="F36" i="1"/>
  <c r="F20" i="1"/>
  <c r="F12" i="1"/>
  <c r="F4" i="1"/>
  <c r="J7" i="1" s="1"/>
  <c r="J36" i="1"/>
  <c r="F64" i="1"/>
  <c r="F48" i="1"/>
  <c r="F32" i="1"/>
  <c r="J9" i="1"/>
  <c r="J25" i="1"/>
  <c r="J41" i="1"/>
  <c r="J57" i="1"/>
  <c r="J6" i="1"/>
  <c r="J22" i="1"/>
  <c r="J38" i="1"/>
  <c r="J54" i="1"/>
  <c r="E56" i="1"/>
  <c r="E40" i="1"/>
  <c r="E24" i="1"/>
  <c r="J43" i="1"/>
  <c r="J11" i="1"/>
  <c r="F8" i="2"/>
  <c r="F45" i="2"/>
  <c r="F41" i="2"/>
  <c r="F68" i="2"/>
  <c r="F48" i="2"/>
  <c r="F17" i="2"/>
  <c r="F18" i="2"/>
  <c r="F25" i="2"/>
  <c r="F10" i="2"/>
  <c r="F21" i="2"/>
  <c r="F14" i="2"/>
  <c r="F49" i="2"/>
  <c r="F53" i="2"/>
  <c r="F32" i="2"/>
  <c r="F36" i="2"/>
  <c r="F4" i="2"/>
  <c r="F5" i="2"/>
  <c r="F35" i="2"/>
  <c r="F23" i="2"/>
  <c r="F50" i="2"/>
  <c r="F62" i="2"/>
  <c r="F43" i="2"/>
  <c r="F75" i="2"/>
  <c r="F47" i="2"/>
  <c r="F66" i="2"/>
  <c r="F74" i="2"/>
  <c r="F60" i="2"/>
  <c r="F39" i="2"/>
  <c r="F34" i="2"/>
  <c r="F2" i="2"/>
  <c r="F55" i="2"/>
  <c r="F70" i="2"/>
  <c r="F28" i="2"/>
  <c r="F64" i="2"/>
  <c r="F72" i="2"/>
  <c r="F58" i="2"/>
  <c r="F59" i="2"/>
  <c r="F63" i="2"/>
  <c r="F46" i="2"/>
  <c r="F71" i="2"/>
  <c r="F7" i="2"/>
  <c r="F67" i="2"/>
  <c r="F19" i="2"/>
  <c r="F6" i="2"/>
  <c r="F22" i="2"/>
  <c r="F31" i="2"/>
  <c r="F61" i="2"/>
  <c r="F38" i="2"/>
  <c r="F37" i="2"/>
  <c r="F51" i="2"/>
  <c r="F52" i="2"/>
  <c r="F3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E2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J19" i="1" l="1"/>
  <c r="J51" i="1"/>
  <c r="J34" i="1"/>
  <c r="I2" i="1"/>
  <c r="J37" i="1"/>
  <c r="J12" i="1"/>
  <c r="J40" i="1"/>
  <c r="J48" i="1"/>
  <c r="J23" i="1"/>
  <c r="K7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4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5" i="2"/>
  <c r="K13" i="2"/>
  <c r="K21" i="2"/>
  <c r="K29" i="2"/>
  <c r="K37" i="2"/>
  <c r="K45" i="2"/>
  <c r="K53" i="2"/>
  <c r="K61" i="2"/>
  <c r="K69" i="2"/>
  <c r="K3" i="2"/>
  <c r="K9" i="2"/>
  <c r="K17" i="2"/>
  <c r="K25" i="2"/>
  <c r="K33" i="2"/>
  <c r="K41" i="2"/>
  <c r="K49" i="2"/>
  <c r="K57" i="2"/>
  <c r="K65" i="2"/>
  <c r="K73" i="2"/>
  <c r="K10" i="2"/>
  <c r="K26" i="2"/>
  <c r="K42" i="2"/>
  <c r="K58" i="2"/>
  <c r="K74" i="2"/>
  <c r="K6" i="2"/>
  <c r="K14" i="2"/>
  <c r="K22" i="2"/>
  <c r="K30" i="2"/>
  <c r="K38" i="2"/>
  <c r="K46" i="2"/>
  <c r="K54" i="2"/>
  <c r="K62" i="2"/>
  <c r="K70" i="2"/>
  <c r="K18" i="2"/>
  <c r="K34" i="2"/>
  <c r="K50" i="2"/>
  <c r="K66" i="2"/>
  <c r="J27" i="1"/>
  <c r="J59" i="1"/>
  <c r="J62" i="1"/>
  <c r="J46" i="1"/>
  <c r="J30" i="1"/>
  <c r="J14" i="1"/>
  <c r="J49" i="1"/>
  <c r="J33" i="1"/>
  <c r="J17" i="1"/>
  <c r="J20" i="1"/>
  <c r="J52" i="1"/>
  <c r="J24" i="1"/>
  <c r="J32" i="1"/>
  <c r="J47" i="1"/>
  <c r="J15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H2" i="1"/>
  <c r="K5" i="1"/>
  <c r="K13" i="1"/>
  <c r="K21" i="1"/>
  <c r="K29" i="1"/>
  <c r="K37" i="1"/>
  <c r="K45" i="1"/>
  <c r="K53" i="1"/>
  <c r="K61" i="1"/>
  <c r="K9" i="1"/>
  <c r="K17" i="1"/>
  <c r="K25" i="1"/>
  <c r="K33" i="1"/>
  <c r="K41" i="1"/>
  <c r="K49" i="1"/>
  <c r="K57" i="1"/>
  <c r="K18" i="1"/>
  <c r="K34" i="1"/>
  <c r="K50" i="1"/>
  <c r="K6" i="1"/>
  <c r="K14" i="1"/>
  <c r="K22" i="1"/>
  <c r="K30" i="1"/>
  <c r="K38" i="1"/>
  <c r="K46" i="1"/>
  <c r="K54" i="1"/>
  <c r="K62" i="1"/>
  <c r="K10" i="1"/>
  <c r="K26" i="1"/>
  <c r="K42" i="1"/>
  <c r="K58" i="1"/>
  <c r="J56" i="1"/>
  <c r="J64" i="1"/>
  <c r="J63" i="1"/>
  <c r="J31" i="1"/>
  <c r="J50" i="1"/>
  <c r="J18" i="1"/>
  <c r="J53" i="1"/>
  <c r="J21" i="1"/>
  <c r="J5" i="1"/>
  <c r="J44" i="1"/>
  <c r="J55" i="1"/>
  <c r="L7" i="2"/>
  <c r="L11" i="2"/>
  <c r="L15" i="2"/>
  <c r="L19" i="2"/>
  <c r="L23" i="2"/>
  <c r="L27" i="2"/>
  <c r="L31" i="2"/>
  <c r="L35" i="2"/>
  <c r="L39" i="2"/>
  <c r="L43" i="2"/>
  <c r="L47" i="2"/>
  <c r="L51" i="2"/>
  <c r="L55" i="2"/>
  <c r="L59" i="2"/>
  <c r="L63" i="2"/>
  <c r="L67" i="2"/>
  <c r="L71" i="2"/>
  <c r="L75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3" i="2"/>
  <c r="L5" i="2"/>
  <c r="L13" i="2"/>
  <c r="L21" i="2"/>
  <c r="L29" i="2"/>
  <c r="L37" i="2"/>
  <c r="L45" i="2"/>
  <c r="L53" i="2"/>
  <c r="L61" i="2"/>
  <c r="L69" i="2"/>
  <c r="L17" i="2"/>
  <c r="L25" i="2"/>
  <c r="L33" i="2"/>
  <c r="L41" i="2"/>
  <c r="L49" i="2"/>
  <c r="L57" i="2"/>
  <c r="L65" i="2"/>
  <c r="L73" i="2"/>
  <c r="L10" i="2"/>
  <c r="L42" i="2"/>
  <c r="L66" i="2"/>
  <c r="L6" i="2"/>
  <c r="L14" i="2"/>
  <c r="L22" i="2"/>
  <c r="L30" i="2"/>
  <c r="L38" i="2"/>
  <c r="L46" i="2"/>
  <c r="L54" i="2"/>
  <c r="L62" i="2"/>
  <c r="L70" i="2"/>
  <c r="L9" i="2"/>
  <c r="L18" i="2"/>
  <c r="L26" i="2"/>
  <c r="L34" i="2"/>
  <c r="L50" i="2"/>
  <c r="L58" i="2"/>
  <c r="L74" i="2"/>
  <c r="J35" i="1"/>
  <c r="J58" i="1"/>
  <c r="J42" i="1"/>
  <c r="J26" i="1"/>
  <c r="J10" i="1"/>
  <c r="J61" i="1"/>
  <c r="J45" i="1"/>
  <c r="J29" i="1"/>
  <c r="J13" i="1"/>
  <c r="J28" i="1"/>
  <c r="J60" i="1"/>
  <c r="J4" i="1"/>
  <c r="J8" i="1"/>
  <c r="J16" i="1"/>
  <c r="J39" i="1"/>
  <c r="J2" i="2"/>
  <c r="I2" i="2"/>
</calcChain>
</file>

<file path=xl/sharedStrings.xml><?xml version="1.0" encoding="utf-8"?>
<sst xmlns="http://schemas.openxmlformats.org/spreadsheetml/2006/main" count="20" uniqueCount="14">
  <si>
    <t>Percentage change</t>
  </si>
  <si>
    <t>number change</t>
  </si>
  <si>
    <t>Average percentage</t>
  </si>
  <si>
    <t>Average change</t>
  </si>
  <si>
    <t>Percentage Change</t>
  </si>
  <si>
    <t>number Change</t>
  </si>
  <si>
    <t>Number over time</t>
  </si>
  <si>
    <t>Percentage over time</t>
  </si>
  <si>
    <t>Number Abs ot</t>
  </si>
  <si>
    <t>Abs change</t>
  </si>
  <si>
    <t>Abs num ot</t>
  </si>
  <si>
    <t>Percentage Abs ot</t>
  </si>
  <si>
    <t>Percentage abs</t>
  </si>
  <si>
    <t>Percentage abs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</si>
</sst>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95557229273484E-2"/>
          <c:y val="3.452163207649396E-2"/>
          <c:w val="0.74478243514871012"/>
          <c:h val="0.85163172399927423"/>
        </c:manualLayout>
      </c:layout>
      <c:lineChart>
        <c:grouping val="standard"/>
        <c:varyColors val="0"/>
        <c:ser>
          <c:idx val="0"/>
          <c:order val="0"/>
          <c:tx>
            <c:v>Without piecewise function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'4-4'!$K$3:$K$75</c15:sqref>
                  </c15:fullRef>
                </c:ext>
              </c:extLst>
              <c:f>'4-4'!$K$3:$K$64</c:f>
              <c:numCache>
                <c:formatCode>General</c:formatCode>
                <c:ptCount val="62"/>
                <c:pt idx="0">
                  <c:v>-2.5</c:v>
                </c:pt>
                <c:pt idx="1">
                  <c:v>-1.67</c:v>
                </c:pt>
                <c:pt idx="2">
                  <c:v>-2</c:v>
                </c:pt>
                <c:pt idx="3">
                  <c:v>-1.6</c:v>
                </c:pt>
                <c:pt idx="4">
                  <c:v>-1.83</c:v>
                </c:pt>
                <c:pt idx="5">
                  <c:v>-2.14</c:v>
                </c:pt>
                <c:pt idx="6">
                  <c:v>-2.25</c:v>
                </c:pt>
                <c:pt idx="7">
                  <c:v>-2.11</c:v>
                </c:pt>
                <c:pt idx="8">
                  <c:v>-2.1</c:v>
                </c:pt>
                <c:pt idx="9">
                  <c:v>-2.09</c:v>
                </c:pt>
                <c:pt idx="10">
                  <c:v>-1.83</c:v>
                </c:pt>
                <c:pt idx="11">
                  <c:v>-1.85</c:v>
                </c:pt>
                <c:pt idx="12">
                  <c:v>-2.0699999999999998</c:v>
                </c:pt>
                <c:pt idx="13">
                  <c:v>-2.13</c:v>
                </c:pt>
                <c:pt idx="14">
                  <c:v>-2.31</c:v>
                </c:pt>
                <c:pt idx="15">
                  <c:v>-2</c:v>
                </c:pt>
                <c:pt idx="16">
                  <c:v>-1.78</c:v>
                </c:pt>
                <c:pt idx="17">
                  <c:v>-1.58</c:v>
                </c:pt>
                <c:pt idx="18">
                  <c:v>-1.4</c:v>
                </c:pt>
                <c:pt idx="19">
                  <c:v>-1.05</c:v>
                </c:pt>
                <c:pt idx="20">
                  <c:v>-1.23</c:v>
                </c:pt>
                <c:pt idx="21">
                  <c:v>-1.0900000000000001</c:v>
                </c:pt>
                <c:pt idx="22">
                  <c:v>-1.29</c:v>
                </c:pt>
                <c:pt idx="23">
                  <c:v>-1.32</c:v>
                </c:pt>
                <c:pt idx="24">
                  <c:v>-1.42</c:v>
                </c:pt>
                <c:pt idx="25">
                  <c:v>-1.48</c:v>
                </c:pt>
                <c:pt idx="26">
                  <c:v>-1.61</c:v>
                </c:pt>
                <c:pt idx="27">
                  <c:v>-1.86</c:v>
                </c:pt>
                <c:pt idx="28">
                  <c:v>-2</c:v>
                </c:pt>
                <c:pt idx="29">
                  <c:v>-1.87</c:v>
                </c:pt>
                <c:pt idx="30">
                  <c:v>-1.91</c:v>
                </c:pt>
                <c:pt idx="31">
                  <c:v>-1.88</c:v>
                </c:pt>
                <c:pt idx="32">
                  <c:v>-2.0299999999999998</c:v>
                </c:pt>
                <c:pt idx="33">
                  <c:v>-2.23</c:v>
                </c:pt>
                <c:pt idx="34">
                  <c:v>-2.2799999999999998</c:v>
                </c:pt>
                <c:pt idx="35">
                  <c:v>-2</c:v>
                </c:pt>
                <c:pt idx="36">
                  <c:v>-1.95</c:v>
                </c:pt>
                <c:pt idx="37">
                  <c:v>-1.72</c:v>
                </c:pt>
                <c:pt idx="38">
                  <c:v>-1.05</c:v>
                </c:pt>
                <c:pt idx="39">
                  <c:v>-1.17</c:v>
                </c:pt>
                <c:pt idx="40">
                  <c:v>-1.38</c:v>
                </c:pt>
                <c:pt idx="41">
                  <c:v>-1.44</c:v>
                </c:pt>
                <c:pt idx="42">
                  <c:v>-1.57</c:v>
                </c:pt>
                <c:pt idx="43">
                  <c:v>-1.33</c:v>
                </c:pt>
                <c:pt idx="44">
                  <c:v>-1.22</c:v>
                </c:pt>
                <c:pt idx="45">
                  <c:v>-1.94</c:v>
                </c:pt>
                <c:pt idx="46">
                  <c:v>-2.23</c:v>
                </c:pt>
                <c:pt idx="47">
                  <c:v>-2</c:v>
                </c:pt>
                <c:pt idx="48">
                  <c:v>-2</c:v>
                </c:pt>
                <c:pt idx="49">
                  <c:v>-2.33</c:v>
                </c:pt>
                <c:pt idx="50">
                  <c:v>-2.38</c:v>
                </c:pt>
                <c:pt idx="51">
                  <c:v>-2.25</c:v>
                </c:pt>
                <c:pt idx="52">
                  <c:v>-1.57</c:v>
                </c:pt>
                <c:pt idx="53">
                  <c:v>-1.91</c:v>
                </c:pt>
                <c:pt idx="54">
                  <c:v>-1.61</c:v>
                </c:pt>
                <c:pt idx="55">
                  <c:v>-1.77</c:v>
                </c:pt>
                <c:pt idx="56">
                  <c:v>-1.93</c:v>
                </c:pt>
                <c:pt idx="57">
                  <c:v>-1.95</c:v>
                </c:pt>
                <c:pt idx="58">
                  <c:v>-1.77</c:v>
                </c:pt>
                <c:pt idx="59">
                  <c:v>-1.75</c:v>
                </c:pt>
                <c:pt idx="60">
                  <c:v>-1.98</c:v>
                </c:pt>
                <c:pt idx="61">
                  <c:v>-1.81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0-482C-8DC8-59EAC0475357}"/>
            </c:ext>
          </c:extLst>
        </c:ser>
        <c:ser>
          <c:idx val="1"/>
          <c:order val="1"/>
          <c:tx>
            <c:v>With piecewise 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113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115</c:v>
                </c:pt>
                <c:pt idx="67">
                  <c:v>117</c:v>
                </c:pt>
                <c:pt idx="68">
                  <c:v>124</c:v>
                </c:pt>
                <c:pt idx="69">
                  <c:v>126</c:v>
                </c:pt>
                <c:pt idx="70">
                  <c:v>131</c:v>
                </c:pt>
                <c:pt idx="71">
                  <c:v>136</c:v>
                </c:pt>
                <c:pt idx="72">
                  <c:v>137</c:v>
                </c:pt>
                <c:pt idx="73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'5-2'!$J$3:$J$64</c15:sqref>
                  </c15:fullRef>
                </c:ext>
              </c:extLst>
              <c:f>'5-2'!$J$3:$J$64</c:f>
              <c:numCache>
                <c:formatCode>General</c:formatCode>
                <c:ptCount val="62"/>
                <c:pt idx="0">
                  <c:v>-1</c:v>
                </c:pt>
                <c:pt idx="1">
                  <c:v>-1</c:v>
                </c:pt>
                <c:pt idx="2">
                  <c:v>-0.5</c:v>
                </c:pt>
                <c:pt idx="3">
                  <c:v>-0.6</c:v>
                </c:pt>
                <c:pt idx="4">
                  <c:v>-0.83</c:v>
                </c:pt>
                <c:pt idx="5">
                  <c:v>-0.71</c:v>
                </c:pt>
                <c:pt idx="6">
                  <c:v>-0.88</c:v>
                </c:pt>
                <c:pt idx="7">
                  <c:v>-1</c:v>
                </c:pt>
                <c:pt idx="8">
                  <c:v>-1.2</c:v>
                </c:pt>
                <c:pt idx="9">
                  <c:v>-1.64</c:v>
                </c:pt>
                <c:pt idx="10">
                  <c:v>-1.25</c:v>
                </c:pt>
                <c:pt idx="11">
                  <c:v>-1.38</c:v>
                </c:pt>
                <c:pt idx="12">
                  <c:v>-1.57</c:v>
                </c:pt>
                <c:pt idx="13">
                  <c:v>-1.47</c:v>
                </c:pt>
                <c:pt idx="14">
                  <c:v>-1.38</c:v>
                </c:pt>
                <c:pt idx="15">
                  <c:v>-1.24</c:v>
                </c:pt>
                <c:pt idx="16">
                  <c:v>-1.06</c:v>
                </c:pt>
                <c:pt idx="17">
                  <c:v>-0.57999999999999996</c:v>
                </c:pt>
                <c:pt idx="18">
                  <c:v>-0.7</c:v>
                </c:pt>
                <c:pt idx="19">
                  <c:v>-1</c:v>
                </c:pt>
                <c:pt idx="20">
                  <c:v>-1.18</c:v>
                </c:pt>
                <c:pt idx="21">
                  <c:v>-1.3</c:v>
                </c:pt>
                <c:pt idx="22">
                  <c:v>-0.96</c:v>
                </c:pt>
                <c:pt idx="23">
                  <c:v>-1</c:v>
                </c:pt>
                <c:pt idx="24">
                  <c:v>-1.19</c:v>
                </c:pt>
                <c:pt idx="25">
                  <c:v>-1.22</c:v>
                </c:pt>
                <c:pt idx="26">
                  <c:v>-1.25</c:v>
                </c:pt>
                <c:pt idx="27">
                  <c:v>-1.66</c:v>
                </c:pt>
                <c:pt idx="28">
                  <c:v>-1.83</c:v>
                </c:pt>
                <c:pt idx="29">
                  <c:v>-2.0299999999999998</c:v>
                </c:pt>
                <c:pt idx="30">
                  <c:v>-1.91</c:v>
                </c:pt>
                <c:pt idx="31">
                  <c:v>-1.55</c:v>
                </c:pt>
                <c:pt idx="32">
                  <c:v>-1.56</c:v>
                </c:pt>
                <c:pt idx="33">
                  <c:v>-1.77</c:v>
                </c:pt>
                <c:pt idx="34">
                  <c:v>-1.72</c:v>
                </c:pt>
                <c:pt idx="35">
                  <c:v>-1.51</c:v>
                </c:pt>
                <c:pt idx="36">
                  <c:v>-1.37</c:v>
                </c:pt>
                <c:pt idx="37">
                  <c:v>-1.18</c:v>
                </c:pt>
                <c:pt idx="38">
                  <c:v>-1.1299999999999999</c:v>
                </c:pt>
                <c:pt idx="39">
                  <c:v>-1.17</c:v>
                </c:pt>
                <c:pt idx="40">
                  <c:v>-1.1000000000000001</c:v>
                </c:pt>
                <c:pt idx="41">
                  <c:v>-0.81</c:v>
                </c:pt>
                <c:pt idx="42">
                  <c:v>-1.52</c:v>
                </c:pt>
                <c:pt idx="43">
                  <c:v>-1.56</c:v>
                </c:pt>
                <c:pt idx="44">
                  <c:v>-1.63</c:v>
                </c:pt>
                <c:pt idx="45">
                  <c:v>-1.68</c:v>
                </c:pt>
                <c:pt idx="46">
                  <c:v>-1.38</c:v>
                </c:pt>
                <c:pt idx="47">
                  <c:v>-1.59</c:v>
                </c:pt>
                <c:pt idx="48">
                  <c:v>-1.62</c:v>
                </c:pt>
                <c:pt idx="49">
                  <c:v>-1.57</c:v>
                </c:pt>
                <c:pt idx="50">
                  <c:v>-1.81</c:v>
                </c:pt>
                <c:pt idx="51">
                  <c:v>-1.72</c:v>
                </c:pt>
                <c:pt idx="52">
                  <c:v>-1.48</c:v>
                </c:pt>
                <c:pt idx="53">
                  <c:v>-1.49</c:v>
                </c:pt>
                <c:pt idx="54">
                  <c:v>-1.71</c:v>
                </c:pt>
                <c:pt idx="55">
                  <c:v>-1.51</c:v>
                </c:pt>
                <c:pt idx="56">
                  <c:v>-2.0699999999999998</c:v>
                </c:pt>
                <c:pt idx="57">
                  <c:v>-2.37</c:v>
                </c:pt>
                <c:pt idx="58">
                  <c:v>-2.82</c:v>
                </c:pt>
                <c:pt idx="59">
                  <c:v>-3</c:v>
                </c:pt>
                <c:pt idx="60">
                  <c:v>-3.32</c:v>
                </c:pt>
                <c:pt idx="61">
                  <c:v>-3.62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0-482C-8DC8-59EAC0475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9039"/>
        <c:axId val="394093807"/>
      </c:lineChart>
      <c:catAx>
        <c:axId val="28335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 b="0" i="0" baseline="0">
                    <a:effectLst/>
                  </a:rPr>
                  <a:t>Remaining useful life</a:t>
                </a:r>
                <a:endParaRPr lang="hr-H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262194513478702"/>
              <c:y val="0.9478904063567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4093807"/>
        <c:crosses val="autoZero"/>
        <c:auto val="1"/>
        <c:lblAlgn val="ctr"/>
        <c:lblOffset val="100"/>
        <c:noMultiLvlLbl val="0"/>
      </c:catAx>
      <c:valAx>
        <c:axId val="394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error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33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3015638438912"/>
          <c:y val="6.3730385955567417E-2"/>
          <c:w val="0.2470544280398968"/>
          <c:h val="9.326487103263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2933061314934"/>
          <c:y val="3.7900056206137296E-2"/>
          <c:w val="0.73184533156062914"/>
          <c:h val="0.78346384501544375"/>
        </c:manualLayout>
      </c:layout>
      <c:lineChart>
        <c:grouping val="standard"/>
        <c:varyColors val="0"/>
        <c:ser>
          <c:idx val="0"/>
          <c:order val="0"/>
          <c:tx>
            <c:v>Without piecewise function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'4-4'!$L$3:$L$75</c15:sqref>
                  </c15:fullRef>
                </c:ext>
              </c:extLst>
              <c:f>'4-4'!$L$3:$L$64</c:f>
              <c:numCache>
                <c:formatCode>General</c:formatCode>
                <c:ptCount val="62"/>
                <c:pt idx="0">
                  <c:v>-33.04</c:v>
                </c:pt>
                <c:pt idx="1">
                  <c:v>-22.02</c:v>
                </c:pt>
                <c:pt idx="2">
                  <c:v>-25.89</c:v>
                </c:pt>
                <c:pt idx="3">
                  <c:v>-20.71</c:v>
                </c:pt>
                <c:pt idx="4">
                  <c:v>-22.26</c:v>
                </c:pt>
                <c:pt idx="5">
                  <c:v>-24.8</c:v>
                </c:pt>
                <c:pt idx="6">
                  <c:v>-25.11</c:v>
                </c:pt>
                <c:pt idx="7">
                  <c:v>-23.11</c:v>
                </c:pt>
                <c:pt idx="8">
                  <c:v>-22.13</c:v>
                </c:pt>
                <c:pt idx="9">
                  <c:v>-21.26</c:v>
                </c:pt>
                <c:pt idx="10">
                  <c:v>-19.02</c:v>
                </c:pt>
                <c:pt idx="11">
                  <c:v>-18.37</c:v>
                </c:pt>
                <c:pt idx="12">
                  <c:v>-18.84</c:v>
                </c:pt>
                <c:pt idx="13">
                  <c:v>-18.59</c:v>
                </c:pt>
                <c:pt idx="14">
                  <c:v>-18.989999999999998</c:v>
                </c:pt>
                <c:pt idx="15">
                  <c:v>-17.03</c:v>
                </c:pt>
                <c:pt idx="16">
                  <c:v>-15.55</c:v>
                </c:pt>
                <c:pt idx="17">
                  <c:v>-14.23</c:v>
                </c:pt>
                <c:pt idx="18">
                  <c:v>-13.14</c:v>
                </c:pt>
                <c:pt idx="19">
                  <c:v>-11.49</c:v>
                </c:pt>
                <c:pt idx="20">
                  <c:v>-11.78</c:v>
                </c:pt>
                <c:pt idx="21">
                  <c:v>-10.96</c:v>
                </c:pt>
                <c:pt idx="22">
                  <c:v>-11.4</c:v>
                </c:pt>
                <c:pt idx="23">
                  <c:v>-11.22</c:v>
                </c:pt>
                <c:pt idx="24">
                  <c:v>-11.24</c:v>
                </c:pt>
                <c:pt idx="25">
                  <c:v>-11.12</c:v>
                </c:pt>
                <c:pt idx="26">
                  <c:v>-11.19</c:v>
                </c:pt>
                <c:pt idx="27">
                  <c:v>-11.47</c:v>
                </c:pt>
                <c:pt idx="28">
                  <c:v>-11.5</c:v>
                </c:pt>
                <c:pt idx="29">
                  <c:v>-11</c:v>
                </c:pt>
                <c:pt idx="30">
                  <c:v>-10.85</c:v>
                </c:pt>
                <c:pt idx="31">
                  <c:v>-10.58</c:v>
                </c:pt>
                <c:pt idx="32">
                  <c:v>-10.65</c:v>
                </c:pt>
                <c:pt idx="33">
                  <c:v>-10.81</c:v>
                </c:pt>
                <c:pt idx="34">
                  <c:v>-10.71</c:v>
                </c:pt>
                <c:pt idx="35">
                  <c:v>-10.039999999999999</c:v>
                </c:pt>
                <c:pt idx="36">
                  <c:v>-9.7799999999999994</c:v>
                </c:pt>
                <c:pt idx="37">
                  <c:v>-9.2200000000000006</c:v>
                </c:pt>
                <c:pt idx="38">
                  <c:v>-8</c:v>
                </c:pt>
                <c:pt idx="39">
                  <c:v>-8.0299999999999994</c:v>
                </c:pt>
                <c:pt idx="40">
                  <c:v>-8.18</c:v>
                </c:pt>
                <c:pt idx="41">
                  <c:v>-8.1199999999999992</c:v>
                </c:pt>
                <c:pt idx="42">
                  <c:v>-8.1300000000000008</c:v>
                </c:pt>
                <c:pt idx="43">
                  <c:v>-7.71</c:v>
                </c:pt>
                <c:pt idx="44">
                  <c:v>-7.44</c:v>
                </c:pt>
                <c:pt idx="45">
                  <c:v>-8.15</c:v>
                </c:pt>
                <c:pt idx="46">
                  <c:v>-8.3699999999999992</c:v>
                </c:pt>
                <c:pt idx="47">
                  <c:v>-7.99</c:v>
                </c:pt>
                <c:pt idx="48">
                  <c:v>-7.87</c:v>
                </c:pt>
                <c:pt idx="49">
                  <c:v>-8.1300000000000008</c:v>
                </c:pt>
                <c:pt idx="50">
                  <c:v>-8.08</c:v>
                </c:pt>
                <c:pt idx="51">
                  <c:v>-7.83</c:v>
                </c:pt>
                <c:pt idx="52">
                  <c:v>-7</c:v>
                </c:pt>
                <c:pt idx="53">
                  <c:v>-7.26</c:v>
                </c:pt>
                <c:pt idx="54">
                  <c:v>-6.85</c:v>
                </c:pt>
                <c:pt idx="55">
                  <c:v>-6.94</c:v>
                </c:pt>
                <c:pt idx="56">
                  <c:v>-7.01</c:v>
                </c:pt>
                <c:pt idx="57">
                  <c:v>-6.95</c:v>
                </c:pt>
                <c:pt idx="58">
                  <c:v>-6.68</c:v>
                </c:pt>
                <c:pt idx="59">
                  <c:v>-6.58</c:v>
                </c:pt>
                <c:pt idx="60">
                  <c:v>-6.73</c:v>
                </c:pt>
                <c:pt idx="61">
                  <c:v>-6.49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1-4F6C-8950-18ABD7A35345}"/>
            </c:ext>
          </c:extLst>
        </c:ser>
        <c:ser>
          <c:idx val="1"/>
          <c:order val="1"/>
          <c:tx>
            <c:v>With piecewise 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113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115</c:v>
                </c:pt>
                <c:pt idx="67">
                  <c:v>117</c:v>
                </c:pt>
                <c:pt idx="68">
                  <c:v>124</c:v>
                </c:pt>
                <c:pt idx="69">
                  <c:v>126</c:v>
                </c:pt>
                <c:pt idx="70">
                  <c:v>131</c:v>
                </c:pt>
                <c:pt idx="71">
                  <c:v>136</c:v>
                </c:pt>
                <c:pt idx="72">
                  <c:v>137</c:v>
                </c:pt>
                <c:pt idx="73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'5-2'!$K$3:$K$64</c15:sqref>
                  </c15:fullRef>
                </c:ext>
              </c:extLst>
              <c:f>'5-2'!$K$3:$K$64</c:f>
              <c:numCache>
                <c:formatCode>General</c:formatCode>
                <c:ptCount val="62"/>
                <c:pt idx="0">
                  <c:v>-12.5</c:v>
                </c:pt>
                <c:pt idx="1">
                  <c:v>-12.5</c:v>
                </c:pt>
                <c:pt idx="2">
                  <c:v>-6.25</c:v>
                </c:pt>
                <c:pt idx="3">
                  <c:v>-7.22</c:v>
                </c:pt>
                <c:pt idx="4">
                  <c:v>-9.35</c:v>
                </c:pt>
                <c:pt idx="5">
                  <c:v>-8.02</c:v>
                </c:pt>
                <c:pt idx="6">
                  <c:v>-9.2899999999999991</c:v>
                </c:pt>
                <c:pt idx="7">
                  <c:v>-9.84</c:v>
                </c:pt>
                <c:pt idx="8">
                  <c:v>-10.86</c:v>
                </c:pt>
                <c:pt idx="9">
                  <c:v>-13.28</c:v>
                </c:pt>
                <c:pt idx="10">
                  <c:v>-10.78</c:v>
                </c:pt>
                <c:pt idx="11">
                  <c:v>-11.17</c:v>
                </c:pt>
                <c:pt idx="12">
                  <c:v>-11.8</c:v>
                </c:pt>
                <c:pt idx="13">
                  <c:v>-11.01</c:v>
                </c:pt>
                <c:pt idx="14">
                  <c:v>-10.33</c:v>
                </c:pt>
                <c:pt idx="15">
                  <c:v>-9.44</c:v>
                </c:pt>
                <c:pt idx="16">
                  <c:v>-8.3800000000000008</c:v>
                </c:pt>
                <c:pt idx="17">
                  <c:v>-5.94</c:v>
                </c:pt>
                <c:pt idx="18">
                  <c:v>-6.22</c:v>
                </c:pt>
                <c:pt idx="19">
                  <c:v>-7.11</c:v>
                </c:pt>
                <c:pt idx="20">
                  <c:v>-7.6</c:v>
                </c:pt>
                <c:pt idx="21">
                  <c:v>-7.89</c:v>
                </c:pt>
                <c:pt idx="22">
                  <c:v>-6.52</c:v>
                </c:pt>
                <c:pt idx="23">
                  <c:v>-6.54</c:v>
                </c:pt>
                <c:pt idx="24">
                  <c:v>-6.96</c:v>
                </c:pt>
                <c:pt idx="25">
                  <c:v>-6.91</c:v>
                </c:pt>
                <c:pt idx="26">
                  <c:v>-6.85</c:v>
                </c:pt>
                <c:pt idx="27">
                  <c:v>-7.57</c:v>
                </c:pt>
                <c:pt idx="28">
                  <c:v>-7.8</c:v>
                </c:pt>
                <c:pt idx="29">
                  <c:v>-8.06</c:v>
                </c:pt>
                <c:pt idx="30">
                  <c:v>-7.69</c:v>
                </c:pt>
                <c:pt idx="31">
                  <c:v>-6.85</c:v>
                </c:pt>
                <c:pt idx="32">
                  <c:v>-6.76</c:v>
                </c:pt>
                <c:pt idx="33">
                  <c:v>-7.03</c:v>
                </c:pt>
                <c:pt idx="34">
                  <c:v>-6.83</c:v>
                </c:pt>
                <c:pt idx="35">
                  <c:v>-6.37</c:v>
                </c:pt>
                <c:pt idx="36">
                  <c:v>-6.02</c:v>
                </c:pt>
                <c:pt idx="37">
                  <c:v>-5.61</c:v>
                </c:pt>
                <c:pt idx="38">
                  <c:v>-5.43</c:v>
                </c:pt>
                <c:pt idx="39">
                  <c:v>-5.4</c:v>
                </c:pt>
                <c:pt idx="40">
                  <c:v>-5.21</c:v>
                </c:pt>
                <c:pt idx="41">
                  <c:v>-4.78</c:v>
                </c:pt>
                <c:pt idx="42">
                  <c:v>-5.52</c:v>
                </c:pt>
                <c:pt idx="43">
                  <c:v>-5.48</c:v>
                </c:pt>
                <c:pt idx="44">
                  <c:v>-5.48</c:v>
                </c:pt>
                <c:pt idx="45">
                  <c:v>-5.46</c:v>
                </c:pt>
                <c:pt idx="46">
                  <c:v>-5.05</c:v>
                </c:pt>
                <c:pt idx="47">
                  <c:v>-5.2</c:v>
                </c:pt>
                <c:pt idx="48">
                  <c:v>-5.16</c:v>
                </c:pt>
                <c:pt idx="49">
                  <c:v>-5.04</c:v>
                </c:pt>
                <c:pt idx="50">
                  <c:v>-5.22</c:v>
                </c:pt>
                <c:pt idx="51">
                  <c:v>-5.07</c:v>
                </c:pt>
                <c:pt idx="52">
                  <c:v>-4.76</c:v>
                </c:pt>
                <c:pt idx="53">
                  <c:v>-4.71</c:v>
                </c:pt>
                <c:pt idx="54">
                  <c:v>-4.87</c:v>
                </c:pt>
                <c:pt idx="55">
                  <c:v>-4.63</c:v>
                </c:pt>
                <c:pt idx="56">
                  <c:v>-5.07</c:v>
                </c:pt>
                <c:pt idx="57">
                  <c:v>-5.28</c:v>
                </c:pt>
                <c:pt idx="58">
                  <c:v>-5.61</c:v>
                </c:pt>
                <c:pt idx="59">
                  <c:v>-5.7</c:v>
                </c:pt>
                <c:pt idx="60">
                  <c:v>-5.9</c:v>
                </c:pt>
                <c:pt idx="61">
                  <c:v>-6.07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1-4F6C-8950-18ABD7A3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9039"/>
        <c:axId val="394093807"/>
      </c:lineChart>
      <c:catAx>
        <c:axId val="28335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Remaining useful life</a:t>
                </a:r>
              </a:p>
            </c:rich>
          </c:tx>
          <c:layout>
            <c:manualLayout>
              <c:xMode val="edge"/>
              <c:yMode val="edge"/>
              <c:x val="0.37478496410656092"/>
              <c:y val="0.87849016908249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4093807"/>
        <c:crosses val="autoZero"/>
        <c:auto val="1"/>
        <c:lblAlgn val="ctr"/>
        <c:lblOffset val="100"/>
        <c:noMultiLvlLbl val="0"/>
      </c:catAx>
      <c:valAx>
        <c:axId val="394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33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16347847348778E-2"/>
          <c:y val="3.4550447239092806E-2"/>
          <c:w val="0.787444211394973"/>
          <c:h val="0.93089910552181443"/>
        </c:manualLayout>
      </c:layout>
      <c:lineChart>
        <c:grouping val="stacked"/>
        <c:varyColors val="0"/>
        <c:ser>
          <c:idx val="0"/>
          <c:order val="0"/>
          <c:tx>
            <c:v>num ot 4-4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'4-4'!$K$3:$K$75</c:f>
              <c:numCache>
                <c:formatCode>General</c:formatCode>
                <c:ptCount val="73"/>
                <c:pt idx="0">
                  <c:v>-2.5</c:v>
                </c:pt>
                <c:pt idx="1">
                  <c:v>-1.67</c:v>
                </c:pt>
                <c:pt idx="2">
                  <c:v>-2</c:v>
                </c:pt>
                <c:pt idx="3">
                  <c:v>-1.6</c:v>
                </c:pt>
                <c:pt idx="4">
                  <c:v>-1.83</c:v>
                </c:pt>
                <c:pt idx="5">
                  <c:v>-2.14</c:v>
                </c:pt>
                <c:pt idx="6">
                  <c:v>-2.25</c:v>
                </c:pt>
                <c:pt idx="7">
                  <c:v>-2.11</c:v>
                </c:pt>
                <c:pt idx="8">
                  <c:v>-2.1</c:v>
                </c:pt>
                <c:pt idx="9">
                  <c:v>-2.09</c:v>
                </c:pt>
                <c:pt idx="10">
                  <c:v>-1.83</c:v>
                </c:pt>
                <c:pt idx="11">
                  <c:v>-1.85</c:v>
                </c:pt>
                <c:pt idx="12">
                  <c:v>-2.0699999999999998</c:v>
                </c:pt>
                <c:pt idx="13">
                  <c:v>-2.13</c:v>
                </c:pt>
                <c:pt idx="14">
                  <c:v>-2.31</c:v>
                </c:pt>
                <c:pt idx="15">
                  <c:v>-2</c:v>
                </c:pt>
                <c:pt idx="16">
                  <c:v>-1.78</c:v>
                </c:pt>
                <c:pt idx="17">
                  <c:v>-1.58</c:v>
                </c:pt>
                <c:pt idx="18">
                  <c:v>-1.4</c:v>
                </c:pt>
                <c:pt idx="19">
                  <c:v>-1.05</c:v>
                </c:pt>
                <c:pt idx="20">
                  <c:v>-1.23</c:v>
                </c:pt>
                <c:pt idx="21">
                  <c:v>-1.0900000000000001</c:v>
                </c:pt>
                <c:pt idx="22">
                  <c:v>-1.29</c:v>
                </c:pt>
                <c:pt idx="23">
                  <c:v>-1.32</c:v>
                </c:pt>
                <c:pt idx="24">
                  <c:v>-1.42</c:v>
                </c:pt>
                <c:pt idx="25">
                  <c:v>-1.48</c:v>
                </c:pt>
                <c:pt idx="26">
                  <c:v>-1.61</c:v>
                </c:pt>
                <c:pt idx="27">
                  <c:v>-1.86</c:v>
                </c:pt>
                <c:pt idx="28">
                  <c:v>-2</c:v>
                </c:pt>
                <c:pt idx="29">
                  <c:v>-1.87</c:v>
                </c:pt>
                <c:pt idx="30">
                  <c:v>-1.91</c:v>
                </c:pt>
                <c:pt idx="31">
                  <c:v>-1.88</c:v>
                </c:pt>
                <c:pt idx="32">
                  <c:v>-2.0299999999999998</c:v>
                </c:pt>
                <c:pt idx="33">
                  <c:v>-2.23</c:v>
                </c:pt>
                <c:pt idx="34">
                  <c:v>-2.2799999999999998</c:v>
                </c:pt>
                <c:pt idx="35">
                  <c:v>-2</c:v>
                </c:pt>
                <c:pt idx="36">
                  <c:v>-1.95</c:v>
                </c:pt>
                <c:pt idx="37">
                  <c:v>-1.72</c:v>
                </c:pt>
                <c:pt idx="38">
                  <c:v>-1.05</c:v>
                </c:pt>
                <c:pt idx="39">
                  <c:v>-1.17</c:v>
                </c:pt>
                <c:pt idx="40">
                  <c:v>-1.38</c:v>
                </c:pt>
                <c:pt idx="41">
                  <c:v>-1.44</c:v>
                </c:pt>
                <c:pt idx="42">
                  <c:v>-1.57</c:v>
                </c:pt>
                <c:pt idx="43">
                  <c:v>-1.33</c:v>
                </c:pt>
                <c:pt idx="44">
                  <c:v>-1.22</c:v>
                </c:pt>
                <c:pt idx="45">
                  <c:v>-1.94</c:v>
                </c:pt>
                <c:pt idx="46">
                  <c:v>-2.23</c:v>
                </c:pt>
                <c:pt idx="47">
                  <c:v>-2</c:v>
                </c:pt>
                <c:pt idx="48">
                  <c:v>-2</c:v>
                </c:pt>
                <c:pt idx="49">
                  <c:v>-2.33</c:v>
                </c:pt>
                <c:pt idx="50">
                  <c:v>-2.38</c:v>
                </c:pt>
                <c:pt idx="51">
                  <c:v>-2.25</c:v>
                </c:pt>
                <c:pt idx="52">
                  <c:v>-1.57</c:v>
                </c:pt>
                <c:pt idx="53">
                  <c:v>-1.91</c:v>
                </c:pt>
                <c:pt idx="54">
                  <c:v>-1.61</c:v>
                </c:pt>
                <c:pt idx="55">
                  <c:v>-1.77</c:v>
                </c:pt>
                <c:pt idx="56">
                  <c:v>-1.93</c:v>
                </c:pt>
                <c:pt idx="57">
                  <c:v>-1.95</c:v>
                </c:pt>
                <c:pt idx="58">
                  <c:v>-1.77</c:v>
                </c:pt>
                <c:pt idx="59">
                  <c:v>-1.75</c:v>
                </c:pt>
                <c:pt idx="60">
                  <c:v>-1.98</c:v>
                </c:pt>
                <c:pt idx="61">
                  <c:v>-1.81</c:v>
                </c:pt>
                <c:pt idx="62">
                  <c:v>-2.16</c:v>
                </c:pt>
                <c:pt idx="63">
                  <c:v>-2.46</c:v>
                </c:pt>
                <c:pt idx="64">
                  <c:v>-2.65</c:v>
                </c:pt>
                <c:pt idx="65">
                  <c:v>-3.07</c:v>
                </c:pt>
                <c:pt idx="66">
                  <c:v>-3.12</c:v>
                </c:pt>
                <c:pt idx="67">
                  <c:v>-3.43</c:v>
                </c:pt>
                <c:pt idx="68">
                  <c:v>-3.44</c:v>
                </c:pt>
                <c:pt idx="69">
                  <c:v>-4.01</c:v>
                </c:pt>
                <c:pt idx="70">
                  <c:v>-3.81</c:v>
                </c:pt>
                <c:pt idx="71">
                  <c:v>-3.66</c:v>
                </c:pt>
                <c:pt idx="72">
                  <c:v>-3.59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3-4AF9-BA28-00A4B8F956F6}"/>
            </c:ext>
          </c:extLst>
        </c:ser>
        <c:ser>
          <c:idx val="1"/>
          <c:order val="1"/>
          <c:tx>
            <c:v>num ot 5-2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'5-2'!$J$3:$J$64</c:f>
              <c:numCache>
                <c:formatCode>General</c:formatCode>
                <c:ptCount val="62"/>
                <c:pt idx="0">
                  <c:v>-1</c:v>
                </c:pt>
                <c:pt idx="1">
                  <c:v>-1</c:v>
                </c:pt>
                <c:pt idx="2">
                  <c:v>-0.5</c:v>
                </c:pt>
                <c:pt idx="3">
                  <c:v>-0.6</c:v>
                </c:pt>
                <c:pt idx="4">
                  <c:v>-0.83</c:v>
                </c:pt>
                <c:pt idx="5">
                  <c:v>-0.71</c:v>
                </c:pt>
                <c:pt idx="6">
                  <c:v>-0.88</c:v>
                </c:pt>
                <c:pt idx="7">
                  <c:v>-1</c:v>
                </c:pt>
                <c:pt idx="8">
                  <c:v>-1.2</c:v>
                </c:pt>
                <c:pt idx="9">
                  <c:v>-1.64</c:v>
                </c:pt>
                <c:pt idx="10">
                  <c:v>-1.25</c:v>
                </c:pt>
                <c:pt idx="11">
                  <c:v>-1.38</c:v>
                </c:pt>
                <c:pt idx="12">
                  <c:v>-1.57</c:v>
                </c:pt>
                <c:pt idx="13">
                  <c:v>-1.47</c:v>
                </c:pt>
                <c:pt idx="14">
                  <c:v>-1.38</c:v>
                </c:pt>
                <c:pt idx="15">
                  <c:v>-1.24</c:v>
                </c:pt>
                <c:pt idx="16">
                  <c:v>-1.06</c:v>
                </c:pt>
                <c:pt idx="17">
                  <c:v>-0.57999999999999996</c:v>
                </c:pt>
                <c:pt idx="18">
                  <c:v>-0.7</c:v>
                </c:pt>
                <c:pt idx="19">
                  <c:v>-1</c:v>
                </c:pt>
                <c:pt idx="20">
                  <c:v>-1.18</c:v>
                </c:pt>
                <c:pt idx="21">
                  <c:v>-1.3</c:v>
                </c:pt>
                <c:pt idx="22">
                  <c:v>-0.96</c:v>
                </c:pt>
                <c:pt idx="23">
                  <c:v>-1</c:v>
                </c:pt>
                <c:pt idx="24">
                  <c:v>-1.19</c:v>
                </c:pt>
                <c:pt idx="25">
                  <c:v>-1.22</c:v>
                </c:pt>
                <c:pt idx="26">
                  <c:v>-1.25</c:v>
                </c:pt>
                <c:pt idx="27">
                  <c:v>-1.66</c:v>
                </c:pt>
                <c:pt idx="28">
                  <c:v>-1.83</c:v>
                </c:pt>
                <c:pt idx="29">
                  <c:v>-2.0299999999999998</c:v>
                </c:pt>
                <c:pt idx="30">
                  <c:v>-1.91</c:v>
                </c:pt>
                <c:pt idx="31">
                  <c:v>-1.55</c:v>
                </c:pt>
                <c:pt idx="32">
                  <c:v>-1.56</c:v>
                </c:pt>
                <c:pt idx="33">
                  <c:v>-1.77</c:v>
                </c:pt>
                <c:pt idx="34">
                  <c:v>-1.72</c:v>
                </c:pt>
                <c:pt idx="35">
                  <c:v>-1.51</c:v>
                </c:pt>
                <c:pt idx="36">
                  <c:v>-1.37</c:v>
                </c:pt>
                <c:pt idx="37">
                  <c:v>-1.18</c:v>
                </c:pt>
                <c:pt idx="38">
                  <c:v>-1.1299999999999999</c:v>
                </c:pt>
                <c:pt idx="39">
                  <c:v>-1.17</c:v>
                </c:pt>
                <c:pt idx="40">
                  <c:v>-1.1000000000000001</c:v>
                </c:pt>
                <c:pt idx="41">
                  <c:v>-0.81</c:v>
                </c:pt>
                <c:pt idx="42">
                  <c:v>-1.52</c:v>
                </c:pt>
                <c:pt idx="43">
                  <c:v>-1.56</c:v>
                </c:pt>
                <c:pt idx="44">
                  <c:v>-1.63</c:v>
                </c:pt>
                <c:pt idx="45">
                  <c:v>-1.68</c:v>
                </c:pt>
                <c:pt idx="46">
                  <c:v>-1.38</c:v>
                </c:pt>
                <c:pt idx="47">
                  <c:v>-1.59</c:v>
                </c:pt>
                <c:pt idx="48">
                  <c:v>-1.62</c:v>
                </c:pt>
                <c:pt idx="49">
                  <c:v>-1.57</c:v>
                </c:pt>
                <c:pt idx="50">
                  <c:v>-1.81</c:v>
                </c:pt>
                <c:pt idx="51">
                  <c:v>-1.72</c:v>
                </c:pt>
                <c:pt idx="52">
                  <c:v>-1.48</c:v>
                </c:pt>
                <c:pt idx="53">
                  <c:v>-1.49</c:v>
                </c:pt>
                <c:pt idx="54">
                  <c:v>-1.71</c:v>
                </c:pt>
                <c:pt idx="55">
                  <c:v>-1.51</c:v>
                </c:pt>
                <c:pt idx="56">
                  <c:v>-2.0699999999999998</c:v>
                </c:pt>
                <c:pt idx="57">
                  <c:v>-2.37</c:v>
                </c:pt>
                <c:pt idx="58">
                  <c:v>-2.82</c:v>
                </c:pt>
                <c:pt idx="59">
                  <c:v>-3</c:v>
                </c:pt>
                <c:pt idx="60">
                  <c:v>-3.32</c:v>
                </c:pt>
                <c:pt idx="61">
                  <c:v>-3.62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3-4AF9-BA28-00A4B8F9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9039"/>
        <c:axId val="394093807"/>
      </c:lineChart>
      <c:catAx>
        <c:axId val="283359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4093807"/>
        <c:crosses val="autoZero"/>
        <c:auto val="1"/>
        <c:lblAlgn val="ctr"/>
        <c:lblOffset val="100"/>
        <c:noMultiLvlLbl val="0"/>
      </c:catAx>
      <c:valAx>
        <c:axId val="394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33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95557229273484E-2"/>
          <c:y val="3.452163207649396E-2"/>
          <c:w val="0.74478243514871012"/>
          <c:h val="0.85163172399927423"/>
        </c:manualLayout>
      </c:layout>
      <c:lineChart>
        <c:grouping val="standard"/>
        <c:varyColors val="0"/>
        <c:ser>
          <c:idx val="0"/>
          <c:order val="0"/>
          <c:tx>
            <c:v>Without piecewise function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'4-4'!$K$3:$K$75</c15:sqref>
                  </c15:fullRef>
                </c:ext>
              </c:extLst>
              <c:f>'4-4'!$K$3:$K$64</c:f>
              <c:numCache>
                <c:formatCode>General</c:formatCode>
                <c:ptCount val="62"/>
                <c:pt idx="0">
                  <c:v>-2.5</c:v>
                </c:pt>
                <c:pt idx="1">
                  <c:v>-1.67</c:v>
                </c:pt>
                <c:pt idx="2">
                  <c:v>-2</c:v>
                </c:pt>
                <c:pt idx="3">
                  <c:v>-1.6</c:v>
                </c:pt>
                <c:pt idx="4">
                  <c:v>-1.83</c:v>
                </c:pt>
                <c:pt idx="5">
                  <c:v>-2.14</c:v>
                </c:pt>
                <c:pt idx="6">
                  <c:v>-2.25</c:v>
                </c:pt>
                <c:pt idx="7">
                  <c:v>-2.11</c:v>
                </c:pt>
                <c:pt idx="8">
                  <c:v>-2.1</c:v>
                </c:pt>
                <c:pt idx="9">
                  <c:v>-2.09</c:v>
                </c:pt>
                <c:pt idx="10">
                  <c:v>-1.83</c:v>
                </c:pt>
                <c:pt idx="11">
                  <c:v>-1.85</c:v>
                </c:pt>
                <c:pt idx="12">
                  <c:v>-2.0699999999999998</c:v>
                </c:pt>
                <c:pt idx="13">
                  <c:v>-2.13</c:v>
                </c:pt>
                <c:pt idx="14">
                  <c:v>-2.31</c:v>
                </c:pt>
                <c:pt idx="15">
                  <c:v>-2</c:v>
                </c:pt>
                <c:pt idx="16">
                  <c:v>-1.78</c:v>
                </c:pt>
                <c:pt idx="17">
                  <c:v>-1.58</c:v>
                </c:pt>
                <c:pt idx="18">
                  <c:v>-1.4</c:v>
                </c:pt>
                <c:pt idx="19">
                  <c:v>-1.05</c:v>
                </c:pt>
                <c:pt idx="20">
                  <c:v>-1.23</c:v>
                </c:pt>
                <c:pt idx="21">
                  <c:v>-1.0900000000000001</c:v>
                </c:pt>
                <c:pt idx="22">
                  <c:v>-1.29</c:v>
                </c:pt>
                <c:pt idx="23">
                  <c:v>-1.32</c:v>
                </c:pt>
                <c:pt idx="24">
                  <c:v>-1.42</c:v>
                </c:pt>
                <c:pt idx="25">
                  <c:v>-1.48</c:v>
                </c:pt>
                <c:pt idx="26">
                  <c:v>-1.61</c:v>
                </c:pt>
                <c:pt idx="27">
                  <c:v>-1.86</c:v>
                </c:pt>
                <c:pt idx="28">
                  <c:v>-2</c:v>
                </c:pt>
                <c:pt idx="29">
                  <c:v>-1.87</c:v>
                </c:pt>
                <c:pt idx="30">
                  <c:v>-1.91</c:v>
                </c:pt>
                <c:pt idx="31">
                  <c:v>-1.88</c:v>
                </c:pt>
                <c:pt idx="32">
                  <c:v>-2.0299999999999998</c:v>
                </c:pt>
                <c:pt idx="33">
                  <c:v>-2.23</c:v>
                </c:pt>
                <c:pt idx="34">
                  <c:v>-2.2799999999999998</c:v>
                </c:pt>
                <c:pt idx="35">
                  <c:v>-2</c:v>
                </c:pt>
                <c:pt idx="36">
                  <c:v>-1.95</c:v>
                </c:pt>
                <c:pt idx="37">
                  <c:v>-1.72</c:v>
                </c:pt>
                <c:pt idx="38">
                  <c:v>-1.05</c:v>
                </c:pt>
                <c:pt idx="39">
                  <c:v>-1.17</c:v>
                </c:pt>
                <c:pt idx="40">
                  <c:v>-1.38</c:v>
                </c:pt>
                <c:pt idx="41">
                  <c:v>-1.44</c:v>
                </c:pt>
                <c:pt idx="42">
                  <c:v>-1.57</c:v>
                </c:pt>
                <c:pt idx="43">
                  <c:v>-1.33</c:v>
                </c:pt>
                <c:pt idx="44">
                  <c:v>-1.22</c:v>
                </c:pt>
                <c:pt idx="45">
                  <c:v>-1.94</c:v>
                </c:pt>
                <c:pt idx="46">
                  <c:v>-2.23</c:v>
                </c:pt>
                <c:pt idx="47">
                  <c:v>-2</c:v>
                </c:pt>
                <c:pt idx="48">
                  <c:v>-2</c:v>
                </c:pt>
                <c:pt idx="49">
                  <c:v>-2.33</c:v>
                </c:pt>
                <c:pt idx="50">
                  <c:v>-2.38</c:v>
                </c:pt>
                <c:pt idx="51">
                  <c:v>-2.25</c:v>
                </c:pt>
                <c:pt idx="52">
                  <c:v>-1.57</c:v>
                </c:pt>
                <c:pt idx="53">
                  <c:v>-1.91</c:v>
                </c:pt>
                <c:pt idx="54">
                  <c:v>-1.61</c:v>
                </c:pt>
                <c:pt idx="55">
                  <c:v>-1.77</c:v>
                </c:pt>
                <c:pt idx="56">
                  <c:v>-1.93</c:v>
                </c:pt>
                <c:pt idx="57">
                  <c:v>-1.95</c:v>
                </c:pt>
                <c:pt idx="58">
                  <c:v>-1.77</c:v>
                </c:pt>
                <c:pt idx="59">
                  <c:v>-1.75</c:v>
                </c:pt>
                <c:pt idx="60">
                  <c:v>-1.98</c:v>
                </c:pt>
                <c:pt idx="61">
                  <c:v>-1.81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9-4EEB-99D9-29B831A0EC20}"/>
            </c:ext>
          </c:extLst>
        </c:ser>
        <c:ser>
          <c:idx val="1"/>
          <c:order val="1"/>
          <c:tx>
            <c:v>With piecewise 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113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115</c:v>
                </c:pt>
                <c:pt idx="67">
                  <c:v>117</c:v>
                </c:pt>
                <c:pt idx="68">
                  <c:v>124</c:v>
                </c:pt>
                <c:pt idx="69">
                  <c:v>126</c:v>
                </c:pt>
                <c:pt idx="70">
                  <c:v>131</c:v>
                </c:pt>
                <c:pt idx="71">
                  <c:v>136</c:v>
                </c:pt>
                <c:pt idx="72">
                  <c:v>137</c:v>
                </c:pt>
                <c:pt idx="73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'5-2'!$J$3:$J$64</c15:sqref>
                  </c15:fullRef>
                </c:ext>
              </c:extLst>
              <c:f>'5-2'!$J$3:$J$64</c:f>
              <c:numCache>
                <c:formatCode>General</c:formatCode>
                <c:ptCount val="62"/>
                <c:pt idx="0">
                  <c:v>-1</c:v>
                </c:pt>
                <c:pt idx="1">
                  <c:v>-1</c:v>
                </c:pt>
                <c:pt idx="2">
                  <c:v>-0.5</c:v>
                </c:pt>
                <c:pt idx="3">
                  <c:v>-0.6</c:v>
                </c:pt>
                <c:pt idx="4">
                  <c:v>-0.83</c:v>
                </c:pt>
                <c:pt idx="5">
                  <c:v>-0.71</c:v>
                </c:pt>
                <c:pt idx="6">
                  <c:v>-0.88</c:v>
                </c:pt>
                <c:pt idx="7">
                  <c:v>-1</c:v>
                </c:pt>
                <c:pt idx="8">
                  <c:v>-1.2</c:v>
                </c:pt>
                <c:pt idx="9">
                  <c:v>-1.64</c:v>
                </c:pt>
                <c:pt idx="10">
                  <c:v>-1.25</c:v>
                </c:pt>
                <c:pt idx="11">
                  <c:v>-1.38</c:v>
                </c:pt>
                <c:pt idx="12">
                  <c:v>-1.57</c:v>
                </c:pt>
                <c:pt idx="13">
                  <c:v>-1.47</c:v>
                </c:pt>
                <c:pt idx="14">
                  <c:v>-1.38</c:v>
                </c:pt>
                <c:pt idx="15">
                  <c:v>-1.24</c:v>
                </c:pt>
                <c:pt idx="16">
                  <c:v>-1.06</c:v>
                </c:pt>
                <c:pt idx="17">
                  <c:v>-0.57999999999999996</c:v>
                </c:pt>
                <c:pt idx="18">
                  <c:v>-0.7</c:v>
                </c:pt>
                <c:pt idx="19">
                  <c:v>-1</c:v>
                </c:pt>
                <c:pt idx="20">
                  <c:v>-1.18</c:v>
                </c:pt>
                <c:pt idx="21">
                  <c:v>-1.3</c:v>
                </c:pt>
                <c:pt idx="22">
                  <c:v>-0.96</c:v>
                </c:pt>
                <c:pt idx="23">
                  <c:v>-1</c:v>
                </c:pt>
                <c:pt idx="24">
                  <c:v>-1.19</c:v>
                </c:pt>
                <c:pt idx="25">
                  <c:v>-1.22</c:v>
                </c:pt>
                <c:pt idx="26">
                  <c:v>-1.25</c:v>
                </c:pt>
                <c:pt idx="27">
                  <c:v>-1.66</c:v>
                </c:pt>
                <c:pt idx="28">
                  <c:v>-1.83</c:v>
                </c:pt>
                <c:pt idx="29">
                  <c:v>-2.0299999999999998</c:v>
                </c:pt>
                <c:pt idx="30">
                  <c:v>-1.91</c:v>
                </c:pt>
                <c:pt idx="31">
                  <c:v>-1.55</c:v>
                </c:pt>
                <c:pt idx="32">
                  <c:v>-1.56</c:v>
                </c:pt>
                <c:pt idx="33">
                  <c:v>-1.77</c:v>
                </c:pt>
                <c:pt idx="34">
                  <c:v>-1.72</c:v>
                </c:pt>
                <c:pt idx="35">
                  <c:v>-1.51</c:v>
                </c:pt>
                <c:pt idx="36">
                  <c:v>-1.37</c:v>
                </c:pt>
                <c:pt idx="37">
                  <c:v>-1.18</c:v>
                </c:pt>
                <c:pt idx="38">
                  <c:v>-1.1299999999999999</c:v>
                </c:pt>
                <c:pt idx="39">
                  <c:v>-1.17</c:v>
                </c:pt>
                <c:pt idx="40">
                  <c:v>-1.1000000000000001</c:v>
                </c:pt>
                <c:pt idx="41">
                  <c:v>-0.81</c:v>
                </c:pt>
                <c:pt idx="42">
                  <c:v>-1.52</c:v>
                </c:pt>
                <c:pt idx="43">
                  <c:v>-1.56</c:v>
                </c:pt>
                <c:pt idx="44">
                  <c:v>-1.63</c:v>
                </c:pt>
                <c:pt idx="45">
                  <c:v>-1.68</c:v>
                </c:pt>
                <c:pt idx="46">
                  <c:v>-1.38</c:v>
                </c:pt>
                <c:pt idx="47">
                  <c:v>-1.59</c:v>
                </c:pt>
                <c:pt idx="48">
                  <c:v>-1.62</c:v>
                </c:pt>
                <c:pt idx="49">
                  <c:v>-1.57</c:v>
                </c:pt>
                <c:pt idx="50">
                  <c:v>-1.81</c:v>
                </c:pt>
                <c:pt idx="51">
                  <c:v>-1.72</c:v>
                </c:pt>
                <c:pt idx="52">
                  <c:v>-1.48</c:v>
                </c:pt>
                <c:pt idx="53">
                  <c:v>-1.49</c:v>
                </c:pt>
                <c:pt idx="54">
                  <c:v>-1.71</c:v>
                </c:pt>
                <c:pt idx="55">
                  <c:v>-1.51</c:v>
                </c:pt>
                <c:pt idx="56">
                  <c:v>-2.0699999999999998</c:v>
                </c:pt>
                <c:pt idx="57">
                  <c:v>-2.37</c:v>
                </c:pt>
                <c:pt idx="58">
                  <c:v>-2.82</c:v>
                </c:pt>
                <c:pt idx="59">
                  <c:v>-3</c:v>
                </c:pt>
                <c:pt idx="60">
                  <c:v>-3.32</c:v>
                </c:pt>
                <c:pt idx="61">
                  <c:v>-3.62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9-4EEB-99D9-29B831A0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9039"/>
        <c:axId val="394093807"/>
      </c:lineChart>
      <c:catAx>
        <c:axId val="28335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 b="0" i="0" baseline="0">
                    <a:effectLst/>
                  </a:rPr>
                  <a:t>Remaining useful life</a:t>
                </a:r>
                <a:endParaRPr lang="hr-H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262194513478702"/>
              <c:y val="0.9478904063567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4093807"/>
        <c:crosses val="autoZero"/>
        <c:auto val="1"/>
        <c:lblAlgn val="ctr"/>
        <c:lblOffset val="100"/>
        <c:noMultiLvlLbl val="0"/>
      </c:catAx>
      <c:valAx>
        <c:axId val="394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error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33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3015638438912"/>
          <c:y val="6.3730385955567417E-2"/>
          <c:w val="0.2470544280398968"/>
          <c:h val="9.326487103263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2933061314934"/>
          <c:y val="3.7900056206137296E-2"/>
          <c:w val="0.73184533156062914"/>
          <c:h val="0.78346384501544375"/>
        </c:manualLayout>
      </c:layout>
      <c:lineChart>
        <c:grouping val="standard"/>
        <c:varyColors val="0"/>
        <c:ser>
          <c:idx val="0"/>
          <c:order val="0"/>
          <c:tx>
            <c:v>Without piecewise function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'4-4'!$L$3:$L$75</c15:sqref>
                  </c15:fullRef>
                </c:ext>
              </c:extLst>
              <c:f>'4-4'!$L$3:$L$64</c:f>
              <c:numCache>
                <c:formatCode>General</c:formatCode>
                <c:ptCount val="62"/>
                <c:pt idx="0">
                  <c:v>-33.04</c:v>
                </c:pt>
                <c:pt idx="1">
                  <c:v>-22.02</c:v>
                </c:pt>
                <c:pt idx="2">
                  <c:v>-25.89</c:v>
                </c:pt>
                <c:pt idx="3">
                  <c:v>-20.71</c:v>
                </c:pt>
                <c:pt idx="4">
                  <c:v>-22.26</c:v>
                </c:pt>
                <c:pt idx="5">
                  <c:v>-24.8</c:v>
                </c:pt>
                <c:pt idx="6">
                  <c:v>-25.11</c:v>
                </c:pt>
                <c:pt idx="7">
                  <c:v>-23.11</c:v>
                </c:pt>
                <c:pt idx="8">
                  <c:v>-22.13</c:v>
                </c:pt>
                <c:pt idx="9">
                  <c:v>-21.26</c:v>
                </c:pt>
                <c:pt idx="10">
                  <c:v>-19.02</c:v>
                </c:pt>
                <c:pt idx="11">
                  <c:v>-18.37</c:v>
                </c:pt>
                <c:pt idx="12">
                  <c:v>-18.84</c:v>
                </c:pt>
                <c:pt idx="13">
                  <c:v>-18.59</c:v>
                </c:pt>
                <c:pt idx="14">
                  <c:v>-18.989999999999998</c:v>
                </c:pt>
                <c:pt idx="15">
                  <c:v>-17.03</c:v>
                </c:pt>
                <c:pt idx="16">
                  <c:v>-15.55</c:v>
                </c:pt>
                <c:pt idx="17">
                  <c:v>-14.23</c:v>
                </c:pt>
                <c:pt idx="18">
                  <c:v>-13.14</c:v>
                </c:pt>
                <c:pt idx="19">
                  <c:v>-11.49</c:v>
                </c:pt>
                <c:pt idx="20">
                  <c:v>-11.78</c:v>
                </c:pt>
                <c:pt idx="21">
                  <c:v>-10.96</c:v>
                </c:pt>
                <c:pt idx="22">
                  <c:v>-11.4</c:v>
                </c:pt>
                <c:pt idx="23">
                  <c:v>-11.22</c:v>
                </c:pt>
                <c:pt idx="24">
                  <c:v>-11.24</c:v>
                </c:pt>
                <c:pt idx="25">
                  <c:v>-11.12</c:v>
                </c:pt>
                <c:pt idx="26">
                  <c:v>-11.19</c:v>
                </c:pt>
                <c:pt idx="27">
                  <c:v>-11.47</c:v>
                </c:pt>
                <c:pt idx="28">
                  <c:v>-11.5</c:v>
                </c:pt>
                <c:pt idx="29">
                  <c:v>-11</c:v>
                </c:pt>
                <c:pt idx="30">
                  <c:v>-10.85</c:v>
                </c:pt>
                <c:pt idx="31">
                  <c:v>-10.58</c:v>
                </c:pt>
                <c:pt idx="32">
                  <c:v>-10.65</c:v>
                </c:pt>
                <c:pt idx="33">
                  <c:v>-10.81</c:v>
                </c:pt>
                <c:pt idx="34">
                  <c:v>-10.71</c:v>
                </c:pt>
                <c:pt idx="35">
                  <c:v>-10.039999999999999</c:v>
                </c:pt>
                <c:pt idx="36">
                  <c:v>-9.7799999999999994</c:v>
                </c:pt>
                <c:pt idx="37">
                  <c:v>-9.2200000000000006</c:v>
                </c:pt>
                <c:pt idx="38">
                  <c:v>-8</c:v>
                </c:pt>
                <c:pt idx="39">
                  <c:v>-8.0299999999999994</c:v>
                </c:pt>
                <c:pt idx="40">
                  <c:v>-8.18</c:v>
                </c:pt>
                <c:pt idx="41">
                  <c:v>-8.1199999999999992</c:v>
                </c:pt>
                <c:pt idx="42">
                  <c:v>-8.1300000000000008</c:v>
                </c:pt>
                <c:pt idx="43">
                  <c:v>-7.71</c:v>
                </c:pt>
                <c:pt idx="44">
                  <c:v>-7.44</c:v>
                </c:pt>
                <c:pt idx="45">
                  <c:v>-8.15</c:v>
                </c:pt>
                <c:pt idx="46">
                  <c:v>-8.3699999999999992</c:v>
                </c:pt>
                <c:pt idx="47">
                  <c:v>-7.99</c:v>
                </c:pt>
                <c:pt idx="48">
                  <c:v>-7.87</c:v>
                </c:pt>
                <c:pt idx="49">
                  <c:v>-8.1300000000000008</c:v>
                </c:pt>
                <c:pt idx="50">
                  <c:v>-8.08</c:v>
                </c:pt>
                <c:pt idx="51">
                  <c:v>-7.83</c:v>
                </c:pt>
                <c:pt idx="52">
                  <c:v>-7</c:v>
                </c:pt>
                <c:pt idx="53">
                  <c:v>-7.26</c:v>
                </c:pt>
                <c:pt idx="54">
                  <c:v>-6.85</c:v>
                </c:pt>
                <c:pt idx="55">
                  <c:v>-6.94</c:v>
                </c:pt>
                <c:pt idx="56">
                  <c:v>-7.01</c:v>
                </c:pt>
                <c:pt idx="57">
                  <c:v>-6.95</c:v>
                </c:pt>
                <c:pt idx="58">
                  <c:v>-6.68</c:v>
                </c:pt>
                <c:pt idx="59">
                  <c:v>-6.58</c:v>
                </c:pt>
                <c:pt idx="60">
                  <c:v>-6.73</c:v>
                </c:pt>
                <c:pt idx="61">
                  <c:v>-6.49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8-48A2-8289-F8D19B193C41}"/>
            </c:ext>
          </c:extLst>
        </c:ser>
        <c:ser>
          <c:idx val="1"/>
          <c:order val="1"/>
          <c:tx>
            <c:v>With piecewise 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113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115</c:v>
                </c:pt>
                <c:pt idx="67">
                  <c:v>117</c:v>
                </c:pt>
                <c:pt idx="68">
                  <c:v>124</c:v>
                </c:pt>
                <c:pt idx="69">
                  <c:v>126</c:v>
                </c:pt>
                <c:pt idx="70">
                  <c:v>131</c:v>
                </c:pt>
                <c:pt idx="71">
                  <c:v>136</c:v>
                </c:pt>
                <c:pt idx="72">
                  <c:v>137</c:v>
                </c:pt>
                <c:pt idx="73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'5-2'!$K$3:$K$64</c15:sqref>
                  </c15:fullRef>
                </c:ext>
              </c:extLst>
              <c:f>'5-2'!$K$3:$K$64</c:f>
              <c:numCache>
                <c:formatCode>General</c:formatCode>
                <c:ptCount val="62"/>
                <c:pt idx="0">
                  <c:v>-12.5</c:v>
                </c:pt>
                <c:pt idx="1">
                  <c:v>-12.5</c:v>
                </c:pt>
                <c:pt idx="2">
                  <c:v>-6.25</c:v>
                </c:pt>
                <c:pt idx="3">
                  <c:v>-7.22</c:v>
                </c:pt>
                <c:pt idx="4">
                  <c:v>-9.35</c:v>
                </c:pt>
                <c:pt idx="5">
                  <c:v>-8.02</c:v>
                </c:pt>
                <c:pt idx="6">
                  <c:v>-9.2899999999999991</c:v>
                </c:pt>
                <c:pt idx="7">
                  <c:v>-9.84</c:v>
                </c:pt>
                <c:pt idx="8">
                  <c:v>-10.86</c:v>
                </c:pt>
                <c:pt idx="9">
                  <c:v>-13.28</c:v>
                </c:pt>
                <c:pt idx="10">
                  <c:v>-10.78</c:v>
                </c:pt>
                <c:pt idx="11">
                  <c:v>-11.17</c:v>
                </c:pt>
                <c:pt idx="12">
                  <c:v>-11.8</c:v>
                </c:pt>
                <c:pt idx="13">
                  <c:v>-11.01</c:v>
                </c:pt>
                <c:pt idx="14">
                  <c:v>-10.33</c:v>
                </c:pt>
                <c:pt idx="15">
                  <c:v>-9.44</c:v>
                </c:pt>
                <c:pt idx="16">
                  <c:v>-8.3800000000000008</c:v>
                </c:pt>
                <c:pt idx="17">
                  <c:v>-5.94</c:v>
                </c:pt>
                <c:pt idx="18">
                  <c:v>-6.22</c:v>
                </c:pt>
                <c:pt idx="19">
                  <c:v>-7.11</c:v>
                </c:pt>
                <c:pt idx="20">
                  <c:v>-7.6</c:v>
                </c:pt>
                <c:pt idx="21">
                  <c:v>-7.89</c:v>
                </c:pt>
                <c:pt idx="22">
                  <c:v>-6.52</c:v>
                </c:pt>
                <c:pt idx="23">
                  <c:v>-6.54</c:v>
                </c:pt>
                <c:pt idx="24">
                  <c:v>-6.96</c:v>
                </c:pt>
                <c:pt idx="25">
                  <c:v>-6.91</c:v>
                </c:pt>
                <c:pt idx="26">
                  <c:v>-6.85</c:v>
                </c:pt>
                <c:pt idx="27">
                  <c:v>-7.57</c:v>
                </c:pt>
                <c:pt idx="28">
                  <c:v>-7.8</c:v>
                </c:pt>
                <c:pt idx="29">
                  <c:v>-8.06</c:v>
                </c:pt>
                <c:pt idx="30">
                  <c:v>-7.69</c:v>
                </c:pt>
                <c:pt idx="31">
                  <c:v>-6.85</c:v>
                </c:pt>
                <c:pt idx="32">
                  <c:v>-6.76</c:v>
                </c:pt>
                <c:pt idx="33">
                  <c:v>-7.03</c:v>
                </c:pt>
                <c:pt idx="34">
                  <c:v>-6.83</c:v>
                </c:pt>
                <c:pt idx="35">
                  <c:v>-6.37</c:v>
                </c:pt>
                <c:pt idx="36">
                  <c:v>-6.02</c:v>
                </c:pt>
                <c:pt idx="37">
                  <c:v>-5.61</c:v>
                </c:pt>
                <c:pt idx="38">
                  <c:v>-5.43</c:v>
                </c:pt>
                <c:pt idx="39">
                  <c:v>-5.4</c:v>
                </c:pt>
                <c:pt idx="40">
                  <c:v>-5.21</c:v>
                </c:pt>
                <c:pt idx="41">
                  <c:v>-4.78</c:v>
                </c:pt>
                <c:pt idx="42">
                  <c:v>-5.52</c:v>
                </c:pt>
                <c:pt idx="43">
                  <c:v>-5.48</c:v>
                </c:pt>
                <c:pt idx="44">
                  <c:v>-5.48</c:v>
                </c:pt>
                <c:pt idx="45">
                  <c:v>-5.46</c:v>
                </c:pt>
                <c:pt idx="46">
                  <c:v>-5.05</c:v>
                </c:pt>
                <c:pt idx="47">
                  <c:v>-5.2</c:v>
                </c:pt>
                <c:pt idx="48">
                  <c:v>-5.16</c:v>
                </c:pt>
                <c:pt idx="49">
                  <c:v>-5.04</c:v>
                </c:pt>
                <c:pt idx="50">
                  <c:v>-5.22</c:v>
                </c:pt>
                <c:pt idx="51">
                  <c:v>-5.07</c:v>
                </c:pt>
                <c:pt idx="52">
                  <c:v>-4.76</c:v>
                </c:pt>
                <c:pt idx="53">
                  <c:v>-4.71</c:v>
                </c:pt>
                <c:pt idx="54">
                  <c:v>-4.87</c:v>
                </c:pt>
                <c:pt idx="55">
                  <c:v>-4.63</c:v>
                </c:pt>
                <c:pt idx="56">
                  <c:v>-5.07</c:v>
                </c:pt>
                <c:pt idx="57">
                  <c:v>-5.28</c:v>
                </c:pt>
                <c:pt idx="58">
                  <c:v>-5.61</c:v>
                </c:pt>
                <c:pt idx="59">
                  <c:v>-5.7</c:v>
                </c:pt>
                <c:pt idx="60">
                  <c:v>-5.9</c:v>
                </c:pt>
                <c:pt idx="61">
                  <c:v>-6.07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8-48A2-8289-F8D19B19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9039"/>
        <c:axId val="394093807"/>
      </c:lineChart>
      <c:catAx>
        <c:axId val="28335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Remaining useful life</a:t>
                </a:r>
              </a:p>
            </c:rich>
          </c:tx>
          <c:layout>
            <c:manualLayout>
              <c:xMode val="edge"/>
              <c:yMode val="edge"/>
              <c:x val="0.37478496410656092"/>
              <c:y val="0.87849016908249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4093807"/>
        <c:crosses val="autoZero"/>
        <c:auto val="1"/>
        <c:lblAlgn val="ctr"/>
        <c:lblOffset val="100"/>
        <c:noMultiLvlLbl val="0"/>
      </c:catAx>
      <c:valAx>
        <c:axId val="394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33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95557229273484E-2"/>
          <c:y val="3.452163207649396E-2"/>
          <c:w val="0.74478243514871012"/>
          <c:h val="0.85163172399927423"/>
        </c:manualLayout>
      </c:layout>
      <c:lineChart>
        <c:grouping val="standard"/>
        <c:varyColors val="0"/>
        <c:ser>
          <c:idx val="0"/>
          <c:order val="0"/>
          <c:tx>
            <c:v>Without piecewise function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'4-4'!$M$3:$M$75</c15:sqref>
                  </c15:fullRef>
                </c:ext>
              </c:extLst>
              <c:f>'4-4'!$M$3:$M$64</c:f>
              <c:numCache>
                <c:formatCode>General</c:formatCode>
                <c:ptCount val="62"/>
                <c:pt idx="0">
                  <c:v>2.5</c:v>
                </c:pt>
                <c:pt idx="1">
                  <c:v>1.67</c:v>
                </c:pt>
                <c:pt idx="2">
                  <c:v>2</c:v>
                </c:pt>
                <c:pt idx="3">
                  <c:v>1.6</c:v>
                </c:pt>
                <c:pt idx="4">
                  <c:v>1.83</c:v>
                </c:pt>
                <c:pt idx="5">
                  <c:v>2.14</c:v>
                </c:pt>
                <c:pt idx="6">
                  <c:v>2.25</c:v>
                </c:pt>
                <c:pt idx="7">
                  <c:v>2.11</c:v>
                </c:pt>
                <c:pt idx="8">
                  <c:v>2.1</c:v>
                </c:pt>
                <c:pt idx="9">
                  <c:v>2.09</c:v>
                </c:pt>
                <c:pt idx="10">
                  <c:v>2</c:v>
                </c:pt>
                <c:pt idx="11">
                  <c:v>2</c:v>
                </c:pt>
                <c:pt idx="12">
                  <c:v>2.21</c:v>
                </c:pt>
                <c:pt idx="13">
                  <c:v>2.27</c:v>
                </c:pt>
                <c:pt idx="14">
                  <c:v>2.44</c:v>
                </c:pt>
                <c:pt idx="15">
                  <c:v>2.4700000000000002</c:v>
                </c:pt>
                <c:pt idx="16">
                  <c:v>2.44</c:v>
                </c:pt>
                <c:pt idx="17">
                  <c:v>2.42</c:v>
                </c:pt>
                <c:pt idx="18">
                  <c:v>2.4</c:v>
                </c:pt>
                <c:pt idx="19">
                  <c:v>2.57</c:v>
                </c:pt>
                <c:pt idx="20">
                  <c:v>2.68</c:v>
                </c:pt>
                <c:pt idx="21">
                  <c:v>2.65</c:v>
                </c:pt>
                <c:pt idx="22">
                  <c:v>2.79</c:v>
                </c:pt>
                <c:pt idx="23">
                  <c:v>2.76</c:v>
                </c:pt>
                <c:pt idx="24">
                  <c:v>2.81</c:v>
                </c:pt>
                <c:pt idx="25">
                  <c:v>2.81</c:v>
                </c:pt>
                <c:pt idx="26">
                  <c:v>2.89</c:v>
                </c:pt>
                <c:pt idx="27">
                  <c:v>3.1</c:v>
                </c:pt>
                <c:pt idx="28">
                  <c:v>3.2</c:v>
                </c:pt>
                <c:pt idx="29">
                  <c:v>3.16</c:v>
                </c:pt>
                <c:pt idx="30">
                  <c:v>3.16</c:v>
                </c:pt>
                <c:pt idx="31">
                  <c:v>3.09</c:v>
                </c:pt>
                <c:pt idx="32">
                  <c:v>3.21</c:v>
                </c:pt>
                <c:pt idx="33">
                  <c:v>3.37</c:v>
                </c:pt>
                <c:pt idx="34">
                  <c:v>3.39</c:v>
                </c:pt>
                <c:pt idx="35">
                  <c:v>3.51</c:v>
                </c:pt>
                <c:pt idx="36">
                  <c:v>3.42</c:v>
                </c:pt>
                <c:pt idx="37">
                  <c:v>3.51</c:v>
                </c:pt>
                <c:pt idx="38">
                  <c:v>4.05</c:v>
                </c:pt>
                <c:pt idx="39">
                  <c:v>4.0999999999999996</c:v>
                </c:pt>
                <c:pt idx="40">
                  <c:v>4.24</c:v>
                </c:pt>
                <c:pt idx="41">
                  <c:v>4.2300000000000004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4.3899999999999997</c:v>
                </c:pt>
                <c:pt idx="45">
                  <c:v>5.04</c:v>
                </c:pt>
                <c:pt idx="46">
                  <c:v>5.27</c:v>
                </c:pt>
                <c:pt idx="47">
                  <c:v>5.35</c:v>
                </c:pt>
                <c:pt idx="48">
                  <c:v>5.28</c:v>
                </c:pt>
                <c:pt idx="49">
                  <c:v>5.55</c:v>
                </c:pt>
                <c:pt idx="50">
                  <c:v>5.54</c:v>
                </c:pt>
                <c:pt idx="51">
                  <c:v>5.53</c:v>
                </c:pt>
                <c:pt idx="52">
                  <c:v>6.06</c:v>
                </c:pt>
                <c:pt idx="53">
                  <c:v>6.31</c:v>
                </c:pt>
                <c:pt idx="54">
                  <c:v>6.46</c:v>
                </c:pt>
                <c:pt idx="55">
                  <c:v>6.54</c:v>
                </c:pt>
                <c:pt idx="56">
                  <c:v>6.62</c:v>
                </c:pt>
                <c:pt idx="57">
                  <c:v>6.56</c:v>
                </c:pt>
                <c:pt idx="58">
                  <c:v>6.6</c:v>
                </c:pt>
                <c:pt idx="59">
                  <c:v>6.51</c:v>
                </c:pt>
                <c:pt idx="60">
                  <c:v>6.66</c:v>
                </c:pt>
                <c:pt idx="6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0-4922-842B-0663540E515A}"/>
            </c:ext>
          </c:extLst>
        </c:ser>
        <c:ser>
          <c:idx val="1"/>
          <c:order val="1"/>
          <c:tx>
            <c:v>With piecewise 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113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115</c:v>
                </c:pt>
                <c:pt idx="67">
                  <c:v>117</c:v>
                </c:pt>
                <c:pt idx="68">
                  <c:v>124</c:v>
                </c:pt>
                <c:pt idx="69">
                  <c:v>126</c:v>
                </c:pt>
                <c:pt idx="70">
                  <c:v>131</c:v>
                </c:pt>
                <c:pt idx="71">
                  <c:v>136</c:v>
                </c:pt>
                <c:pt idx="72">
                  <c:v>137</c:v>
                </c:pt>
                <c:pt idx="73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'5-2'!$L$3:$L$64</c15:sqref>
                  </c15:fullRef>
                </c:ext>
              </c:extLst>
              <c:f>'5-2'!$L$3:$L$64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1.17</c:v>
                </c:pt>
                <c:pt idx="5">
                  <c:v>1</c:v>
                </c:pt>
                <c:pt idx="6">
                  <c:v>1.1299999999999999</c:v>
                </c:pt>
                <c:pt idx="7">
                  <c:v>1.22</c:v>
                </c:pt>
                <c:pt idx="8">
                  <c:v>1.4</c:v>
                </c:pt>
                <c:pt idx="9">
                  <c:v>1.82</c:v>
                </c:pt>
                <c:pt idx="10">
                  <c:v>1.92</c:v>
                </c:pt>
                <c:pt idx="11">
                  <c:v>2</c:v>
                </c:pt>
                <c:pt idx="12">
                  <c:v>2.14</c:v>
                </c:pt>
                <c:pt idx="13">
                  <c:v>2</c:v>
                </c:pt>
                <c:pt idx="14">
                  <c:v>1.88</c:v>
                </c:pt>
                <c:pt idx="15">
                  <c:v>1.82</c:v>
                </c:pt>
                <c:pt idx="16">
                  <c:v>1.83</c:v>
                </c:pt>
                <c:pt idx="17">
                  <c:v>2.16</c:v>
                </c:pt>
                <c:pt idx="18">
                  <c:v>2.2000000000000002</c:v>
                </c:pt>
                <c:pt idx="19">
                  <c:v>2.4300000000000002</c:v>
                </c:pt>
                <c:pt idx="20">
                  <c:v>2.5499999999999998</c:v>
                </c:pt>
                <c:pt idx="21">
                  <c:v>2.61</c:v>
                </c:pt>
                <c:pt idx="22">
                  <c:v>2.79</c:v>
                </c:pt>
                <c:pt idx="23">
                  <c:v>2.76</c:v>
                </c:pt>
                <c:pt idx="24">
                  <c:v>2.88</c:v>
                </c:pt>
                <c:pt idx="25">
                  <c:v>2.85</c:v>
                </c:pt>
                <c:pt idx="26">
                  <c:v>2.82</c:v>
                </c:pt>
                <c:pt idx="27">
                  <c:v>3.17</c:v>
                </c:pt>
                <c:pt idx="28">
                  <c:v>3.3</c:v>
                </c:pt>
                <c:pt idx="29">
                  <c:v>3.45</c:v>
                </c:pt>
                <c:pt idx="30">
                  <c:v>3.41</c:v>
                </c:pt>
                <c:pt idx="31">
                  <c:v>3.61</c:v>
                </c:pt>
                <c:pt idx="32">
                  <c:v>3.56</c:v>
                </c:pt>
                <c:pt idx="33">
                  <c:v>3.71</c:v>
                </c:pt>
                <c:pt idx="34">
                  <c:v>3.61</c:v>
                </c:pt>
                <c:pt idx="35">
                  <c:v>3.68</c:v>
                </c:pt>
                <c:pt idx="36">
                  <c:v>3.68</c:v>
                </c:pt>
                <c:pt idx="37">
                  <c:v>3.74</c:v>
                </c:pt>
                <c:pt idx="38">
                  <c:v>3.68</c:v>
                </c:pt>
                <c:pt idx="39">
                  <c:v>3.66</c:v>
                </c:pt>
                <c:pt idx="40">
                  <c:v>3.62</c:v>
                </c:pt>
                <c:pt idx="41">
                  <c:v>3.79</c:v>
                </c:pt>
                <c:pt idx="42">
                  <c:v>4.43</c:v>
                </c:pt>
                <c:pt idx="43">
                  <c:v>4.4000000000000004</c:v>
                </c:pt>
                <c:pt idx="44">
                  <c:v>4.41</c:v>
                </c:pt>
                <c:pt idx="45">
                  <c:v>4.4000000000000004</c:v>
                </c:pt>
                <c:pt idx="46">
                  <c:v>4.58</c:v>
                </c:pt>
                <c:pt idx="47">
                  <c:v>4.7300000000000004</c:v>
                </c:pt>
                <c:pt idx="48">
                  <c:v>4.7</c:v>
                </c:pt>
                <c:pt idx="49">
                  <c:v>4.63</c:v>
                </c:pt>
                <c:pt idx="50">
                  <c:v>4.8099999999999996</c:v>
                </c:pt>
                <c:pt idx="51">
                  <c:v>4.7699999999999996</c:v>
                </c:pt>
                <c:pt idx="52">
                  <c:v>4.8899999999999997</c:v>
                </c:pt>
                <c:pt idx="53">
                  <c:v>4.84</c:v>
                </c:pt>
                <c:pt idx="54">
                  <c:v>5</c:v>
                </c:pt>
                <c:pt idx="55">
                  <c:v>5.09</c:v>
                </c:pt>
                <c:pt idx="56">
                  <c:v>5.59</c:v>
                </c:pt>
                <c:pt idx="57">
                  <c:v>5.83</c:v>
                </c:pt>
                <c:pt idx="58">
                  <c:v>6.22</c:v>
                </c:pt>
                <c:pt idx="59">
                  <c:v>6.34</c:v>
                </c:pt>
                <c:pt idx="60">
                  <c:v>6.61</c:v>
                </c:pt>
                <c:pt idx="61">
                  <c:v>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0-4922-842B-0663540E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9039"/>
        <c:axId val="394093807"/>
      </c:lineChart>
      <c:catAx>
        <c:axId val="28335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 sz="1200" b="0" i="0" baseline="0">
                    <a:effectLst/>
                  </a:rPr>
                  <a:t>Remaining useful life</a:t>
                </a:r>
                <a:endParaRPr lang="hr-HR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262194513478702"/>
              <c:y val="0.9478904063567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4093807"/>
        <c:crosses val="autoZero"/>
        <c:auto val="1"/>
        <c:lblAlgn val="ctr"/>
        <c:lblOffset val="100"/>
        <c:noMultiLvlLbl val="0"/>
      </c:catAx>
      <c:valAx>
        <c:axId val="394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abs </a:t>
                </a:r>
                <a:r>
                  <a:rPr lang="hr-HR" baseline="0"/>
                  <a:t> </a:t>
                </a:r>
                <a:r>
                  <a:rPr lang="hr-HR"/>
                  <a:t>error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33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3015638438912"/>
          <c:y val="6.3730385955567417E-2"/>
          <c:w val="0.2470544280398968"/>
          <c:h val="9.326487103263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2933061314934"/>
          <c:y val="3.7900056206137296E-2"/>
          <c:w val="0.73184533156062914"/>
          <c:h val="0.78346384501544375"/>
        </c:manualLayout>
      </c:layout>
      <c:lineChart>
        <c:grouping val="standard"/>
        <c:varyColors val="0"/>
        <c:ser>
          <c:idx val="0"/>
          <c:order val="0"/>
          <c:tx>
            <c:v>Without piecewise function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'4-4'!$N$3:$N$75</c15:sqref>
                  </c15:fullRef>
                </c:ext>
              </c:extLst>
              <c:f>'4-4'!$N$3:$N$64</c:f>
              <c:numCache>
                <c:formatCode>General</c:formatCode>
                <c:ptCount val="62"/>
                <c:pt idx="0">
                  <c:v>33.04</c:v>
                </c:pt>
                <c:pt idx="1">
                  <c:v>22.02</c:v>
                </c:pt>
                <c:pt idx="2">
                  <c:v>25.89</c:v>
                </c:pt>
                <c:pt idx="3">
                  <c:v>20.71</c:v>
                </c:pt>
                <c:pt idx="4">
                  <c:v>22.26</c:v>
                </c:pt>
                <c:pt idx="5">
                  <c:v>24.8</c:v>
                </c:pt>
                <c:pt idx="6">
                  <c:v>25.11</c:v>
                </c:pt>
                <c:pt idx="7">
                  <c:v>23.11</c:v>
                </c:pt>
                <c:pt idx="8">
                  <c:v>22.13</c:v>
                </c:pt>
                <c:pt idx="9">
                  <c:v>21.26</c:v>
                </c:pt>
                <c:pt idx="10">
                  <c:v>19.95</c:v>
                </c:pt>
                <c:pt idx="11">
                  <c:v>19.22</c:v>
                </c:pt>
                <c:pt idx="12">
                  <c:v>19.64</c:v>
                </c:pt>
                <c:pt idx="13">
                  <c:v>19.329999999999998</c:v>
                </c:pt>
                <c:pt idx="14">
                  <c:v>19.68</c:v>
                </c:pt>
                <c:pt idx="15">
                  <c:v>19.36</c:v>
                </c:pt>
                <c:pt idx="16">
                  <c:v>18.82</c:v>
                </c:pt>
                <c:pt idx="17">
                  <c:v>18.329999999999998</c:v>
                </c:pt>
                <c:pt idx="18">
                  <c:v>17.8</c:v>
                </c:pt>
                <c:pt idx="19">
                  <c:v>17.97</c:v>
                </c:pt>
                <c:pt idx="20">
                  <c:v>17.96</c:v>
                </c:pt>
                <c:pt idx="21">
                  <c:v>17.489999999999998</c:v>
                </c:pt>
                <c:pt idx="22">
                  <c:v>17.66</c:v>
                </c:pt>
                <c:pt idx="23">
                  <c:v>17.23</c:v>
                </c:pt>
                <c:pt idx="24">
                  <c:v>17.02</c:v>
                </c:pt>
                <c:pt idx="25">
                  <c:v>16.690000000000001</c:v>
                </c:pt>
                <c:pt idx="26">
                  <c:v>16.559999999999999</c:v>
                </c:pt>
                <c:pt idx="27">
                  <c:v>16.649999999999999</c:v>
                </c:pt>
                <c:pt idx="28">
                  <c:v>16.510000000000002</c:v>
                </c:pt>
                <c:pt idx="29">
                  <c:v>16.11</c:v>
                </c:pt>
                <c:pt idx="30">
                  <c:v>15.79</c:v>
                </c:pt>
                <c:pt idx="31">
                  <c:v>15.37</c:v>
                </c:pt>
                <c:pt idx="32">
                  <c:v>15.3</c:v>
                </c:pt>
                <c:pt idx="33">
                  <c:v>15.33</c:v>
                </c:pt>
                <c:pt idx="34">
                  <c:v>15.1</c:v>
                </c:pt>
                <c:pt idx="35">
                  <c:v>15.07</c:v>
                </c:pt>
                <c:pt idx="36">
                  <c:v>14.67</c:v>
                </c:pt>
                <c:pt idx="37">
                  <c:v>14.6</c:v>
                </c:pt>
                <c:pt idx="38">
                  <c:v>15.23</c:v>
                </c:pt>
                <c:pt idx="39">
                  <c:v>15.08</c:v>
                </c:pt>
                <c:pt idx="40">
                  <c:v>15.06</c:v>
                </c:pt>
                <c:pt idx="41">
                  <c:v>14.84</c:v>
                </c:pt>
                <c:pt idx="42">
                  <c:v>14.7</c:v>
                </c:pt>
                <c:pt idx="43">
                  <c:v>14.62</c:v>
                </c:pt>
                <c:pt idx="44">
                  <c:v>14.4</c:v>
                </c:pt>
                <c:pt idx="45">
                  <c:v>14.97</c:v>
                </c:pt>
                <c:pt idx="46">
                  <c:v>15.04</c:v>
                </c:pt>
                <c:pt idx="47">
                  <c:v>14.94</c:v>
                </c:pt>
                <c:pt idx="48">
                  <c:v>14.69</c:v>
                </c:pt>
                <c:pt idx="49">
                  <c:v>14.81</c:v>
                </c:pt>
                <c:pt idx="50">
                  <c:v>14.63</c:v>
                </c:pt>
                <c:pt idx="51">
                  <c:v>14.46</c:v>
                </c:pt>
                <c:pt idx="52">
                  <c:v>14.87</c:v>
                </c:pt>
                <c:pt idx="53">
                  <c:v>14.99</c:v>
                </c:pt>
                <c:pt idx="54">
                  <c:v>15</c:v>
                </c:pt>
                <c:pt idx="55">
                  <c:v>14.94</c:v>
                </c:pt>
                <c:pt idx="56">
                  <c:v>14.88</c:v>
                </c:pt>
                <c:pt idx="57">
                  <c:v>14.68</c:v>
                </c:pt>
                <c:pt idx="58">
                  <c:v>14.59</c:v>
                </c:pt>
                <c:pt idx="59">
                  <c:v>14.37</c:v>
                </c:pt>
                <c:pt idx="60">
                  <c:v>14.39</c:v>
                </c:pt>
                <c:pt idx="61">
                  <c:v>14.29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A9C-B569-A449D8B5DAC7}"/>
            </c:ext>
          </c:extLst>
        </c:ser>
        <c:ser>
          <c:idx val="1"/>
          <c:order val="1"/>
          <c:tx>
            <c:v>With piecewise function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'4-4'!$C$2:$C$75</c15:sqref>
                  </c15:fullRef>
                </c:ext>
              </c:extLst>
              <c:f>('4-4'!$C$2:$C$63,'4-4'!$C$75)</c:f>
              <c:numCache>
                <c:formatCode>General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34</c:v>
                </c:pt>
                <c:pt idx="26">
                  <c:v>37</c:v>
                </c:pt>
                <c:pt idx="27">
                  <c:v>38</c:v>
                </c:pt>
                <c:pt idx="28">
                  <c:v>47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54</c:v>
                </c:pt>
                <c:pt idx="34">
                  <c:v>55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63</c:v>
                </c:pt>
                <c:pt idx="40">
                  <c:v>66</c:v>
                </c:pt>
                <c:pt idx="41">
                  <c:v>69</c:v>
                </c:pt>
                <c:pt idx="42">
                  <c:v>72</c:v>
                </c:pt>
                <c:pt idx="43">
                  <c:v>82</c:v>
                </c:pt>
                <c:pt idx="44">
                  <c:v>82</c:v>
                </c:pt>
                <c:pt idx="45">
                  <c:v>84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90</c:v>
                </c:pt>
                <c:pt idx="50">
                  <c:v>90</c:v>
                </c:pt>
                <c:pt idx="51">
                  <c:v>91</c:v>
                </c:pt>
                <c:pt idx="52">
                  <c:v>91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97</c:v>
                </c:pt>
                <c:pt idx="60">
                  <c:v>100</c:v>
                </c:pt>
                <c:pt idx="61">
                  <c:v>103</c:v>
                </c:pt>
                <c:pt idx="62">
                  <c:v>113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115</c:v>
                </c:pt>
                <c:pt idx="67">
                  <c:v>117</c:v>
                </c:pt>
                <c:pt idx="68">
                  <c:v>124</c:v>
                </c:pt>
                <c:pt idx="69">
                  <c:v>126</c:v>
                </c:pt>
                <c:pt idx="70">
                  <c:v>131</c:v>
                </c:pt>
                <c:pt idx="71">
                  <c:v>136</c:v>
                </c:pt>
                <c:pt idx="72">
                  <c:v>137</c:v>
                </c:pt>
                <c:pt idx="73">
                  <c:v>137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'5-2'!$M$3:$M$64</c15:sqref>
                  </c15:fullRef>
                </c:ext>
              </c:extLst>
              <c:f>'5-2'!$M$3:$M$64</c:f>
              <c:numCache>
                <c:formatCode>General</c:formatCode>
                <c:ptCount val="62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12.22</c:v>
                </c:pt>
                <c:pt idx="4">
                  <c:v>13.52</c:v>
                </c:pt>
                <c:pt idx="5">
                  <c:v>11.59</c:v>
                </c:pt>
                <c:pt idx="6">
                  <c:v>12.41</c:v>
                </c:pt>
                <c:pt idx="7">
                  <c:v>12.62</c:v>
                </c:pt>
                <c:pt idx="8">
                  <c:v>13.36</c:v>
                </c:pt>
                <c:pt idx="9">
                  <c:v>15.55</c:v>
                </c:pt>
                <c:pt idx="10">
                  <c:v>15.65</c:v>
                </c:pt>
                <c:pt idx="11">
                  <c:v>15.66</c:v>
                </c:pt>
                <c:pt idx="12">
                  <c:v>15.97</c:v>
                </c:pt>
                <c:pt idx="13">
                  <c:v>14.9</c:v>
                </c:pt>
                <c:pt idx="14">
                  <c:v>13.97</c:v>
                </c:pt>
                <c:pt idx="15">
                  <c:v>13.43</c:v>
                </c:pt>
                <c:pt idx="16">
                  <c:v>13.21</c:v>
                </c:pt>
                <c:pt idx="17">
                  <c:v>14.52</c:v>
                </c:pt>
                <c:pt idx="18">
                  <c:v>14.37</c:v>
                </c:pt>
                <c:pt idx="19">
                  <c:v>14.88</c:v>
                </c:pt>
                <c:pt idx="20">
                  <c:v>15.01</c:v>
                </c:pt>
                <c:pt idx="21">
                  <c:v>14.98</c:v>
                </c:pt>
                <c:pt idx="22">
                  <c:v>15.4</c:v>
                </c:pt>
                <c:pt idx="23">
                  <c:v>15.06</c:v>
                </c:pt>
                <c:pt idx="24">
                  <c:v>15.16</c:v>
                </c:pt>
                <c:pt idx="25">
                  <c:v>14.8</c:v>
                </c:pt>
                <c:pt idx="26">
                  <c:v>14.46</c:v>
                </c:pt>
                <c:pt idx="27">
                  <c:v>14.91</c:v>
                </c:pt>
                <c:pt idx="28">
                  <c:v>14.9</c:v>
                </c:pt>
                <c:pt idx="29">
                  <c:v>14.94</c:v>
                </c:pt>
                <c:pt idx="30">
                  <c:v>14.6</c:v>
                </c:pt>
                <c:pt idx="31">
                  <c:v>14.76</c:v>
                </c:pt>
                <c:pt idx="32">
                  <c:v>14.43</c:v>
                </c:pt>
                <c:pt idx="33">
                  <c:v>14.49</c:v>
                </c:pt>
                <c:pt idx="34">
                  <c:v>14.09</c:v>
                </c:pt>
                <c:pt idx="35">
                  <c:v>13.99</c:v>
                </c:pt>
                <c:pt idx="36">
                  <c:v>13.8</c:v>
                </c:pt>
                <c:pt idx="37">
                  <c:v>13.7</c:v>
                </c:pt>
                <c:pt idx="38">
                  <c:v>13.4</c:v>
                </c:pt>
                <c:pt idx="39">
                  <c:v>13.18</c:v>
                </c:pt>
                <c:pt idx="40">
                  <c:v>12.93</c:v>
                </c:pt>
                <c:pt idx="41">
                  <c:v>12.94</c:v>
                </c:pt>
                <c:pt idx="42">
                  <c:v>13.5</c:v>
                </c:pt>
                <c:pt idx="43">
                  <c:v>13.28</c:v>
                </c:pt>
                <c:pt idx="44">
                  <c:v>13.11</c:v>
                </c:pt>
                <c:pt idx="45">
                  <c:v>12.93</c:v>
                </c:pt>
                <c:pt idx="46">
                  <c:v>12.96</c:v>
                </c:pt>
                <c:pt idx="47">
                  <c:v>12.95</c:v>
                </c:pt>
                <c:pt idx="48">
                  <c:v>12.76</c:v>
                </c:pt>
                <c:pt idx="49">
                  <c:v>12.53</c:v>
                </c:pt>
                <c:pt idx="50">
                  <c:v>12.57</c:v>
                </c:pt>
                <c:pt idx="51">
                  <c:v>12.39</c:v>
                </c:pt>
                <c:pt idx="52">
                  <c:v>12.37</c:v>
                </c:pt>
                <c:pt idx="53">
                  <c:v>12.18</c:v>
                </c:pt>
                <c:pt idx="54">
                  <c:v>12.2</c:v>
                </c:pt>
                <c:pt idx="55">
                  <c:v>12.15</c:v>
                </c:pt>
                <c:pt idx="56">
                  <c:v>12.45</c:v>
                </c:pt>
                <c:pt idx="57">
                  <c:v>12.54</c:v>
                </c:pt>
                <c:pt idx="58">
                  <c:v>12.75</c:v>
                </c:pt>
                <c:pt idx="59">
                  <c:v>12.72</c:v>
                </c:pt>
                <c:pt idx="60">
                  <c:v>12.81</c:v>
                </c:pt>
                <c:pt idx="61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7-4A9C-B569-A449D8B5D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59039"/>
        <c:axId val="394093807"/>
      </c:lineChart>
      <c:catAx>
        <c:axId val="28335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Remaining useful life</a:t>
                </a:r>
              </a:p>
            </c:rich>
          </c:tx>
          <c:layout>
            <c:manualLayout>
              <c:xMode val="edge"/>
              <c:yMode val="edge"/>
              <c:x val="0.37478496410656092"/>
              <c:y val="0.87849016908249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94093807"/>
        <c:crosses val="autoZero"/>
        <c:auto val="1"/>
        <c:lblAlgn val="ctr"/>
        <c:lblOffset val="100"/>
        <c:noMultiLvlLbl val="0"/>
      </c:catAx>
      <c:valAx>
        <c:axId val="3940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abs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833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90319277775881"/>
          <c:y val="0.16502905702602499"/>
          <c:w val="0.25424673444203755"/>
          <c:h val="8.8409263183948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4</xdr:row>
      <xdr:rowOff>42861</xdr:rowOff>
    </xdr:from>
    <xdr:to>
      <xdr:col>27</xdr:col>
      <xdr:colOff>247650</xdr:colOff>
      <xdr:row>28</xdr:row>
      <xdr:rowOff>66675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0FE272B-A326-4770-9B97-5FD9CC9F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276225</xdr:colOff>
      <xdr:row>29</xdr:row>
      <xdr:rowOff>9525</xdr:rowOff>
    </xdr:from>
    <xdr:to>
      <xdr:col>27</xdr:col>
      <xdr:colOff>114300</xdr:colOff>
      <xdr:row>54</xdr:row>
      <xdr:rowOff>95250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1BDBBCB1-48F5-40EE-A8E5-6798ABA6F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8</xdr:row>
      <xdr:rowOff>0</xdr:rowOff>
    </xdr:from>
    <xdr:to>
      <xdr:col>39</xdr:col>
      <xdr:colOff>447675</xdr:colOff>
      <xdr:row>29</xdr:row>
      <xdr:rowOff>42863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9DB869AA-1450-470E-BFAC-D4A079626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28576</xdr:colOff>
      <xdr:row>27</xdr:row>
      <xdr:rowOff>23814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D96D49EC-6036-4837-B96C-6102237C6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57151</xdr:colOff>
      <xdr:row>27</xdr:row>
      <xdr:rowOff>157164</xdr:rowOff>
    </xdr:from>
    <xdr:to>
      <xdr:col>10</xdr:col>
      <xdr:colOff>504826</xdr:colOff>
      <xdr:row>53</xdr:row>
      <xdr:rowOff>52389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4C15B26C-91B0-4F8C-9DFB-7E959B20A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0</xdr:row>
      <xdr:rowOff>180975</xdr:rowOff>
    </xdr:from>
    <xdr:to>
      <xdr:col>23</xdr:col>
      <xdr:colOff>561976</xdr:colOff>
      <xdr:row>25</xdr:row>
      <xdr:rowOff>14289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B0B0286E-5C3E-43DC-8407-FCBDD7886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26</xdr:row>
      <xdr:rowOff>9525</xdr:rowOff>
    </xdr:from>
    <xdr:to>
      <xdr:col>23</xdr:col>
      <xdr:colOff>200025</xdr:colOff>
      <xdr:row>51</xdr:row>
      <xdr:rowOff>95250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CE3516B8-7DD4-4CC1-A9C2-F58A73F2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"/>
  <sheetViews>
    <sheetView topLeftCell="A29" workbookViewId="0">
      <selection activeCell="M3" sqref="M3:M65"/>
    </sheetView>
  </sheetViews>
  <sheetFormatPr defaultRowHeight="15" x14ac:dyDescent="0.25"/>
  <cols>
    <col min="4" max="4" width="14.5703125" bestFit="1" customWidth="1"/>
    <col min="5" max="5" width="18" bestFit="1" customWidth="1"/>
    <col min="6" max="6" width="14.85546875" bestFit="1" customWidth="1"/>
    <col min="7" max="7" width="11" bestFit="1" customWidth="1"/>
    <col min="8" max="8" width="20" bestFit="1" customWidth="1"/>
    <col min="9" max="9" width="15.140625" bestFit="1" customWidth="1"/>
    <col min="10" max="10" width="17.5703125" bestFit="1" customWidth="1"/>
    <col min="11" max="11" width="20.28515625" bestFit="1" customWidth="1"/>
    <col min="12" max="12" width="11" bestFit="1" customWidth="1"/>
    <col min="13" max="13" width="16.85546875" bestFit="1" customWidth="1"/>
  </cols>
  <sheetData>
    <row r="1" spans="1:13" x14ac:dyDescent="0.25">
      <c r="B1">
        <v>0</v>
      </c>
      <c r="C1">
        <v>0</v>
      </c>
      <c r="D1" t="s">
        <v>12</v>
      </c>
      <c r="E1" t="s">
        <v>0</v>
      </c>
      <c r="F1" t="s">
        <v>1</v>
      </c>
      <c r="G1" t="s">
        <v>9</v>
      </c>
      <c r="H1" t="s">
        <v>2</v>
      </c>
      <c r="I1" t="s">
        <v>3</v>
      </c>
      <c r="J1" t="s">
        <v>6</v>
      </c>
      <c r="K1" t="s">
        <v>7</v>
      </c>
      <c r="L1" t="s">
        <v>10</v>
      </c>
      <c r="M1" t="s">
        <v>13</v>
      </c>
    </row>
    <row r="2" spans="1:13" x14ac:dyDescent="0.25">
      <c r="A2">
        <f>ROUND(B2,0)</f>
        <v>7</v>
      </c>
      <c r="B2">
        <v>6.8724173999999998</v>
      </c>
      <c r="C2">
        <v>7</v>
      </c>
      <c r="D2">
        <f>ROUND((ABS(A2-C2)/C2)*100,2)</f>
        <v>0</v>
      </c>
      <c r="E2">
        <f>ROUND(((A2-C2)/C2)*100,2)</f>
        <v>0</v>
      </c>
      <c r="F2">
        <f>A2-C2</f>
        <v>0</v>
      </c>
      <c r="G2">
        <f>ABS(F2)</f>
        <v>0</v>
      </c>
      <c r="H2">
        <f>AVERAGE(E2:E64)</f>
        <v>-6.0676190476190479</v>
      </c>
      <c r="I2">
        <f>AVERAGE(F2:F64)</f>
        <v>-3.6190476190476191</v>
      </c>
    </row>
    <row r="3" spans="1:13" x14ac:dyDescent="0.25">
      <c r="A3">
        <f t="shared" ref="A3:A65" si="0">ROUND(B3,0)</f>
        <v>6</v>
      </c>
      <c r="B3">
        <v>6.1237244999999998</v>
      </c>
      <c r="C3">
        <v>8</v>
      </c>
      <c r="D3">
        <f t="shared" ref="D3:D65" si="1">ROUND((ABS(A3-C3)/C3)*100,2)</f>
        <v>25</v>
      </c>
      <c r="E3">
        <f t="shared" ref="E3:E64" si="2">ROUND(((A3-C3)/C3)*100,2)</f>
        <v>-25</v>
      </c>
      <c r="F3">
        <f t="shared" ref="F3:F64" si="3">A3-C3</f>
        <v>-2</v>
      </c>
      <c r="G3">
        <f>ABS(F3)</f>
        <v>2</v>
      </c>
      <c r="J3">
        <f>ROUND(AVERAGE(F$2:F3),2)</f>
        <v>-1</v>
      </c>
      <c r="K3">
        <f>ROUND(AVERAGE(E$2:E3),2)</f>
        <v>-12.5</v>
      </c>
      <c r="L3">
        <f>ROUND(AVERAGE(G$2:G3),2)</f>
        <v>1</v>
      </c>
      <c r="M3">
        <f>ROUND(AVERAGE(D$2:D3),2)</f>
        <v>12.5</v>
      </c>
    </row>
    <row r="4" spans="1:13" x14ac:dyDescent="0.25">
      <c r="A4">
        <f t="shared" si="0"/>
        <v>7</v>
      </c>
      <c r="B4">
        <v>7.110951</v>
      </c>
      <c r="C4">
        <v>8</v>
      </c>
      <c r="D4">
        <f t="shared" si="1"/>
        <v>12.5</v>
      </c>
      <c r="E4">
        <f t="shared" si="2"/>
        <v>-12.5</v>
      </c>
      <c r="F4">
        <f t="shared" si="3"/>
        <v>-1</v>
      </c>
      <c r="G4">
        <f t="shared" ref="G4:G64" si="4">ABS(F4)</f>
        <v>1</v>
      </c>
      <c r="J4">
        <f>ROUND(AVERAGE(F$2:F4),2)</f>
        <v>-1</v>
      </c>
      <c r="K4">
        <f>ROUND(AVERAGE(E$2:E4),2)</f>
        <v>-12.5</v>
      </c>
      <c r="L4">
        <f>ROUND(AVERAGE(G$2:G4),2)</f>
        <v>1</v>
      </c>
      <c r="M4">
        <f>ROUND(AVERAGE(D$2:D4),2)</f>
        <v>12.5</v>
      </c>
    </row>
    <row r="5" spans="1:13" x14ac:dyDescent="0.25">
      <c r="A5">
        <f t="shared" si="0"/>
        <v>9</v>
      </c>
      <c r="B5">
        <v>8.5275440000000007</v>
      </c>
      <c r="C5">
        <v>8</v>
      </c>
      <c r="D5">
        <f t="shared" si="1"/>
        <v>12.5</v>
      </c>
      <c r="E5">
        <f t="shared" si="2"/>
        <v>12.5</v>
      </c>
      <c r="F5">
        <f t="shared" si="3"/>
        <v>1</v>
      </c>
      <c r="G5">
        <f t="shared" si="4"/>
        <v>1</v>
      </c>
      <c r="J5">
        <f>ROUND(AVERAGE(F$2:F5),2)</f>
        <v>-0.5</v>
      </c>
      <c r="K5">
        <f>ROUND(AVERAGE(E$2:E5),2)</f>
        <v>-6.25</v>
      </c>
      <c r="L5">
        <f>ROUND(AVERAGE(G$2:G5),2)</f>
        <v>1</v>
      </c>
      <c r="M5">
        <f>ROUND(AVERAGE(D$2:D5),2)</f>
        <v>12.5</v>
      </c>
    </row>
    <row r="6" spans="1:13" x14ac:dyDescent="0.25">
      <c r="A6">
        <f t="shared" si="0"/>
        <v>8</v>
      </c>
      <c r="B6">
        <v>8.073639</v>
      </c>
      <c r="C6">
        <v>9</v>
      </c>
      <c r="D6">
        <f t="shared" si="1"/>
        <v>11.11</v>
      </c>
      <c r="E6">
        <f t="shared" si="2"/>
        <v>-11.11</v>
      </c>
      <c r="F6">
        <f t="shared" si="3"/>
        <v>-1</v>
      </c>
      <c r="G6">
        <f t="shared" si="4"/>
        <v>1</v>
      </c>
      <c r="J6">
        <f>ROUND(AVERAGE(F$2:F6),2)</f>
        <v>-0.6</v>
      </c>
      <c r="K6">
        <f>ROUND(AVERAGE(E$2:E6),2)</f>
        <v>-7.22</v>
      </c>
      <c r="L6">
        <f>ROUND(AVERAGE(G$2:G6),2)</f>
        <v>1</v>
      </c>
      <c r="M6">
        <f>ROUND(AVERAGE(D$2:D6),2)</f>
        <v>12.22</v>
      </c>
    </row>
    <row r="7" spans="1:13" x14ac:dyDescent="0.25">
      <c r="A7">
        <f t="shared" si="0"/>
        <v>8</v>
      </c>
      <c r="B7">
        <v>7.8869676999999996</v>
      </c>
      <c r="C7">
        <v>10</v>
      </c>
      <c r="D7">
        <f t="shared" si="1"/>
        <v>20</v>
      </c>
      <c r="E7">
        <f t="shared" si="2"/>
        <v>-20</v>
      </c>
      <c r="F7">
        <f t="shared" si="3"/>
        <v>-2</v>
      </c>
      <c r="G7">
        <f t="shared" si="4"/>
        <v>2</v>
      </c>
      <c r="J7">
        <f>ROUND(AVERAGE(F$2:F7),2)</f>
        <v>-0.83</v>
      </c>
      <c r="K7">
        <f>ROUND(AVERAGE(E$2:E7),2)</f>
        <v>-9.35</v>
      </c>
      <c r="L7">
        <f>ROUND(AVERAGE(G$2:G7),2)</f>
        <v>1.17</v>
      </c>
      <c r="M7">
        <f>ROUND(AVERAGE(D$2:D7),2)</f>
        <v>13.52</v>
      </c>
    </row>
    <row r="8" spans="1:13" x14ac:dyDescent="0.25">
      <c r="A8">
        <f t="shared" si="0"/>
        <v>10</v>
      </c>
      <c r="B8">
        <v>9.8300169999999998</v>
      </c>
      <c r="C8">
        <v>10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J8">
        <f>ROUND(AVERAGE(F$2:F8),2)</f>
        <v>-0.71</v>
      </c>
      <c r="K8">
        <f>ROUND(AVERAGE(E$2:E8),2)</f>
        <v>-8.02</v>
      </c>
      <c r="L8">
        <f>ROUND(AVERAGE(G$2:G8),2)</f>
        <v>1</v>
      </c>
      <c r="M8">
        <f>ROUND(AVERAGE(D$2:D8),2)</f>
        <v>11.59</v>
      </c>
    </row>
    <row r="9" spans="1:13" x14ac:dyDescent="0.25">
      <c r="A9">
        <f t="shared" si="0"/>
        <v>9</v>
      </c>
      <c r="B9">
        <v>8.7223860000000002</v>
      </c>
      <c r="C9">
        <v>11</v>
      </c>
      <c r="D9">
        <f t="shared" si="1"/>
        <v>18.18</v>
      </c>
      <c r="E9">
        <f t="shared" si="2"/>
        <v>-18.18</v>
      </c>
      <c r="F9">
        <f t="shared" si="3"/>
        <v>-2</v>
      </c>
      <c r="G9">
        <f t="shared" si="4"/>
        <v>2</v>
      </c>
      <c r="J9">
        <f>ROUND(AVERAGE(F$2:F9),2)</f>
        <v>-0.88</v>
      </c>
      <c r="K9">
        <f>ROUND(AVERAGE(E$2:E9),2)</f>
        <v>-9.2899999999999991</v>
      </c>
      <c r="L9">
        <f>ROUND(AVERAGE(G$2:G9),2)</f>
        <v>1.1299999999999999</v>
      </c>
      <c r="M9">
        <f>ROUND(AVERAGE(D$2:D9),2)</f>
        <v>12.41</v>
      </c>
    </row>
    <row r="10" spans="1:13" x14ac:dyDescent="0.25">
      <c r="A10">
        <f t="shared" si="0"/>
        <v>12</v>
      </c>
      <c r="B10">
        <v>11.673352</v>
      </c>
      <c r="C10">
        <v>14</v>
      </c>
      <c r="D10">
        <f t="shared" si="1"/>
        <v>14.29</v>
      </c>
      <c r="E10">
        <f t="shared" si="2"/>
        <v>-14.29</v>
      </c>
      <c r="F10">
        <f t="shared" si="3"/>
        <v>-2</v>
      </c>
      <c r="G10">
        <f t="shared" si="4"/>
        <v>2</v>
      </c>
      <c r="J10">
        <f>ROUND(AVERAGE(F$2:F10),2)</f>
        <v>-1</v>
      </c>
      <c r="K10">
        <f>ROUND(AVERAGE(E$2:E10),2)</f>
        <v>-9.84</v>
      </c>
      <c r="L10">
        <f>ROUND(AVERAGE(G$2:G10),2)</f>
        <v>1.22</v>
      </c>
      <c r="M10">
        <f>ROUND(AVERAGE(D$2:D10),2)</f>
        <v>12.62</v>
      </c>
    </row>
    <row r="11" spans="1:13" x14ac:dyDescent="0.25">
      <c r="A11">
        <f t="shared" si="0"/>
        <v>12</v>
      </c>
      <c r="B11">
        <v>11.786042999999999</v>
      </c>
      <c r="C11">
        <v>15</v>
      </c>
      <c r="D11">
        <f t="shared" si="1"/>
        <v>20</v>
      </c>
      <c r="E11">
        <f t="shared" si="2"/>
        <v>-20</v>
      </c>
      <c r="F11">
        <f t="shared" si="3"/>
        <v>-3</v>
      </c>
      <c r="G11">
        <f t="shared" si="4"/>
        <v>3</v>
      </c>
      <c r="J11">
        <f>ROUND(AVERAGE(F$2:F11),2)</f>
        <v>-1.2</v>
      </c>
      <c r="K11">
        <f>ROUND(AVERAGE(E$2:E11),2)</f>
        <v>-10.86</v>
      </c>
      <c r="L11">
        <f>ROUND(AVERAGE(G$2:G11),2)</f>
        <v>1.4</v>
      </c>
      <c r="M11">
        <f>ROUND(AVERAGE(D$2:D11),2)</f>
        <v>13.36</v>
      </c>
    </row>
    <row r="12" spans="1:13" x14ac:dyDescent="0.25">
      <c r="A12">
        <f t="shared" si="0"/>
        <v>10</v>
      </c>
      <c r="B12">
        <v>10.361991</v>
      </c>
      <c r="C12">
        <v>16</v>
      </c>
      <c r="D12">
        <f t="shared" si="1"/>
        <v>37.5</v>
      </c>
      <c r="E12">
        <f t="shared" si="2"/>
        <v>-37.5</v>
      </c>
      <c r="F12">
        <f t="shared" si="3"/>
        <v>-6</v>
      </c>
      <c r="G12">
        <f t="shared" si="4"/>
        <v>6</v>
      </c>
      <c r="J12">
        <f>ROUND(AVERAGE(F$2:F12),2)</f>
        <v>-1.64</v>
      </c>
      <c r="K12">
        <f>ROUND(AVERAGE(E$2:E12),2)</f>
        <v>-13.28</v>
      </c>
      <c r="L12">
        <f>ROUND(AVERAGE(G$2:G12),2)</f>
        <v>1.82</v>
      </c>
      <c r="M12">
        <f>ROUND(AVERAGE(D$2:D12),2)</f>
        <v>15.55</v>
      </c>
    </row>
    <row r="13" spans="1:13" x14ac:dyDescent="0.25">
      <c r="A13">
        <f t="shared" si="0"/>
        <v>21</v>
      </c>
      <c r="B13">
        <v>21.313585</v>
      </c>
      <c r="C13">
        <v>18</v>
      </c>
      <c r="D13">
        <f t="shared" si="1"/>
        <v>16.670000000000002</v>
      </c>
      <c r="E13">
        <f t="shared" si="2"/>
        <v>16.670000000000002</v>
      </c>
      <c r="F13">
        <f t="shared" si="3"/>
        <v>3</v>
      </c>
      <c r="G13">
        <f t="shared" si="4"/>
        <v>3</v>
      </c>
      <c r="J13">
        <f>ROUND(AVERAGE(F$2:F13),2)</f>
        <v>-1.25</v>
      </c>
      <c r="K13">
        <f>ROUND(AVERAGE(E$2:E13),2)</f>
        <v>-10.78</v>
      </c>
      <c r="L13">
        <f>ROUND(AVERAGE(G$2:G13),2)</f>
        <v>1.92</v>
      </c>
      <c r="M13">
        <f>ROUND(AVERAGE(D$2:D13),2)</f>
        <v>15.65</v>
      </c>
    </row>
    <row r="14" spans="1:13" x14ac:dyDescent="0.25">
      <c r="A14">
        <f t="shared" si="0"/>
        <v>16</v>
      </c>
      <c r="B14">
        <v>15.521617000000001</v>
      </c>
      <c r="C14">
        <v>19</v>
      </c>
      <c r="D14">
        <f t="shared" si="1"/>
        <v>15.79</v>
      </c>
      <c r="E14">
        <f t="shared" si="2"/>
        <v>-15.79</v>
      </c>
      <c r="F14">
        <f t="shared" si="3"/>
        <v>-3</v>
      </c>
      <c r="G14">
        <f t="shared" si="4"/>
        <v>3</v>
      </c>
      <c r="J14">
        <f>ROUND(AVERAGE(F$2:F14),2)</f>
        <v>-1.38</v>
      </c>
      <c r="K14">
        <f>ROUND(AVERAGE(E$2:E14),2)</f>
        <v>-11.17</v>
      </c>
      <c r="L14">
        <f>ROUND(AVERAGE(G$2:G14),2)</f>
        <v>2</v>
      </c>
      <c r="M14">
        <f>ROUND(AVERAGE(D$2:D14),2)</f>
        <v>15.66</v>
      </c>
    </row>
    <row r="15" spans="1:13" x14ac:dyDescent="0.25">
      <c r="A15">
        <f t="shared" si="0"/>
        <v>16</v>
      </c>
      <c r="B15">
        <v>15.955133</v>
      </c>
      <c r="C15">
        <v>20</v>
      </c>
      <c r="D15">
        <f t="shared" si="1"/>
        <v>20</v>
      </c>
      <c r="E15">
        <f t="shared" si="2"/>
        <v>-20</v>
      </c>
      <c r="F15">
        <f t="shared" si="3"/>
        <v>-4</v>
      </c>
      <c r="G15">
        <f t="shared" si="4"/>
        <v>4</v>
      </c>
      <c r="J15">
        <f>ROUND(AVERAGE(F$2:F15),2)</f>
        <v>-1.57</v>
      </c>
      <c r="K15">
        <f>ROUND(AVERAGE(E$2:E15),2)</f>
        <v>-11.8</v>
      </c>
      <c r="L15">
        <f>ROUND(AVERAGE(G$2:G15),2)</f>
        <v>2.14</v>
      </c>
      <c r="M15">
        <f>ROUND(AVERAGE(D$2:D15),2)</f>
        <v>15.97</v>
      </c>
    </row>
    <row r="16" spans="1:13" x14ac:dyDescent="0.25">
      <c r="A16">
        <f t="shared" si="0"/>
        <v>20</v>
      </c>
      <c r="B16">
        <v>19.835518</v>
      </c>
      <c r="C16">
        <v>20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J16">
        <f>ROUND(AVERAGE(F$2:F16),2)</f>
        <v>-1.47</v>
      </c>
      <c r="K16">
        <f>ROUND(AVERAGE(E$2:E16),2)</f>
        <v>-11.01</v>
      </c>
      <c r="L16">
        <f>ROUND(AVERAGE(G$2:G16),2)</f>
        <v>2</v>
      </c>
      <c r="M16">
        <f>ROUND(AVERAGE(D$2:D16),2)</f>
        <v>14.9</v>
      </c>
    </row>
    <row r="17" spans="1:13" x14ac:dyDescent="0.25">
      <c r="A17">
        <f t="shared" si="0"/>
        <v>20</v>
      </c>
      <c r="B17">
        <v>19.930949999999999</v>
      </c>
      <c r="C17">
        <v>20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J17">
        <f>ROUND(AVERAGE(F$2:F17),2)</f>
        <v>-1.38</v>
      </c>
      <c r="K17">
        <f>ROUND(AVERAGE(E$2:E17),2)</f>
        <v>-10.33</v>
      </c>
      <c r="L17">
        <f>ROUND(AVERAGE(G$2:G17),2)</f>
        <v>1.88</v>
      </c>
      <c r="M17">
        <f>ROUND(AVERAGE(D$2:D17),2)</f>
        <v>13.97</v>
      </c>
    </row>
    <row r="18" spans="1:13" x14ac:dyDescent="0.25">
      <c r="A18">
        <f t="shared" si="0"/>
        <v>22</v>
      </c>
      <c r="B18">
        <v>22.016428000000001</v>
      </c>
      <c r="C18">
        <v>21</v>
      </c>
      <c r="D18">
        <f t="shared" si="1"/>
        <v>4.76</v>
      </c>
      <c r="E18">
        <f t="shared" si="2"/>
        <v>4.76</v>
      </c>
      <c r="F18">
        <f t="shared" si="3"/>
        <v>1</v>
      </c>
      <c r="G18">
        <f t="shared" si="4"/>
        <v>1</v>
      </c>
      <c r="J18">
        <f>ROUND(AVERAGE(F$2:F18),2)</f>
        <v>-1.24</v>
      </c>
      <c r="K18">
        <f>ROUND(AVERAGE(E$2:E18),2)</f>
        <v>-9.44</v>
      </c>
      <c r="L18">
        <f>ROUND(AVERAGE(G$2:G18),2)</f>
        <v>1.82</v>
      </c>
      <c r="M18">
        <f>ROUND(AVERAGE(D$2:D18),2)</f>
        <v>13.43</v>
      </c>
    </row>
    <row r="19" spans="1:13" x14ac:dyDescent="0.25">
      <c r="A19">
        <f t="shared" si="0"/>
        <v>23</v>
      </c>
      <c r="B19">
        <v>22.711625999999999</v>
      </c>
      <c r="C19">
        <v>21</v>
      </c>
      <c r="D19">
        <f t="shared" si="1"/>
        <v>9.52</v>
      </c>
      <c r="E19">
        <f t="shared" si="2"/>
        <v>9.52</v>
      </c>
      <c r="F19">
        <f t="shared" si="3"/>
        <v>2</v>
      </c>
      <c r="G19">
        <f t="shared" si="4"/>
        <v>2</v>
      </c>
      <c r="J19">
        <f>ROUND(AVERAGE(F$2:F19),2)</f>
        <v>-1.06</v>
      </c>
      <c r="K19">
        <f>ROUND(AVERAGE(E$2:E19),2)</f>
        <v>-8.3800000000000008</v>
      </c>
      <c r="L19">
        <f>ROUND(AVERAGE(G$2:G19),2)</f>
        <v>1.83</v>
      </c>
      <c r="M19">
        <f>ROUND(AVERAGE(D$2:D19),2)</f>
        <v>13.21</v>
      </c>
    </row>
    <row r="20" spans="1:13" x14ac:dyDescent="0.25">
      <c r="A20">
        <f t="shared" si="0"/>
        <v>29</v>
      </c>
      <c r="B20">
        <v>29.462008000000001</v>
      </c>
      <c r="C20">
        <v>21</v>
      </c>
      <c r="D20">
        <f t="shared" si="1"/>
        <v>38.1</v>
      </c>
      <c r="E20">
        <f t="shared" si="2"/>
        <v>38.1</v>
      </c>
      <c r="F20">
        <f t="shared" si="3"/>
        <v>8</v>
      </c>
      <c r="G20">
        <f t="shared" si="4"/>
        <v>8</v>
      </c>
      <c r="J20">
        <f>ROUND(AVERAGE(F$2:F20),2)</f>
        <v>-0.57999999999999996</v>
      </c>
      <c r="K20">
        <f>ROUND(AVERAGE(E$2:E20),2)</f>
        <v>-5.94</v>
      </c>
      <c r="L20">
        <f>ROUND(AVERAGE(G$2:G20),2)</f>
        <v>2.16</v>
      </c>
      <c r="M20">
        <f>ROUND(AVERAGE(D$2:D20),2)</f>
        <v>14.52</v>
      </c>
    </row>
    <row r="21" spans="1:13" x14ac:dyDescent="0.25">
      <c r="A21">
        <f t="shared" si="0"/>
        <v>23</v>
      </c>
      <c r="B21">
        <v>22.568508000000001</v>
      </c>
      <c r="C21">
        <v>26</v>
      </c>
      <c r="D21">
        <f t="shared" si="1"/>
        <v>11.54</v>
      </c>
      <c r="E21">
        <f t="shared" si="2"/>
        <v>-11.54</v>
      </c>
      <c r="F21">
        <f t="shared" si="3"/>
        <v>-3</v>
      </c>
      <c r="G21">
        <f t="shared" si="4"/>
        <v>3</v>
      </c>
      <c r="J21">
        <f>ROUND(AVERAGE(F$2:F21),2)</f>
        <v>-0.7</v>
      </c>
      <c r="K21">
        <f>ROUND(AVERAGE(E$2:E21),2)</f>
        <v>-6.22</v>
      </c>
      <c r="L21">
        <f>ROUND(AVERAGE(G$2:G21),2)</f>
        <v>2.2000000000000002</v>
      </c>
      <c r="M21">
        <f>ROUND(AVERAGE(D$2:D21),2)</f>
        <v>14.37</v>
      </c>
    </row>
    <row r="22" spans="1:13" x14ac:dyDescent="0.25">
      <c r="A22">
        <f t="shared" si="0"/>
        <v>21</v>
      </c>
      <c r="B22">
        <v>21.435773999999999</v>
      </c>
      <c r="C22">
        <v>28</v>
      </c>
      <c r="D22">
        <f t="shared" si="1"/>
        <v>25</v>
      </c>
      <c r="E22">
        <f t="shared" si="2"/>
        <v>-25</v>
      </c>
      <c r="F22">
        <f t="shared" si="3"/>
        <v>-7</v>
      </c>
      <c r="G22">
        <f t="shared" si="4"/>
        <v>7</v>
      </c>
      <c r="J22">
        <f>ROUND(AVERAGE(F$2:F22),2)</f>
        <v>-1</v>
      </c>
      <c r="K22">
        <f>ROUND(AVERAGE(E$2:E22),2)</f>
        <v>-7.11</v>
      </c>
      <c r="L22">
        <f>ROUND(AVERAGE(G$2:G22),2)</f>
        <v>2.4300000000000002</v>
      </c>
      <c r="M22">
        <f>ROUND(AVERAGE(D$2:D22),2)</f>
        <v>14.88</v>
      </c>
    </row>
    <row r="23" spans="1:13" x14ac:dyDescent="0.25">
      <c r="A23">
        <f t="shared" si="0"/>
        <v>23</v>
      </c>
      <c r="B23">
        <v>23.021242000000001</v>
      </c>
      <c r="C23">
        <v>28</v>
      </c>
      <c r="D23">
        <f t="shared" si="1"/>
        <v>17.86</v>
      </c>
      <c r="E23">
        <f t="shared" si="2"/>
        <v>-17.86</v>
      </c>
      <c r="F23">
        <f t="shared" si="3"/>
        <v>-5</v>
      </c>
      <c r="G23">
        <f t="shared" si="4"/>
        <v>5</v>
      </c>
      <c r="J23">
        <f>ROUND(AVERAGE(F$2:F23),2)</f>
        <v>-1.18</v>
      </c>
      <c r="K23">
        <f>ROUND(AVERAGE(E$2:E23),2)</f>
        <v>-7.6</v>
      </c>
      <c r="L23">
        <f>ROUND(AVERAGE(G$2:G23),2)</f>
        <v>2.5499999999999998</v>
      </c>
      <c r="M23">
        <f>ROUND(AVERAGE(D$2:D23),2)</f>
        <v>15.01</v>
      </c>
    </row>
    <row r="24" spans="1:13" x14ac:dyDescent="0.25">
      <c r="A24">
        <f t="shared" si="0"/>
        <v>24</v>
      </c>
      <c r="B24">
        <v>24.138974999999999</v>
      </c>
      <c r="C24">
        <v>28</v>
      </c>
      <c r="D24">
        <f t="shared" si="1"/>
        <v>14.29</v>
      </c>
      <c r="E24">
        <f t="shared" si="2"/>
        <v>-14.29</v>
      </c>
      <c r="F24">
        <f t="shared" si="3"/>
        <v>-4</v>
      </c>
      <c r="G24">
        <f t="shared" si="4"/>
        <v>4</v>
      </c>
      <c r="J24">
        <f>ROUND(AVERAGE(F$2:F24),2)</f>
        <v>-1.3</v>
      </c>
      <c r="K24">
        <f>ROUND(AVERAGE(E$2:E24),2)</f>
        <v>-7.89</v>
      </c>
      <c r="L24">
        <f>ROUND(AVERAGE(G$2:G24),2)</f>
        <v>2.61</v>
      </c>
      <c r="M24">
        <f>ROUND(AVERAGE(D$2:D24),2)</f>
        <v>14.98</v>
      </c>
    </row>
    <row r="25" spans="1:13" x14ac:dyDescent="0.25">
      <c r="A25">
        <f t="shared" si="0"/>
        <v>35</v>
      </c>
      <c r="B25">
        <v>35.483775999999999</v>
      </c>
      <c r="C25">
        <v>28</v>
      </c>
      <c r="D25">
        <f t="shared" si="1"/>
        <v>25</v>
      </c>
      <c r="E25">
        <f t="shared" si="2"/>
        <v>25</v>
      </c>
      <c r="F25">
        <f t="shared" si="3"/>
        <v>7</v>
      </c>
      <c r="G25">
        <f t="shared" si="4"/>
        <v>7</v>
      </c>
      <c r="J25">
        <f>ROUND(AVERAGE(F$2:F25),2)</f>
        <v>-0.96</v>
      </c>
      <c r="K25">
        <f>ROUND(AVERAGE(E$2:E25),2)</f>
        <v>-6.52</v>
      </c>
      <c r="L25">
        <f>ROUND(AVERAGE(G$2:G25),2)</f>
        <v>2.79</v>
      </c>
      <c r="M25">
        <f>ROUND(AVERAGE(D$2:D25),2)</f>
        <v>15.4</v>
      </c>
    </row>
    <row r="26" spans="1:13" x14ac:dyDescent="0.25">
      <c r="A26">
        <f t="shared" si="0"/>
        <v>27</v>
      </c>
      <c r="B26">
        <v>27.10877</v>
      </c>
      <c r="C26">
        <v>29</v>
      </c>
      <c r="D26">
        <f t="shared" si="1"/>
        <v>6.9</v>
      </c>
      <c r="E26">
        <f t="shared" si="2"/>
        <v>-6.9</v>
      </c>
      <c r="F26">
        <f t="shared" si="3"/>
        <v>-2</v>
      </c>
      <c r="G26">
        <f t="shared" si="4"/>
        <v>2</v>
      </c>
      <c r="J26">
        <f>ROUND(AVERAGE(F$2:F26),2)</f>
        <v>-1</v>
      </c>
      <c r="K26">
        <f>ROUND(AVERAGE(E$2:E26),2)</f>
        <v>-6.54</v>
      </c>
      <c r="L26">
        <f>ROUND(AVERAGE(G$2:G26),2)</f>
        <v>2.76</v>
      </c>
      <c r="M26">
        <f>ROUND(AVERAGE(D$2:D26),2)</f>
        <v>15.06</v>
      </c>
    </row>
    <row r="27" spans="1:13" x14ac:dyDescent="0.25">
      <c r="A27">
        <f t="shared" si="0"/>
        <v>28</v>
      </c>
      <c r="B27">
        <v>28.264285999999998</v>
      </c>
      <c r="C27">
        <v>34</v>
      </c>
      <c r="D27">
        <f t="shared" si="1"/>
        <v>17.649999999999999</v>
      </c>
      <c r="E27">
        <f t="shared" si="2"/>
        <v>-17.649999999999999</v>
      </c>
      <c r="F27">
        <f t="shared" si="3"/>
        <v>-6</v>
      </c>
      <c r="G27">
        <f t="shared" si="4"/>
        <v>6</v>
      </c>
      <c r="J27">
        <f>ROUND(AVERAGE(F$2:F27),2)</f>
        <v>-1.19</v>
      </c>
      <c r="K27">
        <f>ROUND(AVERAGE(E$2:E27),2)</f>
        <v>-6.96</v>
      </c>
      <c r="L27">
        <f>ROUND(AVERAGE(G$2:G27),2)</f>
        <v>2.88</v>
      </c>
      <c r="M27">
        <f>ROUND(AVERAGE(D$2:D27),2)</f>
        <v>15.16</v>
      </c>
    </row>
    <row r="28" spans="1:13" x14ac:dyDescent="0.25">
      <c r="A28">
        <f t="shared" si="0"/>
        <v>35</v>
      </c>
      <c r="B28">
        <v>35.364669999999997</v>
      </c>
      <c r="C28">
        <v>37</v>
      </c>
      <c r="D28">
        <f t="shared" si="1"/>
        <v>5.41</v>
      </c>
      <c r="E28">
        <f t="shared" si="2"/>
        <v>-5.41</v>
      </c>
      <c r="F28">
        <f t="shared" si="3"/>
        <v>-2</v>
      </c>
      <c r="G28">
        <f t="shared" si="4"/>
        <v>2</v>
      </c>
      <c r="J28">
        <f>ROUND(AVERAGE(F$2:F28),2)</f>
        <v>-1.22</v>
      </c>
      <c r="K28">
        <f>ROUND(AVERAGE(E$2:E28),2)</f>
        <v>-6.91</v>
      </c>
      <c r="L28">
        <f>ROUND(AVERAGE(G$2:G28),2)</f>
        <v>2.85</v>
      </c>
      <c r="M28">
        <f>ROUND(AVERAGE(D$2:D28),2)</f>
        <v>14.8</v>
      </c>
    </row>
    <row r="29" spans="1:13" x14ac:dyDescent="0.25">
      <c r="A29">
        <f t="shared" si="0"/>
        <v>36</v>
      </c>
      <c r="B29">
        <v>36.080779999999997</v>
      </c>
      <c r="C29">
        <v>38</v>
      </c>
      <c r="D29">
        <f t="shared" si="1"/>
        <v>5.26</v>
      </c>
      <c r="E29">
        <f t="shared" si="2"/>
        <v>-5.26</v>
      </c>
      <c r="F29">
        <f t="shared" si="3"/>
        <v>-2</v>
      </c>
      <c r="G29">
        <f t="shared" si="4"/>
        <v>2</v>
      </c>
      <c r="J29">
        <f>ROUND(AVERAGE(F$2:F29),2)</f>
        <v>-1.25</v>
      </c>
      <c r="K29">
        <f>ROUND(AVERAGE(E$2:E29),2)</f>
        <v>-6.85</v>
      </c>
      <c r="L29">
        <f>ROUND(AVERAGE(G$2:G29),2)</f>
        <v>2.82</v>
      </c>
      <c r="M29">
        <f>ROUND(AVERAGE(D$2:D29),2)</f>
        <v>14.46</v>
      </c>
    </row>
    <row r="30" spans="1:13" x14ac:dyDescent="0.25">
      <c r="A30">
        <f t="shared" si="0"/>
        <v>34</v>
      </c>
      <c r="B30">
        <v>33.598132999999997</v>
      </c>
      <c r="C30">
        <v>47</v>
      </c>
      <c r="D30">
        <f t="shared" si="1"/>
        <v>27.66</v>
      </c>
      <c r="E30">
        <f t="shared" si="2"/>
        <v>-27.66</v>
      </c>
      <c r="F30">
        <f t="shared" si="3"/>
        <v>-13</v>
      </c>
      <c r="G30">
        <f t="shared" si="4"/>
        <v>13</v>
      </c>
      <c r="J30">
        <f>ROUND(AVERAGE(F$2:F30),2)</f>
        <v>-1.66</v>
      </c>
      <c r="K30">
        <f>ROUND(AVERAGE(E$2:E30),2)</f>
        <v>-7.57</v>
      </c>
      <c r="L30">
        <f>ROUND(AVERAGE(G$2:G30),2)</f>
        <v>3.17</v>
      </c>
      <c r="M30">
        <f>ROUND(AVERAGE(D$2:D30),2)</f>
        <v>14.91</v>
      </c>
    </row>
    <row r="31" spans="1:13" x14ac:dyDescent="0.25">
      <c r="A31">
        <f t="shared" si="0"/>
        <v>41</v>
      </c>
      <c r="B31">
        <v>41.045819999999999</v>
      </c>
      <c r="C31">
        <v>48</v>
      </c>
      <c r="D31">
        <f t="shared" si="1"/>
        <v>14.58</v>
      </c>
      <c r="E31">
        <f t="shared" si="2"/>
        <v>-14.58</v>
      </c>
      <c r="F31">
        <f t="shared" si="3"/>
        <v>-7</v>
      </c>
      <c r="G31">
        <f t="shared" si="4"/>
        <v>7</v>
      </c>
      <c r="J31">
        <f>ROUND(AVERAGE(F$2:F31),2)</f>
        <v>-1.83</v>
      </c>
      <c r="K31">
        <f>ROUND(AVERAGE(E$2:E31),2)</f>
        <v>-7.8</v>
      </c>
      <c r="L31">
        <f>ROUND(AVERAGE(G$2:G31),2)</f>
        <v>3.3</v>
      </c>
      <c r="M31">
        <f>ROUND(AVERAGE(D$2:D31),2)</f>
        <v>14.9</v>
      </c>
    </row>
    <row r="32" spans="1:13" x14ac:dyDescent="0.25">
      <c r="A32">
        <f t="shared" si="0"/>
        <v>42</v>
      </c>
      <c r="B32">
        <v>42.025852</v>
      </c>
      <c r="C32">
        <v>50</v>
      </c>
      <c r="D32">
        <f t="shared" si="1"/>
        <v>16</v>
      </c>
      <c r="E32">
        <f t="shared" si="2"/>
        <v>-16</v>
      </c>
      <c r="F32">
        <f t="shared" si="3"/>
        <v>-8</v>
      </c>
      <c r="G32">
        <f t="shared" si="4"/>
        <v>8</v>
      </c>
      <c r="J32">
        <f>ROUND(AVERAGE(F$2:F32),2)</f>
        <v>-2.0299999999999998</v>
      </c>
      <c r="K32">
        <f>ROUND(AVERAGE(E$2:E32),2)</f>
        <v>-8.06</v>
      </c>
      <c r="L32">
        <f>ROUND(AVERAGE(G$2:G32),2)</f>
        <v>3.45</v>
      </c>
      <c r="M32">
        <f>ROUND(AVERAGE(D$2:D32),2)</f>
        <v>14.94</v>
      </c>
    </row>
    <row r="33" spans="1:13" x14ac:dyDescent="0.25">
      <c r="A33">
        <f t="shared" si="0"/>
        <v>52</v>
      </c>
      <c r="B33">
        <v>52.122169999999997</v>
      </c>
      <c r="C33">
        <v>50</v>
      </c>
      <c r="D33">
        <f t="shared" si="1"/>
        <v>4</v>
      </c>
      <c r="E33">
        <f t="shared" si="2"/>
        <v>4</v>
      </c>
      <c r="F33">
        <f t="shared" si="3"/>
        <v>2</v>
      </c>
      <c r="G33">
        <f t="shared" si="4"/>
        <v>2</v>
      </c>
      <c r="J33">
        <f>ROUND(AVERAGE(F$2:F33),2)</f>
        <v>-1.91</v>
      </c>
      <c r="K33">
        <f>ROUND(AVERAGE(E$2:E33),2)</f>
        <v>-7.69</v>
      </c>
      <c r="L33">
        <f>ROUND(AVERAGE(G$2:G33),2)</f>
        <v>3.41</v>
      </c>
      <c r="M33">
        <f>ROUND(AVERAGE(D$2:D33),2)</f>
        <v>14.6</v>
      </c>
    </row>
    <row r="34" spans="1:13" x14ac:dyDescent="0.25">
      <c r="A34">
        <f t="shared" si="0"/>
        <v>60</v>
      </c>
      <c r="B34">
        <v>59.89799</v>
      </c>
      <c r="C34">
        <v>50</v>
      </c>
      <c r="D34">
        <f t="shared" si="1"/>
        <v>20</v>
      </c>
      <c r="E34">
        <f t="shared" si="2"/>
        <v>20</v>
      </c>
      <c r="F34">
        <f t="shared" si="3"/>
        <v>10</v>
      </c>
      <c r="G34">
        <f t="shared" si="4"/>
        <v>10</v>
      </c>
      <c r="J34">
        <f>ROUND(AVERAGE(F$2:F34),2)</f>
        <v>-1.55</v>
      </c>
      <c r="K34">
        <f>ROUND(AVERAGE(E$2:E34),2)</f>
        <v>-6.85</v>
      </c>
      <c r="L34">
        <f>ROUND(AVERAGE(G$2:G34),2)</f>
        <v>3.61</v>
      </c>
      <c r="M34">
        <f>ROUND(AVERAGE(D$2:D34),2)</f>
        <v>14.76</v>
      </c>
    </row>
    <row r="35" spans="1:13" x14ac:dyDescent="0.25">
      <c r="A35">
        <f t="shared" si="0"/>
        <v>52</v>
      </c>
      <c r="B35">
        <v>52.350174000000003</v>
      </c>
      <c r="C35">
        <v>54</v>
      </c>
      <c r="D35">
        <f t="shared" si="1"/>
        <v>3.7</v>
      </c>
      <c r="E35">
        <f t="shared" si="2"/>
        <v>-3.7</v>
      </c>
      <c r="F35">
        <f t="shared" si="3"/>
        <v>-2</v>
      </c>
      <c r="G35">
        <f t="shared" si="4"/>
        <v>2</v>
      </c>
      <c r="J35">
        <f>ROUND(AVERAGE(F$2:F35),2)</f>
        <v>-1.56</v>
      </c>
      <c r="K35">
        <f>ROUND(AVERAGE(E$2:E35),2)</f>
        <v>-6.76</v>
      </c>
      <c r="L35">
        <f>ROUND(AVERAGE(G$2:G35),2)</f>
        <v>3.56</v>
      </c>
      <c r="M35">
        <f>ROUND(AVERAGE(D$2:D35),2)</f>
        <v>14.43</v>
      </c>
    </row>
    <row r="36" spans="1:13" x14ac:dyDescent="0.25">
      <c r="A36">
        <f t="shared" si="0"/>
        <v>46</v>
      </c>
      <c r="B36">
        <v>46.235370000000003</v>
      </c>
      <c r="C36">
        <v>55</v>
      </c>
      <c r="D36">
        <f t="shared" si="1"/>
        <v>16.36</v>
      </c>
      <c r="E36">
        <f t="shared" si="2"/>
        <v>-16.36</v>
      </c>
      <c r="F36">
        <f t="shared" si="3"/>
        <v>-9</v>
      </c>
      <c r="G36">
        <f t="shared" si="4"/>
        <v>9</v>
      </c>
      <c r="J36">
        <f>ROUND(AVERAGE(F$2:F36),2)</f>
        <v>-1.77</v>
      </c>
      <c r="K36">
        <f>ROUND(AVERAGE(E$2:E36),2)</f>
        <v>-7.03</v>
      </c>
      <c r="L36">
        <f>ROUND(AVERAGE(G$2:G36),2)</f>
        <v>3.71</v>
      </c>
      <c r="M36">
        <f>ROUND(AVERAGE(D$2:D36),2)</f>
        <v>14.49</v>
      </c>
    </row>
    <row r="37" spans="1:13" x14ac:dyDescent="0.25">
      <c r="A37">
        <f t="shared" si="0"/>
        <v>57</v>
      </c>
      <c r="B37">
        <v>57.185333</v>
      </c>
      <c r="C37">
        <v>57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J37">
        <f>ROUND(AVERAGE(F$2:F37),2)</f>
        <v>-1.72</v>
      </c>
      <c r="K37">
        <f>ROUND(AVERAGE(E$2:E37),2)</f>
        <v>-6.83</v>
      </c>
      <c r="L37">
        <f>ROUND(AVERAGE(G$2:G37),2)</f>
        <v>3.61</v>
      </c>
      <c r="M37">
        <f>ROUND(AVERAGE(D$2:D37),2)</f>
        <v>14.09</v>
      </c>
    </row>
    <row r="38" spans="1:13" x14ac:dyDescent="0.25">
      <c r="A38">
        <f t="shared" si="0"/>
        <v>64</v>
      </c>
      <c r="B38">
        <v>63.511325999999997</v>
      </c>
      <c r="C38">
        <v>58</v>
      </c>
      <c r="D38">
        <f t="shared" si="1"/>
        <v>10.34</v>
      </c>
      <c r="E38">
        <f t="shared" si="2"/>
        <v>10.34</v>
      </c>
      <c r="F38">
        <f t="shared" si="3"/>
        <v>6</v>
      </c>
      <c r="G38">
        <f t="shared" si="4"/>
        <v>6</v>
      </c>
      <c r="J38">
        <f>ROUND(AVERAGE(F$2:F38),2)</f>
        <v>-1.51</v>
      </c>
      <c r="K38">
        <f>ROUND(AVERAGE(E$2:E38),2)</f>
        <v>-6.37</v>
      </c>
      <c r="L38">
        <f>ROUND(AVERAGE(G$2:G38),2)</f>
        <v>3.68</v>
      </c>
      <c r="M38">
        <f>ROUND(AVERAGE(D$2:D38),2)</f>
        <v>13.99</v>
      </c>
    </row>
    <row r="39" spans="1:13" x14ac:dyDescent="0.25">
      <c r="A39">
        <f t="shared" si="0"/>
        <v>63</v>
      </c>
      <c r="B39">
        <v>62.937415999999999</v>
      </c>
      <c r="C39">
        <v>59</v>
      </c>
      <c r="D39">
        <f t="shared" si="1"/>
        <v>6.78</v>
      </c>
      <c r="E39">
        <f t="shared" si="2"/>
        <v>6.78</v>
      </c>
      <c r="F39">
        <f t="shared" si="3"/>
        <v>4</v>
      </c>
      <c r="G39">
        <f t="shared" si="4"/>
        <v>4</v>
      </c>
      <c r="J39">
        <f>ROUND(AVERAGE(F$2:F39),2)</f>
        <v>-1.37</v>
      </c>
      <c r="K39">
        <f>ROUND(AVERAGE(E$2:E39),2)</f>
        <v>-6.02</v>
      </c>
      <c r="L39">
        <f>ROUND(AVERAGE(G$2:G39),2)</f>
        <v>3.68</v>
      </c>
      <c r="M39">
        <f>ROUND(AVERAGE(D$2:D39),2)</f>
        <v>13.8</v>
      </c>
    </row>
    <row r="40" spans="1:13" x14ac:dyDescent="0.25">
      <c r="A40">
        <f t="shared" si="0"/>
        <v>65</v>
      </c>
      <c r="B40">
        <v>65.295010000000005</v>
      </c>
      <c r="C40">
        <v>59</v>
      </c>
      <c r="D40">
        <f t="shared" si="1"/>
        <v>10.17</v>
      </c>
      <c r="E40">
        <f t="shared" si="2"/>
        <v>10.17</v>
      </c>
      <c r="F40">
        <f t="shared" si="3"/>
        <v>6</v>
      </c>
      <c r="G40">
        <f t="shared" si="4"/>
        <v>6</v>
      </c>
      <c r="J40">
        <f>ROUND(AVERAGE(F$2:F40),2)</f>
        <v>-1.18</v>
      </c>
      <c r="K40">
        <f>ROUND(AVERAGE(E$2:E40),2)</f>
        <v>-5.61</v>
      </c>
      <c r="L40">
        <f>ROUND(AVERAGE(G$2:G40),2)</f>
        <v>3.74</v>
      </c>
      <c r="M40">
        <f>ROUND(AVERAGE(D$2:D40),2)</f>
        <v>13.7</v>
      </c>
    </row>
    <row r="41" spans="1:13" x14ac:dyDescent="0.25">
      <c r="A41">
        <f t="shared" si="0"/>
        <v>67</v>
      </c>
      <c r="B41">
        <v>67.475819999999999</v>
      </c>
      <c r="C41">
        <v>66</v>
      </c>
      <c r="D41">
        <f t="shared" si="1"/>
        <v>1.52</v>
      </c>
      <c r="E41">
        <f t="shared" si="2"/>
        <v>1.52</v>
      </c>
      <c r="F41">
        <f t="shared" si="3"/>
        <v>1</v>
      </c>
      <c r="G41">
        <f t="shared" si="4"/>
        <v>1</v>
      </c>
      <c r="J41">
        <f>ROUND(AVERAGE(F$2:F41),2)</f>
        <v>-1.1299999999999999</v>
      </c>
      <c r="K41">
        <f>ROUND(AVERAGE(E$2:E41),2)</f>
        <v>-5.43</v>
      </c>
      <c r="L41">
        <f>ROUND(AVERAGE(G$2:G41),2)</f>
        <v>3.68</v>
      </c>
      <c r="M41">
        <f>ROUND(AVERAGE(D$2:D41),2)</f>
        <v>13.4</v>
      </c>
    </row>
    <row r="42" spans="1:13" x14ac:dyDescent="0.25">
      <c r="A42">
        <f t="shared" si="0"/>
        <v>66</v>
      </c>
      <c r="B42">
        <v>65.562629999999999</v>
      </c>
      <c r="C42">
        <v>69</v>
      </c>
      <c r="D42">
        <f t="shared" si="1"/>
        <v>4.3499999999999996</v>
      </c>
      <c r="E42">
        <f t="shared" si="2"/>
        <v>-4.3499999999999996</v>
      </c>
      <c r="F42">
        <f t="shared" si="3"/>
        <v>-3</v>
      </c>
      <c r="G42">
        <f t="shared" si="4"/>
        <v>3</v>
      </c>
      <c r="J42">
        <f>ROUND(AVERAGE(F$2:F42),2)</f>
        <v>-1.17</v>
      </c>
      <c r="K42">
        <f>ROUND(AVERAGE(E$2:E42),2)</f>
        <v>-5.4</v>
      </c>
      <c r="L42">
        <f>ROUND(AVERAGE(G$2:G42),2)</f>
        <v>3.66</v>
      </c>
      <c r="M42">
        <f>ROUND(AVERAGE(D$2:D42),2)</f>
        <v>13.18</v>
      </c>
    </row>
    <row r="43" spans="1:13" x14ac:dyDescent="0.25">
      <c r="A43">
        <f t="shared" si="0"/>
        <v>74</v>
      </c>
      <c r="B43">
        <v>73.692345000000003</v>
      </c>
      <c r="C43">
        <v>72</v>
      </c>
      <c r="D43">
        <f t="shared" si="1"/>
        <v>2.78</v>
      </c>
      <c r="E43">
        <f t="shared" si="2"/>
        <v>2.78</v>
      </c>
      <c r="F43">
        <f t="shared" si="3"/>
        <v>2</v>
      </c>
      <c r="G43">
        <f t="shared" si="4"/>
        <v>2</v>
      </c>
      <c r="J43">
        <f>ROUND(AVERAGE(F$2:F43),2)</f>
        <v>-1.1000000000000001</v>
      </c>
      <c r="K43">
        <f>ROUND(AVERAGE(E$2:E43),2)</f>
        <v>-5.21</v>
      </c>
      <c r="L43">
        <f>ROUND(AVERAGE(G$2:G43),2)</f>
        <v>3.62</v>
      </c>
      <c r="M43">
        <f>ROUND(AVERAGE(D$2:D43),2)</f>
        <v>12.93</v>
      </c>
    </row>
    <row r="44" spans="1:13" x14ac:dyDescent="0.25">
      <c r="A44">
        <f t="shared" si="0"/>
        <v>93</v>
      </c>
      <c r="B44">
        <v>92.957984999999994</v>
      </c>
      <c r="C44">
        <v>82</v>
      </c>
      <c r="D44">
        <f t="shared" si="1"/>
        <v>13.41</v>
      </c>
      <c r="E44">
        <f t="shared" si="2"/>
        <v>13.41</v>
      </c>
      <c r="F44">
        <f t="shared" si="3"/>
        <v>11</v>
      </c>
      <c r="G44">
        <f t="shared" si="4"/>
        <v>11</v>
      </c>
      <c r="J44">
        <f>ROUND(AVERAGE(F$2:F44),2)</f>
        <v>-0.81</v>
      </c>
      <c r="K44">
        <f>ROUND(AVERAGE(E$2:E44),2)</f>
        <v>-4.78</v>
      </c>
      <c r="L44">
        <f>ROUND(AVERAGE(G$2:G44),2)</f>
        <v>3.79</v>
      </c>
      <c r="M44">
        <f>ROUND(AVERAGE(D$2:D44),2)</f>
        <v>12.94</v>
      </c>
    </row>
    <row r="45" spans="1:13" x14ac:dyDescent="0.25">
      <c r="A45">
        <f t="shared" si="0"/>
        <v>53</v>
      </c>
      <c r="B45">
        <v>53.175144000000003</v>
      </c>
      <c r="C45">
        <v>85</v>
      </c>
      <c r="D45">
        <f t="shared" si="1"/>
        <v>37.65</v>
      </c>
      <c r="E45">
        <f t="shared" si="2"/>
        <v>-37.65</v>
      </c>
      <c r="F45">
        <f t="shared" si="3"/>
        <v>-32</v>
      </c>
      <c r="G45">
        <f t="shared" si="4"/>
        <v>32</v>
      </c>
      <c r="J45">
        <f>ROUND(AVERAGE(F$2:F45),2)</f>
        <v>-1.52</v>
      </c>
      <c r="K45">
        <f>ROUND(AVERAGE(E$2:E45),2)</f>
        <v>-5.52</v>
      </c>
      <c r="L45">
        <f>ROUND(AVERAGE(G$2:G45),2)</f>
        <v>4.43</v>
      </c>
      <c r="M45">
        <f>ROUND(AVERAGE(D$2:D45),2)</f>
        <v>13.5</v>
      </c>
    </row>
    <row r="46" spans="1:13" x14ac:dyDescent="0.25">
      <c r="A46">
        <f t="shared" si="0"/>
        <v>84</v>
      </c>
      <c r="B46">
        <v>83.817490000000006</v>
      </c>
      <c r="C46">
        <v>87</v>
      </c>
      <c r="D46">
        <f t="shared" si="1"/>
        <v>3.45</v>
      </c>
      <c r="E46">
        <f t="shared" si="2"/>
        <v>-3.45</v>
      </c>
      <c r="F46">
        <f t="shared" si="3"/>
        <v>-3</v>
      </c>
      <c r="G46">
        <f t="shared" si="4"/>
        <v>3</v>
      </c>
      <c r="J46">
        <f>ROUND(AVERAGE(F$2:F46),2)</f>
        <v>-1.56</v>
      </c>
      <c r="K46">
        <f>ROUND(AVERAGE(E$2:E46),2)</f>
        <v>-5.48</v>
      </c>
      <c r="L46">
        <f>ROUND(AVERAGE(G$2:G46),2)</f>
        <v>4.4000000000000004</v>
      </c>
      <c r="M46">
        <f>ROUND(AVERAGE(D$2:D46),2)</f>
        <v>13.28</v>
      </c>
    </row>
    <row r="47" spans="1:13" x14ac:dyDescent="0.25">
      <c r="A47">
        <f t="shared" si="0"/>
        <v>85</v>
      </c>
      <c r="B47">
        <v>85.424614000000005</v>
      </c>
      <c r="C47">
        <v>90</v>
      </c>
      <c r="D47">
        <f t="shared" si="1"/>
        <v>5.56</v>
      </c>
      <c r="E47">
        <f t="shared" si="2"/>
        <v>-5.56</v>
      </c>
      <c r="F47">
        <f t="shared" si="3"/>
        <v>-5</v>
      </c>
      <c r="G47">
        <f t="shared" si="4"/>
        <v>5</v>
      </c>
      <c r="J47">
        <f>ROUND(AVERAGE(F$2:F47),2)</f>
        <v>-1.63</v>
      </c>
      <c r="K47">
        <f>ROUND(AVERAGE(E$2:E47),2)</f>
        <v>-5.48</v>
      </c>
      <c r="L47">
        <f>ROUND(AVERAGE(G$2:G47),2)</f>
        <v>4.41</v>
      </c>
      <c r="M47">
        <f>ROUND(AVERAGE(D$2:D47),2)</f>
        <v>13.11</v>
      </c>
    </row>
    <row r="48" spans="1:13" x14ac:dyDescent="0.25">
      <c r="A48">
        <f t="shared" si="0"/>
        <v>86</v>
      </c>
      <c r="B48">
        <v>86.363979999999998</v>
      </c>
      <c r="C48">
        <v>90</v>
      </c>
      <c r="D48">
        <f t="shared" si="1"/>
        <v>4.4400000000000004</v>
      </c>
      <c r="E48">
        <f t="shared" si="2"/>
        <v>-4.4400000000000004</v>
      </c>
      <c r="F48">
        <f t="shared" si="3"/>
        <v>-4</v>
      </c>
      <c r="G48">
        <f t="shared" si="4"/>
        <v>4</v>
      </c>
      <c r="J48">
        <f>ROUND(AVERAGE(F$2:F48),2)</f>
        <v>-1.68</v>
      </c>
      <c r="K48">
        <f>ROUND(AVERAGE(E$2:E48),2)</f>
        <v>-5.46</v>
      </c>
      <c r="L48">
        <f>ROUND(AVERAGE(G$2:G48),2)</f>
        <v>4.4000000000000004</v>
      </c>
      <c r="M48">
        <f>ROUND(AVERAGE(D$2:D48),2)</f>
        <v>12.93</v>
      </c>
    </row>
    <row r="49" spans="1:13" x14ac:dyDescent="0.25">
      <c r="A49">
        <f t="shared" si="0"/>
        <v>104</v>
      </c>
      <c r="B49">
        <v>104.15600999999999</v>
      </c>
      <c r="C49">
        <v>91</v>
      </c>
      <c r="D49">
        <f t="shared" si="1"/>
        <v>14.29</v>
      </c>
      <c r="E49">
        <f t="shared" si="2"/>
        <v>14.29</v>
      </c>
      <c r="F49">
        <f t="shared" si="3"/>
        <v>13</v>
      </c>
      <c r="G49">
        <f t="shared" si="4"/>
        <v>13</v>
      </c>
      <c r="J49">
        <f>ROUND(AVERAGE(F$2:F49),2)</f>
        <v>-1.38</v>
      </c>
      <c r="K49">
        <f>ROUND(AVERAGE(E$2:E49),2)</f>
        <v>-5.05</v>
      </c>
      <c r="L49">
        <f>ROUND(AVERAGE(G$2:G49),2)</f>
        <v>4.58</v>
      </c>
      <c r="M49">
        <f>ROUND(AVERAGE(D$2:D49),2)</f>
        <v>12.96</v>
      </c>
    </row>
    <row r="50" spans="1:13" x14ac:dyDescent="0.25">
      <c r="A50">
        <f t="shared" si="0"/>
        <v>82</v>
      </c>
      <c r="B50">
        <v>81.668334999999999</v>
      </c>
      <c r="C50">
        <v>94</v>
      </c>
      <c r="D50">
        <f t="shared" si="1"/>
        <v>12.77</v>
      </c>
      <c r="E50">
        <f t="shared" si="2"/>
        <v>-12.77</v>
      </c>
      <c r="F50">
        <f t="shared" si="3"/>
        <v>-12</v>
      </c>
      <c r="G50">
        <f t="shared" si="4"/>
        <v>12</v>
      </c>
      <c r="J50">
        <f>ROUND(AVERAGE(F$2:F50),2)</f>
        <v>-1.59</v>
      </c>
      <c r="K50">
        <f>ROUND(AVERAGE(E$2:E50),2)</f>
        <v>-5.2</v>
      </c>
      <c r="L50">
        <f>ROUND(AVERAGE(G$2:G50),2)</f>
        <v>4.7300000000000004</v>
      </c>
      <c r="M50">
        <f>ROUND(AVERAGE(D$2:D50),2)</f>
        <v>12.95</v>
      </c>
    </row>
    <row r="51" spans="1:13" x14ac:dyDescent="0.25">
      <c r="A51">
        <f t="shared" si="0"/>
        <v>92</v>
      </c>
      <c r="B51">
        <v>91.624435000000005</v>
      </c>
      <c r="C51">
        <v>95</v>
      </c>
      <c r="D51">
        <f t="shared" si="1"/>
        <v>3.16</v>
      </c>
      <c r="E51">
        <f t="shared" si="2"/>
        <v>-3.16</v>
      </c>
      <c r="F51">
        <f t="shared" si="3"/>
        <v>-3</v>
      </c>
      <c r="G51">
        <f t="shared" si="4"/>
        <v>3</v>
      </c>
      <c r="J51">
        <f>ROUND(AVERAGE(F$2:F51),2)</f>
        <v>-1.62</v>
      </c>
      <c r="K51">
        <f>ROUND(AVERAGE(E$2:E51),2)</f>
        <v>-5.16</v>
      </c>
      <c r="L51">
        <f>ROUND(AVERAGE(G$2:G51),2)</f>
        <v>4.7</v>
      </c>
      <c r="M51">
        <f>ROUND(AVERAGE(D$2:D51),2)</f>
        <v>12.76</v>
      </c>
    </row>
    <row r="52" spans="1:13" x14ac:dyDescent="0.25">
      <c r="A52">
        <f t="shared" si="0"/>
        <v>96</v>
      </c>
      <c r="B52">
        <v>96.465440000000001</v>
      </c>
      <c r="C52">
        <v>95</v>
      </c>
      <c r="D52">
        <f t="shared" si="1"/>
        <v>1.05</v>
      </c>
      <c r="E52">
        <f t="shared" si="2"/>
        <v>1.05</v>
      </c>
      <c r="F52">
        <f t="shared" si="3"/>
        <v>1</v>
      </c>
      <c r="G52">
        <f t="shared" si="4"/>
        <v>1</v>
      </c>
      <c r="J52">
        <f>ROUND(AVERAGE(F$2:F52),2)</f>
        <v>-1.57</v>
      </c>
      <c r="K52">
        <f>ROUND(AVERAGE(E$2:E52),2)</f>
        <v>-5.04</v>
      </c>
      <c r="L52">
        <f>ROUND(AVERAGE(G$2:G52),2)</f>
        <v>4.63</v>
      </c>
      <c r="M52">
        <f>ROUND(AVERAGE(D$2:D52),2)</f>
        <v>12.53</v>
      </c>
    </row>
    <row r="53" spans="1:13" x14ac:dyDescent="0.25">
      <c r="A53">
        <f t="shared" si="0"/>
        <v>82</v>
      </c>
      <c r="B53">
        <v>82.289879999999997</v>
      </c>
      <c r="C53">
        <v>96</v>
      </c>
      <c r="D53">
        <f t="shared" si="1"/>
        <v>14.58</v>
      </c>
      <c r="E53">
        <f t="shared" si="2"/>
        <v>-14.58</v>
      </c>
      <c r="F53">
        <f t="shared" si="3"/>
        <v>-14</v>
      </c>
      <c r="G53">
        <f t="shared" si="4"/>
        <v>14</v>
      </c>
      <c r="J53">
        <f>ROUND(AVERAGE(F$2:F53),2)</f>
        <v>-1.81</v>
      </c>
      <c r="K53">
        <f>ROUND(AVERAGE(E$2:E53),2)</f>
        <v>-5.22</v>
      </c>
      <c r="L53">
        <f>ROUND(AVERAGE(G$2:G53),2)</f>
        <v>4.8099999999999996</v>
      </c>
      <c r="M53">
        <f>ROUND(AVERAGE(D$2:D53),2)</f>
        <v>12.57</v>
      </c>
    </row>
    <row r="54" spans="1:13" x14ac:dyDescent="0.25">
      <c r="A54">
        <f t="shared" si="0"/>
        <v>100</v>
      </c>
      <c r="B54">
        <v>100.266785</v>
      </c>
      <c r="C54">
        <v>97</v>
      </c>
      <c r="D54">
        <f t="shared" si="1"/>
        <v>3.09</v>
      </c>
      <c r="E54">
        <f t="shared" si="2"/>
        <v>3.09</v>
      </c>
      <c r="F54">
        <f t="shared" si="3"/>
        <v>3</v>
      </c>
      <c r="G54">
        <f t="shared" si="4"/>
        <v>3</v>
      </c>
      <c r="J54">
        <f>ROUND(AVERAGE(F$2:F54),2)</f>
        <v>-1.72</v>
      </c>
      <c r="K54">
        <f>ROUND(AVERAGE(E$2:E54),2)</f>
        <v>-5.07</v>
      </c>
      <c r="L54">
        <f>ROUND(AVERAGE(G$2:G54),2)</f>
        <v>4.7699999999999996</v>
      </c>
      <c r="M54">
        <f>ROUND(AVERAGE(D$2:D54),2)</f>
        <v>12.39</v>
      </c>
    </row>
    <row r="55" spans="1:13" x14ac:dyDescent="0.25">
      <c r="A55">
        <f t="shared" si="0"/>
        <v>108</v>
      </c>
      <c r="B55">
        <v>107.68276</v>
      </c>
      <c r="C55">
        <v>97</v>
      </c>
      <c r="D55">
        <f t="shared" si="1"/>
        <v>11.34</v>
      </c>
      <c r="E55">
        <f t="shared" si="2"/>
        <v>11.34</v>
      </c>
      <c r="F55">
        <f t="shared" si="3"/>
        <v>11</v>
      </c>
      <c r="G55">
        <f t="shared" si="4"/>
        <v>11</v>
      </c>
      <c r="J55">
        <f>ROUND(AVERAGE(F$2:F55),2)</f>
        <v>-1.48</v>
      </c>
      <c r="K55">
        <f>ROUND(AVERAGE(E$2:E55),2)</f>
        <v>-4.76</v>
      </c>
      <c r="L55">
        <f>ROUND(AVERAGE(G$2:G55),2)</f>
        <v>4.8899999999999997</v>
      </c>
      <c r="M55">
        <f>ROUND(AVERAGE(D$2:D55),2)</f>
        <v>12.37</v>
      </c>
    </row>
    <row r="56" spans="1:13" x14ac:dyDescent="0.25">
      <c r="A56">
        <f t="shared" si="0"/>
        <v>98</v>
      </c>
      <c r="B56">
        <v>97.621420000000001</v>
      </c>
      <c r="C56">
        <v>100</v>
      </c>
      <c r="D56">
        <f t="shared" si="1"/>
        <v>2</v>
      </c>
      <c r="E56">
        <f t="shared" si="2"/>
        <v>-2</v>
      </c>
      <c r="F56">
        <f t="shared" si="3"/>
        <v>-2</v>
      </c>
      <c r="G56">
        <f t="shared" si="4"/>
        <v>2</v>
      </c>
      <c r="J56">
        <f>ROUND(AVERAGE(F$2:F56),2)</f>
        <v>-1.49</v>
      </c>
      <c r="K56">
        <f>ROUND(AVERAGE(E$2:E56),2)</f>
        <v>-4.71</v>
      </c>
      <c r="L56">
        <f>ROUND(AVERAGE(G$2:G56),2)</f>
        <v>4.84</v>
      </c>
      <c r="M56">
        <f>ROUND(AVERAGE(D$2:D56),2)</f>
        <v>12.18</v>
      </c>
    </row>
    <row r="57" spans="1:13" x14ac:dyDescent="0.25">
      <c r="A57">
        <f t="shared" si="0"/>
        <v>89</v>
      </c>
      <c r="B57">
        <v>89.301519999999996</v>
      </c>
      <c r="C57">
        <v>103</v>
      </c>
      <c r="D57">
        <f t="shared" si="1"/>
        <v>13.59</v>
      </c>
      <c r="E57">
        <f t="shared" si="2"/>
        <v>-13.59</v>
      </c>
      <c r="F57">
        <f t="shared" si="3"/>
        <v>-14</v>
      </c>
      <c r="G57">
        <f t="shared" si="4"/>
        <v>14</v>
      </c>
      <c r="J57">
        <f>ROUND(AVERAGE(F$2:F57),2)</f>
        <v>-1.71</v>
      </c>
      <c r="K57">
        <f>ROUND(AVERAGE(E$2:E57),2)</f>
        <v>-4.87</v>
      </c>
      <c r="L57">
        <f>ROUND(AVERAGE(G$2:G57),2)</f>
        <v>5</v>
      </c>
      <c r="M57">
        <f>ROUND(AVERAGE(D$2:D57),2)</f>
        <v>12.2</v>
      </c>
    </row>
    <row r="58" spans="1:13" x14ac:dyDescent="0.25">
      <c r="A58">
        <f t="shared" si="0"/>
        <v>123</v>
      </c>
      <c r="B58">
        <v>123.01922999999999</v>
      </c>
      <c r="C58">
        <v>113</v>
      </c>
      <c r="D58">
        <f t="shared" si="1"/>
        <v>8.85</v>
      </c>
      <c r="E58">
        <f t="shared" si="2"/>
        <v>8.85</v>
      </c>
      <c r="F58">
        <f t="shared" si="3"/>
        <v>10</v>
      </c>
      <c r="G58">
        <f t="shared" si="4"/>
        <v>10</v>
      </c>
      <c r="J58">
        <f>ROUND(AVERAGE(F$2:F58),2)</f>
        <v>-1.51</v>
      </c>
      <c r="K58">
        <f>ROUND(AVERAGE(E$2:E58),2)</f>
        <v>-4.63</v>
      </c>
      <c r="L58">
        <f>ROUND(AVERAGE(G$2:G58),2)</f>
        <v>5.09</v>
      </c>
      <c r="M58">
        <f>ROUND(AVERAGE(D$2:D58),2)</f>
        <v>12.15</v>
      </c>
    </row>
    <row r="59" spans="1:13" x14ac:dyDescent="0.25">
      <c r="A59">
        <f t="shared" si="0"/>
        <v>80</v>
      </c>
      <c r="B59">
        <v>80.281559999999999</v>
      </c>
      <c r="C59">
        <v>114</v>
      </c>
      <c r="D59">
        <f t="shared" si="1"/>
        <v>29.82</v>
      </c>
      <c r="E59">
        <f t="shared" si="2"/>
        <v>-29.82</v>
      </c>
      <c r="F59">
        <f t="shared" si="3"/>
        <v>-34</v>
      </c>
      <c r="G59">
        <f t="shared" si="4"/>
        <v>34</v>
      </c>
      <c r="J59">
        <f>ROUND(AVERAGE(F$2:F59),2)</f>
        <v>-2.0699999999999998</v>
      </c>
      <c r="K59">
        <f>ROUND(AVERAGE(E$2:E59),2)</f>
        <v>-5.07</v>
      </c>
      <c r="L59">
        <f>ROUND(AVERAGE(G$2:G59),2)</f>
        <v>5.59</v>
      </c>
      <c r="M59">
        <f>ROUND(AVERAGE(D$2:D59),2)</f>
        <v>12.45</v>
      </c>
    </row>
    <row r="60" spans="1:13" x14ac:dyDescent="0.25">
      <c r="A60">
        <f t="shared" si="0"/>
        <v>94</v>
      </c>
      <c r="B60">
        <v>93.962810000000005</v>
      </c>
      <c r="C60">
        <v>114</v>
      </c>
      <c r="D60">
        <f t="shared" si="1"/>
        <v>17.54</v>
      </c>
      <c r="E60">
        <f t="shared" si="2"/>
        <v>-17.54</v>
      </c>
      <c r="F60">
        <f t="shared" si="3"/>
        <v>-20</v>
      </c>
      <c r="G60">
        <f t="shared" si="4"/>
        <v>20</v>
      </c>
      <c r="J60">
        <f>ROUND(AVERAGE(F$2:F60),2)</f>
        <v>-2.37</v>
      </c>
      <c r="K60">
        <f>ROUND(AVERAGE(E$2:E60),2)</f>
        <v>-5.28</v>
      </c>
      <c r="L60">
        <f>ROUND(AVERAGE(G$2:G60),2)</f>
        <v>5.83</v>
      </c>
      <c r="M60">
        <f>ROUND(AVERAGE(D$2:D60),2)</f>
        <v>12.54</v>
      </c>
    </row>
    <row r="61" spans="1:13" x14ac:dyDescent="0.25">
      <c r="A61">
        <f t="shared" si="0"/>
        <v>86</v>
      </c>
      <c r="B61">
        <v>85.617546000000004</v>
      </c>
      <c r="C61">
        <v>115</v>
      </c>
      <c r="D61">
        <f t="shared" si="1"/>
        <v>25.22</v>
      </c>
      <c r="E61">
        <f t="shared" si="2"/>
        <v>-25.22</v>
      </c>
      <c r="F61">
        <f t="shared" si="3"/>
        <v>-29</v>
      </c>
      <c r="G61">
        <f t="shared" si="4"/>
        <v>29</v>
      </c>
      <c r="J61">
        <f>ROUND(AVERAGE(F$2:F61),2)</f>
        <v>-2.82</v>
      </c>
      <c r="K61">
        <f>ROUND(AVERAGE(E$2:E61),2)</f>
        <v>-5.61</v>
      </c>
      <c r="L61">
        <f>ROUND(AVERAGE(G$2:G61),2)</f>
        <v>6.22</v>
      </c>
      <c r="M61">
        <f>ROUND(AVERAGE(D$2:D61),2)</f>
        <v>12.75</v>
      </c>
    </row>
    <row r="62" spans="1:13" x14ac:dyDescent="0.25">
      <c r="A62">
        <f t="shared" si="0"/>
        <v>110</v>
      </c>
      <c r="B62">
        <v>109.83965000000001</v>
      </c>
      <c r="C62">
        <v>124</v>
      </c>
      <c r="D62">
        <f t="shared" si="1"/>
        <v>11.29</v>
      </c>
      <c r="E62">
        <f t="shared" si="2"/>
        <v>-11.29</v>
      </c>
      <c r="F62">
        <f t="shared" si="3"/>
        <v>-14</v>
      </c>
      <c r="G62">
        <f t="shared" si="4"/>
        <v>14</v>
      </c>
      <c r="J62">
        <f>ROUND(AVERAGE(F$2:F62),2)</f>
        <v>-3</v>
      </c>
      <c r="K62">
        <f>ROUND(AVERAGE(E$2:E62),2)</f>
        <v>-5.7</v>
      </c>
      <c r="L62">
        <f>ROUND(AVERAGE(G$2:G62),2)</f>
        <v>6.34</v>
      </c>
      <c r="M62">
        <f>ROUND(AVERAGE(D$2:D62),2)</f>
        <v>12.72</v>
      </c>
    </row>
    <row r="63" spans="1:13" x14ac:dyDescent="0.25">
      <c r="A63">
        <f t="shared" si="0"/>
        <v>103</v>
      </c>
      <c r="B63">
        <v>102.791664</v>
      </c>
      <c r="C63">
        <v>126</v>
      </c>
      <c r="D63">
        <f t="shared" si="1"/>
        <v>18.25</v>
      </c>
      <c r="E63">
        <f t="shared" si="2"/>
        <v>-18.25</v>
      </c>
      <c r="F63">
        <f t="shared" si="3"/>
        <v>-23</v>
      </c>
      <c r="G63">
        <f t="shared" si="4"/>
        <v>23</v>
      </c>
      <c r="J63">
        <f>ROUND(AVERAGE(F$2:F63),2)</f>
        <v>-3.32</v>
      </c>
      <c r="K63">
        <f>ROUND(AVERAGE(E$2:E63),2)</f>
        <v>-5.9</v>
      </c>
      <c r="L63">
        <f>ROUND(AVERAGE(G$2:G63),2)</f>
        <v>6.61</v>
      </c>
      <c r="M63">
        <f>ROUND(AVERAGE(D$2:D63),2)</f>
        <v>12.81</v>
      </c>
    </row>
    <row r="64" spans="1:13" x14ac:dyDescent="0.25">
      <c r="A64">
        <f t="shared" si="0"/>
        <v>114</v>
      </c>
      <c r="B64">
        <v>113.956604</v>
      </c>
      <c r="C64">
        <v>136</v>
      </c>
      <c r="D64">
        <f t="shared" si="1"/>
        <v>16.18</v>
      </c>
      <c r="E64">
        <f t="shared" si="2"/>
        <v>-16.18</v>
      </c>
      <c r="F64">
        <f t="shared" si="3"/>
        <v>-22</v>
      </c>
      <c r="G64">
        <f t="shared" si="4"/>
        <v>22</v>
      </c>
      <c r="J64">
        <f>ROUND(AVERAGE(F$2:F64),2)</f>
        <v>-3.62</v>
      </c>
      <c r="K64">
        <f>ROUND(AVERAGE(E$2:E64),2)</f>
        <v>-6.07</v>
      </c>
      <c r="L64">
        <f>ROUND(AVERAGE(G$2:G64),2)</f>
        <v>6.86</v>
      </c>
      <c r="M64">
        <f>ROUND(AVERAGE(D$2:D64),2)</f>
        <v>12.87</v>
      </c>
    </row>
    <row r="65" spans="1:13" x14ac:dyDescent="0.25">
      <c r="A65">
        <f t="shared" si="0"/>
        <v>0</v>
      </c>
      <c r="D65" t="e">
        <f t="shared" si="1"/>
        <v>#DIV/0!</v>
      </c>
      <c r="M65" t="e">
        <f>ROUND(AVERAGE(D$2:D65),2)</f>
        <v>#DIV/0!</v>
      </c>
    </row>
  </sheetData>
  <autoFilter ref="B1:C65" xr:uid="{00000000-0009-0000-0000-000000000000}">
    <sortState xmlns:xlrd2="http://schemas.microsoft.com/office/spreadsheetml/2017/richdata2" ref="B2:C65">
      <sortCondition ref="C1:C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5"/>
  <sheetViews>
    <sheetView tabSelected="1" workbookViewId="0">
      <selection activeCell="H2" sqref="H2"/>
    </sheetView>
  </sheetViews>
  <sheetFormatPr defaultRowHeight="15" x14ac:dyDescent="0.25"/>
  <cols>
    <col min="5" max="5" width="18.28515625" bestFit="1" customWidth="1"/>
    <col min="6" max="6" width="15.140625" bestFit="1" customWidth="1"/>
    <col min="7" max="7" width="11" bestFit="1" customWidth="1"/>
    <col min="8" max="8" width="14.5703125" bestFit="1" customWidth="1"/>
    <col min="10" max="10" width="15.140625" bestFit="1" customWidth="1"/>
    <col min="11" max="11" width="17.5703125" bestFit="1" customWidth="1"/>
    <col min="12" max="12" width="20.28515625" bestFit="1" customWidth="1"/>
    <col min="13" max="13" width="14.42578125" bestFit="1" customWidth="1"/>
    <col min="14" max="14" width="17.28515625" bestFit="1" customWidth="1"/>
  </cols>
  <sheetData>
    <row r="1" spans="1:14" x14ac:dyDescent="0.25">
      <c r="A1">
        <v>0</v>
      </c>
      <c r="B1">
        <v>0</v>
      </c>
      <c r="C1">
        <v>0</v>
      </c>
      <c r="E1" t="s">
        <v>4</v>
      </c>
      <c r="F1" t="s">
        <v>5</v>
      </c>
      <c r="G1" t="s">
        <v>9</v>
      </c>
      <c r="H1" t="s">
        <v>12</v>
      </c>
      <c r="I1" t="s">
        <v>2</v>
      </c>
      <c r="J1" t="s">
        <v>3</v>
      </c>
      <c r="K1" t="s">
        <v>6</v>
      </c>
      <c r="L1" t="s">
        <v>7</v>
      </c>
      <c r="M1" t="s">
        <v>8</v>
      </c>
      <c r="N1" t="s">
        <v>11</v>
      </c>
    </row>
    <row r="2" spans="1:14" x14ac:dyDescent="0.25">
      <c r="A2">
        <f t="shared" ref="A2:A33" si="0">ROUND(B2,0)</f>
        <v>5</v>
      </c>
      <c r="B2">
        <v>4.532241</v>
      </c>
      <c r="C2">
        <v>7</v>
      </c>
      <c r="E2">
        <f>ROUND(((A2-C2)/C2)*100,2)</f>
        <v>-28.57</v>
      </c>
      <c r="F2">
        <f>A2-C2</f>
        <v>-2</v>
      </c>
      <c r="G2">
        <f>ABS(F2)</f>
        <v>2</v>
      </c>
      <c r="H2">
        <f>ROUND((ABS(A2-C2)/C2)*100,2)</f>
        <v>28.57</v>
      </c>
      <c r="I2">
        <f>AVERAGE(E2:E75)</f>
        <v>-7.266756756756755</v>
      </c>
      <c r="J2">
        <f>AVERAGE(F2:F75)</f>
        <v>-3.5945945945945947</v>
      </c>
    </row>
    <row r="3" spans="1:14" x14ac:dyDescent="0.25">
      <c r="A3">
        <f t="shared" si="0"/>
        <v>5</v>
      </c>
      <c r="B3">
        <v>4.7984030000000004</v>
      </c>
      <c r="C3">
        <v>8</v>
      </c>
      <c r="E3">
        <f>ROUND(((A3-C3)/C3)*100,2)</f>
        <v>-37.5</v>
      </c>
      <c r="F3">
        <f>A3-C3</f>
        <v>-3</v>
      </c>
      <c r="G3">
        <f t="shared" ref="G3:G66" si="1">ABS(F3)</f>
        <v>3</v>
      </c>
      <c r="H3">
        <f t="shared" ref="H3:H66" si="2">ROUND((ABS(A3-C3)/C3)*100,2)</f>
        <v>37.5</v>
      </c>
      <c r="K3">
        <f>ROUND(AVERAGE(F$2:F3),2)</f>
        <v>-2.5</v>
      </c>
      <c r="L3">
        <f>ROUND(AVERAGE(E$2:E3),2)</f>
        <v>-33.04</v>
      </c>
      <c r="M3">
        <f>ROUND(AVERAGE(G$2:G3),2)</f>
        <v>2.5</v>
      </c>
      <c r="N3">
        <f>ROUND(AVERAGE(H$2:H3),2)</f>
        <v>33.04</v>
      </c>
    </row>
    <row r="4" spans="1:14" x14ac:dyDescent="0.25">
      <c r="A4">
        <f t="shared" si="0"/>
        <v>8</v>
      </c>
      <c r="B4">
        <v>8.1182890000000008</v>
      </c>
      <c r="C4">
        <v>8</v>
      </c>
      <c r="E4">
        <f t="shared" ref="E4:E67" si="3">ROUND(((A4-C4)/C4)*100,2)</f>
        <v>0</v>
      </c>
      <c r="F4">
        <f t="shared" ref="F4:F67" si="4">A4-C4</f>
        <v>0</v>
      </c>
      <c r="G4">
        <f t="shared" si="1"/>
        <v>0</v>
      </c>
      <c r="H4">
        <f t="shared" si="2"/>
        <v>0</v>
      </c>
      <c r="K4">
        <f>ROUND(AVERAGE(F$2:F4),2)</f>
        <v>-1.67</v>
      </c>
      <c r="L4">
        <f>ROUND(AVERAGE(E$2:E4),2)</f>
        <v>-22.02</v>
      </c>
      <c r="M4">
        <f>ROUND(AVERAGE(G$2:G4),2)</f>
        <v>1.67</v>
      </c>
      <c r="N4">
        <f>ROUND(AVERAGE(H$2:H4),2)</f>
        <v>22.02</v>
      </c>
    </row>
    <row r="5" spans="1:14" x14ac:dyDescent="0.25">
      <c r="A5">
        <f t="shared" si="0"/>
        <v>5</v>
      </c>
      <c r="B5">
        <v>5.3831452999999998</v>
      </c>
      <c r="C5">
        <v>8</v>
      </c>
      <c r="E5">
        <f t="shared" si="3"/>
        <v>-37.5</v>
      </c>
      <c r="F5">
        <f t="shared" si="4"/>
        <v>-3</v>
      </c>
      <c r="G5">
        <f t="shared" si="1"/>
        <v>3</v>
      </c>
      <c r="H5">
        <f t="shared" si="2"/>
        <v>37.5</v>
      </c>
      <c r="K5">
        <f>ROUND(AVERAGE(F$2:F5),2)</f>
        <v>-2</v>
      </c>
      <c r="L5">
        <f>ROUND(AVERAGE(E$2:E5),2)</f>
        <v>-25.89</v>
      </c>
      <c r="M5">
        <f>ROUND(AVERAGE(G$2:G5),2)</f>
        <v>2</v>
      </c>
      <c r="N5">
        <f>ROUND(AVERAGE(H$2:H5),2)</f>
        <v>25.89</v>
      </c>
    </row>
    <row r="6" spans="1:14" x14ac:dyDescent="0.25">
      <c r="A6">
        <f t="shared" si="0"/>
        <v>9</v>
      </c>
      <c r="B6">
        <v>8.6455730000000006</v>
      </c>
      <c r="C6">
        <v>9</v>
      </c>
      <c r="E6">
        <f t="shared" si="3"/>
        <v>0</v>
      </c>
      <c r="F6">
        <f t="shared" si="4"/>
        <v>0</v>
      </c>
      <c r="G6">
        <f t="shared" si="1"/>
        <v>0</v>
      </c>
      <c r="H6">
        <f t="shared" si="2"/>
        <v>0</v>
      </c>
      <c r="K6">
        <f>ROUND(AVERAGE(F$2:F6),2)</f>
        <v>-1.6</v>
      </c>
      <c r="L6">
        <f>ROUND(AVERAGE(E$2:E6),2)</f>
        <v>-20.71</v>
      </c>
      <c r="M6">
        <f>ROUND(AVERAGE(G$2:G6),2)</f>
        <v>1.6</v>
      </c>
      <c r="N6">
        <f>ROUND(AVERAGE(H$2:H6),2)</f>
        <v>20.71</v>
      </c>
    </row>
    <row r="7" spans="1:14" x14ac:dyDescent="0.25">
      <c r="A7">
        <f t="shared" si="0"/>
        <v>7</v>
      </c>
      <c r="B7">
        <v>7.3847275000000003</v>
      </c>
      <c r="C7">
        <v>10</v>
      </c>
      <c r="E7">
        <f t="shared" si="3"/>
        <v>-30</v>
      </c>
      <c r="F7">
        <f t="shared" si="4"/>
        <v>-3</v>
      </c>
      <c r="G7">
        <f t="shared" si="1"/>
        <v>3</v>
      </c>
      <c r="H7">
        <f t="shared" si="2"/>
        <v>30</v>
      </c>
      <c r="K7">
        <f>ROUND(AVERAGE(F$2:F7),2)</f>
        <v>-1.83</v>
      </c>
      <c r="L7">
        <f>ROUND(AVERAGE(E$2:E7),2)</f>
        <v>-22.26</v>
      </c>
      <c r="M7">
        <f>ROUND(AVERAGE(G$2:G7),2)</f>
        <v>1.83</v>
      </c>
      <c r="N7">
        <f>ROUND(AVERAGE(H$2:H7),2)</f>
        <v>22.26</v>
      </c>
    </row>
    <row r="8" spans="1:14" x14ac:dyDescent="0.25">
      <c r="A8">
        <f t="shared" si="0"/>
        <v>6</v>
      </c>
      <c r="B8">
        <v>5.9464253999999999</v>
      </c>
      <c r="C8">
        <v>10</v>
      </c>
      <c r="E8">
        <f t="shared" si="3"/>
        <v>-40</v>
      </c>
      <c r="F8">
        <f t="shared" si="4"/>
        <v>-4</v>
      </c>
      <c r="G8">
        <f t="shared" si="1"/>
        <v>4</v>
      </c>
      <c r="H8">
        <f t="shared" si="2"/>
        <v>40</v>
      </c>
      <c r="K8">
        <f>ROUND(AVERAGE(F$2:F8),2)</f>
        <v>-2.14</v>
      </c>
      <c r="L8">
        <f>ROUND(AVERAGE(E$2:E8),2)</f>
        <v>-24.8</v>
      </c>
      <c r="M8">
        <f>ROUND(AVERAGE(G$2:G8),2)</f>
        <v>2.14</v>
      </c>
      <c r="N8">
        <f>ROUND(AVERAGE(H$2:H8),2)</f>
        <v>24.8</v>
      </c>
    </row>
    <row r="9" spans="1:14" x14ac:dyDescent="0.25">
      <c r="A9">
        <f t="shared" si="0"/>
        <v>8</v>
      </c>
      <c r="B9">
        <v>8.3931249999999995</v>
      </c>
      <c r="C9">
        <v>11</v>
      </c>
      <c r="E9">
        <f t="shared" si="3"/>
        <v>-27.27</v>
      </c>
      <c r="F9">
        <f t="shared" si="4"/>
        <v>-3</v>
      </c>
      <c r="G9">
        <f t="shared" si="1"/>
        <v>3</v>
      </c>
      <c r="H9">
        <f t="shared" si="2"/>
        <v>27.27</v>
      </c>
      <c r="K9">
        <f>ROUND(AVERAGE(F$2:F9),2)</f>
        <v>-2.25</v>
      </c>
      <c r="L9">
        <f>ROUND(AVERAGE(E$2:E9),2)</f>
        <v>-25.11</v>
      </c>
      <c r="M9">
        <f>ROUND(AVERAGE(G$2:G9),2)</f>
        <v>2.25</v>
      </c>
      <c r="N9">
        <f>ROUND(AVERAGE(H$2:H9),2)</f>
        <v>25.11</v>
      </c>
    </row>
    <row r="10" spans="1:14" x14ac:dyDescent="0.25">
      <c r="A10">
        <f t="shared" si="0"/>
        <v>13</v>
      </c>
      <c r="B10">
        <v>13.261806</v>
      </c>
      <c r="C10">
        <v>14</v>
      </c>
      <c r="E10">
        <f t="shared" si="3"/>
        <v>-7.14</v>
      </c>
      <c r="F10">
        <f t="shared" si="4"/>
        <v>-1</v>
      </c>
      <c r="G10">
        <f t="shared" si="1"/>
        <v>1</v>
      </c>
      <c r="H10">
        <f t="shared" si="2"/>
        <v>7.14</v>
      </c>
      <c r="K10">
        <f>ROUND(AVERAGE(F$2:F10),2)</f>
        <v>-2.11</v>
      </c>
      <c r="L10">
        <f>ROUND(AVERAGE(E$2:E10),2)</f>
        <v>-23.11</v>
      </c>
      <c r="M10">
        <f>ROUND(AVERAGE(G$2:G10),2)</f>
        <v>2.11</v>
      </c>
      <c r="N10">
        <f>ROUND(AVERAGE(H$2:H10),2)</f>
        <v>23.11</v>
      </c>
    </row>
    <row r="11" spans="1:14" x14ac:dyDescent="0.25">
      <c r="A11">
        <f t="shared" si="0"/>
        <v>13</v>
      </c>
      <c r="B11">
        <v>13.158435000000001</v>
      </c>
      <c r="C11">
        <v>15</v>
      </c>
      <c r="E11">
        <f t="shared" si="3"/>
        <v>-13.33</v>
      </c>
      <c r="F11">
        <f t="shared" si="4"/>
        <v>-2</v>
      </c>
      <c r="G11">
        <f t="shared" si="1"/>
        <v>2</v>
      </c>
      <c r="H11">
        <f t="shared" si="2"/>
        <v>13.33</v>
      </c>
      <c r="K11">
        <f>ROUND(AVERAGE(F$2:F11),2)</f>
        <v>-2.1</v>
      </c>
      <c r="L11">
        <f>ROUND(AVERAGE(E$2:E11),2)</f>
        <v>-22.13</v>
      </c>
      <c r="M11">
        <f>ROUND(AVERAGE(G$2:G11),2)</f>
        <v>2.1</v>
      </c>
      <c r="N11">
        <f>ROUND(AVERAGE(H$2:H11),2)</f>
        <v>22.13</v>
      </c>
    </row>
    <row r="12" spans="1:14" x14ac:dyDescent="0.25">
      <c r="A12">
        <f t="shared" si="0"/>
        <v>14</v>
      </c>
      <c r="B12">
        <v>13.643698000000001</v>
      </c>
      <c r="C12">
        <v>16</v>
      </c>
      <c r="E12">
        <f t="shared" si="3"/>
        <v>-12.5</v>
      </c>
      <c r="F12">
        <f t="shared" si="4"/>
        <v>-2</v>
      </c>
      <c r="G12">
        <f t="shared" si="1"/>
        <v>2</v>
      </c>
      <c r="H12">
        <f t="shared" si="2"/>
        <v>12.5</v>
      </c>
      <c r="K12">
        <f>ROUND(AVERAGE(F$2:F12),2)</f>
        <v>-2.09</v>
      </c>
      <c r="L12">
        <f>ROUND(AVERAGE(E$2:E12),2)</f>
        <v>-21.26</v>
      </c>
      <c r="M12">
        <f>ROUND(AVERAGE(G$2:G12),2)</f>
        <v>2.09</v>
      </c>
      <c r="N12">
        <f>ROUND(AVERAGE(H$2:H12),2)</f>
        <v>21.26</v>
      </c>
    </row>
    <row r="13" spans="1:14" x14ac:dyDescent="0.25">
      <c r="A13">
        <f t="shared" si="0"/>
        <v>19</v>
      </c>
      <c r="B13">
        <v>19.406803</v>
      </c>
      <c r="C13">
        <v>18</v>
      </c>
      <c r="E13">
        <f t="shared" si="3"/>
        <v>5.56</v>
      </c>
      <c r="F13">
        <f t="shared" si="4"/>
        <v>1</v>
      </c>
      <c r="G13">
        <f t="shared" si="1"/>
        <v>1</v>
      </c>
      <c r="H13">
        <f t="shared" si="2"/>
        <v>5.56</v>
      </c>
      <c r="K13">
        <f>ROUND(AVERAGE(F$2:F13),2)</f>
        <v>-1.83</v>
      </c>
      <c r="L13">
        <f>ROUND(AVERAGE(E$2:E13),2)</f>
        <v>-19.02</v>
      </c>
      <c r="M13">
        <f>ROUND(AVERAGE(G$2:G13),2)</f>
        <v>2</v>
      </c>
      <c r="N13">
        <f>ROUND(AVERAGE(H$2:H13),2)</f>
        <v>19.95</v>
      </c>
    </row>
    <row r="14" spans="1:14" x14ac:dyDescent="0.25">
      <c r="A14">
        <f t="shared" si="0"/>
        <v>17</v>
      </c>
      <c r="B14">
        <v>16.733924999999999</v>
      </c>
      <c r="C14">
        <v>19</v>
      </c>
      <c r="E14">
        <f t="shared" si="3"/>
        <v>-10.53</v>
      </c>
      <c r="F14">
        <f t="shared" si="4"/>
        <v>-2</v>
      </c>
      <c r="G14">
        <f t="shared" si="1"/>
        <v>2</v>
      </c>
      <c r="H14">
        <f t="shared" si="2"/>
        <v>10.53</v>
      </c>
      <c r="K14">
        <f>ROUND(AVERAGE(F$2:F14),2)</f>
        <v>-1.85</v>
      </c>
      <c r="L14">
        <f>ROUND(AVERAGE(E$2:E14),2)</f>
        <v>-18.37</v>
      </c>
      <c r="M14">
        <f>ROUND(AVERAGE(G$2:G14),2)</f>
        <v>2</v>
      </c>
      <c r="N14">
        <f>ROUND(AVERAGE(H$2:H14),2)</f>
        <v>19.22</v>
      </c>
    </row>
    <row r="15" spans="1:14" x14ac:dyDescent="0.25">
      <c r="A15">
        <f t="shared" si="0"/>
        <v>15</v>
      </c>
      <c r="B15">
        <v>15.444305</v>
      </c>
      <c r="C15">
        <v>20</v>
      </c>
      <c r="E15">
        <f t="shared" si="3"/>
        <v>-25</v>
      </c>
      <c r="F15">
        <f t="shared" si="4"/>
        <v>-5</v>
      </c>
      <c r="G15">
        <f t="shared" si="1"/>
        <v>5</v>
      </c>
      <c r="H15">
        <f t="shared" si="2"/>
        <v>25</v>
      </c>
      <c r="K15">
        <f>ROUND(AVERAGE(F$2:F15),2)</f>
        <v>-2.0699999999999998</v>
      </c>
      <c r="L15">
        <f>ROUND(AVERAGE(E$2:E15),2)</f>
        <v>-18.84</v>
      </c>
      <c r="M15">
        <f>ROUND(AVERAGE(G$2:G15),2)</f>
        <v>2.21</v>
      </c>
      <c r="N15">
        <f>ROUND(AVERAGE(H$2:H15),2)</f>
        <v>19.64</v>
      </c>
    </row>
    <row r="16" spans="1:14" x14ac:dyDescent="0.25">
      <c r="A16">
        <f t="shared" si="0"/>
        <v>17</v>
      </c>
      <c r="B16">
        <v>16.920074</v>
      </c>
      <c r="C16">
        <v>20</v>
      </c>
      <c r="E16">
        <f t="shared" si="3"/>
        <v>-15</v>
      </c>
      <c r="F16">
        <f t="shared" si="4"/>
        <v>-3</v>
      </c>
      <c r="G16">
        <f t="shared" si="1"/>
        <v>3</v>
      </c>
      <c r="H16">
        <f t="shared" si="2"/>
        <v>15</v>
      </c>
      <c r="K16">
        <f>ROUND(AVERAGE(F$2:F16),2)</f>
        <v>-2.13</v>
      </c>
      <c r="L16">
        <f>ROUND(AVERAGE(E$2:E16),2)</f>
        <v>-18.59</v>
      </c>
      <c r="M16">
        <f>ROUND(AVERAGE(G$2:G16),2)</f>
        <v>2.27</v>
      </c>
      <c r="N16">
        <f>ROUND(AVERAGE(H$2:H16),2)</f>
        <v>19.329999999999998</v>
      </c>
    </row>
    <row r="17" spans="1:14" x14ac:dyDescent="0.25">
      <c r="A17">
        <f t="shared" si="0"/>
        <v>15</v>
      </c>
      <c r="B17">
        <v>15.356355000000001</v>
      </c>
      <c r="C17">
        <v>20</v>
      </c>
      <c r="E17">
        <f t="shared" si="3"/>
        <v>-25</v>
      </c>
      <c r="F17">
        <f t="shared" si="4"/>
        <v>-5</v>
      </c>
      <c r="G17">
        <f t="shared" si="1"/>
        <v>5</v>
      </c>
      <c r="H17">
        <f t="shared" si="2"/>
        <v>25</v>
      </c>
      <c r="K17">
        <f>ROUND(AVERAGE(F$2:F17),2)</f>
        <v>-2.31</v>
      </c>
      <c r="L17">
        <f>ROUND(AVERAGE(E$2:E17),2)</f>
        <v>-18.989999999999998</v>
      </c>
      <c r="M17">
        <f>ROUND(AVERAGE(G$2:G17),2)</f>
        <v>2.44</v>
      </c>
      <c r="N17">
        <f>ROUND(AVERAGE(H$2:H17),2)</f>
        <v>19.68</v>
      </c>
    </row>
    <row r="18" spans="1:14" x14ac:dyDescent="0.25">
      <c r="A18">
        <f t="shared" si="0"/>
        <v>24</v>
      </c>
      <c r="B18">
        <v>23.818819000000001</v>
      </c>
      <c r="C18">
        <v>21</v>
      </c>
      <c r="E18">
        <f t="shared" si="3"/>
        <v>14.29</v>
      </c>
      <c r="F18">
        <f t="shared" si="4"/>
        <v>3</v>
      </c>
      <c r="G18">
        <f t="shared" si="1"/>
        <v>3</v>
      </c>
      <c r="H18">
        <f t="shared" si="2"/>
        <v>14.29</v>
      </c>
      <c r="K18">
        <f>ROUND(AVERAGE(F$2:F18),2)</f>
        <v>-2</v>
      </c>
      <c r="L18">
        <f>ROUND(AVERAGE(E$2:E18),2)</f>
        <v>-17.03</v>
      </c>
      <c r="M18">
        <f>ROUND(AVERAGE(G$2:G18),2)</f>
        <v>2.4700000000000002</v>
      </c>
      <c r="N18">
        <f>ROUND(AVERAGE(H$2:H18),2)</f>
        <v>19.36</v>
      </c>
    </row>
    <row r="19" spans="1:14" x14ac:dyDescent="0.25">
      <c r="A19">
        <f t="shared" si="0"/>
        <v>23</v>
      </c>
      <c r="B19">
        <v>23.040365000000001</v>
      </c>
      <c r="C19">
        <v>21</v>
      </c>
      <c r="E19">
        <f t="shared" si="3"/>
        <v>9.52</v>
      </c>
      <c r="F19">
        <f t="shared" si="4"/>
        <v>2</v>
      </c>
      <c r="G19">
        <f t="shared" si="1"/>
        <v>2</v>
      </c>
      <c r="H19">
        <f t="shared" si="2"/>
        <v>9.52</v>
      </c>
      <c r="K19">
        <f>ROUND(AVERAGE(F$2:F19),2)</f>
        <v>-1.78</v>
      </c>
      <c r="L19">
        <f>ROUND(AVERAGE(E$2:E19),2)</f>
        <v>-15.55</v>
      </c>
      <c r="M19">
        <f>ROUND(AVERAGE(G$2:G19),2)</f>
        <v>2.44</v>
      </c>
      <c r="N19">
        <f>ROUND(AVERAGE(H$2:H19),2)</f>
        <v>18.82</v>
      </c>
    </row>
    <row r="20" spans="1:14" x14ac:dyDescent="0.25">
      <c r="A20">
        <f t="shared" si="0"/>
        <v>23</v>
      </c>
      <c r="B20">
        <v>23.218912</v>
      </c>
      <c r="C20">
        <v>21</v>
      </c>
      <c r="E20">
        <f t="shared" si="3"/>
        <v>9.52</v>
      </c>
      <c r="F20">
        <f t="shared" si="4"/>
        <v>2</v>
      </c>
      <c r="G20">
        <f t="shared" si="1"/>
        <v>2</v>
      </c>
      <c r="H20">
        <f t="shared" si="2"/>
        <v>9.52</v>
      </c>
      <c r="K20">
        <f>ROUND(AVERAGE(F$2:F20),2)</f>
        <v>-1.58</v>
      </c>
      <c r="L20">
        <f>ROUND(AVERAGE(E$2:E20),2)</f>
        <v>-14.23</v>
      </c>
      <c r="M20">
        <f>ROUND(AVERAGE(G$2:G20),2)</f>
        <v>2.42</v>
      </c>
      <c r="N20">
        <f>ROUND(AVERAGE(H$2:H20),2)</f>
        <v>18.329999999999998</v>
      </c>
    </row>
    <row r="21" spans="1:14" x14ac:dyDescent="0.25">
      <c r="A21">
        <f t="shared" si="0"/>
        <v>28</v>
      </c>
      <c r="B21">
        <v>27.88588</v>
      </c>
      <c r="C21">
        <v>26</v>
      </c>
      <c r="E21">
        <f t="shared" si="3"/>
        <v>7.69</v>
      </c>
      <c r="F21">
        <f t="shared" si="4"/>
        <v>2</v>
      </c>
      <c r="G21">
        <f t="shared" si="1"/>
        <v>2</v>
      </c>
      <c r="H21">
        <f t="shared" si="2"/>
        <v>7.69</v>
      </c>
      <c r="K21">
        <f>ROUND(AVERAGE(F$2:F21),2)</f>
        <v>-1.4</v>
      </c>
      <c r="L21">
        <f>ROUND(AVERAGE(E$2:E21),2)</f>
        <v>-13.14</v>
      </c>
      <c r="M21">
        <f>ROUND(AVERAGE(G$2:G21),2)</f>
        <v>2.4</v>
      </c>
      <c r="N21">
        <f>ROUND(AVERAGE(H$2:H21),2)</f>
        <v>17.8</v>
      </c>
    </row>
    <row r="22" spans="1:14" x14ac:dyDescent="0.25">
      <c r="A22">
        <f t="shared" si="0"/>
        <v>34</v>
      </c>
      <c r="B22">
        <v>33.833559999999999</v>
      </c>
      <c r="C22">
        <v>28</v>
      </c>
      <c r="E22">
        <f t="shared" si="3"/>
        <v>21.43</v>
      </c>
      <c r="F22">
        <f t="shared" si="4"/>
        <v>6</v>
      </c>
      <c r="G22">
        <f t="shared" si="1"/>
        <v>6</v>
      </c>
      <c r="H22">
        <f t="shared" si="2"/>
        <v>21.43</v>
      </c>
      <c r="K22">
        <f>ROUND(AVERAGE(F$2:F22),2)</f>
        <v>-1.05</v>
      </c>
      <c r="L22">
        <f>ROUND(AVERAGE(E$2:E22),2)</f>
        <v>-11.49</v>
      </c>
      <c r="M22">
        <f>ROUND(AVERAGE(G$2:G22),2)</f>
        <v>2.57</v>
      </c>
      <c r="N22">
        <f>ROUND(AVERAGE(H$2:H22),2)</f>
        <v>17.97</v>
      </c>
    </row>
    <row r="23" spans="1:14" x14ac:dyDescent="0.25">
      <c r="A23">
        <f t="shared" si="0"/>
        <v>23</v>
      </c>
      <c r="B23">
        <v>23.283404999999998</v>
      </c>
      <c r="C23">
        <v>28</v>
      </c>
      <c r="E23">
        <f t="shared" si="3"/>
        <v>-17.86</v>
      </c>
      <c r="F23">
        <f t="shared" si="4"/>
        <v>-5</v>
      </c>
      <c r="G23">
        <f t="shared" si="1"/>
        <v>5</v>
      </c>
      <c r="H23">
        <f t="shared" si="2"/>
        <v>17.86</v>
      </c>
      <c r="K23">
        <f>ROUND(AVERAGE(F$2:F23),2)</f>
        <v>-1.23</v>
      </c>
      <c r="L23">
        <f>ROUND(AVERAGE(E$2:E23),2)</f>
        <v>-11.78</v>
      </c>
      <c r="M23">
        <f>ROUND(AVERAGE(G$2:G23),2)</f>
        <v>2.68</v>
      </c>
      <c r="N23">
        <f>ROUND(AVERAGE(H$2:H23),2)</f>
        <v>17.96</v>
      </c>
    </row>
    <row r="24" spans="1:14" x14ac:dyDescent="0.25">
      <c r="A24">
        <f t="shared" si="0"/>
        <v>30</v>
      </c>
      <c r="B24">
        <v>30.386478</v>
      </c>
      <c r="C24">
        <v>28</v>
      </c>
      <c r="E24">
        <f t="shared" si="3"/>
        <v>7.14</v>
      </c>
      <c r="F24">
        <f t="shared" si="4"/>
        <v>2</v>
      </c>
      <c r="G24">
        <f t="shared" si="1"/>
        <v>2</v>
      </c>
      <c r="H24">
        <f t="shared" si="2"/>
        <v>7.14</v>
      </c>
      <c r="K24">
        <f>ROUND(AVERAGE(F$2:F24),2)</f>
        <v>-1.0900000000000001</v>
      </c>
      <c r="L24">
        <f>ROUND(AVERAGE(E$2:E24),2)</f>
        <v>-10.96</v>
      </c>
      <c r="M24">
        <f>ROUND(AVERAGE(G$2:G24),2)</f>
        <v>2.65</v>
      </c>
      <c r="N24">
        <f>ROUND(AVERAGE(H$2:H24),2)</f>
        <v>17.489999999999998</v>
      </c>
    </row>
    <row r="25" spans="1:14" x14ac:dyDescent="0.25">
      <c r="A25">
        <f t="shared" si="0"/>
        <v>22</v>
      </c>
      <c r="B25">
        <v>21.544782999999999</v>
      </c>
      <c r="C25">
        <v>28</v>
      </c>
      <c r="E25">
        <f t="shared" si="3"/>
        <v>-21.43</v>
      </c>
      <c r="F25">
        <f t="shared" si="4"/>
        <v>-6</v>
      </c>
      <c r="G25">
        <f t="shared" si="1"/>
        <v>6</v>
      </c>
      <c r="H25">
        <f t="shared" si="2"/>
        <v>21.43</v>
      </c>
      <c r="K25">
        <f>ROUND(AVERAGE(F$2:F25),2)</f>
        <v>-1.29</v>
      </c>
      <c r="L25">
        <f>ROUND(AVERAGE(E$2:E25),2)</f>
        <v>-11.4</v>
      </c>
      <c r="M25">
        <f>ROUND(AVERAGE(G$2:G25),2)</f>
        <v>2.79</v>
      </c>
      <c r="N25">
        <f>ROUND(AVERAGE(H$2:H25),2)</f>
        <v>17.66</v>
      </c>
    </row>
    <row r="26" spans="1:14" x14ac:dyDescent="0.25">
      <c r="A26">
        <f t="shared" si="0"/>
        <v>27</v>
      </c>
      <c r="B26">
        <v>27.360443</v>
      </c>
      <c r="C26">
        <v>29</v>
      </c>
      <c r="E26">
        <f t="shared" si="3"/>
        <v>-6.9</v>
      </c>
      <c r="F26">
        <f t="shared" si="4"/>
        <v>-2</v>
      </c>
      <c r="G26">
        <f t="shared" si="1"/>
        <v>2</v>
      </c>
      <c r="H26">
        <f t="shared" si="2"/>
        <v>6.9</v>
      </c>
      <c r="K26">
        <f>ROUND(AVERAGE(F$2:F26),2)</f>
        <v>-1.32</v>
      </c>
      <c r="L26">
        <f>ROUND(AVERAGE(E$2:E26),2)</f>
        <v>-11.22</v>
      </c>
      <c r="M26">
        <f>ROUND(AVERAGE(G$2:G26),2)</f>
        <v>2.76</v>
      </c>
      <c r="N26">
        <f>ROUND(AVERAGE(H$2:H26),2)</f>
        <v>17.23</v>
      </c>
    </row>
    <row r="27" spans="1:14" x14ac:dyDescent="0.25">
      <c r="A27">
        <f t="shared" si="0"/>
        <v>30</v>
      </c>
      <c r="B27">
        <v>30.14537</v>
      </c>
      <c r="C27">
        <v>34</v>
      </c>
      <c r="E27">
        <f t="shared" si="3"/>
        <v>-11.76</v>
      </c>
      <c r="F27">
        <f t="shared" si="4"/>
        <v>-4</v>
      </c>
      <c r="G27">
        <f t="shared" si="1"/>
        <v>4</v>
      </c>
      <c r="H27">
        <f t="shared" si="2"/>
        <v>11.76</v>
      </c>
      <c r="K27">
        <f>ROUND(AVERAGE(F$2:F27),2)</f>
        <v>-1.42</v>
      </c>
      <c r="L27">
        <f>ROUND(AVERAGE(E$2:E27),2)</f>
        <v>-11.24</v>
      </c>
      <c r="M27">
        <f>ROUND(AVERAGE(G$2:G27),2)</f>
        <v>2.81</v>
      </c>
      <c r="N27">
        <f>ROUND(AVERAGE(H$2:H27),2)</f>
        <v>17.02</v>
      </c>
    </row>
    <row r="28" spans="1:14" x14ac:dyDescent="0.25">
      <c r="A28">
        <f t="shared" si="0"/>
        <v>34</v>
      </c>
      <c r="B28">
        <v>33.983910000000002</v>
      </c>
      <c r="C28">
        <v>37</v>
      </c>
      <c r="E28">
        <f t="shared" si="3"/>
        <v>-8.11</v>
      </c>
      <c r="F28">
        <f t="shared" si="4"/>
        <v>-3</v>
      </c>
      <c r="G28">
        <f t="shared" si="1"/>
        <v>3</v>
      </c>
      <c r="H28">
        <f t="shared" si="2"/>
        <v>8.11</v>
      </c>
      <c r="K28">
        <f>ROUND(AVERAGE(F$2:F28),2)</f>
        <v>-1.48</v>
      </c>
      <c r="L28">
        <f>ROUND(AVERAGE(E$2:E28),2)</f>
        <v>-11.12</v>
      </c>
      <c r="M28">
        <f>ROUND(AVERAGE(G$2:G28),2)</f>
        <v>2.81</v>
      </c>
      <c r="N28">
        <f>ROUND(AVERAGE(H$2:H28),2)</f>
        <v>16.690000000000001</v>
      </c>
    </row>
    <row r="29" spans="1:14" x14ac:dyDescent="0.25">
      <c r="A29">
        <f t="shared" si="0"/>
        <v>33</v>
      </c>
      <c r="B29">
        <v>33.194977000000002</v>
      </c>
      <c r="C29">
        <v>38</v>
      </c>
      <c r="E29">
        <f t="shared" si="3"/>
        <v>-13.16</v>
      </c>
      <c r="F29">
        <f t="shared" si="4"/>
        <v>-5</v>
      </c>
      <c r="G29">
        <f t="shared" si="1"/>
        <v>5</v>
      </c>
      <c r="H29">
        <f t="shared" si="2"/>
        <v>13.16</v>
      </c>
      <c r="K29">
        <f>ROUND(AVERAGE(F$2:F29),2)</f>
        <v>-1.61</v>
      </c>
      <c r="L29">
        <f>ROUND(AVERAGE(E$2:E29),2)</f>
        <v>-11.19</v>
      </c>
      <c r="M29">
        <f>ROUND(AVERAGE(G$2:G29),2)</f>
        <v>2.89</v>
      </c>
      <c r="N29">
        <f>ROUND(AVERAGE(H$2:H29),2)</f>
        <v>16.559999999999999</v>
      </c>
    </row>
    <row r="30" spans="1:14" x14ac:dyDescent="0.25">
      <c r="A30">
        <f t="shared" si="0"/>
        <v>38</v>
      </c>
      <c r="B30">
        <v>38.045226999999997</v>
      </c>
      <c r="C30">
        <v>47</v>
      </c>
      <c r="E30">
        <f t="shared" si="3"/>
        <v>-19.149999999999999</v>
      </c>
      <c r="F30">
        <f t="shared" si="4"/>
        <v>-9</v>
      </c>
      <c r="G30">
        <f t="shared" si="1"/>
        <v>9</v>
      </c>
      <c r="H30">
        <f t="shared" si="2"/>
        <v>19.149999999999999</v>
      </c>
      <c r="K30">
        <f>ROUND(AVERAGE(F$2:F30),2)</f>
        <v>-1.86</v>
      </c>
      <c r="L30">
        <f>ROUND(AVERAGE(E$2:E30),2)</f>
        <v>-11.47</v>
      </c>
      <c r="M30">
        <f>ROUND(AVERAGE(G$2:G30),2)</f>
        <v>3.1</v>
      </c>
      <c r="N30">
        <f>ROUND(AVERAGE(H$2:H30),2)</f>
        <v>16.649999999999999</v>
      </c>
    </row>
    <row r="31" spans="1:14" x14ac:dyDescent="0.25">
      <c r="A31">
        <f t="shared" si="0"/>
        <v>42</v>
      </c>
      <c r="B31">
        <v>42.224469999999997</v>
      </c>
      <c r="C31">
        <v>48</v>
      </c>
      <c r="E31">
        <f t="shared" si="3"/>
        <v>-12.5</v>
      </c>
      <c r="F31">
        <f t="shared" si="4"/>
        <v>-6</v>
      </c>
      <c r="G31">
        <f t="shared" si="1"/>
        <v>6</v>
      </c>
      <c r="H31">
        <f t="shared" si="2"/>
        <v>12.5</v>
      </c>
      <c r="K31">
        <f>ROUND(AVERAGE(F$2:F31),2)</f>
        <v>-2</v>
      </c>
      <c r="L31">
        <f>ROUND(AVERAGE(E$2:E31),2)</f>
        <v>-11.5</v>
      </c>
      <c r="M31">
        <f>ROUND(AVERAGE(G$2:G31),2)</f>
        <v>3.2</v>
      </c>
      <c r="N31">
        <f>ROUND(AVERAGE(H$2:H31),2)</f>
        <v>16.510000000000002</v>
      </c>
    </row>
    <row r="32" spans="1:14" x14ac:dyDescent="0.25">
      <c r="A32">
        <f t="shared" si="0"/>
        <v>52</v>
      </c>
      <c r="B32">
        <v>52.205803000000003</v>
      </c>
      <c r="C32">
        <v>50</v>
      </c>
      <c r="E32">
        <f t="shared" si="3"/>
        <v>4</v>
      </c>
      <c r="F32">
        <f t="shared" si="4"/>
        <v>2</v>
      </c>
      <c r="G32">
        <f t="shared" si="1"/>
        <v>2</v>
      </c>
      <c r="H32">
        <f t="shared" si="2"/>
        <v>4</v>
      </c>
      <c r="K32">
        <f>ROUND(AVERAGE(F$2:F32),2)</f>
        <v>-1.87</v>
      </c>
      <c r="L32">
        <f>ROUND(AVERAGE(E$2:E32),2)</f>
        <v>-11</v>
      </c>
      <c r="M32">
        <f>ROUND(AVERAGE(G$2:G32),2)</f>
        <v>3.16</v>
      </c>
      <c r="N32">
        <f>ROUND(AVERAGE(H$2:H32),2)</f>
        <v>16.11</v>
      </c>
    </row>
    <row r="33" spans="1:14" x14ac:dyDescent="0.25">
      <c r="A33">
        <f t="shared" si="0"/>
        <v>47</v>
      </c>
      <c r="B33">
        <v>46.610892999999997</v>
      </c>
      <c r="C33">
        <v>50</v>
      </c>
      <c r="E33">
        <f t="shared" si="3"/>
        <v>-6</v>
      </c>
      <c r="F33">
        <f t="shared" si="4"/>
        <v>-3</v>
      </c>
      <c r="G33">
        <f t="shared" si="1"/>
        <v>3</v>
      </c>
      <c r="H33">
        <f t="shared" si="2"/>
        <v>6</v>
      </c>
      <c r="K33">
        <f>ROUND(AVERAGE(F$2:F33),2)</f>
        <v>-1.91</v>
      </c>
      <c r="L33">
        <f>ROUND(AVERAGE(E$2:E33),2)</f>
        <v>-10.85</v>
      </c>
      <c r="M33">
        <f>ROUND(AVERAGE(G$2:G33),2)</f>
        <v>3.16</v>
      </c>
      <c r="N33">
        <f>ROUND(AVERAGE(H$2:H33),2)</f>
        <v>15.79</v>
      </c>
    </row>
    <row r="34" spans="1:14" x14ac:dyDescent="0.25">
      <c r="A34">
        <f t="shared" ref="A34:A65" si="5">ROUND(B34,0)</f>
        <v>49</v>
      </c>
      <c r="B34">
        <v>48.679595999999997</v>
      </c>
      <c r="C34">
        <v>50</v>
      </c>
      <c r="E34">
        <f t="shared" si="3"/>
        <v>-2</v>
      </c>
      <c r="F34">
        <f t="shared" si="4"/>
        <v>-1</v>
      </c>
      <c r="G34">
        <f t="shared" si="1"/>
        <v>1</v>
      </c>
      <c r="H34">
        <f t="shared" si="2"/>
        <v>2</v>
      </c>
      <c r="K34">
        <f>ROUND(AVERAGE(F$2:F34),2)</f>
        <v>-1.88</v>
      </c>
      <c r="L34">
        <f>ROUND(AVERAGE(E$2:E34),2)</f>
        <v>-10.58</v>
      </c>
      <c r="M34">
        <f>ROUND(AVERAGE(G$2:G34),2)</f>
        <v>3.09</v>
      </c>
      <c r="N34">
        <f>ROUND(AVERAGE(H$2:H34),2)</f>
        <v>15.37</v>
      </c>
    </row>
    <row r="35" spans="1:14" x14ac:dyDescent="0.25">
      <c r="A35">
        <f t="shared" si="5"/>
        <v>47</v>
      </c>
      <c r="B35">
        <v>46.602203000000003</v>
      </c>
      <c r="C35">
        <v>54</v>
      </c>
      <c r="E35">
        <f t="shared" si="3"/>
        <v>-12.96</v>
      </c>
      <c r="F35">
        <f t="shared" si="4"/>
        <v>-7</v>
      </c>
      <c r="G35">
        <f t="shared" si="1"/>
        <v>7</v>
      </c>
      <c r="H35">
        <f t="shared" si="2"/>
        <v>12.96</v>
      </c>
      <c r="K35">
        <f>ROUND(AVERAGE(F$2:F35),2)</f>
        <v>-2.0299999999999998</v>
      </c>
      <c r="L35">
        <f>ROUND(AVERAGE(E$2:E35),2)</f>
        <v>-10.65</v>
      </c>
      <c r="M35">
        <f>ROUND(AVERAGE(G$2:G35),2)</f>
        <v>3.21</v>
      </c>
      <c r="N35">
        <f>ROUND(AVERAGE(H$2:H35),2)</f>
        <v>15.3</v>
      </c>
    </row>
    <row r="36" spans="1:14" x14ac:dyDescent="0.25">
      <c r="A36">
        <f t="shared" si="5"/>
        <v>46</v>
      </c>
      <c r="B36">
        <v>46.34301</v>
      </c>
      <c r="C36">
        <v>55</v>
      </c>
      <c r="E36">
        <f t="shared" si="3"/>
        <v>-16.36</v>
      </c>
      <c r="F36">
        <f t="shared" si="4"/>
        <v>-9</v>
      </c>
      <c r="G36">
        <f t="shared" si="1"/>
        <v>9</v>
      </c>
      <c r="H36">
        <f t="shared" si="2"/>
        <v>16.36</v>
      </c>
      <c r="K36">
        <f>ROUND(AVERAGE(F$2:F36),2)</f>
        <v>-2.23</v>
      </c>
      <c r="L36">
        <f>ROUND(AVERAGE(E$2:E36),2)</f>
        <v>-10.81</v>
      </c>
      <c r="M36">
        <f>ROUND(AVERAGE(G$2:G36),2)</f>
        <v>3.37</v>
      </c>
      <c r="N36">
        <f>ROUND(AVERAGE(H$2:H36),2)</f>
        <v>15.33</v>
      </c>
    </row>
    <row r="37" spans="1:14" x14ac:dyDescent="0.25">
      <c r="A37">
        <f t="shared" si="5"/>
        <v>53</v>
      </c>
      <c r="B37">
        <v>53.367060000000002</v>
      </c>
      <c r="C37">
        <v>57</v>
      </c>
      <c r="E37">
        <f t="shared" si="3"/>
        <v>-7.02</v>
      </c>
      <c r="F37">
        <f t="shared" si="4"/>
        <v>-4</v>
      </c>
      <c r="G37">
        <f t="shared" si="1"/>
        <v>4</v>
      </c>
      <c r="H37">
        <f t="shared" si="2"/>
        <v>7.02</v>
      </c>
      <c r="K37">
        <f>ROUND(AVERAGE(F$2:F37),2)</f>
        <v>-2.2799999999999998</v>
      </c>
      <c r="L37">
        <f>ROUND(AVERAGE(E$2:E37),2)</f>
        <v>-10.71</v>
      </c>
      <c r="M37">
        <f>ROUND(AVERAGE(G$2:G37),2)</f>
        <v>3.39</v>
      </c>
      <c r="N37">
        <f>ROUND(AVERAGE(H$2:H37),2)</f>
        <v>15.1</v>
      </c>
    </row>
    <row r="38" spans="1:14" x14ac:dyDescent="0.25">
      <c r="A38">
        <f t="shared" si="5"/>
        <v>66</v>
      </c>
      <c r="B38">
        <v>65.509309999999999</v>
      </c>
      <c r="C38">
        <v>58</v>
      </c>
      <c r="E38">
        <f t="shared" si="3"/>
        <v>13.79</v>
      </c>
      <c r="F38">
        <f t="shared" si="4"/>
        <v>8</v>
      </c>
      <c r="G38">
        <f t="shared" si="1"/>
        <v>8</v>
      </c>
      <c r="H38">
        <f t="shared" si="2"/>
        <v>13.79</v>
      </c>
      <c r="K38">
        <f>ROUND(AVERAGE(F$2:F38),2)</f>
        <v>-2</v>
      </c>
      <c r="L38">
        <f>ROUND(AVERAGE(E$2:E38),2)</f>
        <v>-10.039999999999999</v>
      </c>
      <c r="M38">
        <f>ROUND(AVERAGE(G$2:G38),2)</f>
        <v>3.51</v>
      </c>
      <c r="N38">
        <f>ROUND(AVERAGE(H$2:H38),2)</f>
        <v>15.07</v>
      </c>
    </row>
    <row r="39" spans="1:14" x14ac:dyDescent="0.25">
      <c r="A39">
        <f t="shared" si="5"/>
        <v>59</v>
      </c>
      <c r="B39">
        <v>58.565773</v>
      </c>
      <c r="C39">
        <v>59</v>
      </c>
      <c r="E39">
        <f t="shared" si="3"/>
        <v>0</v>
      </c>
      <c r="F39">
        <f t="shared" si="4"/>
        <v>0</v>
      </c>
      <c r="G39">
        <f t="shared" si="1"/>
        <v>0</v>
      </c>
      <c r="H39">
        <f t="shared" si="2"/>
        <v>0</v>
      </c>
      <c r="K39">
        <f>ROUND(AVERAGE(F$2:F39),2)</f>
        <v>-1.95</v>
      </c>
      <c r="L39">
        <f>ROUND(AVERAGE(E$2:E39),2)</f>
        <v>-9.7799999999999994</v>
      </c>
      <c r="M39">
        <f>ROUND(AVERAGE(G$2:G39),2)</f>
        <v>3.42</v>
      </c>
      <c r="N39">
        <f>ROUND(AVERAGE(H$2:H39),2)</f>
        <v>14.67</v>
      </c>
    </row>
    <row r="40" spans="1:14" x14ac:dyDescent="0.25">
      <c r="A40">
        <f t="shared" si="5"/>
        <v>66</v>
      </c>
      <c r="B40">
        <v>65.957400000000007</v>
      </c>
      <c r="C40">
        <v>59</v>
      </c>
      <c r="E40">
        <f t="shared" si="3"/>
        <v>11.86</v>
      </c>
      <c r="F40">
        <f t="shared" si="4"/>
        <v>7</v>
      </c>
      <c r="G40">
        <f t="shared" si="1"/>
        <v>7</v>
      </c>
      <c r="H40">
        <f t="shared" si="2"/>
        <v>11.86</v>
      </c>
      <c r="K40">
        <f>ROUND(AVERAGE(F$2:F40),2)</f>
        <v>-1.72</v>
      </c>
      <c r="L40">
        <f>ROUND(AVERAGE(E$2:E40),2)</f>
        <v>-9.2200000000000006</v>
      </c>
      <c r="M40">
        <f>ROUND(AVERAGE(G$2:G40),2)</f>
        <v>3.51</v>
      </c>
      <c r="N40">
        <f>ROUND(AVERAGE(H$2:H40),2)</f>
        <v>14.6</v>
      </c>
    </row>
    <row r="41" spans="1:14" x14ac:dyDescent="0.25">
      <c r="A41">
        <f t="shared" si="5"/>
        <v>88</v>
      </c>
      <c r="B41">
        <v>88.480519999999999</v>
      </c>
      <c r="C41">
        <v>63</v>
      </c>
      <c r="E41">
        <f t="shared" si="3"/>
        <v>39.68</v>
      </c>
      <c r="F41">
        <f t="shared" si="4"/>
        <v>25</v>
      </c>
      <c r="G41">
        <f t="shared" si="1"/>
        <v>25</v>
      </c>
      <c r="H41">
        <f t="shared" si="2"/>
        <v>39.68</v>
      </c>
      <c r="K41">
        <f>ROUND(AVERAGE(F$2:F41),2)</f>
        <v>-1.05</v>
      </c>
      <c r="L41">
        <f>ROUND(AVERAGE(E$2:E41),2)</f>
        <v>-8</v>
      </c>
      <c r="M41">
        <f>ROUND(AVERAGE(G$2:G41),2)</f>
        <v>4.05</v>
      </c>
      <c r="N41">
        <f>ROUND(AVERAGE(H$2:H41),2)</f>
        <v>15.23</v>
      </c>
    </row>
    <row r="42" spans="1:14" x14ac:dyDescent="0.25">
      <c r="A42">
        <f t="shared" si="5"/>
        <v>60</v>
      </c>
      <c r="B42">
        <v>60.402079999999998</v>
      </c>
      <c r="C42">
        <v>66</v>
      </c>
      <c r="E42">
        <f t="shared" si="3"/>
        <v>-9.09</v>
      </c>
      <c r="F42">
        <f t="shared" si="4"/>
        <v>-6</v>
      </c>
      <c r="G42">
        <f t="shared" si="1"/>
        <v>6</v>
      </c>
      <c r="H42">
        <f t="shared" si="2"/>
        <v>9.09</v>
      </c>
      <c r="K42">
        <f>ROUND(AVERAGE(F$2:F42),2)</f>
        <v>-1.17</v>
      </c>
      <c r="L42">
        <f>ROUND(AVERAGE(E$2:E42),2)</f>
        <v>-8.0299999999999994</v>
      </c>
      <c r="M42">
        <f>ROUND(AVERAGE(G$2:G42),2)</f>
        <v>4.0999999999999996</v>
      </c>
      <c r="N42">
        <f>ROUND(AVERAGE(H$2:H42),2)</f>
        <v>15.08</v>
      </c>
    </row>
    <row r="43" spans="1:14" x14ac:dyDescent="0.25">
      <c r="A43">
        <f t="shared" si="5"/>
        <v>59</v>
      </c>
      <c r="B43">
        <v>58.838810000000002</v>
      </c>
      <c r="C43">
        <v>69</v>
      </c>
      <c r="E43">
        <f t="shared" si="3"/>
        <v>-14.49</v>
      </c>
      <c r="F43">
        <f t="shared" si="4"/>
        <v>-10</v>
      </c>
      <c r="G43">
        <f t="shared" si="1"/>
        <v>10</v>
      </c>
      <c r="H43">
        <f t="shared" si="2"/>
        <v>14.49</v>
      </c>
      <c r="K43">
        <f>ROUND(AVERAGE(F$2:F43),2)</f>
        <v>-1.38</v>
      </c>
      <c r="L43">
        <f>ROUND(AVERAGE(E$2:E43),2)</f>
        <v>-8.18</v>
      </c>
      <c r="M43">
        <f>ROUND(AVERAGE(G$2:G43),2)</f>
        <v>4.24</v>
      </c>
      <c r="N43">
        <f>ROUND(AVERAGE(H$2:H43),2)</f>
        <v>15.06</v>
      </c>
    </row>
    <row r="44" spans="1:14" x14ac:dyDescent="0.25">
      <c r="A44">
        <f t="shared" si="5"/>
        <v>68</v>
      </c>
      <c r="B44">
        <v>67.910324000000003</v>
      </c>
      <c r="C44">
        <v>72</v>
      </c>
      <c r="E44">
        <f t="shared" si="3"/>
        <v>-5.56</v>
      </c>
      <c r="F44">
        <f t="shared" si="4"/>
        <v>-4</v>
      </c>
      <c r="G44">
        <f t="shared" si="1"/>
        <v>4</v>
      </c>
      <c r="H44">
        <f t="shared" si="2"/>
        <v>5.56</v>
      </c>
      <c r="K44">
        <f>ROUND(AVERAGE(F$2:F44),2)</f>
        <v>-1.44</v>
      </c>
      <c r="L44">
        <f>ROUND(AVERAGE(E$2:E44),2)</f>
        <v>-8.1199999999999992</v>
      </c>
      <c r="M44">
        <f>ROUND(AVERAGE(G$2:G44),2)</f>
        <v>4.2300000000000004</v>
      </c>
      <c r="N44">
        <f>ROUND(AVERAGE(H$2:H44),2)</f>
        <v>14.84</v>
      </c>
    </row>
    <row r="45" spans="1:14" x14ac:dyDescent="0.25">
      <c r="A45">
        <f t="shared" si="5"/>
        <v>75</v>
      </c>
      <c r="B45">
        <v>75.310770000000005</v>
      </c>
      <c r="C45">
        <v>82</v>
      </c>
      <c r="E45">
        <f t="shared" si="3"/>
        <v>-8.5399999999999991</v>
      </c>
      <c r="F45">
        <f t="shared" si="4"/>
        <v>-7</v>
      </c>
      <c r="G45">
        <f t="shared" si="1"/>
        <v>7</v>
      </c>
      <c r="H45">
        <f t="shared" si="2"/>
        <v>8.5399999999999991</v>
      </c>
      <c r="K45">
        <f>ROUND(AVERAGE(F$2:F45),2)</f>
        <v>-1.57</v>
      </c>
      <c r="L45">
        <f>ROUND(AVERAGE(E$2:E45),2)</f>
        <v>-8.1300000000000008</v>
      </c>
      <c r="M45">
        <f>ROUND(AVERAGE(G$2:G45),2)</f>
        <v>4.3</v>
      </c>
      <c r="N45">
        <f>ROUND(AVERAGE(H$2:H45),2)</f>
        <v>14.7</v>
      </c>
    </row>
    <row r="46" spans="1:14" x14ac:dyDescent="0.25">
      <c r="A46">
        <f t="shared" si="5"/>
        <v>91</v>
      </c>
      <c r="B46">
        <v>90.561430000000001</v>
      </c>
      <c r="C46">
        <v>82</v>
      </c>
      <c r="E46">
        <f t="shared" si="3"/>
        <v>10.98</v>
      </c>
      <c r="F46">
        <f t="shared" si="4"/>
        <v>9</v>
      </c>
      <c r="G46">
        <f t="shared" si="1"/>
        <v>9</v>
      </c>
      <c r="H46">
        <f t="shared" si="2"/>
        <v>10.98</v>
      </c>
      <c r="K46">
        <f>ROUND(AVERAGE(F$2:F46),2)</f>
        <v>-1.33</v>
      </c>
      <c r="L46">
        <f>ROUND(AVERAGE(E$2:E46),2)</f>
        <v>-7.71</v>
      </c>
      <c r="M46">
        <f>ROUND(AVERAGE(G$2:G46),2)</f>
        <v>4.4000000000000004</v>
      </c>
      <c r="N46">
        <f>ROUND(AVERAGE(H$2:H46),2)</f>
        <v>14.62</v>
      </c>
    </row>
    <row r="47" spans="1:14" x14ac:dyDescent="0.25">
      <c r="A47">
        <f t="shared" si="5"/>
        <v>88</v>
      </c>
      <c r="B47">
        <v>88.344184999999996</v>
      </c>
      <c r="C47">
        <v>84</v>
      </c>
      <c r="E47">
        <f t="shared" si="3"/>
        <v>4.76</v>
      </c>
      <c r="F47">
        <f t="shared" si="4"/>
        <v>4</v>
      </c>
      <c r="G47">
        <f t="shared" si="1"/>
        <v>4</v>
      </c>
      <c r="H47">
        <f t="shared" si="2"/>
        <v>4.76</v>
      </c>
      <c r="K47">
        <f>ROUND(AVERAGE(F$2:F47),2)</f>
        <v>-1.22</v>
      </c>
      <c r="L47">
        <f>ROUND(AVERAGE(E$2:E47),2)</f>
        <v>-7.44</v>
      </c>
      <c r="M47">
        <f>ROUND(AVERAGE(G$2:G47),2)</f>
        <v>4.3899999999999997</v>
      </c>
      <c r="N47">
        <f>ROUND(AVERAGE(H$2:H47),2)</f>
        <v>14.4</v>
      </c>
    </row>
    <row r="48" spans="1:14" x14ac:dyDescent="0.25">
      <c r="A48">
        <f t="shared" si="5"/>
        <v>50</v>
      </c>
      <c r="B48">
        <v>50.119391999999998</v>
      </c>
      <c r="C48">
        <v>85</v>
      </c>
      <c r="E48">
        <f t="shared" si="3"/>
        <v>-41.18</v>
      </c>
      <c r="F48">
        <f t="shared" si="4"/>
        <v>-35</v>
      </c>
      <c r="G48">
        <f t="shared" si="1"/>
        <v>35</v>
      </c>
      <c r="H48">
        <f t="shared" si="2"/>
        <v>41.18</v>
      </c>
      <c r="K48">
        <f>ROUND(AVERAGE(F$2:F48),2)</f>
        <v>-1.94</v>
      </c>
      <c r="L48">
        <f>ROUND(AVERAGE(E$2:E48),2)</f>
        <v>-8.15</v>
      </c>
      <c r="M48">
        <f>ROUND(AVERAGE(G$2:G48),2)</f>
        <v>5.04</v>
      </c>
      <c r="N48">
        <f>ROUND(AVERAGE(H$2:H48),2)</f>
        <v>14.97</v>
      </c>
    </row>
    <row r="49" spans="1:14" x14ac:dyDescent="0.25">
      <c r="A49">
        <f t="shared" si="5"/>
        <v>71</v>
      </c>
      <c r="B49">
        <v>70.648285000000001</v>
      </c>
      <c r="C49">
        <v>87</v>
      </c>
      <c r="E49">
        <f t="shared" si="3"/>
        <v>-18.39</v>
      </c>
      <c r="F49">
        <f t="shared" si="4"/>
        <v>-16</v>
      </c>
      <c r="G49">
        <f t="shared" si="1"/>
        <v>16</v>
      </c>
      <c r="H49">
        <f t="shared" si="2"/>
        <v>18.39</v>
      </c>
      <c r="K49">
        <f>ROUND(AVERAGE(F$2:F49),2)</f>
        <v>-2.23</v>
      </c>
      <c r="L49">
        <f>ROUND(AVERAGE(E$2:E49),2)</f>
        <v>-8.3699999999999992</v>
      </c>
      <c r="M49">
        <f>ROUND(AVERAGE(G$2:G49),2)</f>
        <v>5.27</v>
      </c>
      <c r="N49">
        <f>ROUND(AVERAGE(H$2:H49),2)</f>
        <v>15.04</v>
      </c>
    </row>
    <row r="50" spans="1:14" x14ac:dyDescent="0.25">
      <c r="A50">
        <f t="shared" si="5"/>
        <v>98</v>
      </c>
      <c r="B50">
        <v>97.961420000000004</v>
      </c>
      <c r="C50">
        <v>89</v>
      </c>
      <c r="E50">
        <f t="shared" si="3"/>
        <v>10.11</v>
      </c>
      <c r="F50">
        <f t="shared" si="4"/>
        <v>9</v>
      </c>
      <c r="G50">
        <f t="shared" si="1"/>
        <v>9</v>
      </c>
      <c r="H50">
        <f t="shared" si="2"/>
        <v>10.11</v>
      </c>
      <c r="K50">
        <f>ROUND(AVERAGE(F$2:F50),2)</f>
        <v>-2</v>
      </c>
      <c r="L50">
        <f>ROUND(AVERAGE(E$2:E50),2)</f>
        <v>-7.99</v>
      </c>
      <c r="M50">
        <f>ROUND(AVERAGE(G$2:G50),2)</f>
        <v>5.35</v>
      </c>
      <c r="N50">
        <f>ROUND(AVERAGE(H$2:H50),2)</f>
        <v>14.94</v>
      </c>
    </row>
    <row r="51" spans="1:14" x14ac:dyDescent="0.25">
      <c r="A51">
        <f t="shared" si="5"/>
        <v>88</v>
      </c>
      <c r="B51">
        <v>87.735010000000003</v>
      </c>
      <c r="C51">
        <v>90</v>
      </c>
      <c r="E51">
        <f t="shared" si="3"/>
        <v>-2.2200000000000002</v>
      </c>
      <c r="F51">
        <f t="shared" si="4"/>
        <v>-2</v>
      </c>
      <c r="G51">
        <f t="shared" si="1"/>
        <v>2</v>
      </c>
      <c r="H51">
        <f t="shared" si="2"/>
        <v>2.2200000000000002</v>
      </c>
      <c r="K51">
        <f>ROUND(AVERAGE(F$2:F51),2)</f>
        <v>-2</v>
      </c>
      <c r="L51">
        <f>ROUND(AVERAGE(E$2:E51),2)</f>
        <v>-7.87</v>
      </c>
      <c r="M51">
        <f>ROUND(AVERAGE(G$2:G51),2)</f>
        <v>5.28</v>
      </c>
      <c r="N51">
        <f>ROUND(AVERAGE(H$2:H51),2)</f>
        <v>14.69</v>
      </c>
    </row>
    <row r="52" spans="1:14" x14ac:dyDescent="0.25">
      <c r="A52">
        <f t="shared" si="5"/>
        <v>71</v>
      </c>
      <c r="B52">
        <v>70.797529999999995</v>
      </c>
      <c r="C52">
        <v>90</v>
      </c>
      <c r="E52">
        <f t="shared" si="3"/>
        <v>-21.11</v>
      </c>
      <c r="F52">
        <f t="shared" si="4"/>
        <v>-19</v>
      </c>
      <c r="G52">
        <f t="shared" si="1"/>
        <v>19</v>
      </c>
      <c r="H52">
        <f t="shared" si="2"/>
        <v>21.11</v>
      </c>
      <c r="K52">
        <f>ROUND(AVERAGE(F$2:F52),2)</f>
        <v>-2.33</v>
      </c>
      <c r="L52">
        <f>ROUND(AVERAGE(E$2:E52),2)</f>
        <v>-8.1300000000000008</v>
      </c>
      <c r="M52">
        <f>ROUND(AVERAGE(G$2:G52),2)</f>
        <v>5.55</v>
      </c>
      <c r="N52">
        <f>ROUND(AVERAGE(H$2:H52),2)</f>
        <v>14.81</v>
      </c>
    </row>
    <row r="53" spans="1:14" x14ac:dyDescent="0.25">
      <c r="A53">
        <f t="shared" si="5"/>
        <v>86</v>
      </c>
      <c r="B53">
        <v>85.724559999999997</v>
      </c>
      <c r="C53">
        <v>91</v>
      </c>
      <c r="E53">
        <f t="shared" si="3"/>
        <v>-5.49</v>
      </c>
      <c r="F53">
        <f t="shared" si="4"/>
        <v>-5</v>
      </c>
      <c r="G53">
        <f t="shared" si="1"/>
        <v>5</v>
      </c>
      <c r="H53">
        <f t="shared" si="2"/>
        <v>5.49</v>
      </c>
      <c r="K53">
        <f>ROUND(AVERAGE(F$2:F53),2)</f>
        <v>-2.38</v>
      </c>
      <c r="L53">
        <f>ROUND(AVERAGE(E$2:E53),2)</f>
        <v>-8.08</v>
      </c>
      <c r="M53">
        <f>ROUND(AVERAGE(G$2:G53),2)</f>
        <v>5.54</v>
      </c>
      <c r="N53">
        <f>ROUND(AVERAGE(H$2:H53),2)</f>
        <v>14.63</v>
      </c>
    </row>
    <row r="54" spans="1:14" x14ac:dyDescent="0.25">
      <c r="A54">
        <f t="shared" si="5"/>
        <v>96</v>
      </c>
      <c r="B54">
        <v>96.100219999999993</v>
      </c>
      <c r="C54">
        <v>91</v>
      </c>
      <c r="E54">
        <f t="shared" si="3"/>
        <v>5.49</v>
      </c>
      <c r="F54">
        <f t="shared" si="4"/>
        <v>5</v>
      </c>
      <c r="G54">
        <f t="shared" si="1"/>
        <v>5</v>
      </c>
      <c r="H54">
        <f t="shared" si="2"/>
        <v>5.49</v>
      </c>
      <c r="K54">
        <f>ROUND(AVERAGE(F$2:F54),2)</f>
        <v>-2.25</v>
      </c>
      <c r="L54">
        <f>ROUND(AVERAGE(E$2:E54),2)</f>
        <v>-7.83</v>
      </c>
      <c r="M54">
        <f>ROUND(AVERAGE(G$2:G54),2)</f>
        <v>5.53</v>
      </c>
      <c r="N54">
        <f>ROUND(AVERAGE(H$2:H54),2)</f>
        <v>14.46</v>
      </c>
    </row>
    <row r="55" spans="1:14" x14ac:dyDescent="0.25">
      <c r="A55">
        <f t="shared" si="5"/>
        <v>127</v>
      </c>
      <c r="B55">
        <v>126.81367</v>
      </c>
      <c r="C55">
        <v>93</v>
      </c>
      <c r="E55">
        <f t="shared" si="3"/>
        <v>36.56</v>
      </c>
      <c r="F55">
        <f t="shared" si="4"/>
        <v>34</v>
      </c>
      <c r="G55">
        <f t="shared" si="1"/>
        <v>34</v>
      </c>
      <c r="H55">
        <f t="shared" si="2"/>
        <v>36.56</v>
      </c>
      <c r="K55">
        <f>ROUND(AVERAGE(F$2:F55),2)</f>
        <v>-1.57</v>
      </c>
      <c r="L55">
        <f>ROUND(AVERAGE(E$2:E55),2)</f>
        <v>-7</v>
      </c>
      <c r="M55">
        <f>ROUND(AVERAGE(G$2:G55),2)</f>
        <v>6.06</v>
      </c>
      <c r="N55">
        <f>ROUND(AVERAGE(H$2:H55),2)</f>
        <v>14.87</v>
      </c>
    </row>
    <row r="56" spans="1:14" x14ac:dyDescent="0.25">
      <c r="A56">
        <f t="shared" si="5"/>
        <v>74</v>
      </c>
      <c r="B56">
        <v>74.457490000000007</v>
      </c>
      <c r="C56">
        <v>94</v>
      </c>
      <c r="E56">
        <f t="shared" si="3"/>
        <v>-21.28</v>
      </c>
      <c r="F56">
        <f t="shared" si="4"/>
        <v>-20</v>
      </c>
      <c r="G56">
        <f t="shared" si="1"/>
        <v>20</v>
      </c>
      <c r="H56">
        <f t="shared" si="2"/>
        <v>21.28</v>
      </c>
      <c r="K56">
        <f>ROUND(AVERAGE(F$2:F56),2)</f>
        <v>-1.91</v>
      </c>
      <c r="L56">
        <f>ROUND(AVERAGE(E$2:E56),2)</f>
        <v>-7.26</v>
      </c>
      <c r="M56">
        <f>ROUND(AVERAGE(G$2:G56),2)</f>
        <v>6.31</v>
      </c>
      <c r="N56">
        <f>ROUND(AVERAGE(H$2:H56),2)</f>
        <v>14.99</v>
      </c>
    </row>
    <row r="57" spans="1:14" x14ac:dyDescent="0.25">
      <c r="A57">
        <f t="shared" si="5"/>
        <v>110</v>
      </c>
      <c r="B57">
        <v>109.85781</v>
      </c>
      <c r="C57">
        <v>95</v>
      </c>
      <c r="E57">
        <f t="shared" si="3"/>
        <v>15.79</v>
      </c>
      <c r="F57">
        <f t="shared" si="4"/>
        <v>15</v>
      </c>
      <c r="G57">
        <f t="shared" si="1"/>
        <v>15</v>
      </c>
      <c r="H57">
        <f t="shared" si="2"/>
        <v>15.79</v>
      </c>
      <c r="K57">
        <f>ROUND(AVERAGE(F$2:F57),2)</f>
        <v>-1.61</v>
      </c>
      <c r="L57">
        <f>ROUND(AVERAGE(E$2:E57),2)</f>
        <v>-6.85</v>
      </c>
      <c r="M57">
        <f>ROUND(AVERAGE(G$2:G57),2)</f>
        <v>6.46</v>
      </c>
      <c r="N57">
        <f>ROUND(AVERAGE(H$2:H57),2)</f>
        <v>15</v>
      </c>
    </row>
    <row r="58" spans="1:14" x14ac:dyDescent="0.25">
      <c r="A58">
        <f t="shared" si="5"/>
        <v>84</v>
      </c>
      <c r="B58">
        <v>83.625495999999998</v>
      </c>
      <c r="C58">
        <v>95</v>
      </c>
      <c r="E58">
        <f t="shared" si="3"/>
        <v>-11.58</v>
      </c>
      <c r="F58">
        <f t="shared" si="4"/>
        <v>-11</v>
      </c>
      <c r="G58">
        <f t="shared" si="1"/>
        <v>11</v>
      </c>
      <c r="H58">
        <f t="shared" si="2"/>
        <v>11.58</v>
      </c>
      <c r="K58">
        <f>ROUND(AVERAGE(F$2:F58),2)</f>
        <v>-1.77</v>
      </c>
      <c r="L58">
        <f>ROUND(AVERAGE(E$2:E58),2)</f>
        <v>-6.94</v>
      </c>
      <c r="M58">
        <f>ROUND(AVERAGE(G$2:G58),2)</f>
        <v>6.54</v>
      </c>
      <c r="N58">
        <f>ROUND(AVERAGE(H$2:H58),2)</f>
        <v>14.94</v>
      </c>
    </row>
    <row r="59" spans="1:14" x14ac:dyDescent="0.25">
      <c r="A59">
        <f t="shared" si="5"/>
        <v>85</v>
      </c>
      <c r="B59">
        <v>85.204605000000001</v>
      </c>
      <c r="C59">
        <v>96</v>
      </c>
      <c r="E59">
        <f t="shared" si="3"/>
        <v>-11.46</v>
      </c>
      <c r="F59">
        <f t="shared" si="4"/>
        <v>-11</v>
      </c>
      <c r="G59">
        <f t="shared" si="1"/>
        <v>11</v>
      </c>
      <c r="H59">
        <f t="shared" si="2"/>
        <v>11.46</v>
      </c>
      <c r="K59">
        <f>ROUND(AVERAGE(F$2:F59),2)</f>
        <v>-1.93</v>
      </c>
      <c r="L59">
        <f>ROUND(AVERAGE(E$2:E59),2)</f>
        <v>-7.01</v>
      </c>
      <c r="M59">
        <f>ROUND(AVERAGE(G$2:G59),2)</f>
        <v>6.62</v>
      </c>
      <c r="N59">
        <f>ROUND(AVERAGE(H$2:H59),2)</f>
        <v>14.88</v>
      </c>
    </row>
    <row r="60" spans="1:14" x14ac:dyDescent="0.25">
      <c r="A60">
        <f t="shared" si="5"/>
        <v>94</v>
      </c>
      <c r="B60">
        <v>93.730009999999993</v>
      </c>
      <c r="C60">
        <v>97</v>
      </c>
      <c r="E60">
        <f t="shared" si="3"/>
        <v>-3.09</v>
      </c>
      <c r="F60">
        <f t="shared" si="4"/>
        <v>-3</v>
      </c>
      <c r="G60">
        <f t="shared" si="1"/>
        <v>3</v>
      </c>
      <c r="H60">
        <f t="shared" si="2"/>
        <v>3.09</v>
      </c>
      <c r="K60">
        <f>ROUND(AVERAGE(F$2:F60),2)</f>
        <v>-1.95</v>
      </c>
      <c r="L60">
        <f>ROUND(AVERAGE(E$2:E60),2)</f>
        <v>-6.95</v>
      </c>
      <c r="M60">
        <f>ROUND(AVERAGE(G$2:G60),2)</f>
        <v>6.56</v>
      </c>
      <c r="N60">
        <f>ROUND(AVERAGE(H$2:H60),2)</f>
        <v>14.68</v>
      </c>
    </row>
    <row r="61" spans="1:14" x14ac:dyDescent="0.25">
      <c r="A61">
        <f t="shared" si="5"/>
        <v>106</v>
      </c>
      <c r="B61">
        <v>105.79536</v>
      </c>
      <c r="C61">
        <v>97</v>
      </c>
      <c r="E61">
        <f t="shared" si="3"/>
        <v>9.2799999999999994</v>
      </c>
      <c r="F61">
        <f t="shared" si="4"/>
        <v>9</v>
      </c>
      <c r="G61">
        <f t="shared" si="1"/>
        <v>9</v>
      </c>
      <c r="H61">
        <f t="shared" si="2"/>
        <v>9.2799999999999994</v>
      </c>
      <c r="K61">
        <f>ROUND(AVERAGE(F$2:F61),2)</f>
        <v>-1.77</v>
      </c>
      <c r="L61">
        <f>ROUND(AVERAGE(E$2:E61),2)</f>
        <v>-6.68</v>
      </c>
      <c r="M61">
        <f>ROUND(AVERAGE(G$2:G61),2)</f>
        <v>6.6</v>
      </c>
      <c r="N61">
        <f>ROUND(AVERAGE(H$2:H61),2)</f>
        <v>14.59</v>
      </c>
    </row>
    <row r="62" spans="1:14" x14ac:dyDescent="0.25">
      <c r="A62">
        <f t="shared" si="5"/>
        <v>99</v>
      </c>
      <c r="B62">
        <v>98.818969999999993</v>
      </c>
      <c r="C62">
        <v>100</v>
      </c>
      <c r="E62">
        <f t="shared" si="3"/>
        <v>-1</v>
      </c>
      <c r="F62">
        <f t="shared" si="4"/>
        <v>-1</v>
      </c>
      <c r="G62">
        <f t="shared" si="1"/>
        <v>1</v>
      </c>
      <c r="H62">
        <f t="shared" si="2"/>
        <v>1</v>
      </c>
      <c r="K62">
        <f>ROUND(AVERAGE(F$2:F62),2)</f>
        <v>-1.75</v>
      </c>
      <c r="L62">
        <f>ROUND(AVERAGE(E$2:E62),2)</f>
        <v>-6.58</v>
      </c>
      <c r="M62">
        <f>ROUND(AVERAGE(G$2:G62),2)</f>
        <v>6.51</v>
      </c>
      <c r="N62">
        <f>ROUND(AVERAGE(H$2:H62),2)</f>
        <v>14.37</v>
      </c>
    </row>
    <row r="63" spans="1:14" x14ac:dyDescent="0.25">
      <c r="A63">
        <f t="shared" si="5"/>
        <v>87</v>
      </c>
      <c r="B63">
        <v>87.379943999999995</v>
      </c>
      <c r="C63">
        <v>103</v>
      </c>
      <c r="E63">
        <f t="shared" si="3"/>
        <v>-15.53</v>
      </c>
      <c r="F63">
        <f t="shared" si="4"/>
        <v>-16</v>
      </c>
      <c r="G63">
        <f t="shared" si="1"/>
        <v>16</v>
      </c>
      <c r="H63">
        <f t="shared" si="2"/>
        <v>15.53</v>
      </c>
      <c r="K63">
        <f>ROUND(AVERAGE(F$2:F63),2)</f>
        <v>-1.98</v>
      </c>
      <c r="L63">
        <f>ROUND(AVERAGE(E$2:E63),2)</f>
        <v>-6.73</v>
      </c>
      <c r="M63">
        <f>ROUND(AVERAGE(G$2:G63),2)</f>
        <v>6.66</v>
      </c>
      <c r="N63">
        <f>ROUND(AVERAGE(H$2:H63),2)</f>
        <v>14.39</v>
      </c>
    </row>
    <row r="64" spans="1:14" x14ac:dyDescent="0.25">
      <c r="A64">
        <f t="shared" si="5"/>
        <v>122</v>
      </c>
      <c r="B64">
        <v>121.530174</v>
      </c>
      <c r="C64">
        <v>113</v>
      </c>
      <c r="E64">
        <f t="shared" si="3"/>
        <v>7.96</v>
      </c>
      <c r="F64">
        <f t="shared" si="4"/>
        <v>9</v>
      </c>
      <c r="G64">
        <f t="shared" si="1"/>
        <v>9</v>
      </c>
      <c r="H64">
        <f t="shared" si="2"/>
        <v>7.96</v>
      </c>
      <c r="K64">
        <f>ROUND(AVERAGE(F$2:F64),2)</f>
        <v>-1.81</v>
      </c>
      <c r="L64">
        <f>ROUND(AVERAGE(E$2:E64),2)</f>
        <v>-6.49</v>
      </c>
      <c r="M64">
        <f>ROUND(AVERAGE(G$2:G64),2)</f>
        <v>6.7</v>
      </c>
      <c r="N64">
        <f>ROUND(AVERAGE(H$2:H64),2)</f>
        <v>14.29</v>
      </c>
    </row>
    <row r="65" spans="1:14" x14ac:dyDescent="0.25">
      <c r="A65">
        <f t="shared" si="5"/>
        <v>90</v>
      </c>
      <c r="B65">
        <v>89.523055999999997</v>
      </c>
      <c r="C65">
        <v>114</v>
      </c>
      <c r="E65">
        <f t="shared" si="3"/>
        <v>-21.05</v>
      </c>
      <c r="F65">
        <f t="shared" si="4"/>
        <v>-24</v>
      </c>
      <c r="G65">
        <f t="shared" si="1"/>
        <v>24</v>
      </c>
      <c r="H65">
        <f t="shared" si="2"/>
        <v>21.05</v>
      </c>
      <c r="K65">
        <f>ROUND(AVERAGE(F$2:F65),2)</f>
        <v>-2.16</v>
      </c>
      <c r="L65">
        <f>ROUND(AVERAGE(E$2:E65),2)</f>
        <v>-6.72</v>
      </c>
      <c r="M65">
        <f>ROUND(AVERAGE(G$2:G65),2)</f>
        <v>6.97</v>
      </c>
      <c r="N65">
        <f>ROUND(AVERAGE(H$2:H65),2)</f>
        <v>14.39</v>
      </c>
    </row>
    <row r="66" spans="1:14" x14ac:dyDescent="0.25">
      <c r="A66">
        <f t="shared" ref="A66:A97" si="6">ROUND(B66,0)</f>
        <v>92</v>
      </c>
      <c r="B66">
        <v>91.876900000000006</v>
      </c>
      <c r="C66">
        <v>114</v>
      </c>
      <c r="E66">
        <f t="shared" si="3"/>
        <v>-19.3</v>
      </c>
      <c r="F66">
        <f t="shared" si="4"/>
        <v>-22</v>
      </c>
      <c r="G66">
        <f t="shared" si="1"/>
        <v>22</v>
      </c>
      <c r="H66">
        <f t="shared" si="2"/>
        <v>19.3</v>
      </c>
      <c r="K66">
        <f>ROUND(AVERAGE(F$2:F66),2)</f>
        <v>-2.46</v>
      </c>
      <c r="L66">
        <f>ROUND(AVERAGE(E$2:E66),2)</f>
        <v>-6.92</v>
      </c>
      <c r="M66">
        <f>ROUND(AVERAGE(G$2:G66),2)</f>
        <v>7.2</v>
      </c>
      <c r="N66">
        <f>ROUND(AVERAGE(H$2:H66),2)</f>
        <v>14.47</v>
      </c>
    </row>
    <row r="67" spans="1:14" x14ac:dyDescent="0.25">
      <c r="A67">
        <f t="shared" si="6"/>
        <v>99</v>
      </c>
      <c r="B67">
        <v>98.9679</v>
      </c>
      <c r="C67">
        <v>114</v>
      </c>
      <c r="E67">
        <f t="shared" si="3"/>
        <v>-13.16</v>
      </c>
      <c r="F67">
        <f t="shared" si="4"/>
        <v>-15</v>
      </c>
      <c r="G67">
        <f t="shared" ref="G67:G75" si="7">ABS(F67)</f>
        <v>15</v>
      </c>
      <c r="H67">
        <f t="shared" ref="H67:H75" si="8">ROUND((ABS(A67-C67)/C67)*100,2)</f>
        <v>13.16</v>
      </c>
      <c r="K67">
        <f>ROUND(AVERAGE(F$2:F67),2)</f>
        <v>-2.65</v>
      </c>
      <c r="L67">
        <f>ROUND(AVERAGE(E$2:E67),2)</f>
        <v>-7.01</v>
      </c>
      <c r="M67">
        <f>ROUND(AVERAGE(G$2:G67),2)</f>
        <v>7.32</v>
      </c>
      <c r="N67">
        <f>ROUND(AVERAGE(H$2:H67),2)</f>
        <v>14.45</v>
      </c>
    </row>
    <row r="68" spans="1:14" x14ac:dyDescent="0.25">
      <c r="A68">
        <f t="shared" si="6"/>
        <v>84</v>
      </c>
      <c r="B68">
        <v>83.956630000000004</v>
      </c>
      <c r="C68">
        <v>115</v>
      </c>
      <c r="E68">
        <f t="shared" ref="E68:E75" si="9">ROUND(((A68-C68)/C68)*100,2)</f>
        <v>-26.96</v>
      </c>
      <c r="F68">
        <f t="shared" ref="F68:F75" si="10">A68-C68</f>
        <v>-31</v>
      </c>
      <c r="G68">
        <f t="shared" si="7"/>
        <v>31</v>
      </c>
      <c r="H68">
        <f t="shared" si="8"/>
        <v>26.96</v>
      </c>
      <c r="K68">
        <f>ROUND(AVERAGE(F$2:F68),2)</f>
        <v>-3.07</v>
      </c>
      <c r="L68">
        <f>ROUND(AVERAGE(E$2:E68),2)</f>
        <v>-7.31</v>
      </c>
      <c r="M68">
        <f>ROUND(AVERAGE(G$2:G68),2)</f>
        <v>7.67</v>
      </c>
      <c r="N68">
        <f>ROUND(AVERAGE(H$2:H68),2)</f>
        <v>14.63</v>
      </c>
    </row>
    <row r="69" spans="1:14" x14ac:dyDescent="0.25">
      <c r="A69">
        <f t="shared" si="6"/>
        <v>111</v>
      </c>
      <c r="B69">
        <v>111.42637000000001</v>
      </c>
      <c r="C69">
        <v>117</v>
      </c>
      <c r="E69">
        <f t="shared" si="9"/>
        <v>-5.13</v>
      </c>
      <c r="F69">
        <f t="shared" si="10"/>
        <v>-6</v>
      </c>
      <c r="G69">
        <f t="shared" si="7"/>
        <v>6</v>
      </c>
      <c r="H69">
        <f t="shared" si="8"/>
        <v>5.13</v>
      </c>
      <c r="K69">
        <f>ROUND(AVERAGE(F$2:F69),2)</f>
        <v>-3.12</v>
      </c>
      <c r="L69">
        <f>ROUND(AVERAGE(E$2:E69),2)</f>
        <v>-7.28</v>
      </c>
      <c r="M69">
        <f>ROUND(AVERAGE(G$2:G69),2)</f>
        <v>7.65</v>
      </c>
      <c r="N69">
        <f>ROUND(AVERAGE(H$2:H69),2)</f>
        <v>14.49</v>
      </c>
    </row>
    <row r="70" spans="1:14" x14ac:dyDescent="0.25">
      <c r="A70">
        <f t="shared" si="6"/>
        <v>99</v>
      </c>
      <c r="B70">
        <v>98.817154000000002</v>
      </c>
      <c r="C70">
        <v>124</v>
      </c>
      <c r="E70">
        <f t="shared" si="9"/>
        <v>-20.16</v>
      </c>
      <c r="F70">
        <f t="shared" si="10"/>
        <v>-25</v>
      </c>
      <c r="G70">
        <f t="shared" si="7"/>
        <v>25</v>
      </c>
      <c r="H70">
        <f t="shared" si="8"/>
        <v>20.16</v>
      </c>
      <c r="K70">
        <f>ROUND(AVERAGE(F$2:F70),2)</f>
        <v>-3.43</v>
      </c>
      <c r="L70">
        <f>ROUND(AVERAGE(E$2:E70),2)</f>
        <v>-7.46</v>
      </c>
      <c r="M70">
        <f>ROUND(AVERAGE(G$2:G70),2)</f>
        <v>7.9</v>
      </c>
      <c r="N70">
        <f>ROUND(AVERAGE(H$2:H70),2)</f>
        <v>14.58</v>
      </c>
    </row>
    <row r="71" spans="1:14" x14ac:dyDescent="0.25">
      <c r="A71">
        <f t="shared" si="6"/>
        <v>122</v>
      </c>
      <c r="B71">
        <v>121.57352</v>
      </c>
      <c r="C71">
        <v>126</v>
      </c>
      <c r="E71">
        <f t="shared" si="9"/>
        <v>-3.17</v>
      </c>
      <c r="F71">
        <f t="shared" si="10"/>
        <v>-4</v>
      </c>
      <c r="G71">
        <f t="shared" si="7"/>
        <v>4</v>
      </c>
      <c r="H71">
        <f t="shared" si="8"/>
        <v>3.17</v>
      </c>
      <c r="K71">
        <f>ROUND(AVERAGE(F$2:F71),2)</f>
        <v>-3.44</v>
      </c>
      <c r="L71">
        <f>ROUND(AVERAGE(E$2:E71),2)</f>
        <v>-7.4</v>
      </c>
      <c r="M71">
        <f>ROUND(AVERAGE(G$2:G71),2)</f>
        <v>7.84</v>
      </c>
      <c r="N71">
        <f>ROUND(AVERAGE(H$2:H71),2)</f>
        <v>14.41</v>
      </c>
    </row>
    <row r="72" spans="1:14" x14ac:dyDescent="0.25">
      <c r="A72">
        <f t="shared" si="6"/>
        <v>87</v>
      </c>
      <c r="B72">
        <v>87.238556000000003</v>
      </c>
      <c r="C72">
        <v>131</v>
      </c>
      <c r="E72">
        <f t="shared" si="9"/>
        <v>-33.590000000000003</v>
      </c>
      <c r="F72">
        <f t="shared" si="10"/>
        <v>-44</v>
      </c>
      <c r="G72">
        <f t="shared" si="7"/>
        <v>44</v>
      </c>
      <c r="H72">
        <f t="shared" si="8"/>
        <v>33.590000000000003</v>
      </c>
      <c r="K72">
        <f>ROUND(AVERAGE(F$2:F72),2)</f>
        <v>-4.01</v>
      </c>
      <c r="L72">
        <f>ROUND(AVERAGE(E$2:E72),2)</f>
        <v>-7.77</v>
      </c>
      <c r="M72">
        <f>ROUND(AVERAGE(G$2:G72),2)</f>
        <v>8.35</v>
      </c>
      <c r="N72">
        <f>ROUND(AVERAGE(H$2:H72),2)</f>
        <v>14.68</v>
      </c>
    </row>
    <row r="73" spans="1:14" x14ac:dyDescent="0.25">
      <c r="A73">
        <f t="shared" si="6"/>
        <v>147</v>
      </c>
      <c r="B73">
        <v>146.85383999999999</v>
      </c>
      <c r="C73">
        <v>136</v>
      </c>
      <c r="E73">
        <f t="shared" si="9"/>
        <v>8.09</v>
      </c>
      <c r="F73">
        <f t="shared" si="10"/>
        <v>11</v>
      </c>
      <c r="G73">
        <f t="shared" si="7"/>
        <v>11</v>
      </c>
      <c r="H73">
        <f t="shared" si="8"/>
        <v>8.09</v>
      </c>
      <c r="K73">
        <f>ROUND(AVERAGE(F$2:F73),2)</f>
        <v>-3.81</v>
      </c>
      <c r="L73">
        <f>ROUND(AVERAGE(E$2:E73),2)</f>
        <v>-7.55</v>
      </c>
      <c r="M73">
        <f>ROUND(AVERAGE(G$2:G73),2)</f>
        <v>8.39</v>
      </c>
      <c r="N73">
        <f>ROUND(AVERAGE(H$2:H73),2)</f>
        <v>14.59</v>
      </c>
    </row>
    <row r="74" spans="1:14" x14ac:dyDescent="0.25">
      <c r="A74">
        <f t="shared" si="6"/>
        <v>144</v>
      </c>
      <c r="B74">
        <v>144.19390999999999</v>
      </c>
      <c r="C74">
        <v>137</v>
      </c>
      <c r="E74">
        <f t="shared" si="9"/>
        <v>5.1100000000000003</v>
      </c>
      <c r="F74">
        <f t="shared" si="10"/>
        <v>7</v>
      </c>
      <c r="G74">
        <f t="shared" si="7"/>
        <v>7</v>
      </c>
      <c r="H74">
        <f t="shared" si="8"/>
        <v>5.1100000000000003</v>
      </c>
      <c r="K74">
        <f>ROUND(AVERAGE(F$2:F74),2)</f>
        <v>-3.66</v>
      </c>
      <c r="L74">
        <f>ROUND(AVERAGE(E$2:E74),2)</f>
        <v>-7.38</v>
      </c>
      <c r="M74">
        <f>ROUND(AVERAGE(G$2:G74),2)</f>
        <v>8.3699999999999992</v>
      </c>
      <c r="N74">
        <f>ROUND(AVERAGE(H$2:H74),2)</f>
        <v>14.46</v>
      </c>
    </row>
    <row r="75" spans="1:14" x14ac:dyDescent="0.25">
      <c r="A75">
        <f t="shared" si="6"/>
        <v>138</v>
      </c>
      <c r="B75">
        <v>138.42223999999999</v>
      </c>
      <c r="C75">
        <v>137</v>
      </c>
      <c r="E75">
        <f t="shared" si="9"/>
        <v>0.73</v>
      </c>
      <c r="F75">
        <f t="shared" si="10"/>
        <v>1</v>
      </c>
      <c r="G75">
        <f t="shared" si="7"/>
        <v>1</v>
      </c>
      <c r="H75">
        <f t="shared" si="8"/>
        <v>0.73</v>
      </c>
      <c r="K75">
        <f>ROUND(AVERAGE(F$2:F75),2)</f>
        <v>-3.59</v>
      </c>
      <c r="L75">
        <f>ROUND(AVERAGE(E$2:E75),2)</f>
        <v>-7.27</v>
      </c>
      <c r="M75">
        <f>ROUND(AVERAGE(G$2:G75),2)</f>
        <v>8.27</v>
      </c>
      <c r="N75">
        <f>ROUND(AVERAGE(H$2:H75),2)</f>
        <v>14.28</v>
      </c>
    </row>
  </sheetData>
  <autoFilter ref="A1:C75" xr:uid="{00000000-0009-0000-0000-000001000000}">
    <sortState xmlns:xlrd2="http://schemas.microsoft.com/office/spreadsheetml/2017/richdata2" ref="A2:C75">
      <sortCondition ref="C1:C7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D1"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5-2</vt:lpstr>
      <vt:lpstr>4-4</vt:lpstr>
      <vt:lpstr>grafovi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zvonimir dujmić</dc:creator>
  <cp:lastModifiedBy>admin</cp:lastModifiedBy>
  <dcterms:created xsi:type="dcterms:W3CDTF">2020-05-07T09:48:37Z</dcterms:created>
  <dcterms:modified xsi:type="dcterms:W3CDTF">2020-05-07T17:40:12Z</dcterms:modified>
</cp:coreProperties>
</file>