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70" windowWidth="27495" windowHeight="12210" activeTab="2"/>
  </bookViews>
  <sheets>
    <sheet name="SQL" sheetId="2" r:id="rId1"/>
    <sheet name="September Transactions" sheetId="3" r:id="rId2"/>
    <sheet name="Clients_Habits" sheetId="5" r:id="rId3"/>
  </sheets>
  <calcPr calcId="144525"/>
  <pivotCaches>
    <pivotCache cacheId="0" r:id="rId4"/>
    <pivotCache cacheId="1" r:id="rId5"/>
    <pivotCache cacheId="2" r:id="rId6"/>
    <pivotCache cacheId="3" r:id="rId7"/>
  </pivotCaches>
</workbook>
</file>

<file path=xl/calcChain.xml><?xml version="1.0" encoding="utf-8"?>
<calcChain xmlns="http://schemas.openxmlformats.org/spreadsheetml/2006/main">
  <c r="E82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5" i="3"/>
  <c r="F82" i="3" l="1"/>
</calcChain>
</file>

<file path=xl/sharedStrings.xml><?xml version="1.0" encoding="utf-8"?>
<sst xmlns="http://schemas.openxmlformats.org/spreadsheetml/2006/main" count="294" uniqueCount="113">
  <si>
    <t>TOTAL</t>
  </si>
  <si>
    <t>SELECT ABS(SUM(Belopp)) AS Total, 
extract(month FROM TO_DATE(datum_primjene, 'YYYY-MM-DD')) 
FROM croz_final
GROUP BY extract(month FROM TO_DATE(datum_primjene, 'YYYY-MM-DD'))
ORDER BY extract(month FROM TO_DATE(datum_primjene, 'YYYY-MM-DD'))</t>
  </si>
  <si>
    <t>Month</t>
  </si>
  <si>
    <t>2019-09-01</t>
  </si>
  <si>
    <t>SEK</t>
  </si>
  <si>
    <t>Vardagspaket Tillval Betalningar</t>
  </si>
  <si>
    <t>Vardagspaket Månadspris kort</t>
  </si>
  <si>
    <t>2019-09-02</t>
  </si>
  <si>
    <t>Kortköp 190829 HEMKÖP STOCKHOLM GUL</t>
  </si>
  <si>
    <t>Kortköp 190830 HEMKÖP STOCKHOLM GUL</t>
  </si>
  <si>
    <t>2019-09-03</t>
  </si>
  <si>
    <t>Kortköp 190901 HELLASGARDEN</t>
  </si>
  <si>
    <t>2019-09-04</t>
  </si>
  <si>
    <t>Kortköp 190902 HEMKÖP STOCKHOLM GUL</t>
  </si>
  <si>
    <t>2019-09-05</t>
  </si>
  <si>
    <t>Kortköp 190903 HEMKÖP STOCKHOLM GUL</t>
  </si>
  <si>
    <t>2019-09-06</t>
  </si>
  <si>
    <t>Kortköp 190904 ICA SUPERMARKET GLOB</t>
  </si>
  <si>
    <t>Kortköp 190904 HEMKÖP STOCKHOLM GUL</t>
  </si>
  <si>
    <t>2019-09-09</t>
  </si>
  <si>
    <t>Kortköp 190905 HEMKÖP STOCKHOLM GUL</t>
  </si>
  <si>
    <t>Kortköp 190906 HEMKÖP STOCKHOLM GUL</t>
  </si>
  <si>
    <t>Kortköp 190906 ST  PAUL SPELBUTIK H</t>
  </si>
  <si>
    <t>Kortköp 190907 IZ *SOFO BAGERI OC</t>
  </si>
  <si>
    <t>Kortköp 190907 GOTGATSBACKEN</t>
  </si>
  <si>
    <t>Kortköp 190907 HEMKÖP STOCKHOLM GUL</t>
  </si>
  <si>
    <t>Kortköp 190907 HAV</t>
  </si>
  <si>
    <t>Kortköp 190906 OLIVER TWIST</t>
  </si>
  <si>
    <t>Kortköp 190907 FTC STHLM DROTTNINGG</t>
  </si>
  <si>
    <t>2019-09-13</t>
  </si>
  <si>
    <t>Kortköp 190911 HEMKÖP STOCKHOLM GUL</t>
  </si>
  <si>
    <t>2019-09-16</t>
  </si>
  <si>
    <t>Kortköp 190912 DIREKTEN TAREQS TOBA</t>
  </si>
  <si>
    <t>Kortköp 190912 URBAN DELI</t>
  </si>
  <si>
    <t>Kortköp 190912 HEMKÖP STOCKHOLM GUL</t>
  </si>
  <si>
    <t>Kortköp 190911 ICA SUPERMARKET GLOB</t>
  </si>
  <si>
    <t>Kortköp 190913 HEMKÖP STOCKHOLM GUL</t>
  </si>
  <si>
    <t>Kortköp 190913 IZ *TWANG GITARRER</t>
  </si>
  <si>
    <t>Kortköp 190914 HEMKÖP STOCKHOLM GUL</t>
  </si>
  <si>
    <t>2019-09-17</t>
  </si>
  <si>
    <t>Kortköp 190915 7 ELEVEN 4218126</t>
  </si>
  <si>
    <t>2019-09-19</t>
  </si>
  <si>
    <t>Kortköp 190917 IZ *TWANG GITARRER</t>
  </si>
  <si>
    <t>Kortköp 190917 HEMKÖP STOCKHOLM GUL</t>
  </si>
  <si>
    <t>2019-09-20</t>
  </si>
  <si>
    <t>Kortköp 190918 IZ *SALONG ORANGE</t>
  </si>
  <si>
    <t>Kortköp 190918 ICA NARA HUMLEGARDEN</t>
  </si>
  <si>
    <t>Kortköp 190918 HEMKÖP STOCKHOLM GUL</t>
  </si>
  <si>
    <t>2019-09-23</t>
  </si>
  <si>
    <t>Kortköp 190920 HEMKÖP STOCKHOLM GUL</t>
  </si>
  <si>
    <t>Kortköp 190920 Udemy</t>
  </si>
  <si>
    <t>Kortköp 190921 IZ *TWANG GITARRER</t>
  </si>
  <si>
    <t>Kortköp 190921 7 ELEVEN 4316170</t>
  </si>
  <si>
    <t>Kortköp 190921 HEMKÖP STOCKHOLM GUL</t>
  </si>
  <si>
    <t>Kortköp 190921 THE CENTRAL BAR</t>
  </si>
  <si>
    <t>Kortköp 190919 NIBRAN AB</t>
  </si>
  <si>
    <t>Kortköp 190919 WAYNES COFFEE</t>
  </si>
  <si>
    <t>Kortköp 190919 HEMKÖP STOCKHOLM GUL</t>
  </si>
  <si>
    <t>Kortköp 190919 T GLOBEN MINILIVS</t>
  </si>
  <si>
    <t>2019-09-24</t>
  </si>
  <si>
    <t>Kortköp 190922 HEMKÖP STOCKHOLM GUL</t>
  </si>
  <si>
    <t>Kortköp 190921 NEVERLAND</t>
  </si>
  <si>
    <t>2019-09-25</t>
  </si>
  <si>
    <t>Kortköp 190923 HEMKÖP STOCKHOLM GUL</t>
  </si>
  <si>
    <t>2019-09-26</t>
  </si>
  <si>
    <t>Reservation Kortköp HEMKOP STOCKHOLM G</t>
  </si>
  <si>
    <t>Reservation Kortköp ICA SUPERMARKET ME</t>
  </si>
  <si>
    <t>MARTINA.DOM</t>
  </si>
  <si>
    <t>Kortköp 190924 7 ELEVEN 4516110</t>
  </si>
  <si>
    <t>Kortköp 190924 BARAS BACKE</t>
  </si>
  <si>
    <t>Kortköp 190924 HEMKÖP STOCKHOLM GUL</t>
  </si>
  <si>
    <t>Kortköp 190924 SHML KIOSK</t>
  </si>
  <si>
    <t>2019-09-27</t>
  </si>
  <si>
    <t>Reservation Kortköp Baras Backe</t>
  </si>
  <si>
    <t>Kortköp 190925 HEMKÖP STOCKHOLM GUL</t>
  </si>
  <si>
    <t>2019-09-28</t>
  </si>
  <si>
    <t>Reservation Kortköp HONEY HONEY</t>
  </si>
  <si>
    <t>Reservation Kortköp Direkten Tareqs To</t>
  </si>
  <si>
    <t>DATE</t>
  </si>
  <si>
    <t>CURRENCY</t>
  </si>
  <si>
    <t>EXCHANGE_RATE</t>
  </si>
  <si>
    <t>LOCATION</t>
  </si>
  <si>
    <t>TRANSACTION</t>
  </si>
  <si>
    <t>TRANSACTION_IN_HRK</t>
  </si>
  <si>
    <t>JAN</t>
  </si>
  <si>
    <t>FEB</t>
  </si>
  <si>
    <t>MAR</t>
  </si>
  <si>
    <t>APR</t>
  </si>
  <si>
    <t>JUN</t>
  </si>
  <si>
    <t>JUL</t>
  </si>
  <si>
    <t>AUG</t>
  </si>
  <si>
    <t>SEP</t>
  </si>
  <si>
    <t>MAY</t>
  </si>
  <si>
    <t>Sum of Total</t>
  </si>
  <si>
    <t>Sum of Shop</t>
  </si>
  <si>
    <t>Sum of Cig</t>
  </si>
  <si>
    <t>Sum of Lux</t>
  </si>
  <si>
    <t>Grand Total</t>
  </si>
  <si>
    <t>Sum of Hem</t>
  </si>
  <si>
    <t>Sum of Ica</t>
  </si>
  <si>
    <t>Sum of Luck</t>
  </si>
  <si>
    <t>Sum of Malb</t>
  </si>
  <si>
    <t>COST OF LIVING IS RISING</t>
  </si>
  <si>
    <t>OCASSIONAL SMOKER</t>
  </si>
  <si>
    <t>SMOKING IN DECLINE</t>
  </si>
  <si>
    <t xml:space="preserve">PREFERS MARLBORO </t>
  </si>
  <si>
    <t>SHOPPING HABITS IN HEM RISING</t>
  </si>
  <si>
    <t>PREFERS HEM</t>
  </si>
  <si>
    <t>ICA MORE LINEAR</t>
  </si>
  <si>
    <t>SPENDING HIGHEST</t>
  </si>
  <si>
    <t>DURING HOLIDAY SEASON</t>
  </si>
  <si>
    <t>DISCOVERING CLIENTS HABITS BASED ON TRANSACTIONS</t>
  </si>
  <si>
    <t xml:space="preserve">                TRANSACTIONS FOR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</si>
</sst>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00"/>
  </numFmts>
  <fonts count="8">
    <font>
      <sz val="11"/>
      <color indexed="8"/>
      <name val="Calibri"/>
      <family val="2"/>
      <scheme val="minor"/>
    </font>
    <font>
      <sz val="10"/>
      <name val="Dialog"/>
    </font>
    <font>
      <sz val="18"/>
      <color indexed="8"/>
      <name val="Calibri"/>
      <family val="2"/>
      <scheme val="minor"/>
    </font>
    <font>
      <b/>
      <sz val="20"/>
      <color indexed="8"/>
      <name val="Calibri"/>
      <family val="2"/>
      <charset val="238"/>
      <scheme val="minor"/>
    </font>
    <font>
      <b/>
      <sz val="22"/>
      <color indexed="8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28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left"/>
    </xf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3" borderId="0" xfId="0" applyFill="1" applyBorder="1"/>
    <xf numFmtId="0" fontId="0" fillId="3" borderId="0" xfId="0" applyFill="1"/>
    <xf numFmtId="0" fontId="4" fillId="3" borderId="0" xfId="0" applyFont="1" applyFill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5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0" fillId="3" borderId="9" xfId="0" applyFill="1" applyBorder="1"/>
    <xf numFmtId="164" fontId="1" fillId="3" borderId="1" xfId="0" applyNumberFormat="1" applyFont="1" applyFill="1" applyBorder="1" applyAlignment="1">
      <alignment horizontal="right"/>
    </xf>
    <xf numFmtId="164" fontId="0" fillId="3" borderId="6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4" fontId="2" fillId="3" borderId="6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</cellXfs>
  <cellStyles count="1">
    <cellStyle name="Normal" xfId="0" builtinId="0"/>
  </cellStyles>
  <dxfs count="35">
    <dxf>
      <fill>
        <patternFill>
          <bgColor theme="4" tint="0.79998168889431442"/>
        </patternFill>
      </fill>
    </dxf>
    <dxf>
      <numFmt numFmtId="164" formatCode="0;00"/>
    </dxf>
    <dxf>
      <numFmt numFmtId="164" formatCode="0;00"/>
    </dxf>
    <dxf>
      <numFmt numFmtId="164" formatCode="0;00"/>
    </dxf>
    <dxf>
      <fill>
        <patternFill>
          <bgColor theme="4" tint="0.79998168889431442"/>
        </patternFill>
      </fill>
    </dxf>
    <dxf>
      <numFmt numFmtId="164" formatCode="0;00"/>
    </dxf>
    <dxf>
      <numFmt numFmtId="164" formatCode="0;00"/>
    </dxf>
    <dxf>
      <numFmt numFmtId="164" formatCode="0;00"/>
    </dxf>
    <dxf>
      <fill>
        <patternFill>
          <bgColor theme="4" tint="0.79998168889431442"/>
        </patternFill>
      </fill>
    </dxf>
    <dxf>
      <numFmt numFmtId="164" formatCode="0;00"/>
    </dxf>
    <dxf>
      <numFmt numFmtId="164" formatCode="0;00"/>
    </dxf>
    <dxf>
      <numFmt numFmtId="164" formatCode="0;00"/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;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0;00"/>
    </dxf>
    <dxf>
      <numFmt numFmtId="164" formatCode="0;00"/>
    </dxf>
    <dxf>
      <numFmt numFmtId="164" formatCode="0;00"/>
    </dxf>
    <dxf>
      <numFmt numFmtId="164" formatCode="0;0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164" formatCode="0;00"/>
    </dxf>
    <dxf>
      <numFmt numFmtId="164" formatCode="0;00"/>
    </dxf>
    <dxf>
      <numFmt numFmtId="164" formatCode="0;00"/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BA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pivotSource>
    <c:name>[Report.xlsx]Clients_Habits!Line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>
            <a:solidFill>
              <a:schemeClr val="tx2">
                <a:lumMod val="40000"/>
                <a:lumOff val="60000"/>
              </a:schemeClr>
            </a:solidFill>
          </a:ln>
        </c:spPr>
        <c:marker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395019718012637E-2"/>
          <c:y val="0.14949638337461338"/>
          <c:w val="0.77248565662960467"/>
          <c:h val="0.56987024509260287"/>
        </c:manualLayout>
      </c:layout>
      <c:lineChart>
        <c:grouping val="standard"/>
        <c:varyColors val="0"/>
        <c:ser>
          <c:idx val="0"/>
          <c:order val="0"/>
          <c:tx>
            <c:strRef>
              <c:f>Clients_Habits!$C$17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Clients_Habits!$B$18:$B$27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Clients_Habits!$C$18:$C$27</c:f>
              <c:numCache>
                <c:formatCode>0;00</c:formatCode>
                <c:ptCount val="9"/>
                <c:pt idx="0">
                  <c:v>4406.03</c:v>
                </c:pt>
                <c:pt idx="1">
                  <c:v>3511.21</c:v>
                </c:pt>
                <c:pt idx="2">
                  <c:v>1306.71</c:v>
                </c:pt>
                <c:pt idx="3">
                  <c:v>5461.64</c:v>
                </c:pt>
                <c:pt idx="4">
                  <c:v>3630.82</c:v>
                </c:pt>
                <c:pt idx="5">
                  <c:v>76</c:v>
                </c:pt>
                <c:pt idx="6">
                  <c:v>1013.49</c:v>
                </c:pt>
                <c:pt idx="7">
                  <c:v>3628.92</c:v>
                </c:pt>
                <c:pt idx="8">
                  <c:v>6297.69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Clients_Habits!$D$17</c:f>
              <c:strCache>
                <c:ptCount val="1"/>
                <c:pt idx="0">
                  <c:v>Sum of Shop</c:v>
                </c:pt>
              </c:strCache>
            </c:strRef>
          </c:tx>
          <c:cat>
            <c:strRef>
              <c:f>Clients_Habits!$B$18:$B$27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Clients_Habits!$D$18:$D$27</c:f>
              <c:numCache>
                <c:formatCode>0;00</c:formatCode>
                <c:ptCount val="9"/>
                <c:pt idx="0">
                  <c:v>2029.73</c:v>
                </c:pt>
                <c:pt idx="1">
                  <c:v>3480.41</c:v>
                </c:pt>
                <c:pt idx="2">
                  <c:v>1270.71</c:v>
                </c:pt>
                <c:pt idx="3">
                  <c:v>2845.51</c:v>
                </c:pt>
                <c:pt idx="4">
                  <c:v>2224.0300000000002</c:v>
                </c:pt>
                <c:pt idx="5">
                  <c:v>0</c:v>
                </c:pt>
                <c:pt idx="6">
                  <c:v>0</c:v>
                </c:pt>
                <c:pt idx="7">
                  <c:v>3078.08</c:v>
                </c:pt>
                <c:pt idx="8">
                  <c:v>4606.6499999999996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Clients_Habits!$E$17</c:f>
              <c:strCache>
                <c:ptCount val="1"/>
                <c:pt idx="0">
                  <c:v>Sum of Cig</c:v>
                </c:pt>
              </c:strCache>
            </c:strRef>
          </c:tx>
          <c:cat>
            <c:strRef>
              <c:f>Clients_Habits!$B$18:$B$27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Clients_Habits!$E$18:$E$27</c:f>
              <c:numCache>
                <c:formatCode>0;00</c:formatCode>
                <c:ptCount val="9"/>
                <c:pt idx="0">
                  <c:v>246</c:v>
                </c:pt>
                <c:pt idx="1">
                  <c:v>180</c:v>
                </c:pt>
                <c:pt idx="2">
                  <c:v>0</c:v>
                </c:pt>
                <c:pt idx="3">
                  <c:v>198</c:v>
                </c:pt>
                <c:pt idx="4">
                  <c:v>189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Clients_Habits!$F$17</c:f>
              <c:strCache>
                <c:ptCount val="1"/>
                <c:pt idx="0">
                  <c:v>Sum of Lux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Clients_Habits!$B$18:$B$27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Clients_Habits!$F$18:$F$27</c:f>
              <c:numCache>
                <c:formatCode>0;00</c:formatCode>
                <c:ptCount val="9"/>
                <c:pt idx="0">
                  <c:v>2130.2999999999997</c:v>
                </c:pt>
                <c:pt idx="1">
                  <c:v>0</c:v>
                </c:pt>
                <c:pt idx="2">
                  <c:v>36</c:v>
                </c:pt>
                <c:pt idx="3">
                  <c:v>2418.13</c:v>
                </c:pt>
                <c:pt idx="4">
                  <c:v>1217.79</c:v>
                </c:pt>
                <c:pt idx="5">
                  <c:v>76</c:v>
                </c:pt>
                <c:pt idx="6">
                  <c:v>1013.49</c:v>
                </c:pt>
                <c:pt idx="7">
                  <c:v>550.84000000000015</c:v>
                </c:pt>
                <c:pt idx="8">
                  <c:v>1559.04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156288"/>
        <c:axId val="266166656"/>
      </c:lineChart>
      <c:catAx>
        <c:axId val="26615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6166656"/>
        <c:crosses val="autoZero"/>
        <c:auto val="1"/>
        <c:lblAlgn val="ctr"/>
        <c:lblOffset val="100"/>
        <c:noMultiLvlLbl val="0"/>
      </c:catAx>
      <c:valAx>
        <c:axId val="266166656"/>
        <c:scaling>
          <c:orientation val="minMax"/>
        </c:scaling>
        <c:delete val="0"/>
        <c:axPos val="l"/>
        <c:majorGridlines/>
        <c:numFmt formatCode="0;00" sourceLinked="1"/>
        <c:majorTickMark val="out"/>
        <c:minorTickMark val="none"/>
        <c:tickLblPos val="nextTo"/>
        <c:crossAx val="26615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B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[Report.xlsx]Clients_Habits!area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hr-BA"/>
              <a:t>Shopping Total per Month</a:t>
            </a:r>
          </a:p>
        </c:rich>
      </c:tx>
      <c:layout>
        <c:manualLayout>
          <c:xMode val="edge"/>
          <c:yMode val="edge"/>
          <c:x val="0.20886857779331225"/>
          <c:y val="0.1092950872982604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Clients_Habits!$C$33</c:f>
              <c:strCache>
                <c:ptCount val="1"/>
                <c:pt idx="0">
                  <c:v>Sum of Hem</c:v>
                </c:pt>
              </c:strCache>
            </c:strRef>
          </c:tx>
          <c:invertIfNegative val="0"/>
          <c:cat>
            <c:strRef>
              <c:f>Clients_Habits!$B$34:$B$43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Clients_Habits!$C$34:$C$43</c:f>
              <c:numCache>
                <c:formatCode>0;00</c:formatCode>
                <c:ptCount val="9"/>
                <c:pt idx="0">
                  <c:v>1465.13</c:v>
                </c:pt>
                <c:pt idx="1">
                  <c:v>2156.0100000000002</c:v>
                </c:pt>
                <c:pt idx="2">
                  <c:v>1270.71</c:v>
                </c:pt>
                <c:pt idx="3">
                  <c:v>1919.85</c:v>
                </c:pt>
                <c:pt idx="4">
                  <c:v>1286.27</c:v>
                </c:pt>
                <c:pt idx="5">
                  <c:v>0</c:v>
                </c:pt>
                <c:pt idx="6">
                  <c:v>0</c:v>
                </c:pt>
                <c:pt idx="7">
                  <c:v>2173.7800000000002</c:v>
                </c:pt>
                <c:pt idx="8">
                  <c:v>3779.89</c:v>
                </c:pt>
              </c:numCache>
            </c:numRef>
          </c:val>
        </c:ser>
        <c:ser>
          <c:idx val="1"/>
          <c:order val="1"/>
          <c:tx>
            <c:strRef>
              <c:f>Clients_Habits!$D$33</c:f>
              <c:strCache>
                <c:ptCount val="1"/>
                <c:pt idx="0">
                  <c:v>Sum of Ica</c:v>
                </c:pt>
              </c:strCache>
            </c:strRef>
          </c:tx>
          <c:invertIfNegative val="0"/>
          <c:cat>
            <c:strRef>
              <c:f>Clients_Habits!$B$34:$B$43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Clients_Habits!$D$34:$D$43</c:f>
              <c:numCache>
                <c:formatCode>0;00</c:formatCode>
                <c:ptCount val="9"/>
                <c:pt idx="0">
                  <c:v>282.3</c:v>
                </c:pt>
                <c:pt idx="1">
                  <c:v>662.2</c:v>
                </c:pt>
                <c:pt idx="2">
                  <c:v>0</c:v>
                </c:pt>
                <c:pt idx="3">
                  <c:v>462.83</c:v>
                </c:pt>
                <c:pt idx="4">
                  <c:v>468.88</c:v>
                </c:pt>
                <c:pt idx="5">
                  <c:v>0</c:v>
                </c:pt>
                <c:pt idx="6">
                  <c:v>0</c:v>
                </c:pt>
                <c:pt idx="7">
                  <c:v>452.15</c:v>
                </c:pt>
                <c:pt idx="8">
                  <c:v>413.38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199808"/>
        <c:axId val="266201344"/>
      </c:barChart>
      <c:catAx>
        <c:axId val="266199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66201344"/>
        <c:crosses val="autoZero"/>
        <c:auto val="1"/>
        <c:lblAlgn val="ctr"/>
        <c:lblOffset val="100"/>
        <c:noMultiLvlLbl val="0"/>
      </c:catAx>
      <c:valAx>
        <c:axId val="266201344"/>
        <c:scaling>
          <c:orientation val="minMax"/>
        </c:scaling>
        <c:delete val="0"/>
        <c:axPos val="l"/>
        <c:majorGridlines/>
        <c:numFmt formatCode="0;00" sourceLinked="1"/>
        <c:majorTickMark val="none"/>
        <c:minorTickMark val="none"/>
        <c:tickLblPos val="nextTo"/>
        <c:crossAx val="266199808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95000"/>
        <a:alpha val="54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B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[Report.xlsx]Clients_Habits!PivotTable7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chemeClr val="bg1"/>
        </a:solidFill>
      </c:spPr>
    </c:sideWall>
    <c:backWall>
      <c:thickness val="0"/>
      <c:spPr>
        <a:solidFill>
          <a:schemeClr val="bg1"/>
        </a:solidFill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Clients_Habits!$M$33</c:f>
              <c:strCache>
                <c:ptCount val="1"/>
                <c:pt idx="0">
                  <c:v>Sum of Luck</c:v>
                </c:pt>
              </c:strCache>
            </c:strRef>
          </c:tx>
          <c:cat>
            <c:strRef>
              <c:f>Clients_Habits!$L$34:$L$43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Clients_Habits!$M$34:$M$43</c:f>
              <c:numCache>
                <c:formatCode>General</c:formatCode>
                <c:ptCount val="9"/>
                <c:pt idx="0">
                  <c:v>114</c:v>
                </c:pt>
                <c:pt idx="1">
                  <c:v>114</c:v>
                </c:pt>
                <c:pt idx="2">
                  <c:v>0</c:v>
                </c:pt>
                <c:pt idx="3">
                  <c:v>0</c:v>
                </c:pt>
                <c:pt idx="4">
                  <c:v>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Clients_Habits!$N$33</c:f>
              <c:strCache>
                <c:ptCount val="1"/>
                <c:pt idx="0">
                  <c:v>Sum of Malb</c:v>
                </c:pt>
              </c:strCache>
            </c:strRef>
          </c:tx>
          <c:cat>
            <c:strRef>
              <c:f>Clients_Habits!$L$34:$L$43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Clients_Habits!$N$34:$N$43</c:f>
              <c:numCache>
                <c:formatCode>General</c:formatCode>
                <c:ptCount val="9"/>
                <c:pt idx="0">
                  <c:v>132</c:v>
                </c:pt>
                <c:pt idx="1">
                  <c:v>66</c:v>
                </c:pt>
                <c:pt idx="2">
                  <c:v>0</c:v>
                </c:pt>
                <c:pt idx="3">
                  <c:v>198</c:v>
                </c:pt>
                <c:pt idx="4">
                  <c:v>132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14208"/>
        <c:axId val="267224192"/>
        <c:axId val="266203136"/>
      </c:line3DChart>
      <c:catAx>
        <c:axId val="2672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24192"/>
        <c:crosses val="autoZero"/>
        <c:auto val="1"/>
        <c:lblAlgn val="ctr"/>
        <c:lblOffset val="100"/>
        <c:noMultiLvlLbl val="0"/>
      </c:catAx>
      <c:valAx>
        <c:axId val="2672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214208"/>
        <c:crosses val="autoZero"/>
        <c:crossBetween val="between"/>
      </c:valAx>
      <c:serAx>
        <c:axId val="2662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241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B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[Report.xlsx]Clients_Habits!PivotTable8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hr-BA"/>
              <a:t>Luxuries</a:t>
            </a:r>
            <a:endParaRPr lang="en-US"/>
          </a:p>
        </c:rich>
      </c:tx>
      <c:layout>
        <c:manualLayout>
          <c:xMode val="edge"/>
          <c:yMode val="edge"/>
          <c:x val="0.36943291839557407"/>
          <c:y val="5.7481404036113744E-2"/>
        </c:manualLayout>
      </c:layout>
      <c:overlay val="0"/>
    </c:title>
    <c:autoTitleDeleted val="0"/>
    <c:pivotFmts>
      <c:pivotFmt>
        <c:idx val="0"/>
        <c:spPr>
          <a:solidFill>
            <a:schemeClr val="tx2">
              <a:lumMod val="40000"/>
              <a:lumOff val="60000"/>
            </a:schemeClr>
          </a:solidFill>
        </c:spPr>
        <c:marker>
          <c:symbol val="none"/>
        </c:marker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Clients_Habits!$M$54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strRef>
              <c:f>Clients_Habits!$L$55:$L$64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Clients_Habits!$M$55:$M$64</c:f>
              <c:numCache>
                <c:formatCode>0;00</c:formatCode>
                <c:ptCount val="9"/>
                <c:pt idx="0">
                  <c:v>2130.3000000000002</c:v>
                </c:pt>
                <c:pt idx="1">
                  <c:v>0</c:v>
                </c:pt>
                <c:pt idx="2">
                  <c:v>36</c:v>
                </c:pt>
                <c:pt idx="3">
                  <c:v>2418.13</c:v>
                </c:pt>
                <c:pt idx="4">
                  <c:v>1217.79</c:v>
                </c:pt>
                <c:pt idx="5">
                  <c:v>76</c:v>
                </c:pt>
                <c:pt idx="6">
                  <c:v>1013.49</c:v>
                </c:pt>
                <c:pt idx="7">
                  <c:v>550.84</c:v>
                </c:pt>
                <c:pt idx="8">
                  <c:v>1559.04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59904"/>
        <c:axId val="267261440"/>
      </c:radarChart>
      <c:catAx>
        <c:axId val="2672599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67261440"/>
        <c:crosses val="autoZero"/>
        <c:auto val="1"/>
        <c:lblAlgn val="ctr"/>
        <c:lblOffset val="100"/>
        <c:noMultiLvlLbl val="0"/>
      </c:catAx>
      <c:valAx>
        <c:axId val="267261440"/>
        <c:scaling>
          <c:orientation val="minMax"/>
        </c:scaling>
        <c:delete val="0"/>
        <c:axPos val="l"/>
        <c:majorGridlines/>
        <c:numFmt formatCode="0;00" sourceLinked="1"/>
        <c:majorTickMark val="cross"/>
        <c:minorTickMark val="none"/>
        <c:tickLblPos val="nextTo"/>
        <c:crossAx val="2672599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B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[Report.xlsx]Clients_Habits!area</c:name>
    <c:fmtId val="1"/>
  </c:pivotSource>
  <c:chart>
    <c:autoTitleDeleted val="0"/>
    <c:pivotFmts>
      <c:pivotFmt>
        <c:idx val="0"/>
        <c:spPr>
          <a:solidFill>
            <a:schemeClr val="accent5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Clients_Habits!$C$33</c:f>
              <c:strCache>
                <c:ptCount val="1"/>
                <c:pt idx="0">
                  <c:v>Sum of Hem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Clients_Habits!$B$34:$B$43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Clients_Habits!$C$34:$C$43</c:f>
              <c:numCache>
                <c:formatCode>0;00</c:formatCode>
                <c:ptCount val="9"/>
                <c:pt idx="0">
                  <c:v>1465.13</c:v>
                </c:pt>
                <c:pt idx="1">
                  <c:v>2156.0100000000002</c:v>
                </c:pt>
                <c:pt idx="2">
                  <c:v>1270.71</c:v>
                </c:pt>
                <c:pt idx="3">
                  <c:v>1919.85</c:v>
                </c:pt>
                <c:pt idx="4">
                  <c:v>1286.27</c:v>
                </c:pt>
                <c:pt idx="5">
                  <c:v>0</c:v>
                </c:pt>
                <c:pt idx="6">
                  <c:v>0</c:v>
                </c:pt>
                <c:pt idx="7">
                  <c:v>2173.7800000000002</c:v>
                </c:pt>
                <c:pt idx="8">
                  <c:v>3779.89</c:v>
                </c:pt>
              </c:numCache>
            </c:numRef>
          </c:val>
        </c:ser>
        <c:ser>
          <c:idx val="1"/>
          <c:order val="1"/>
          <c:tx>
            <c:strRef>
              <c:f>Clients_Habits!$D$33</c:f>
              <c:strCache>
                <c:ptCount val="1"/>
                <c:pt idx="0">
                  <c:v>Sum of 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Clients_Habits!$B$34:$B$43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Clients_Habits!$D$34:$D$43</c:f>
              <c:numCache>
                <c:formatCode>0;00</c:formatCode>
                <c:ptCount val="9"/>
                <c:pt idx="0">
                  <c:v>282.3</c:v>
                </c:pt>
                <c:pt idx="1">
                  <c:v>662.2</c:v>
                </c:pt>
                <c:pt idx="2">
                  <c:v>0</c:v>
                </c:pt>
                <c:pt idx="3">
                  <c:v>462.83</c:v>
                </c:pt>
                <c:pt idx="4">
                  <c:v>468.88</c:v>
                </c:pt>
                <c:pt idx="5">
                  <c:v>0</c:v>
                </c:pt>
                <c:pt idx="6">
                  <c:v>0</c:v>
                </c:pt>
                <c:pt idx="7">
                  <c:v>452.15</c:v>
                </c:pt>
                <c:pt idx="8">
                  <c:v>413.38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03936"/>
        <c:axId val="267309824"/>
      </c:areaChart>
      <c:catAx>
        <c:axId val="2673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09824"/>
        <c:crosses val="autoZero"/>
        <c:auto val="1"/>
        <c:lblAlgn val="ctr"/>
        <c:lblOffset val="100"/>
        <c:noMultiLvlLbl val="0"/>
      </c:catAx>
      <c:valAx>
        <c:axId val="267309824"/>
        <c:scaling>
          <c:orientation val="minMax"/>
        </c:scaling>
        <c:delete val="0"/>
        <c:axPos val="l"/>
        <c:majorGridlines/>
        <c:numFmt formatCode="0;00" sourceLinked="1"/>
        <c:majorTickMark val="out"/>
        <c:minorTickMark val="none"/>
        <c:tickLblPos val="nextTo"/>
        <c:crossAx val="267303936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legend>
      <c:legendPos val="r"/>
      <c:layout/>
      <c:overlay val="0"/>
    </c:legend>
    <c:plotVisOnly val="1"/>
    <c:dispBlanksAs val="zero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16</xdr:row>
      <xdr:rowOff>38099</xdr:rowOff>
    </xdr:from>
    <xdr:to>
      <xdr:col>19</xdr:col>
      <xdr:colOff>419100</xdr:colOff>
      <xdr:row>27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32</xdr:row>
      <xdr:rowOff>38100</xdr:rowOff>
    </xdr:from>
    <xdr:to>
      <xdr:col>10</xdr:col>
      <xdr:colOff>152400</xdr:colOff>
      <xdr:row>45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32</xdr:row>
      <xdr:rowOff>19050</xdr:rowOff>
    </xdr:from>
    <xdr:to>
      <xdr:col>22</xdr:col>
      <xdr:colOff>171450</xdr:colOff>
      <xdr:row>46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52</xdr:row>
      <xdr:rowOff>161925</xdr:rowOff>
    </xdr:from>
    <xdr:to>
      <xdr:col>19</xdr:col>
      <xdr:colOff>476250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847725</xdr:colOff>
      <xdr:row>48</xdr:row>
      <xdr:rowOff>66674</xdr:rowOff>
    </xdr:from>
    <xdr:to>
      <xdr:col>10</xdr:col>
      <xdr:colOff>142875</xdr:colOff>
      <xdr:row>73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zz" refreshedDate="43741.946571643515" createdVersion="4" refreshedVersion="4" minRefreshableVersion="3" recordCount="9">
  <cacheSource type="worksheet">
    <worksheetSource name="Table2"/>
  </cacheSource>
  <cacheFields count="5">
    <cacheField name="Total" numFmtId="164">
      <sharedItems containsSemiMixedTypes="0" containsString="0" containsNumber="1" minValue="76" maxValue="6297.69"/>
    </cacheField>
    <cacheField name="Shop" numFmtId="164">
      <sharedItems containsSemiMixedTypes="0" containsString="0" containsNumber="1" minValue="0" maxValue="4606.6499999999996"/>
    </cacheField>
    <cacheField name="Cig" numFmtId="164">
      <sharedItems containsSemiMixedTypes="0" containsString="0" containsNumber="1" containsInteger="1" minValue="0" maxValue="246"/>
    </cacheField>
    <cacheField name="Lux" numFmtId="164">
      <sharedItems containsSemiMixedTypes="0" containsString="0" containsNumber="1" minValue="0" maxValue="2418.13"/>
    </cacheField>
    <cacheField name="Month" numFmtId="164">
      <sharedItems count="9">
        <s v="JAN"/>
        <s v="FEB"/>
        <s v="MAR"/>
        <s v="APR"/>
        <s v="MAY"/>
        <s v="JUN"/>
        <s v="JUL"/>
        <s v="AUG"/>
        <s v="S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zz" refreshedDate="43741.961683333335" createdVersion="4" refreshedVersion="4" minRefreshableVersion="3" recordCount="9">
  <cacheSource type="worksheet">
    <worksheetSource name="Table5"/>
  </cacheSource>
  <cacheFields count="3">
    <cacheField name="Month" numFmtId="164">
      <sharedItems count="9">
        <s v="JAN"/>
        <s v="FEB"/>
        <s v="MAR"/>
        <s v="APR"/>
        <s v="MAY"/>
        <s v="JUN"/>
        <s v="JUL"/>
        <s v="AUG"/>
        <s v="SEP"/>
      </sharedItems>
    </cacheField>
    <cacheField name="Hem" numFmtId="164">
      <sharedItems containsSemiMixedTypes="0" containsString="0" containsNumber="1" minValue="0" maxValue="3779.89"/>
    </cacheField>
    <cacheField name="Ica" numFmtId="164">
      <sharedItems containsSemiMixedTypes="0" containsString="0" containsNumber="1" minValue="0" maxValue="66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izz" refreshedDate="43741.969536226854" createdVersion="4" refreshedVersion="4" minRefreshableVersion="3" recordCount="9">
  <cacheSource type="worksheet">
    <worksheetSource name="Table6"/>
  </cacheSource>
  <cacheFields count="3">
    <cacheField name="Month" numFmtId="164">
      <sharedItems count="9">
        <s v="JAN"/>
        <s v="FEB"/>
        <s v="MAR"/>
        <s v="APR"/>
        <s v="MAY"/>
        <s v="JUN"/>
        <s v="JUL"/>
        <s v="AUG"/>
        <s v="SEP"/>
      </sharedItems>
    </cacheField>
    <cacheField name="Malb" numFmtId="164">
      <sharedItems containsSemiMixedTypes="0" containsString="0" containsNumber="1" containsInteger="1" minValue="0" maxValue="198"/>
    </cacheField>
    <cacheField name="Luck" numFmtId="164">
      <sharedItems containsSemiMixedTypes="0" containsString="0" containsNumber="1" containsInteger="1" minValue="0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izz" refreshedDate="43741.979217476852" createdVersion="4" refreshedVersion="4" minRefreshableVersion="3" recordCount="9">
  <cacheSource type="worksheet">
    <worksheetSource name="Table7"/>
  </cacheSource>
  <cacheFields count="2">
    <cacheField name="Month" numFmtId="164">
      <sharedItems count="9">
        <s v="JAN"/>
        <s v="FEB"/>
        <s v="MAR"/>
        <s v="APR"/>
        <s v="MAY"/>
        <s v="JUN"/>
        <s v="JUL"/>
        <s v="AUG"/>
        <s v="SEP"/>
      </sharedItems>
    </cacheField>
    <cacheField name="Lux" numFmtId="164">
      <sharedItems containsSemiMixedTypes="0" containsString="0" containsNumber="1" minValue="0" maxValue="2418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4406.03"/>
    <n v="2029.73"/>
    <n v="246"/>
    <n v="2130.2999999999997"/>
    <x v="0"/>
  </r>
  <r>
    <n v="3511.21"/>
    <n v="3480.41"/>
    <n v="180"/>
    <n v="0"/>
    <x v="1"/>
  </r>
  <r>
    <n v="1306.71"/>
    <n v="1270.71"/>
    <n v="0"/>
    <n v="36"/>
    <x v="2"/>
  </r>
  <r>
    <n v="5461.64"/>
    <n v="2845.51"/>
    <n v="198"/>
    <n v="2418.13"/>
    <x v="3"/>
  </r>
  <r>
    <n v="3630.82"/>
    <n v="2224.0300000000002"/>
    <n v="189"/>
    <n v="1217.79"/>
    <x v="4"/>
  </r>
  <r>
    <n v="76"/>
    <n v="0"/>
    <n v="0"/>
    <n v="76"/>
    <x v="5"/>
  </r>
  <r>
    <n v="1013.49"/>
    <n v="0"/>
    <n v="0"/>
    <n v="1013.49"/>
    <x v="6"/>
  </r>
  <r>
    <n v="3628.92"/>
    <n v="3078.08"/>
    <n v="0"/>
    <n v="550.84000000000015"/>
    <x v="7"/>
  </r>
  <r>
    <n v="6297.69"/>
    <n v="4606.6499999999996"/>
    <n v="132"/>
    <n v="1559.04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n v="1465.13"/>
    <n v="282.3"/>
  </r>
  <r>
    <x v="1"/>
    <n v="2156.0100000000002"/>
    <n v="662.2"/>
  </r>
  <r>
    <x v="2"/>
    <n v="1270.71"/>
    <n v="0"/>
  </r>
  <r>
    <x v="3"/>
    <n v="1919.85"/>
    <n v="462.83"/>
  </r>
  <r>
    <x v="4"/>
    <n v="1286.27"/>
    <n v="468.88"/>
  </r>
  <r>
    <x v="5"/>
    <n v="0"/>
    <n v="0"/>
  </r>
  <r>
    <x v="6"/>
    <n v="0"/>
    <n v="0"/>
  </r>
  <r>
    <x v="7"/>
    <n v="2173.7800000000002"/>
    <n v="452.15"/>
  </r>
  <r>
    <x v="8"/>
    <n v="3779.89"/>
    <n v="413.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n v="132"/>
    <n v="114"/>
  </r>
  <r>
    <x v="1"/>
    <n v="66"/>
    <n v="114"/>
  </r>
  <r>
    <x v="2"/>
    <n v="0"/>
    <n v="0"/>
  </r>
  <r>
    <x v="3"/>
    <n v="198"/>
    <n v="0"/>
  </r>
  <r>
    <x v="4"/>
    <n v="132"/>
    <n v="57"/>
  </r>
  <r>
    <x v="5"/>
    <n v="0"/>
    <n v="0"/>
  </r>
  <r>
    <x v="6"/>
    <n v="0"/>
    <n v="0"/>
  </r>
  <r>
    <x v="7"/>
    <n v="0"/>
    <n v="0"/>
  </r>
  <r>
    <x v="8"/>
    <n v="132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n v="2130.3000000000002"/>
  </r>
  <r>
    <x v="1"/>
    <n v="0"/>
  </r>
  <r>
    <x v="2"/>
    <n v="36"/>
  </r>
  <r>
    <x v="3"/>
    <n v="2418.13"/>
  </r>
  <r>
    <x v="4"/>
    <n v="1217.79"/>
  </r>
  <r>
    <x v="5"/>
    <n v="76"/>
  </r>
  <r>
    <x v="6"/>
    <n v="1013.49"/>
  </r>
  <r>
    <x v="7"/>
    <n v="550.84"/>
  </r>
  <r>
    <x v="8"/>
    <n v="1559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Line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Month">
  <location ref="B17:F27" firstHeaderRow="0" firstDataRow="1" firstDataCol="1"/>
  <pivotFields count="5">
    <pivotField dataField="1" numFmtId="164" showAll="0"/>
    <pivotField dataField="1" numFmtId="164" showAll="0"/>
    <pivotField dataField="1" numFmtId="164" showAll="0"/>
    <pivotField dataField="1" numFmtId="164" showAl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" fld="0" baseField="0" baseItem="0"/>
    <dataField name="Sum of Shop" fld="1" baseField="0" baseItem="0"/>
    <dataField name="Sum of Cig" fld="2" baseField="0" baseItem="0"/>
    <dataField name="Sum of Lux" fld="3" baseField="0" baseItem="0"/>
  </dataFields>
  <formats count="5">
    <format dxfId="26">
      <pivotArea outline="0" collapsedLevelsAreSubtotals="1" fieldPosition="0"/>
    </format>
    <format dxfId="25">
      <pivotArea dataOnly="0" labelOnly="1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type="all" dataOnly="0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Month">
  <location ref="L54:M64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Lux" fld="1" baseField="0" baseItem="0"/>
  </dataFields>
  <formats count="2">
    <format dxfId="28">
      <pivotArea type="all" dataOnly="0" outline="0" fieldPosition="0"/>
    </format>
    <format dxfId="27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Month">
  <location ref="L33:N43" firstHeaderRow="0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4" showAll="0"/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uck" fld="2" baseField="0" baseItem="0"/>
    <dataField name="Sum of Malb" fld="1" baseField="0" baseItem="0"/>
  </dataFields>
  <formats count="1">
    <format dxfId="29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area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Month">
  <location ref="B33:D43" firstHeaderRow="0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4" showAll="0"/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m" fld="1" baseField="0" baseItem="0"/>
    <dataField name="Sum of Ica" fld="2" baseField="0" baseItem="0"/>
  </dataFields>
  <formats count="4"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F83" totalsRowShown="0" headerRowDxfId="12" dataDxfId="34" headerRowBorderDxfId="20" tableBorderDxfId="21" totalsRowBorderDxfId="19">
  <autoFilter ref="A4:F83"/>
  <tableColumns count="6">
    <tableColumn id="1" name="DATE" dataDxfId="18"/>
    <tableColumn id="2" name="CURRENCY" dataDxfId="17"/>
    <tableColumn id="3" name="EXCHANGE_RATE" dataDxfId="16"/>
    <tableColumn id="4" name="LOCATION" dataDxfId="15"/>
    <tableColumn id="5" name="TRANSACTION" dataDxfId="14"/>
    <tableColumn id="6" name="TRANSACTION_IN_HRK" dataDxf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3"/>
  <sheetViews>
    <sheetView topLeftCell="A73" workbookViewId="0">
      <selection activeCell="D106" sqref="D106"/>
    </sheetView>
  </sheetViews>
  <sheetFormatPr defaultRowHeight="15"/>
  <cols>
    <col min="1" max="1" width="22.85546875" style="9" customWidth="1"/>
    <col min="2" max="2" width="25.85546875" style="10" customWidth="1"/>
    <col min="3" max="3" width="19.5703125" style="10" customWidth="1"/>
    <col min="4" max="4" width="63.5703125" style="10" customWidth="1"/>
    <col min="5" max="5" width="50.5703125" style="10" customWidth="1"/>
    <col min="6" max="6" width="32.5703125" style="10" customWidth="1"/>
    <col min="7" max="7" width="27.5703125" style="10" customWidth="1"/>
    <col min="8" max="16384" width="9.140625" style="10"/>
  </cols>
  <sheetData>
    <row r="2" spans="1:6" ht="28.5">
      <c r="C2" s="11" t="s">
        <v>112</v>
      </c>
    </row>
    <row r="3" spans="1:6">
      <c r="A3" s="10"/>
    </row>
    <row r="4" spans="1:6">
      <c r="A4" s="12" t="s">
        <v>78</v>
      </c>
      <c r="B4" s="13" t="s">
        <v>79</v>
      </c>
      <c r="C4" s="13" t="s">
        <v>80</v>
      </c>
      <c r="D4" s="13" t="s">
        <v>81</v>
      </c>
      <c r="E4" s="13" t="s">
        <v>82</v>
      </c>
      <c r="F4" s="14" t="s">
        <v>83</v>
      </c>
    </row>
    <row r="5" spans="1:6">
      <c r="A5" s="15" t="s">
        <v>3</v>
      </c>
      <c r="B5" s="16" t="s">
        <v>4</v>
      </c>
      <c r="C5" s="17">
        <v>0.72992999999999997</v>
      </c>
      <c r="D5" s="16" t="s">
        <v>5</v>
      </c>
      <c r="E5" s="24">
        <v>-12</v>
      </c>
      <c r="F5" s="25">
        <f>E5*C5</f>
        <v>-8.7591599999999996</v>
      </c>
    </row>
    <row r="6" spans="1:6">
      <c r="A6" s="15" t="s">
        <v>3</v>
      </c>
      <c r="B6" s="16" t="s">
        <v>4</v>
      </c>
      <c r="C6" s="17">
        <v>0.72992999999999997</v>
      </c>
      <c r="D6" s="16" t="s">
        <v>6</v>
      </c>
      <c r="E6" s="24">
        <v>-24</v>
      </c>
      <c r="F6" s="25">
        <f t="shared" ref="F6:F69" si="0">E6*C6</f>
        <v>-17.518319999999999</v>
      </c>
    </row>
    <row r="7" spans="1:6">
      <c r="A7" s="15" t="s">
        <v>7</v>
      </c>
      <c r="B7" s="16" t="s">
        <v>4</v>
      </c>
      <c r="C7" s="17">
        <v>0.70511999999999997</v>
      </c>
      <c r="D7" s="16" t="s">
        <v>8</v>
      </c>
      <c r="E7" s="24">
        <v>-85.99</v>
      </c>
      <c r="F7" s="25">
        <f t="shared" si="0"/>
        <v>-60.633268799999996</v>
      </c>
    </row>
    <row r="8" spans="1:6">
      <c r="A8" s="15" t="s">
        <v>7</v>
      </c>
      <c r="B8" s="16" t="s">
        <v>4</v>
      </c>
      <c r="C8" s="17">
        <v>0.70511999999999997</v>
      </c>
      <c r="D8" s="16" t="s">
        <v>9</v>
      </c>
      <c r="E8" s="24">
        <v>-20</v>
      </c>
      <c r="F8" s="25">
        <f t="shared" si="0"/>
        <v>-14.102399999999999</v>
      </c>
    </row>
    <row r="9" spans="1:6">
      <c r="A9" s="15" t="s">
        <v>10</v>
      </c>
      <c r="B9" s="16" t="s">
        <v>4</v>
      </c>
      <c r="C9" s="17">
        <v>0.69884999999999997</v>
      </c>
      <c r="D9" s="16" t="s">
        <v>11</v>
      </c>
      <c r="E9" s="24">
        <v>-50</v>
      </c>
      <c r="F9" s="25">
        <f t="shared" si="0"/>
        <v>-34.942499999999995</v>
      </c>
    </row>
    <row r="10" spans="1:6">
      <c r="A10" s="15" t="s">
        <v>12</v>
      </c>
      <c r="B10" s="16" t="s">
        <v>4</v>
      </c>
      <c r="C10" s="17">
        <v>0.71162999999999998</v>
      </c>
      <c r="D10" s="16" t="s">
        <v>13</v>
      </c>
      <c r="E10" s="24">
        <v>-125.49</v>
      </c>
      <c r="F10" s="25">
        <f t="shared" si="0"/>
        <v>-89.302448699999999</v>
      </c>
    </row>
    <row r="11" spans="1:6">
      <c r="A11" s="15" t="s">
        <v>12</v>
      </c>
      <c r="B11" s="16" t="s">
        <v>4</v>
      </c>
      <c r="C11" s="17">
        <v>0.71162999999999998</v>
      </c>
      <c r="D11" s="16" t="s">
        <v>13</v>
      </c>
      <c r="E11" s="24">
        <v>-176.75</v>
      </c>
      <c r="F11" s="25">
        <f t="shared" si="0"/>
        <v>-125.7806025</v>
      </c>
    </row>
    <row r="12" spans="1:6">
      <c r="A12" s="15" t="s">
        <v>14</v>
      </c>
      <c r="B12" s="16" t="s">
        <v>4</v>
      </c>
      <c r="C12" s="17">
        <v>0.68964999999999999</v>
      </c>
      <c r="D12" s="16" t="s">
        <v>15</v>
      </c>
      <c r="E12" s="24">
        <v>-169.42</v>
      </c>
      <c r="F12" s="25">
        <f t="shared" si="0"/>
        <v>-116.84050299999998</v>
      </c>
    </row>
    <row r="13" spans="1:6">
      <c r="A13" s="15" t="s">
        <v>16</v>
      </c>
      <c r="B13" s="16" t="s">
        <v>4</v>
      </c>
      <c r="C13" s="17">
        <v>0.69616999999999996</v>
      </c>
      <c r="D13" s="16" t="s">
        <v>17</v>
      </c>
      <c r="E13" s="24">
        <v>-125.5</v>
      </c>
      <c r="F13" s="25">
        <f t="shared" si="0"/>
        <v>-87.369334999999992</v>
      </c>
    </row>
    <row r="14" spans="1:6">
      <c r="A14" s="15" t="s">
        <v>16</v>
      </c>
      <c r="B14" s="16" t="s">
        <v>4</v>
      </c>
      <c r="C14" s="17">
        <v>0.69616999999999996</v>
      </c>
      <c r="D14" s="16" t="s">
        <v>18</v>
      </c>
      <c r="E14" s="24">
        <v>-108.18</v>
      </c>
      <c r="F14" s="25">
        <f t="shared" si="0"/>
        <v>-75.311670599999999</v>
      </c>
    </row>
    <row r="15" spans="1:6">
      <c r="A15" s="15" t="s">
        <v>16</v>
      </c>
      <c r="B15" s="16" t="s">
        <v>4</v>
      </c>
      <c r="C15" s="17">
        <v>0.69616999999999996</v>
      </c>
      <c r="D15" s="16" t="s">
        <v>18</v>
      </c>
      <c r="E15" s="24">
        <v>-125.85</v>
      </c>
      <c r="F15" s="25">
        <f t="shared" si="0"/>
        <v>-87.612994499999985</v>
      </c>
    </row>
    <row r="16" spans="1:6">
      <c r="A16" s="15" t="s">
        <v>19</v>
      </c>
      <c r="B16" s="16" t="s">
        <v>4</v>
      </c>
      <c r="C16" s="17">
        <v>0.69399</v>
      </c>
      <c r="D16" s="16" t="s">
        <v>20</v>
      </c>
      <c r="E16" s="24">
        <v>-173.81</v>
      </c>
      <c r="F16" s="25">
        <f t="shared" si="0"/>
        <v>-120.6224019</v>
      </c>
    </row>
    <row r="17" spans="1:6">
      <c r="A17" s="15" t="s">
        <v>19</v>
      </c>
      <c r="B17" s="16" t="s">
        <v>4</v>
      </c>
      <c r="C17" s="17">
        <v>0.69399</v>
      </c>
      <c r="D17" s="16" t="s">
        <v>20</v>
      </c>
      <c r="E17" s="24">
        <v>-59.85</v>
      </c>
      <c r="F17" s="25">
        <f t="shared" si="0"/>
        <v>-41.535301500000003</v>
      </c>
    </row>
    <row r="18" spans="1:6">
      <c r="A18" s="15" t="s">
        <v>19</v>
      </c>
      <c r="B18" s="16" t="s">
        <v>4</v>
      </c>
      <c r="C18" s="17">
        <v>0.69399</v>
      </c>
      <c r="D18" s="16" t="s">
        <v>21</v>
      </c>
      <c r="E18" s="24">
        <v>-186.7</v>
      </c>
      <c r="F18" s="25">
        <f t="shared" si="0"/>
        <v>-129.56793299999998</v>
      </c>
    </row>
    <row r="19" spans="1:6">
      <c r="A19" s="15" t="s">
        <v>19</v>
      </c>
      <c r="B19" s="16" t="s">
        <v>4</v>
      </c>
      <c r="C19" s="17">
        <v>0.69399</v>
      </c>
      <c r="D19" s="16" t="s">
        <v>22</v>
      </c>
      <c r="E19" s="24">
        <v>-59</v>
      </c>
      <c r="F19" s="25">
        <f t="shared" si="0"/>
        <v>-40.945410000000003</v>
      </c>
    </row>
    <row r="20" spans="1:6">
      <c r="A20" s="15" t="s">
        <v>19</v>
      </c>
      <c r="B20" s="16" t="s">
        <v>4</v>
      </c>
      <c r="C20" s="17">
        <v>0.69399</v>
      </c>
      <c r="D20" s="16" t="s">
        <v>23</v>
      </c>
      <c r="E20" s="24">
        <v>-145</v>
      </c>
      <c r="F20" s="25">
        <f t="shared" si="0"/>
        <v>-100.62855</v>
      </c>
    </row>
    <row r="21" spans="1:6">
      <c r="A21" s="15" t="s">
        <v>19</v>
      </c>
      <c r="B21" s="16" t="s">
        <v>4</v>
      </c>
      <c r="C21" s="17">
        <v>0.69399</v>
      </c>
      <c r="D21" s="16" t="s">
        <v>24</v>
      </c>
      <c r="E21" s="24">
        <v>-63</v>
      </c>
      <c r="F21" s="25">
        <f t="shared" si="0"/>
        <v>-43.72137</v>
      </c>
    </row>
    <row r="22" spans="1:6">
      <c r="A22" s="15" t="s">
        <v>19</v>
      </c>
      <c r="B22" s="16" t="s">
        <v>4</v>
      </c>
      <c r="C22" s="17">
        <v>0.69399</v>
      </c>
      <c r="D22" s="16" t="s">
        <v>25</v>
      </c>
      <c r="E22" s="24">
        <v>-74.900000000000006</v>
      </c>
      <c r="F22" s="25">
        <f t="shared" si="0"/>
        <v>-51.979851000000004</v>
      </c>
    </row>
    <row r="23" spans="1:6">
      <c r="A23" s="15" t="s">
        <v>19</v>
      </c>
      <c r="B23" s="16" t="s">
        <v>4</v>
      </c>
      <c r="C23" s="17">
        <v>0.69399</v>
      </c>
      <c r="D23" s="16" t="s">
        <v>26</v>
      </c>
      <c r="E23" s="24">
        <v>-184</v>
      </c>
      <c r="F23" s="25">
        <f t="shared" si="0"/>
        <v>-127.69416</v>
      </c>
    </row>
    <row r="24" spans="1:6">
      <c r="A24" s="15" t="s">
        <v>19</v>
      </c>
      <c r="B24" s="16" t="s">
        <v>4</v>
      </c>
      <c r="C24" s="17">
        <v>0.69399</v>
      </c>
      <c r="D24" s="16" t="s">
        <v>27</v>
      </c>
      <c r="E24" s="24">
        <v>-59</v>
      </c>
      <c r="F24" s="25">
        <f t="shared" si="0"/>
        <v>-40.945410000000003</v>
      </c>
    </row>
    <row r="25" spans="1:6">
      <c r="A25" s="15" t="s">
        <v>19</v>
      </c>
      <c r="B25" s="16" t="s">
        <v>4</v>
      </c>
      <c r="C25" s="17">
        <v>0.69399</v>
      </c>
      <c r="D25" s="16" t="s">
        <v>28</v>
      </c>
      <c r="E25" s="24">
        <v>-142</v>
      </c>
      <c r="F25" s="25">
        <f t="shared" si="0"/>
        <v>-98.546580000000006</v>
      </c>
    </row>
    <row r="26" spans="1:6">
      <c r="A26" s="15" t="s">
        <v>29</v>
      </c>
      <c r="B26" s="16" t="s">
        <v>4</v>
      </c>
      <c r="C26" s="17">
        <v>0.69438</v>
      </c>
      <c r="D26" s="16" t="s">
        <v>30</v>
      </c>
      <c r="E26" s="24">
        <v>-43.9</v>
      </c>
      <c r="F26" s="25">
        <f t="shared" si="0"/>
        <v>-30.483281999999999</v>
      </c>
    </row>
    <row r="27" spans="1:6">
      <c r="A27" s="15" t="s">
        <v>31</v>
      </c>
      <c r="B27" s="16" t="s">
        <v>4</v>
      </c>
      <c r="C27" s="17">
        <v>0.69416</v>
      </c>
      <c r="D27" s="16" t="s">
        <v>32</v>
      </c>
      <c r="E27" s="24">
        <v>-26</v>
      </c>
      <c r="F27" s="25">
        <f t="shared" si="0"/>
        <v>-18.048159999999999</v>
      </c>
    </row>
    <row r="28" spans="1:6">
      <c r="A28" s="15" t="s">
        <v>31</v>
      </c>
      <c r="B28" s="16" t="s">
        <v>4</v>
      </c>
      <c r="C28" s="17">
        <v>0.69416</v>
      </c>
      <c r="D28" s="16" t="s">
        <v>33</v>
      </c>
      <c r="E28" s="24">
        <v>-25</v>
      </c>
      <c r="F28" s="25">
        <f t="shared" si="0"/>
        <v>-17.353999999999999</v>
      </c>
    </row>
    <row r="29" spans="1:6">
      <c r="A29" s="15" t="s">
        <v>31</v>
      </c>
      <c r="B29" s="16" t="s">
        <v>4</v>
      </c>
      <c r="C29" s="17">
        <v>0.69416</v>
      </c>
      <c r="D29" s="16" t="s">
        <v>34</v>
      </c>
      <c r="E29" s="24">
        <v>-188.48</v>
      </c>
      <c r="F29" s="25">
        <f t="shared" si="0"/>
        <v>-130.8352768</v>
      </c>
    </row>
    <row r="30" spans="1:6">
      <c r="A30" s="15" t="s">
        <v>31</v>
      </c>
      <c r="B30" s="16" t="s">
        <v>4</v>
      </c>
      <c r="C30" s="17">
        <v>0.69416</v>
      </c>
      <c r="D30" s="16" t="s">
        <v>34</v>
      </c>
      <c r="E30" s="24">
        <v>-73.849999999999994</v>
      </c>
      <c r="F30" s="25">
        <f t="shared" si="0"/>
        <v>-51.263715999999995</v>
      </c>
    </row>
    <row r="31" spans="1:6">
      <c r="A31" s="15" t="s">
        <v>31</v>
      </c>
      <c r="B31" s="16" t="s">
        <v>4</v>
      </c>
      <c r="C31" s="17">
        <v>0.69416</v>
      </c>
      <c r="D31" s="16" t="s">
        <v>35</v>
      </c>
      <c r="E31" s="24">
        <v>-174.51</v>
      </c>
      <c r="F31" s="25">
        <f t="shared" si="0"/>
        <v>-121.13786159999999</v>
      </c>
    </row>
    <row r="32" spans="1:6">
      <c r="A32" s="15" t="s">
        <v>31</v>
      </c>
      <c r="B32" s="16" t="s">
        <v>4</v>
      </c>
      <c r="C32" s="17">
        <v>0.69416</v>
      </c>
      <c r="D32" s="16" t="s">
        <v>36</v>
      </c>
      <c r="E32" s="24">
        <v>-199.03</v>
      </c>
      <c r="F32" s="25">
        <f t="shared" si="0"/>
        <v>-138.1586648</v>
      </c>
    </row>
    <row r="33" spans="1:6">
      <c r="A33" s="15" t="s">
        <v>31</v>
      </c>
      <c r="B33" s="16" t="s">
        <v>4</v>
      </c>
      <c r="C33" s="17">
        <v>0.69416</v>
      </c>
      <c r="D33" s="16" t="s">
        <v>37</v>
      </c>
      <c r="E33" s="24">
        <v>-106</v>
      </c>
      <c r="F33" s="25">
        <f t="shared" si="0"/>
        <v>-73.580960000000005</v>
      </c>
    </row>
    <row r="34" spans="1:6">
      <c r="A34" s="15" t="s">
        <v>31</v>
      </c>
      <c r="B34" s="16" t="s">
        <v>4</v>
      </c>
      <c r="C34" s="17">
        <v>0.69416</v>
      </c>
      <c r="D34" s="16" t="s">
        <v>37</v>
      </c>
      <c r="E34" s="24">
        <v>-106</v>
      </c>
      <c r="F34" s="25">
        <f t="shared" si="0"/>
        <v>-73.580960000000005</v>
      </c>
    </row>
    <row r="35" spans="1:6">
      <c r="A35" s="15" t="s">
        <v>31</v>
      </c>
      <c r="B35" s="16" t="s">
        <v>4</v>
      </c>
      <c r="C35" s="17">
        <v>0.69416</v>
      </c>
      <c r="D35" s="16" t="s">
        <v>37</v>
      </c>
      <c r="E35" s="24">
        <v>-66</v>
      </c>
      <c r="F35" s="25">
        <f t="shared" si="0"/>
        <v>-45.81456</v>
      </c>
    </row>
    <row r="36" spans="1:6">
      <c r="A36" s="15" t="s">
        <v>31</v>
      </c>
      <c r="B36" s="16" t="s">
        <v>4</v>
      </c>
      <c r="C36" s="17">
        <v>0.69416</v>
      </c>
      <c r="D36" s="16" t="s">
        <v>37</v>
      </c>
      <c r="E36" s="24">
        <v>-66</v>
      </c>
      <c r="F36" s="25">
        <f t="shared" si="0"/>
        <v>-45.81456</v>
      </c>
    </row>
    <row r="37" spans="1:6">
      <c r="A37" s="15" t="s">
        <v>31</v>
      </c>
      <c r="B37" s="16" t="s">
        <v>4</v>
      </c>
      <c r="C37" s="17">
        <v>0.69416</v>
      </c>
      <c r="D37" s="16" t="s">
        <v>38</v>
      </c>
      <c r="E37" s="24">
        <v>-98.68</v>
      </c>
      <c r="F37" s="25">
        <f t="shared" si="0"/>
        <v>-68.499708800000008</v>
      </c>
    </row>
    <row r="38" spans="1:6">
      <c r="A38" s="15" t="s">
        <v>39</v>
      </c>
      <c r="B38" s="16" t="s">
        <v>4</v>
      </c>
      <c r="C38" s="17">
        <v>0.69301999999999997</v>
      </c>
      <c r="D38" s="16" t="s">
        <v>40</v>
      </c>
      <c r="E38" s="24">
        <v>-25</v>
      </c>
      <c r="F38" s="25">
        <f t="shared" si="0"/>
        <v>-17.325499999999998</v>
      </c>
    </row>
    <row r="39" spans="1:6">
      <c r="A39" s="15" t="s">
        <v>41</v>
      </c>
      <c r="B39" s="16" t="s">
        <v>4</v>
      </c>
      <c r="C39" s="17">
        <v>0.68835999999999997</v>
      </c>
      <c r="D39" s="16" t="s">
        <v>42</v>
      </c>
      <c r="E39" s="24">
        <v>-198</v>
      </c>
      <c r="F39" s="25">
        <f t="shared" si="0"/>
        <v>-136.29527999999999</v>
      </c>
    </row>
    <row r="40" spans="1:6">
      <c r="A40" s="15" t="s">
        <v>41</v>
      </c>
      <c r="B40" s="16" t="s">
        <v>4</v>
      </c>
      <c r="C40" s="17">
        <v>0.68835999999999997</v>
      </c>
      <c r="D40" s="16" t="s">
        <v>43</v>
      </c>
      <c r="E40" s="24">
        <v>-111.76</v>
      </c>
      <c r="F40" s="25">
        <f t="shared" si="0"/>
        <v>-76.931113600000003</v>
      </c>
    </row>
    <row r="41" spans="1:6">
      <c r="A41" s="15" t="s">
        <v>44</v>
      </c>
      <c r="B41" s="16" t="s">
        <v>4</v>
      </c>
      <c r="C41" s="17">
        <v>0.68983000000000005</v>
      </c>
      <c r="D41" s="16" t="s">
        <v>45</v>
      </c>
      <c r="E41" s="24">
        <v>-250</v>
      </c>
      <c r="F41" s="25">
        <f t="shared" si="0"/>
        <v>-172.45750000000001</v>
      </c>
    </row>
    <row r="42" spans="1:6">
      <c r="A42" s="15" t="s">
        <v>44</v>
      </c>
      <c r="B42" s="16" t="s">
        <v>4</v>
      </c>
      <c r="C42" s="17">
        <v>0.68983000000000005</v>
      </c>
      <c r="D42" s="16" t="s">
        <v>46</v>
      </c>
      <c r="E42" s="24">
        <v>-46.8</v>
      </c>
      <c r="F42" s="25">
        <f t="shared" si="0"/>
        <v>-32.284044000000002</v>
      </c>
    </row>
    <row r="43" spans="1:6">
      <c r="A43" s="15" t="s">
        <v>44</v>
      </c>
      <c r="B43" s="16" t="s">
        <v>4</v>
      </c>
      <c r="C43" s="17">
        <v>0.68983000000000005</v>
      </c>
      <c r="D43" s="16" t="s">
        <v>47</v>
      </c>
      <c r="E43" s="24">
        <v>-240.98</v>
      </c>
      <c r="F43" s="25">
        <f t="shared" si="0"/>
        <v>-166.2352334</v>
      </c>
    </row>
    <row r="44" spans="1:6">
      <c r="A44" s="15" t="s">
        <v>44</v>
      </c>
      <c r="B44" s="16" t="s">
        <v>4</v>
      </c>
      <c r="C44" s="17">
        <v>0.68983000000000005</v>
      </c>
      <c r="D44" s="16" t="s">
        <v>47</v>
      </c>
      <c r="E44" s="24">
        <v>-19.95</v>
      </c>
      <c r="F44" s="25">
        <f t="shared" si="0"/>
        <v>-13.7621085</v>
      </c>
    </row>
    <row r="45" spans="1:6">
      <c r="A45" s="15" t="s">
        <v>48</v>
      </c>
      <c r="B45" s="16" t="s">
        <v>4</v>
      </c>
      <c r="C45" s="17">
        <v>0.69093000000000004</v>
      </c>
      <c r="D45" s="16" t="s">
        <v>49</v>
      </c>
      <c r="E45" s="24">
        <v>-113.75</v>
      </c>
      <c r="F45" s="25">
        <f t="shared" si="0"/>
        <v>-78.593287500000002</v>
      </c>
    </row>
    <row r="46" spans="1:6">
      <c r="A46" s="15" t="s">
        <v>48</v>
      </c>
      <c r="B46" s="16" t="s">
        <v>4</v>
      </c>
      <c r="C46" s="17">
        <v>0.69093000000000004</v>
      </c>
      <c r="D46" s="16" t="s">
        <v>49</v>
      </c>
      <c r="E46" s="24">
        <v>-138.99</v>
      </c>
      <c r="F46" s="25">
        <f t="shared" si="0"/>
        <v>-96.032360700000012</v>
      </c>
    </row>
    <row r="47" spans="1:6">
      <c r="A47" s="15" t="s">
        <v>48</v>
      </c>
      <c r="B47" s="16" t="s">
        <v>4</v>
      </c>
      <c r="C47" s="17">
        <v>0.69093000000000004</v>
      </c>
      <c r="D47" s="16" t="s">
        <v>50</v>
      </c>
      <c r="E47" s="24">
        <v>-141.41999999999999</v>
      </c>
      <c r="F47" s="25">
        <f t="shared" si="0"/>
        <v>-97.711320599999993</v>
      </c>
    </row>
    <row r="48" spans="1:6">
      <c r="A48" s="15" t="s">
        <v>48</v>
      </c>
      <c r="B48" s="16" t="s">
        <v>4</v>
      </c>
      <c r="C48" s="17">
        <v>0.69093000000000004</v>
      </c>
      <c r="D48" s="16" t="s">
        <v>51</v>
      </c>
      <c r="E48" s="24">
        <v>-132</v>
      </c>
      <c r="F48" s="25">
        <f t="shared" si="0"/>
        <v>-91.202760000000012</v>
      </c>
    </row>
    <row r="49" spans="1:6">
      <c r="A49" s="15" t="s">
        <v>48</v>
      </c>
      <c r="B49" s="16" t="s">
        <v>4</v>
      </c>
      <c r="C49" s="17">
        <v>0.69093000000000004</v>
      </c>
      <c r="D49" s="16" t="s">
        <v>52</v>
      </c>
      <c r="E49" s="24">
        <v>-59</v>
      </c>
      <c r="F49" s="25">
        <f t="shared" si="0"/>
        <v>-40.764870000000002</v>
      </c>
    </row>
    <row r="50" spans="1:6">
      <c r="A50" s="15" t="s">
        <v>48</v>
      </c>
      <c r="B50" s="16" t="s">
        <v>4</v>
      </c>
      <c r="C50" s="17">
        <v>0.69093000000000004</v>
      </c>
      <c r="D50" s="16" t="s">
        <v>53</v>
      </c>
      <c r="E50" s="24">
        <v>-126.88</v>
      </c>
      <c r="F50" s="25">
        <f t="shared" si="0"/>
        <v>-87.665198400000008</v>
      </c>
    </row>
    <row r="51" spans="1:6">
      <c r="A51" s="15" t="s">
        <v>48</v>
      </c>
      <c r="B51" s="16" t="s">
        <v>4</v>
      </c>
      <c r="C51" s="17">
        <v>0.69093000000000004</v>
      </c>
      <c r="D51" s="16" t="s">
        <v>54</v>
      </c>
      <c r="E51" s="24">
        <v>-58</v>
      </c>
      <c r="F51" s="25">
        <f t="shared" si="0"/>
        <v>-40.07394</v>
      </c>
    </row>
    <row r="52" spans="1:6">
      <c r="A52" s="15" t="s">
        <v>48</v>
      </c>
      <c r="B52" s="16" t="s">
        <v>4</v>
      </c>
      <c r="C52" s="17">
        <v>0.69093000000000004</v>
      </c>
      <c r="D52" s="16" t="s">
        <v>55</v>
      </c>
      <c r="E52" s="24">
        <v>-65</v>
      </c>
      <c r="F52" s="25">
        <f t="shared" si="0"/>
        <v>-44.910450000000004</v>
      </c>
    </row>
    <row r="53" spans="1:6">
      <c r="A53" s="15" t="s">
        <v>48</v>
      </c>
      <c r="B53" s="16" t="s">
        <v>4</v>
      </c>
      <c r="C53" s="17">
        <v>0.69093000000000004</v>
      </c>
      <c r="D53" s="16" t="s">
        <v>56</v>
      </c>
      <c r="E53" s="24">
        <v>-62</v>
      </c>
      <c r="F53" s="25">
        <f t="shared" si="0"/>
        <v>-42.83766</v>
      </c>
    </row>
    <row r="54" spans="1:6">
      <c r="A54" s="15" t="s">
        <v>48</v>
      </c>
      <c r="B54" s="16" t="s">
        <v>4</v>
      </c>
      <c r="C54" s="17">
        <v>0.69093000000000004</v>
      </c>
      <c r="D54" s="16" t="s">
        <v>57</v>
      </c>
      <c r="E54" s="24">
        <v>-42.35</v>
      </c>
      <c r="F54" s="25">
        <f t="shared" si="0"/>
        <v>-29.260885500000004</v>
      </c>
    </row>
    <row r="55" spans="1:6">
      <c r="A55" s="15" t="s">
        <v>48</v>
      </c>
      <c r="B55" s="16" t="s">
        <v>4</v>
      </c>
      <c r="C55" s="17">
        <v>0.69093000000000004</v>
      </c>
      <c r="D55" s="16" t="s">
        <v>57</v>
      </c>
      <c r="E55" s="24">
        <v>-88.85</v>
      </c>
      <c r="F55" s="25">
        <f t="shared" si="0"/>
        <v>-61.3891305</v>
      </c>
    </row>
    <row r="56" spans="1:6">
      <c r="A56" s="15" t="s">
        <v>48</v>
      </c>
      <c r="B56" s="16" t="s">
        <v>4</v>
      </c>
      <c r="C56" s="17">
        <v>0.69093000000000004</v>
      </c>
      <c r="D56" s="16" t="s">
        <v>57</v>
      </c>
      <c r="E56" s="24">
        <v>-37.020000000000003</v>
      </c>
      <c r="F56" s="25">
        <f t="shared" si="0"/>
        <v>-25.578228600000003</v>
      </c>
    </row>
    <row r="57" spans="1:6">
      <c r="A57" s="15" t="s">
        <v>48</v>
      </c>
      <c r="B57" s="16" t="s">
        <v>4</v>
      </c>
      <c r="C57" s="17">
        <v>0.69093000000000004</v>
      </c>
      <c r="D57" s="16" t="s">
        <v>58</v>
      </c>
      <c r="E57" s="24">
        <v>-59</v>
      </c>
      <c r="F57" s="25">
        <f t="shared" si="0"/>
        <v>-40.764870000000002</v>
      </c>
    </row>
    <row r="58" spans="1:6">
      <c r="A58" s="15" t="s">
        <v>59</v>
      </c>
      <c r="B58" s="16" t="s">
        <v>4</v>
      </c>
      <c r="C58" s="17">
        <v>0.69050999999999996</v>
      </c>
      <c r="D58" s="16" t="s">
        <v>60</v>
      </c>
      <c r="E58" s="24">
        <v>-136.5</v>
      </c>
      <c r="F58" s="25">
        <f t="shared" si="0"/>
        <v>-94.254615000000001</v>
      </c>
    </row>
    <row r="59" spans="1:6">
      <c r="A59" s="15" t="s">
        <v>59</v>
      </c>
      <c r="B59" s="16" t="s">
        <v>4</v>
      </c>
      <c r="C59" s="17">
        <v>0.69050999999999996</v>
      </c>
      <c r="D59" s="16" t="s">
        <v>61</v>
      </c>
      <c r="E59" s="24">
        <v>-116</v>
      </c>
      <c r="F59" s="25">
        <f t="shared" si="0"/>
        <v>-80.099159999999998</v>
      </c>
    </row>
    <row r="60" spans="1:6">
      <c r="A60" s="15" t="s">
        <v>62</v>
      </c>
      <c r="B60" s="16" t="s">
        <v>4</v>
      </c>
      <c r="C60" s="17">
        <v>0.69264000000000003</v>
      </c>
      <c r="D60" s="16" t="s">
        <v>63</v>
      </c>
      <c r="E60" s="24">
        <v>-79.58</v>
      </c>
      <c r="F60" s="25">
        <f t="shared" si="0"/>
        <v>-55.120291200000004</v>
      </c>
    </row>
    <row r="61" spans="1:6">
      <c r="A61" s="15" t="s">
        <v>64</v>
      </c>
      <c r="B61" s="16" t="s">
        <v>4</v>
      </c>
      <c r="C61" s="17">
        <v>0.69294</v>
      </c>
      <c r="D61" s="16" t="s">
        <v>65</v>
      </c>
      <c r="E61" s="24">
        <v>-156.83000000000001</v>
      </c>
      <c r="F61" s="25">
        <f t="shared" si="0"/>
        <v>-108.67378020000001</v>
      </c>
    </row>
    <row r="62" spans="1:6">
      <c r="A62" s="15" t="s">
        <v>64</v>
      </c>
      <c r="B62" s="16" t="s">
        <v>4</v>
      </c>
      <c r="C62" s="17">
        <v>0.69294</v>
      </c>
      <c r="D62" s="16" t="s">
        <v>65</v>
      </c>
      <c r="E62" s="24">
        <v>-14.89</v>
      </c>
      <c r="F62" s="25">
        <f t="shared" si="0"/>
        <v>-10.3178766</v>
      </c>
    </row>
    <row r="63" spans="1:6">
      <c r="A63" s="15" t="s">
        <v>64</v>
      </c>
      <c r="B63" s="16" t="s">
        <v>4</v>
      </c>
      <c r="C63" s="17">
        <v>0.69294</v>
      </c>
      <c r="D63" s="16" t="s">
        <v>66</v>
      </c>
      <c r="E63" s="24">
        <v>-66.569999999999993</v>
      </c>
      <c r="F63" s="25">
        <f t="shared" si="0"/>
        <v>-46.129015799999998</v>
      </c>
    </row>
    <row r="64" spans="1:6">
      <c r="A64" s="15" t="s">
        <v>64</v>
      </c>
      <c r="B64" s="16" t="s">
        <v>4</v>
      </c>
      <c r="C64" s="17">
        <v>0.69294</v>
      </c>
      <c r="D64" s="16" t="s">
        <v>67</v>
      </c>
      <c r="E64" s="24">
        <v>600</v>
      </c>
      <c r="F64" s="25">
        <f t="shared" si="0"/>
        <v>415.76400000000001</v>
      </c>
    </row>
    <row r="65" spans="1:6">
      <c r="A65" s="15" t="s">
        <v>64</v>
      </c>
      <c r="B65" s="16" t="s">
        <v>4</v>
      </c>
      <c r="C65" s="17">
        <v>0.69294</v>
      </c>
      <c r="D65" s="16" t="s">
        <v>68</v>
      </c>
      <c r="E65" s="24">
        <v>-31</v>
      </c>
      <c r="F65" s="25">
        <f t="shared" si="0"/>
        <v>-21.48114</v>
      </c>
    </row>
    <row r="66" spans="1:6">
      <c r="A66" s="15" t="s">
        <v>64</v>
      </c>
      <c r="B66" s="16" t="s">
        <v>4</v>
      </c>
      <c r="C66" s="17">
        <v>0.69294</v>
      </c>
      <c r="D66" s="16" t="s">
        <v>69</v>
      </c>
      <c r="E66" s="24">
        <v>-29</v>
      </c>
      <c r="F66" s="25">
        <f t="shared" si="0"/>
        <v>-20.09526</v>
      </c>
    </row>
    <row r="67" spans="1:6">
      <c r="A67" s="15" t="s">
        <v>64</v>
      </c>
      <c r="B67" s="16" t="s">
        <v>4</v>
      </c>
      <c r="C67" s="17">
        <v>0.69294</v>
      </c>
      <c r="D67" s="16" t="s">
        <v>69</v>
      </c>
      <c r="E67" s="24">
        <v>-29</v>
      </c>
      <c r="F67" s="25">
        <f t="shared" si="0"/>
        <v>-20.09526</v>
      </c>
    </row>
    <row r="68" spans="1:6">
      <c r="A68" s="15" t="s">
        <v>64</v>
      </c>
      <c r="B68" s="16" t="s">
        <v>4</v>
      </c>
      <c r="C68" s="17">
        <v>0.69294</v>
      </c>
      <c r="D68" s="16" t="s">
        <v>69</v>
      </c>
      <c r="E68" s="24">
        <v>-29</v>
      </c>
      <c r="F68" s="25">
        <f t="shared" si="0"/>
        <v>-20.09526</v>
      </c>
    </row>
    <row r="69" spans="1:6">
      <c r="A69" s="15" t="s">
        <v>64</v>
      </c>
      <c r="B69" s="16" t="s">
        <v>4</v>
      </c>
      <c r="C69" s="17">
        <v>0.69294</v>
      </c>
      <c r="D69" s="16" t="s">
        <v>69</v>
      </c>
      <c r="E69" s="24">
        <v>-58</v>
      </c>
      <c r="F69" s="25">
        <f t="shared" si="0"/>
        <v>-40.190519999999999</v>
      </c>
    </row>
    <row r="70" spans="1:6">
      <c r="A70" s="15" t="s">
        <v>64</v>
      </c>
      <c r="B70" s="16" t="s">
        <v>4</v>
      </c>
      <c r="C70" s="17">
        <v>0.69294</v>
      </c>
      <c r="D70" s="16" t="s">
        <v>70</v>
      </c>
      <c r="E70" s="24">
        <v>-140.59</v>
      </c>
      <c r="F70" s="25">
        <f t="shared" ref="F70:F78" si="1">E70*C70</f>
        <v>-97.420434600000007</v>
      </c>
    </row>
    <row r="71" spans="1:6">
      <c r="A71" s="15" t="s">
        <v>64</v>
      </c>
      <c r="B71" s="16" t="s">
        <v>4</v>
      </c>
      <c r="C71" s="17">
        <v>0.69294</v>
      </c>
      <c r="D71" s="16" t="s">
        <v>71</v>
      </c>
      <c r="E71" s="24">
        <v>-59</v>
      </c>
      <c r="F71" s="25">
        <f t="shared" si="1"/>
        <v>-40.883459999999999</v>
      </c>
    </row>
    <row r="72" spans="1:6">
      <c r="A72" s="15" t="s">
        <v>72</v>
      </c>
      <c r="B72" s="16" t="s">
        <v>4</v>
      </c>
      <c r="C72" s="17">
        <v>0.69462000000000002</v>
      </c>
      <c r="D72" s="16" t="s">
        <v>73</v>
      </c>
      <c r="E72" s="24">
        <v>-58</v>
      </c>
      <c r="F72" s="25">
        <f t="shared" si="1"/>
        <v>-40.287959999999998</v>
      </c>
    </row>
    <row r="73" spans="1:6">
      <c r="A73" s="15" t="s">
        <v>72</v>
      </c>
      <c r="B73" s="16" t="s">
        <v>4</v>
      </c>
      <c r="C73" s="17">
        <v>0.69462000000000002</v>
      </c>
      <c r="D73" s="16" t="s">
        <v>65</v>
      </c>
      <c r="E73" s="24">
        <v>-67.790000000000006</v>
      </c>
      <c r="F73" s="25">
        <f t="shared" si="1"/>
        <v>-47.088289800000005</v>
      </c>
    </row>
    <row r="74" spans="1:6">
      <c r="A74" s="15" t="s">
        <v>72</v>
      </c>
      <c r="B74" s="16" t="s">
        <v>4</v>
      </c>
      <c r="C74" s="17">
        <v>0.69462000000000002</v>
      </c>
      <c r="D74" s="16" t="s">
        <v>74</v>
      </c>
      <c r="E74" s="24">
        <v>-80.09</v>
      </c>
      <c r="F74" s="25">
        <f t="shared" si="1"/>
        <v>-55.632115800000001</v>
      </c>
    </row>
    <row r="75" spans="1:6">
      <c r="A75" s="15" t="s">
        <v>72</v>
      </c>
      <c r="B75" s="16" t="s">
        <v>4</v>
      </c>
      <c r="C75" s="17">
        <v>0.69462000000000002</v>
      </c>
      <c r="D75" s="16" t="s">
        <v>74</v>
      </c>
      <c r="E75" s="24">
        <v>-114.09</v>
      </c>
      <c r="F75" s="25">
        <f t="shared" si="1"/>
        <v>-79.24919580000001</v>
      </c>
    </row>
    <row r="76" spans="1:6">
      <c r="A76" s="15" t="s">
        <v>75</v>
      </c>
      <c r="B76" s="16" t="s">
        <v>4</v>
      </c>
      <c r="C76" s="17">
        <v>0.69167000000000001</v>
      </c>
      <c r="D76" s="16" t="s">
        <v>76</v>
      </c>
      <c r="E76" s="24">
        <v>-54</v>
      </c>
      <c r="F76" s="25">
        <f t="shared" si="1"/>
        <v>-37.350180000000002</v>
      </c>
    </row>
    <row r="77" spans="1:6">
      <c r="A77" s="15" t="s">
        <v>75</v>
      </c>
      <c r="B77" s="16" t="s">
        <v>4</v>
      </c>
      <c r="C77" s="17">
        <v>0.69167000000000001</v>
      </c>
      <c r="D77" s="16" t="s">
        <v>77</v>
      </c>
      <c r="E77" s="24">
        <v>-59</v>
      </c>
      <c r="F77" s="25">
        <f t="shared" si="1"/>
        <v>-40.808529999999998</v>
      </c>
    </row>
    <row r="78" spans="1:6">
      <c r="A78" s="15" t="s">
        <v>75</v>
      </c>
      <c r="B78" s="16" t="s">
        <v>4</v>
      </c>
      <c r="C78" s="17">
        <v>0.69167000000000001</v>
      </c>
      <c r="D78" s="16" t="s">
        <v>65</v>
      </c>
      <c r="E78" s="24">
        <v>-158.12</v>
      </c>
      <c r="F78" s="25">
        <f t="shared" si="1"/>
        <v>-109.36686040000001</v>
      </c>
    </row>
    <row r="79" spans="1:6">
      <c r="A79" s="18"/>
      <c r="B79" s="19"/>
      <c r="C79" s="19"/>
      <c r="D79" s="19"/>
      <c r="E79" s="26"/>
      <c r="F79" s="27"/>
    </row>
    <row r="80" spans="1:6">
      <c r="A80" s="18"/>
      <c r="B80" s="19"/>
      <c r="C80" s="19"/>
      <c r="D80" s="19"/>
      <c r="E80" s="26"/>
      <c r="F80" s="27"/>
    </row>
    <row r="81" spans="1:6">
      <c r="A81" s="18"/>
      <c r="B81" s="19"/>
      <c r="C81" s="19"/>
      <c r="D81" s="19"/>
      <c r="E81" s="26"/>
      <c r="F81" s="27"/>
    </row>
    <row r="82" spans="1:6" ht="26.25">
      <c r="A82" s="18"/>
      <c r="B82" s="19"/>
      <c r="C82" s="19"/>
      <c r="D82" s="30" t="s">
        <v>0</v>
      </c>
      <c r="E82" s="28">
        <f>SUM(E5:E78)</f>
        <v>-6297.6900000000014</v>
      </c>
      <c r="F82" s="29">
        <f>SUM(F5:F78)</f>
        <v>-4369.8828270000013</v>
      </c>
    </row>
    <row r="83" spans="1:6">
      <c r="A83" s="20"/>
      <c r="B83" s="21"/>
      <c r="C83" s="21"/>
      <c r="D83" s="21"/>
      <c r="E83" s="22"/>
      <c r="F83" s="2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73"/>
  <sheetViews>
    <sheetView tabSelected="1" topLeftCell="A9" workbookViewId="0">
      <selection activeCell="J126" sqref="J125:J126"/>
    </sheetView>
  </sheetViews>
  <sheetFormatPr defaultRowHeight="15"/>
  <cols>
    <col min="1" max="1" width="13.140625" style="1" bestFit="1" customWidth="1"/>
    <col min="2" max="2" width="11.28515625" style="1" customWidth="1"/>
    <col min="3" max="3" width="11.7109375" style="1" customWidth="1"/>
    <col min="4" max="4" width="10" style="1" customWidth="1"/>
    <col min="5" max="5" width="10.28515625" style="1" customWidth="1"/>
    <col min="6" max="6" width="10.5703125" style="1" bestFit="1" customWidth="1"/>
    <col min="7" max="8" width="9.140625" style="1"/>
    <col min="9" max="9" width="14.85546875" style="1" customWidth="1"/>
    <col min="10" max="10" width="16.140625" style="1" customWidth="1"/>
    <col min="11" max="11" width="12" style="1" customWidth="1"/>
    <col min="12" max="12" width="13.140625" style="1" customWidth="1"/>
    <col min="13" max="13" width="10.5703125" style="1" customWidth="1"/>
    <col min="14" max="14" width="13.140625" style="1" customWidth="1"/>
    <col min="15" max="15" width="10.5703125" style="1" customWidth="1"/>
    <col min="16" max="16384" width="9.140625" style="1"/>
  </cols>
  <sheetData>
    <row r="4" spans="2:14" ht="36">
      <c r="B4" s="8"/>
      <c r="C4" s="8"/>
      <c r="D4" s="8"/>
      <c r="E4" s="8"/>
      <c r="F4" s="8"/>
      <c r="G4" s="8"/>
      <c r="H4" s="8"/>
      <c r="I4" s="8"/>
      <c r="J4" s="8"/>
      <c r="K4" s="8"/>
    </row>
    <row r="5" spans="2:14" ht="36">
      <c r="B5" s="8"/>
    </row>
    <row r="10" spans="2:14" ht="36">
      <c r="F10" s="8" t="s">
        <v>111</v>
      </c>
      <c r="G10" s="8"/>
      <c r="H10" s="8"/>
      <c r="I10" s="8"/>
      <c r="J10" s="8"/>
      <c r="K10" s="8"/>
      <c r="L10" s="8"/>
      <c r="M10" s="8"/>
      <c r="N10" s="8"/>
    </row>
    <row r="17" spans="2:14">
      <c r="B17" s="1" t="s">
        <v>2</v>
      </c>
      <c r="C17" s="1" t="s">
        <v>93</v>
      </c>
      <c r="D17" s="1" t="s">
        <v>94</v>
      </c>
      <c r="E17" s="1" t="s">
        <v>95</v>
      </c>
      <c r="F17" s="1" t="s">
        <v>96</v>
      </c>
    </row>
    <row r="18" spans="2:14">
      <c r="B18" s="2" t="s">
        <v>84</v>
      </c>
      <c r="C18" s="3">
        <v>4406.03</v>
      </c>
      <c r="D18" s="3">
        <v>2029.73</v>
      </c>
      <c r="E18" s="3">
        <v>246</v>
      </c>
      <c r="F18" s="3">
        <v>2130.2999999999997</v>
      </c>
    </row>
    <row r="19" spans="2:14">
      <c r="B19" s="2" t="s">
        <v>85</v>
      </c>
      <c r="C19" s="3">
        <v>3511.21</v>
      </c>
      <c r="D19" s="3">
        <v>3480.41</v>
      </c>
      <c r="E19" s="3">
        <v>180</v>
      </c>
      <c r="F19" s="3">
        <v>0</v>
      </c>
    </row>
    <row r="20" spans="2:14">
      <c r="B20" s="2" t="s">
        <v>86</v>
      </c>
      <c r="C20" s="3">
        <v>1306.71</v>
      </c>
      <c r="D20" s="3">
        <v>1270.71</v>
      </c>
      <c r="E20" s="3">
        <v>0</v>
      </c>
      <c r="F20" s="3">
        <v>36</v>
      </c>
    </row>
    <row r="21" spans="2:14">
      <c r="B21" s="2" t="s">
        <v>87</v>
      </c>
      <c r="C21" s="3">
        <v>5461.64</v>
      </c>
      <c r="D21" s="3">
        <v>2845.51</v>
      </c>
      <c r="E21" s="3">
        <v>198</v>
      </c>
      <c r="F21" s="3">
        <v>2418.13</v>
      </c>
    </row>
    <row r="22" spans="2:14">
      <c r="B22" s="2" t="s">
        <v>92</v>
      </c>
      <c r="C22" s="3">
        <v>3630.82</v>
      </c>
      <c r="D22" s="3">
        <v>2224.0300000000002</v>
      </c>
      <c r="E22" s="3">
        <v>189</v>
      </c>
      <c r="F22" s="3">
        <v>1217.79</v>
      </c>
    </row>
    <row r="23" spans="2:14">
      <c r="B23" s="2" t="s">
        <v>88</v>
      </c>
      <c r="C23" s="3">
        <v>76</v>
      </c>
      <c r="D23" s="3">
        <v>0</v>
      </c>
      <c r="E23" s="3">
        <v>0</v>
      </c>
      <c r="F23" s="3">
        <v>76</v>
      </c>
    </row>
    <row r="24" spans="2:14">
      <c r="B24" s="2" t="s">
        <v>89</v>
      </c>
      <c r="C24" s="3">
        <v>1013.49</v>
      </c>
      <c r="D24" s="3">
        <v>0</v>
      </c>
      <c r="E24" s="3">
        <v>0</v>
      </c>
      <c r="F24" s="3">
        <v>1013.49</v>
      </c>
    </row>
    <row r="25" spans="2:14">
      <c r="B25" s="2" t="s">
        <v>90</v>
      </c>
      <c r="C25" s="3">
        <v>3628.92</v>
      </c>
      <c r="D25" s="3">
        <v>3078.08</v>
      </c>
      <c r="E25" s="3">
        <v>0</v>
      </c>
      <c r="F25" s="3">
        <v>550.84000000000015</v>
      </c>
    </row>
    <row r="26" spans="2:14">
      <c r="B26" s="2" t="s">
        <v>91</v>
      </c>
      <c r="C26" s="3">
        <v>6297.69</v>
      </c>
      <c r="D26" s="3">
        <v>4606.6499999999996</v>
      </c>
      <c r="E26" s="3">
        <v>132</v>
      </c>
      <c r="F26" s="3">
        <v>1559.04</v>
      </c>
    </row>
    <row r="27" spans="2:14">
      <c r="B27" s="2" t="s">
        <v>97</v>
      </c>
      <c r="C27" s="3">
        <v>29332.51</v>
      </c>
      <c r="D27" s="3">
        <v>19535.120000000003</v>
      </c>
      <c r="E27" s="3">
        <v>945</v>
      </c>
      <c r="F27" s="3">
        <v>9001.59</v>
      </c>
    </row>
    <row r="29" spans="2:14" ht="15.75">
      <c r="L29" s="6" t="s">
        <v>102</v>
      </c>
      <c r="M29" s="6"/>
      <c r="N29" s="6"/>
    </row>
    <row r="33" spans="2:14">
      <c r="B33" s="1" t="s">
        <v>2</v>
      </c>
      <c r="C33" s="1" t="s">
        <v>98</v>
      </c>
      <c r="D33" s="1" t="s">
        <v>99</v>
      </c>
      <c r="L33" s="1" t="s">
        <v>2</v>
      </c>
      <c r="M33" s="1" t="s">
        <v>100</v>
      </c>
      <c r="N33" s="1" t="s">
        <v>101</v>
      </c>
    </row>
    <row r="34" spans="2:14">
      <c r="B34" s="2" t="s">
        <v>84</v>
      </c>
      <c r="C34" s="3">
        <v>1465.13</v>
      </c>
      <c r="D34" s="3">
        <v>282.3</v>
      </c>
      <c r="L34" s="4" t="s">
        <v>84</v>
      </c>
      <c r="M34" s="5">
        <v>114</v>
      </c>
      <c r="N34" s="5">
        <v>132</v>
      </c>
    </row>
    <row r="35" spans="2:14">
      <c r="B35" s="2" t="s">
        <v>85</v>
      </c>
      <c r="C35" s="3">
        <v>2156.0100000000002</v>
      </c>
      <c r="D35" s="3">
        <v>662.2</v>
      </c>
      <c r="L35" s="4" t="s">
        <v>85</v>
      </c>
      <c r="M35" s="5">
        <v>114</v>
      </c>
      <c r="N35" s="5">
        <v>66</v>
      </c>
    </row>
    <row r="36" spans="2:14">
      <c r="B36" s="2" t="s">
        <v>86</v>
      </c>
      <c r="C36" s="3">
        <v>1270.71</v>
      </c>
      <c r="D36" s="3">
        <v>0</v>
      </c>
      <c r="L36" s="4" t="s">
        <v>86</v>
      </c>
      <c r="M36" s="5">
        <v>0</v>
      </c>
      <c r="N36" s="5">
        <v>0</v>
      </c>
    </row>
    <row r="37" spans="2:14">
      <c r="B37" s="2" t="s">
        <v>87</v>
      </c>
      <c r="C37" s="3">
        <v>1919.85</v>
      </c>
      <c r="D37" s="3">
        <v>462.83</v>
      </c>
      <c r="L37" s="4" t="s">
        <v>87</v>
      </c>
      <c r="M37" s="5">
        <v>0</v>
      </c>
      <c r="N37" s="5">
        <v>198</v>
      </c>
    </row>
    <row r="38" spans="2:14">
      <c r="B38" s="2" t="s">
        <v>92</v>
      </c>
      <c r="C38" s="3">
        <v>1286.27</v>
      </c>
      <c r="D38" s="3">
        <v>468.88</v>
      </c>
      <c r="L38" s="4" t="s">
        <v>92</v>
      </c>
      <c r="M38" s="5">
        <v>57</v>
      </c>
      <c r="N38" s="5">
        <v>132</v>
      </c>
    </row>
    <row r="39" spans="2:14">
      <c r="B39" s="2" t="s">
        <v>88</v>
      </c>
      <c r="C39" s="3">
        <v>0</v>
      </c>
      <c r="D39" s="3">
        <v>0</v>
      </c>
      <c r="L39" s="4" t="s">
        <v>88</v>
      </c>
      <c r="M39" s="5">
        <v>0</v>
      </c>
      <c r="N39" s="5">
        <v>0</v>
      </c>
    </row>
    <row r="40" spans="2:14">
      <c r="B40" s="2" t="s">
        <v>89</v>
      </c>
      <c r="C40" s="3">
        <v>0</v>
      </c>
      <c r="D40" s="3">
        <v>0</v>
      </c>
      <c r="L40" s="4" t="s">
        <v>89</v>
      </c>
      <c r="M40" s="5">
        <v>0</v>
      </c>
      <c r="N40" s="5">
        <v>0</v>
      </c>
    </row>
    <row r="41" spans="2:14">
      <c r="B41" s="2" t="s">
        <v>90</v>
      </c>
      <c r="C41" s="3">
        <v>2173.7800000000002</v>
      </c>
      <c r="D41" s="3">
        <v>452.15</v>
      </c>
      <c r="L41" s="4" t="s">
        <v>90</v>
      </c>
      <c r="M41" s="5">
        <v>0</v>
      </c>
      <c r="N41" s="5">
        <v>0</v>
      </c>
    </row>
    <row r="42" spans="2:14">
      <c r="B42" s="2" t="s">
        <v>91</v>
      </c>
      <c r="C42" s="3">
        <v>3779.89</v>
      </c>
      <c r="D42" s="3">
        <v>413.38</v>
      </c>
      <c r="L42" s="4" t="s">
        <v>91</v>
      </c>
      <c r="M42" s="5">
        <v>0</v>
      </c>
      <c r="N42" s="5">
        <v>132</v>
      </c>
    </row>
    <row r="43" spans="2:14">
      <c r="B43" s="2" t="s">
        <v>97</v>
      </c>
      <c r="C43" s="3">
        <v>14051.640000000001</v>
      </c>
      <c r="D43" s="3">
        <v>2741.7400000000002</v>
      </c>
      <c r="L43" s="4" t="s">
        <v>97</v>
      </c>
      <c r="M43" s="5">
        <v>285</v>
      </c>
      <c r="N43" s="5">
        <v>660</v>
      </c>
    </row>
    <row r="45" spans="2:14" ht="15.75">
      <c r="B45" s="6" t="s">
        <v>106</v>
      </c>
      <c r="C45" s="6"/>
      <c r="D45" s="6"/>
    </row>
    <row r="46" spans="2:14" ht="15.75">
      <c r="B46" s="6" t="s">
        <v>107</v>
      </c>
      <c r="C46" s="6"/>
      <c r="D46" s="6"/>
    </row>
    <row r="47" spans="2:14" ht="15.75">
      <c r="B47" s="6" t="s">
        <v>108</v>
      </c>
      <c r="C47" s="6"/>
      <c r="D47" s="6"/>
    </row>
    <row r="49" spans="12:23" ht="15.75">
      <c r="U49" s="6" t="s">
        <v>103</v>
      </c>
      <c r="V49" s="6"/>
      <c r="W49" s="6"/>
    </row>
    <row r="50" spans="12:23" ht="15.75">
      <c r="U50" s="6" t="s">
        <v>104</v>
      </c>
      <c r="V50" s="6"/>
      <c r="W50" s="6"/>
    </row>
    <row r="51" spans="12:23" ht="15.75">
      <c r="U51" s="6" t="s">
        <v>105</v>
      </c>
      <c r="V51" s="6"/>
      <c r="W51" s="6"/>
    </row>
    <row r="54" spans="12:23">
      <c r="L54" s="3" t="s">
        <v>2</v>
      </c>
      <c r="M54" s="3" t="s">
        <v>96</v>
      </c>
    </row>
    <row r="55" spans="12:23">
      <c r="L55" s="2" t="s">
        <v>84</v>
      </c>
      <c r="M55" s="3">
        <v>2130.3000000000002</v>
      </c>
    </row>
    <row r="56" spans="12:23">
      <c r="L56" s="2" t="s">
        <v>85</v>
      </c>
      <c r="M56" s="3">
        <v>0</v>
      </c>
    </row>
    <row r="57" spans="12:23">
      <c r="L57" s="2" t="s">
        <v>86</v>
      </c>
      <c r="M57" s="3">
        <v>36</v>
      </c>
    </row>
    <row r="58" spans="12:23">
      <c r="L58" s="2" t="s">
        <v>87</v>
      </c>
      <c r="M58" s="3">
        <v>2418.13</v>
      </c>
    </row>
    <row r="59" spans="12:23">
      <c r="L59" s="2" t="s">
        <v>92</v>
      </c>
      <c r="M59" s="3">
        <v>1217.79</v>
      </c>
    </row>
    <row r="60" spans="12:23">
      <c r="L60" s="2" t="s">
        <v>88</v>
      </c>
      <c r="M60" s="3">
        <v>76</v>
      </c>
    </row>
    <row r="61" spans="12:23">
      <c r="L61" s="2" t="s">
        <v>89</v>
      </c>
      <c r="M61" s="3">
        <v>1013.49</v>
      </c>
    </row>
    <row r="62" spans="12:23">
      <c r="L62" s="2" t="s">
        <v>90</v>
      </c>
      <c r="M62" s="3">
        <v>550.84</v>
      </c>
    </row>
    <row r="63" spans="12:23">
      <c r="L63" s="2" t="s">
        <v>91</v>
      </c>
      <c r="M63" s="3">
        <v>1559.04</v>
      </c>
    </row>
    <row r="64" spans="12:23">
      <c r="L64" s="2" t="s">
        <v>97</v>
      </c>
      <c r="M64" s="3">
        <v>9001.59</v>
      </c>
    </row>
    <row r="72" spans="12:13" ht="15.75">
      <c r="L72" s="7" t="s">
        <v>109</v>
      </c>
      <c r="M72" s="7"/>
    </row>
    <row r="73" spans="12:13" ht="15.75">
      <c r="L73" s="7" t="s">
        <v>110</v>
      </c>
      <c r="M73" s="7"/>
    </row>
  </sheetData>
  <pageMargins left="0.7" right="0.7" top="0.75" bottom="0.75" header="0.3" footer="0.3"/>
  <pageSetup paperSize="9" orientation="portrait" horizontalDpi="4294967293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</vt:lpstr>
      <vt:lpstr>September Transactions</vt:lpstr>
      <vt:lpstr>Clients_Habits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pizz</cp:lastModifiedBy>
  <dcterms:created xsi:type="dcterms:W3CDTF">2019-10-03T07:30:05Z</dcterms:created>
  <dcterms:modified xsi:type="dcterms:W3CDTF">2019-10-03T22:09:59Z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37488b2c-a4e8-4a1a-9a4c-0aee96871dde</vt:lpwstr>
  </property>
</Properties>
</file>