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NNR\out\artifacts\NNR_jar\ontologies\"/>
    </mc:Choice>
  </mc:AlternateContent>
  <xr:revisionPtr revIDLastSave="6" documentId="FA2DF649C0CCC7BB82E8533BD7983FD2947FD59C" xr6:coauthVersionLast="21" xr6:coauthVersionMax="21" xr10:uidLastSave="{66FD5316-5587-4B9F-B129-2FD99E274D4E}"/>
  <bookViews>
    <workbookView xWindow="240" yWindow="75" windowWidth="20115" windowHeight="7545" tabRatio="711" firstSheet="1" activeTab="1" xr2:uid="{00000000-000D-0000-FFFF-FFFF00000000}"/>
  </bookViews>
  <sheets>
    <sheet name="Kết quả truy vấn" sheetId="4" r:id="rId1"/>
    <sheet name="Phát triển tập tiên đề" sheetId="2" r:id="rId2"/>
    <sheet name="Sheet1" sheetId="1" r:id="rId3"/>
    <sheet name="Sheet3" sheetId="3" r:id="rId4"/>
  </sheets>
  <calcPr calcId="171026"/>
</workbook>
</file>

<file path=xl/calcChain.xml><?xml version="1.0" encoding="utf-8"?>
<calcChain xmlns="http://schemas.openxmlformats.org/spreadsheetml/2006/main">
  <c r="O16" i="2" l="1"/>
  <c r="O12" i="2"/>
  <c r="C6" i="4"/>
  <c r="O15" i="2"/>
  <c r="O11" i="2"/>
  <c r="C10" i="4"/>
  <c r="C14" i="4"/>
  <c r="O9" i="2"/>
  <c r="O10" i="2"/>
  <c r="C8" i="4"/>
  <c r="C12" i="4"/>
  <c r="C4" i="4"/>
  <c r="Q8" i="1"/>
  <c r="H5" i="1"/>
  <c r="H6" i="1"/>
  <c r="H7" i="1"/>
  <c r="H8" i="1"/>
  <c r="H4" i="1"/>
  <c r="Q4" i="1"/>
  <c r="R4" i="1"/>
  <c r="H3" i="1"/>
  <c r="Q7" i="1"/>
  <c r="Q5" i="1"/>
  <c r="R5" i="1"/>
  <c r="Q6" i="1"/>
  <c r="Q3" i="1"/>
  <c r="R3" i="1"/>
  <c r="R6" i="1"/>
  <c r="R8" i="1"/>
  <c r="R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Trung Nguyen</author>
  </authors>
  <commentList>
    <comment ref="B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Trung Nguyen:</t>
        </r>
        <r>
          <rPr>
            <sz val="9"/>
            <color indexed="81"/>
            <rFont val="Tahoma"/>
            <family val="2"/>
          </rPr>
          <t xml:space="preserve">
Kiểm tra kn \subOf \uc?</t>
        </r>
      </text>
    </comment>
  </commentList>
</comments>
</file>

<file path=xl/sharedStrings.xml><?xml version="1.0" encoding="utf-8"?>
<sst xmlns="http://schemas.openxmlformats.org/spreadsheetml/2006/main" count="88" uniqueCount="38">
  <si>
    <t>Ontology</t>
  </si>
  <si>
    <t>Tổng số
truy vấn</t>
  </si>
  <si>
    <t>Hàm chọn</t>
  </si>
  <si>
    <t>Không ODP</t>
  </si>
  <si>
    <t>Có ODP</t>
  </si>
  <si>
    <t>MadCow</t>
  </si>
  <si>
    <t>Cú pháp</t>
  </si>
  <si>
    <t>cn</t>
  </si>
  <si>
    <t>Ngữ nghĩa</t>
  </si>
  <si>
    <t>MiniEconomy</t>
  </si>
  <si>
    <t>Transporation</t>
  </si>
  <si>
    <t xml:space="preserve"> </t>
  </si>
  <si>
    <t>Số bước lặp</t>
  </si>
  <si>
    <t>Số tiên đề trung bình bổ sung sau mỗi bước lặp</t>
  </si>
  <si>
    <t>Số tiên đề cần loại bỏ khi ODP</t>
  </si>
  <si>
    <t>min</t>
  </si>
  <si>
    <t>max</t>
  </si>
  <si>
    <t>avg</t>
  </si>
  <si>
    <t>CN</t>
  </si>
  <si>
    <t>Total Concepts</t>
  </si>
  <si>
    <t>Unsastiable Concepts</t>
  </si>
  <si>
    <t>Axioms</t>
  </si>
  <si>
    <t>Total Queries</t>
  </si>
  <si>
    <t>Accepted</t>
  </si>
  <si>
    <t>AcceptedAfter ODP</t>
  </si>
  <si>
    <t>Rejected</t>
  </si>
  <si>
    <t>RejectedAfterODP</t>
  </si>
  <si>
    <t>Undetermined</t>
  </si>
  <si>
    <t>UndeterminedAfterODP</t>
  </si>
  <si>
    <t>Thời gian bắt đầu</t>
  </si>
  <si>
    <t>Thời gian kết thúc</t>
  </si>
  <si>
    <t>Tổng thời gian thực hiện</t>
  </si>
  <si>
    <t>TB Thời gian thực hiện 1 query</t>
  </si>
  <si>
    <t>Nhận xét</t>
  </si>
  <si>
    <t>- Trả về kết quả có ý nghĩa nhiều hơn hẳn so với khi sử dụng độ liên quan cú pháp</t>
  </si>
  <si>
    <t>- Số lần phải ODP ít hơn hẳn</t>
  </si>
  <si>
    <t>- ODP thực sự đem lại khả năng trả lời được query</t>
  </si>
  <si>
    <t>- Thời gian thực hiện lớn hơn, số lượng tiên đề được bổ sung sau mỗi bước lặp là ít hơn hẳn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</si>
</sst>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name val="Times New Roman"/>
      <family val="1"/>
    </font>
    <font>
      <i/>
      <sz val="13"/>
      <color theme="1"/>
      <name val="Times New Roman"/>
      <family val="1"/>
    </font>
    <font>
      <i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2" borderId="0" xfId="0" applyFont="1" applyFill="1"/>
    <xf numFmtId="22" fontId="0" fillId="2" borderId="0" xfId="0" applyNumberFormat="1" applyFill="1"/>
    <xf numFmtId="21" fontId="0" fillId="2" borderId="0" xfId="0" applyNumberFormat="1" applyFill="1"/>
    <xf numFmtId="45" fontId="0" fillId="2" borderId="0" xfId="0" applyNumberFormat="1" applyFill="1"/>
    <xf numFmtId="0" fontId="0" fillId="3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22" fontId="0" fillId="4" borderId="0" xfId="0" applyNumberFormat="1" applyFill="1"/>
    <xf numFmtId="21" fontId="0" fillId="4" borderId="0" xfId="0" applyNumberFormat="1" applyFill="1"/>
    <xf numFmtId="45" fontId="0" fillId="4" borderId="0" xfId="0" applyNumberFormat="1" applyFill="1"/>
    <xf numFmtId="0" fontId="2" fillId="2" borderId="0" xfId="0" applyFont="1" applyFill="1"/>
    <xf numFmtId="22" fontId="2" fillId="2" borderId="0" xfId="0" applyNumberFormat="1" applyFont="1" applyFill="1"/>
    <xf numFmtId="21" fontId="2" fillId="2" borderId="0" xfId="0" applyNumberFormat="1" applyFont="1" applyFill="1"/>
    <xf numFmtId="45" fontId="2" fillId="2" borderId="0" xfId="0" applyNumberFormat="1" applyFont="1" applyFill="1"/>
    <xf numFmtId="0" fontId="2" fillId="4" borderId="0" xfId="0" applyFont="1" applyFill="1"/>
    <xf numFmtId="22" fontId="2" fillId="4" borderId="0" xfId="0" applyNumberFormat="1" applyFont="1" applyFill="1"/>
    <xf numFmtId="21" fontId="2" fillId="4" borderId="0" xfId="0" applyNumberFormat="1" applyFont="1" applyFill="1"/>
    <xf numFmtId="45" fontId="2" fillId="4" borderId="0" xfId="0" applyNumberFormat="1" applyFont="1" applyFill="1"/>
    <xf numFmtId="0" fontId="0" fillId="0" borderId="0" xfId="0" quotePrefix="1"/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165" fontId="0" fillId="2" borderId="0" xfId="1" applyNumberFormat="1" applyFont="1" applyFill="1"/>
    <xf numFmtId="165" fontId="0" fillId="4" borderId="0" xfId="1" applyNumberFormat="1" applyFont="1" applyFill="1"/>
    <xf numFmtId="165" fontId="2" fillId="2" borderId="0" xfId="1" applyNumberFormat="1" applyFont="1" applyFill="1"/>
    <xf numFmtId="165" fontId="2" fillId="4" borderId="0" xfId="1" applyNumberFormat="1" applyFont="1" applyFill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/>
    <xf numFmtId="165" fontId="7" fillId="0" borderId="1" xfId="1" applyNumberFormat="1" applyFont="1" applyBorder="1"/>
    <xf numFmtId="0" fontId="8" fillId="0" borderId="1" xfId="0" applyFont="1" applyBorder="1" applyAlignment="1">
      <alignment horizontal="center" wrapText="1"/>
    </xf>
    <xf numFmtId="0" fontId="7" fillId="5" borderId="1" xfId="0" applyFont="1" applyFill="1" applyBorder="1"/>
    <xf numFmtId="165" fontId="7" fillId="5" borderId="1" xfId="1" applyNumberFormat="1" applyFont="1" applyFill="1" applyBorder="1"/>
    <xf numFmtId="165" fontId="0" fillId="0" borderId="0" xfId="1" applyNumberFormat="1" applyFont="1"/>
    <xf numFmtId="0" fontId="10" fillId="0" borderId="1" xfId="0" applyFont="1" applyBorder="1"/>
    <xf numFmtId="165" fontId="10" fillId="0" borderId="1" xfId="1" applyNumberFormat="1" applyFont="1" applyBorder="1"/>
    <xf numFmtId="0" fontId="10" fillId="5" borderId="1" xfId="0" applyFont="1" applyFill="1" applyBorder="1"/>
    <xf numFmtId="165" fontId="10" fillId="5" borderId="1" xfId="1" applyNumberFormat="1" applyFont="1" applyFill="1" applyBorder="1"/>
    <xf numFmtId="0" fontId="9" fillId="0" borderId="0" xfId="0" applyFont="1"/>
    <xf numFmtId="165" fontId="9" fillId="0" borderId="0" xfId="1" applyNumberFormat="1" applyFont="1"/>
    <xf numFmtId="0" fontId="13" fillId="0" borderId="1" xfId="0" applyFont="1" applyBorder="1"/>
    <xf numFmtId="0" fontId="8" fillId="0" borderId="2" xfId="0" applyFont="1" applyBorder="1" applyAlignment="1">
      <alignment horizont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5" fontId="10" fillId="5" borderId="2" xfId="1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4" fillId="5" borderId="1" xfId="0" applyFont="1" applyFill="1" applyBorder="1"/>
    <xf numFmtId="0" fontId="14" fillId="0" borderId="1" xfId="0" applyFont="1" applyBorder="1"/>
    <xf numFmtId="0" fontId="15" fillId="0" borderId="1" xfId="0" applyFont="1" applyBorder="1"/>
    <xf numFmtId="0" fontId="15" fillId="5" borderId="1" xfId="0" applyFont="1" applyFill="1" applyBorder="1"/>
  </cellXfs>
  <cellStyles count="2">
    <cellStyle name="Bình thường" xfId="0" builtinId="0"/>
    <cellStyle name="Dấu phẩy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0"/>
  <sheetViews>
    <sheetView showGridLines="0" workbookViewId="0" xr3:uid="{AEA406A1-0E4B-5B11-9CD5-51D6E497D94C}">
      <selection activeCell="E5" sqref="E5"/>
    </sheetView>
  </sheetViews>
  <sheetFormatPr defaultRowHeight="15"/>
  <cols>
    <col min="2" max="2" width="16.42578125" customWidth="1"/>
    <col min="3" max="3" width="11.85546875" customWidth="1"/>
    <col min="4" max="4" width="13.140625" customWidth="1"/>
    <col min="5" max="5" width="14.140625" bestFit="1" customWidth="1"/>
    <col min="6" max="6" width="13.140625" bestFit="1" customWidth="1"/>
  </cols>
  <sheetData>
    <row r="3" spans="2:7" ht="37.5" customHeight="1">
      <c r="B3" s="43" t="s">
        <v>0</v>
      </c>
      <c r="C3" s="32" t="s">
        <v>1</v>
      </c>
      <c r="D3" s="30" t="s">
        <v>2</v>
      </c>
      <c r="E3" s="29" t="s">
        <v>3</v>
      </c>
      <c r="F3" s="29" t="s">
        <v>4</v>
      </c>
    </row>
    <row r="4" spans="2:7" ht="20.25" customHeight="1">
      <c r="B4" s="48" t="s">
        <v>5</v>
      </c>
      <c r="C4" s="44">
        <f>SUM(E4:F4)</f>
        <v>53</v>
      </c>
      <c r="D4" s="28" t="s">
        <v>6</v>
      </c>
      <c r="E4" s="31">
        <v>4</v>
      </c>
      <c r="F4" s="31">
        <v>49</v>
      </c>
      <c r="G4" t="s">
        <v>7</v>
      </c>
    </row>
    <row r="5" spans="2:7" ht="20.25" customHeight="1">
      <c r="B5" s="48"/>
      <c r="C5" s="45"/>
      <c r="D5" s="28" t="s">
        <v>8</v>
      </c>
      <c r="E5" s="31">
        <v>10</v>
      </c>
      <c r="F5" s="31">
        <v>43</v>
      </c>
      <c r="G5" t="s">
        <v>7</v>
      </c>
    </row>
    <row r="6" spans="2:7" ht="20.25" customHeight="1">
      <c r="B6" s="49" t="s">
        <v>5</v>
      </c>
      <c r="C6" s="50">
        <f>SUM(E6:F6)</f>
        <v>53</v>
      </c>
      <c r="D6" s="36" t="s">
        <v>6</v>
      </c>
      <c r="E6" s="37">
        <v>0</v>
      </c>
      <c r="F6" s="37">
        <v>53</v>
      </c>
    </row>
    <row r="7" spans="2:7" ht="20.25" customHeight="1">
      <c r="B7" s="49"/>
      <c r="C7" s="51"/>
      <c r="D7" s="36" t="s">
        <v>8</v>
      </c>
      <c r="E7" s="37">
        <v>4</v>
      </c>
      <c r="F7" s="37">
        <v>49</v>
      </c>
    </row>
    <row r="8" spans="2:7" ht="20.25" customHeight="1">
      <c r="B8" s="55" t="s">
        <v>9</v>
      </c>
      <c r="C8" s="46">
        <f>SUM(E8:F8)</f>
        <v>17187</v>
      </c>
      <c r="D8" s="33" t="s">
        <v>6</v>
      </c>
      <c r="E8" s="34">
        <v>810</v>
      </c>
      <c r="F8" s="34">
        <v>16377</v>
      </c>
    </row>
    <row r="9" spans="2:7" ht="20.25" customHeight="1">
      <c r="B9" s="55"/>
      <c r="C9" s="47"/>
      <c r="D9" s="33" t="s">
        <v>8</v>
      </c>
      <c r="E9" s="34">
        <v>3940</v>
      </c>
      <c r="F9" s="34">
        <v>13247</v>
      </c>
    </row>
    <row r="10" spans="2:7" ht="20.25" customHeight="1">
      <c r="B10" s="52" t="s">
        <v>9</v>
      </c>
      <c r="C10" s="53">
        <f>SUM(E10:F10)</f>
        <v>17187</v>
      </c>
      <c r="D10" s="38" t="s">
        <v>6</v>
      </c>
      <c r="E10" s="39">
        <v>622</v>
      </c>
      <c r="F10" s="39">
        <v>16565</v>
      </c>
    </row>
    <row r="11" spans="2:7" ht="20.25" customHeight="1">
      <c r="B11" s="52"/>
      <c r="C11" s="54"/>
      <c r="D11" s="38" t="s">
        <v>8</v>
      </c>
      <c r="E11" s="39">
        <v>10487</v>
      </c>
      <c r="F11" s="39">
        <v>6700</v>
      </c>
    </row>
    <row r="12" spans="2:7" ht="20.25" customHeight="1">
      <c r="B12" s="48" t="s">
        <v>10</v>
      </c>
      <c r="C12" s="44">
        <f>SUM(E12:F12)</f>
        <v>27528</v>
      </c>
      <c r="D12" s="28" t="s">
        <v>6</v>
      </c>
      <c r="E12" s="31">
        <v>2508</v>
      </c>
      <c r="F12" s="31">
        <v>25020</v>
      </c>
    </row>
    <row r="13" spans="2:7" ht="20.25" customHeight="1">
      <c r="B13" s="48"/>
      <c r="C13" s="45"/>
      <c r="D13" s="28" t="s">
        <v>8</v>
      </c>
      <c r="E13" s="31">
        <v>2624</v>
      </c>
      <c r="F13" s="31">
        <v>24904</v>
      </c>
      <c r="G13" t="s">
        <v>7</v>
      </c>
    </row>
    <row r="14" spans="2:7" ht="20.25" customHeight="1">
      <c r="B14" s="49" t="s">
        <v>10</v>
      </c>
      <c r="C14" s="50">
        <f>SUM(E14:F14)</f>
        <v>27528</v>
      </c>
      <c r="D14" s="36" t="s">
        <v>6</v>
      </c>
      <c r="E14" s="37">
        <v>2296</v>
      </c>
      <c r="F14" s="37">
        <v>25232</v>
      </c>
    </row>
    <row r="15" spans="2:7" ht="20.25" customHeight="1">
      <c r="B15" s="49"/>
      <c r="C15" s="51"/>
      <c r="D15" s="36" t="s">
        <v>8</v>
      </c>
      <c r="E15" s="37">
        <v>4227</v>
      </c>
      <c r="F15" s="37">
        <v>23301</v>
      </c>
    </row>
    <row r="20" spans="6:6">
      <c r="F20" t="s">
        <v>11</v>
      </c>
    </row>
  </sheetData>
  <mergeCells count="12">
    <mergeCell ref="C4:C5"/>
    <mergeCell ref="C8:C9"/>
    <mergeCell ref="C12:C13"/>
    <mergeCell ref="B4:B5"/>
    <mergeCell ref="B14:B15"/>
    <mergeCell ref="C14:C15"/>
    <mergeCell ref="B10:B11"/>
    <mergeCell ref="C10:C11"/>
    <mergeCell ref="B6:B7"/>
    <mergeCell ref="C6:C7"/>
    <mergeCell ref="B8:B9"/>
    <mergeCell ref="B12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16"/>
  <sheetViews>
    <sheetView showGridLines="0" tabSelected="1" topLeftCell="A3" workbookViewId="0" xr3:uid="{958C4451-9541-5A59-BF78-D2F731DF1C81}">
      <selection activeCell="L14" sqref="L14"/>
    </sheetView>
  </sheetViews>
  <sheetFormatPr defaultRowHeight="15"/>
  <cols>
    <col min="1" max="1" width="3.42578125" customWidth="1"/>
    <col min="2" max="2" width="16.42578125" customWidth="1"/>
    <col min="3" max="3" width="10.85546875" customWidth="1"/>
    <col min="4" max="12" width="8.5703125" customWidth="1"/>
    <col min="14" max="14" width="5.7109375" customWidth="1"/>
    <col min="15" max="15" width="38.5703125" bestFit="1" customWidth="1"/>
  </cols>
  <sheetData>
    <row r="3" spans="2:15" ht="49.5" customHeight="1">
      <c r="B3" s="57" t="s">
        <v>0</v>
      </c>
      <c r="C3" s="57" t="s">
        <v>2</v>
      </c>
      <c r="D3" s="59" t="s">
        <v>12</v>
      </c>
      <c r="E3" s="59"/>
      <c r="F3" s="59"/>
      <c r="G3" s="56" t="s">
        <v>13</v>
      </c>
      <c r="H3" s="56"/>
      <c r="I3" s="56"/>
      <c r="J3" s="56" t="s">
        <v>14</v>
      </c>
      <c r="K3" s="56"/>
      <c r="L3" s="56"/>
    </row>
    <row r="4" spans="2:15" ht="16.5">
      <c r="B4" s="58"/>
      <c r="C4" s="58"/>
      <c r="D4" s="29" t="s">
        <v>15</v>
      </c>
      <c r="E4" s="29" t="s">
        <v>16</v>
      </c>
      <c r="F4" s="29" t="s">
        <v>17</v>
      </c>
      <c r="G4" s="29" t="s">
        <v>15</v>
      </c>
      <c r="H4" s="29" t="s">
        <v>16</v>
      </c>
      <c r="I4" s="29" t="s">
        <v>17</v>
      </c>
      <c r="J4" s="29" t="s">
        <v>15</v>
      </c>
      <c r="K4" s="29" t="s">
        <v>16</v>
      </c>
      <c r="L4" s="29" t="s">
        <v>17</v>
      </c>
    </row>
    <row r="5" spans="2:15" ht="20.25" customHeight="1">
      <c r="B5" s="48" t="s">
        <v>5</v>
      </c>
      <c r="C5" s="28" t="s">
        <v>6</v>
      </c>
      <c r="D5" s="42">
        <v>1</v>
      </c>
      <c r="E5" s="42">
        <v>2</v>
      </c>
      <c r="F5" s="42">
        <v>1.92</v>
      </c>
      <c r="G5" s="42">
        <v>4</v>
      </c>
      <c r="H5" s="42">
        <v>39</v>
      </c>
      <c r="I5" s="42">
        <v>30.14</v>
      </c>
      <c r="J5" s="42">
        <v>13</v>
      </c>
      <c r="K5" s="42">
        <v>52</v>
      </c>
      <c r="L5" s="42">
        <v>30.1</v>
      </c>
      <c r="M5" t="s">
        <v>18</v>
      </c>
    </row>
    <row r="6" spans="2:15" ht="20.25" customHeight="1">
      <c r="B6" s="48"/>
      <c r="C6" s="61" t="s">
        <v>8</v>
      </c>
      <c r="D6" s="61">
        <v>2</v>
      </c>
      <c r="E6" s="61">
        <v>4</v>
      </c>
      <c r="F6" s="61">
        <v>3.79</v>
      </c>
      <c r="G6" s="61">
        <v>1</v>
      </c>
      <c r="H6" s="61">
        <v>1</v>
      </c>
      <c r="I6" s="61">
        <v>1</v>
      </c>
      <c r="J6" s="61">
        <v>1</v>
      </c>
      <c r="K6" s="61">
        <v>1</v>
      </c>
      <c r="L6" s="61">
        <v>1</v>
      </c>
      <c r="M6" t="s">
        <v>18</v>
      </c>
    </row>
    <row r="7" spans="2:15" ht="20.25" customHeight="1">
      <c r="B7" s="48" t="s">
        <v>5</v>
      </c>
      <c r="C7" s="36" t="s">
        <v>6</v>
      </c>
      <c r="D7" s="36">
        <v>2</v>
      </c>
      <c r="E7" s="36">
        <v>2</v>
      </c>
      <c r="F7" s="36">
        <v>2</v>
      </c>
      <c r="G7" s="36">
        <v>9</v>
      </c>
      <c r="H7" s="36">
        <v>39</v>
      </c>
      <c r="I7" s="36">
        <v>18</v>
      </c>
      <c r="J7" s="36">
        <v>13</v>
      </c>
      <c r="K7" s="36">
        <v>52</v>
      </c>
      <c r="L7" s="36">
        <v>30.1</v>
      </c>
      <c r="M7" t="s">
        <v>7</v>
      </c>
    </row>
    <row r="8" spans="2:15" ht="20.25" customHeight="1">
      <c r="B8" s="48"/>
      <c r="C8" s="62" t="s">
        <v>8</v>
      </c>
      <c r="D8" s="62">
        <v>2</v>
      </c>
      <c r="E8" s="62">
        <v>3</v>
      </c>
      <c r="F8" s="62">
        <v>2.9</v>
      </c>
      <c r="G8" s="62">
        <v>1</v>
      </c>
      <c r="H8" s="62">
        <v>1</v>
      </c>
      <c r="I8" s="62">
        <v>1</v>
      </c>
      <c r="J8" s="62">
        <v>1</v>
      </c>
      <c r="K8" s="62">
        <v>2</v>
      </c>
      <c r="L8" s="62">
        <v>1.55</v>
      </c>
      <c r="M8" t="s">
        <v>7</v>
      </c>
    </row>
    <row r="9" spans="2:15" ht="20.25" customHeight="1">
      <c r="B9" s="55" t="s">
        <v>9</v>
      </c>
      <c r="C9" s="33" t="s">
        <v>6</v>
      </c>
      <c r="D9" s="33">
        <v>1</v>
      </c>
      <c r="E9" s="33">
        <v>4</v>
      </c>
      <c r="F9" s="33">
        <v>2.08</v>
      </c>
      <c r="G9" s="33">
        <v>3</v>
      </c>
      <c r="H9" s="33">
        <v>336</v>
      </c>
      <c r="I9" s="33">
        <v>44.3</v>
      </c>
      <c r="J9" s="33">
        <v>11</v>
      </c>
      <c r="K9" s="33">
        <v>688</v>
      </c>
      <c r="L9" s="33">
        <v>83.52</v>
      </c>
      <c r="O9" s="35">
        <f>POWER(2,L9)</f>
        <v>1.3868364187985788E+25</v>
      </c>
    </row>
    <row r="10" spans="2:15" ht="20.25" customHeight="1">
      <c r="B10" s="55"/>
      <c r="C10" s="60" t="s">
        <v>8</v>
      </c>
      <c r="D10" s="60">
        <v>2</v>
      </c>
      <c r="E10" s="60">
        <v>7</v>
      </c>
      <c r="F10" s="60">
        <v>4.4000000000000004</v>
      </c>
      <c r="G10" s="60">
        <v>0.5</v>
      </c>
      <c r="H10" s="60">
        <v>14.7</v>
      </c>
      <c r="I10" s="60">
        <v>3.13</v>
      </c>
      <c r="J10" s="60">
        <v>1</v>
      </c>
      <c r="K10" s="60">
        <v>41</v>
      </c>
      <c r="L10" s="60">
        <v>9.92</v>
      </c>
      <c r="M10" t="s">
        <v>18</v>
      </c>
      <c r="O10" s="35">
        <f>POWER(2,L10)</f>
        <v>968.76303024700985</v>
      </c>
    </row>
    <row r="11" spans="2:15" s="40" customFormat="1" ht="20.25" customHeight="1">
      <c r="B11" s="52" t="s">
        <v>9</v>
      </c>
      <c r="C11" s="38" t="s">
        <v>6</v>
      </c>
      <c r="D11" s="38">
        <v>1</v>
      </c>
      <c r="E11" s="38">
        <v>4</v>
      </c>
      <c r="F11" s="38">
        <v>2.09</v>
      </c>
      <c r="G11" s="38">
        <v>4</v>
      </c>
      <c r="H11" s="38">
        <v>433</v>
      </c>
      <c r="I11" s="38">
        <v>44.911000000000001</v>
      </c>
      <c r="J11" s="38">
        <v>11</v>
      </c>
      <c r="K11" s="38">
        <v>688</v>
      </c>
      <c r="L11" s="38">
        <v>85.09</v>
      </c>
      <c r="O11" s="41">
        <f>POWER(2,L11)</f>
        <v>4.1175827046265544E+25</v>
      </c>
    </row>
    <row r="12" spans="2:15" s="40" customFormat="1" ht="20.25" customHeight="1">
      <c r="B12" s="52"/>
      <c r="C12" s="63" t="s">
        <v>8</v>
      </c>
      <c r="D12" s="63">
        <v>2</v>
      </c>
      <c r="E12" s="63">
        <v>10</v>
      </c>
      <c r="F12" s="63">
        <v>5</v>
      </c>
      <c r="G12" s="63">
        <v>0.5</v>
      </c>
      <c r="H12" s="63">
        <v>21</v>
      </c>
      <c r="I12" s="63">
        <v>13.45</v>
      </c>
      <c r="J12" s="63">
        <v>3</v>
      </c>
      <c r="K12" s="63">
        <v>41</v>
      </c>
      <c r="L12" s="63">
        <v>29.29</v>
      </c>
      <c r="M12" s="40" t="s">
        <v>7</v>
      </c>
      <c r="O12" s="41">
        <f>POWER(2,L12)</f>
        <v>656400000.9324733</v>
      </c>
    </row>
    <row r="13" spans="2:15" ht="20.25" customHeight="1">
      <c r="B13" s="48" t="s">
        <v>10</v>
      </c>
      <c r="C13" s="28" t="s">
        <v>6</v>
      </c>
      <c r="D13" s="28">
        <v>1</v>
      </c>
      <c r="E13" s="28">
        <v>5</v>
      </c>
      <c r="F13" s="28">
        <v>2.97</v>
      </c>
      <c r="G13" s="28">
        <v>2</v>
      </c>
      <c r="H13" s="28">
        <v>148</v>
      </c>
      <c r="I13" s="28">
        <v>47.53</v>
      </c>
      <c r="J13" s="28">
        <v>5</v>
      </c>
      <c r="K13" s="28">
        <v>321</v>
      </c>
      <c r="L13" s="28">
        <v>98.4</v>
      </c>
    </row>
    <row r="14" spans="2:15" ht="20.25" customHeight="1">
      <c r="B14" s="48"/>
      <c r="C14" s="61" t="s">
        <v>8</v>
      </c>
      <c r="D14" s="61">
        <v>2</v>
      </c>
      <c r="E14" s="61">
        <v>9</v>
      </c>
      <c r="F14" s="61">
        <v>5.08</v>
      </c>
      <c r="G14" s="61">
        <v>0.5</v>
      </c>
      <c r="H14" s="61">
        <v>24.5</v>
      </c>
      <c r="I14" s="61">
        <v>15.6</v>
      </c>
      <c r="J14" s="61">
        <v>1</v>
      </c>
      <c r="K14" s="61">
        <v>95</v>
      </c>
      <c r="L14" s="61">
        <v>8.93</v>
      </c>
    </row>
    <row r="15" spans="2:15" ht="20.25" customHeight="1">
      <c r="B15" s="49" t="s">
        <v>10</v>
      </c>
      <c r="C15" s="36" t="s">
        <v>6</v>
      </c>
      <c r="D15" s="36">
        <v>1</v>
      </c>
      <c r="E15" s="36">
        <v>5</v>
      </c>
      <c r="F15" s="36">
        <v>2.98</v>
      </c>
      <c r="G15" s="36">
        <v>3</v>
      </c>
      <c r="H15" s="36">
        <v>163.69999999999999</v>
      </c>
      <c r="I15" s="36">
        <v>48.95</v>
      </c>
      <c r="J15" s="36">
        <v>5</v>
      </c>
      <c r="K15" s="36">
        <v>321</v>
      </c>
      <c r="L15" s="36">
        <v>98.52</v>
      </c>
      <c r="O15" s="35">
        <f>POWER(2,L15)</f>
        <v>4.5443855771192132E+29</v>
      </c>
    </row>
    <row r="16" spans="2:15" ht="20.25" customHeight="1">
      <c r="B16" s="49"/>
      <c r="C16" s="62" t="s">
        <v>8</v>
      </c>
      <c r="D16" s="62">
        <v>2</v>
      </c>
      <c r="E16" s="62">
        <v>17</v>
      </c>
      <c r="F16" s="62">
        <v>6.17</v>
      </c>
      <c r="G16" s="62">
        <v>0.5</v>
      </c>
      <c r="H16" s="62">
        <v>49</v>
      </c>
      <c r="I16" s="62">
        <v>22.69</v>
      </c>
      <c r="J16" s="62">
        <v>1</v>
      </c>
      <c r="K16" s="62">
        <v>98</v>
      </c>
      <c r="L16" s="62">
        <v>27.32</v>
      </c>
      <c r="M16" t="s">
        <v>7</v>
      </c>
      <c r="O16" s="41">
        <f>POWER(2,L16)</f>
        <v>167548090.066567</v>
      </c>
    </row>
  </sheetData>
  <mergeCells count="11">
    <mergeCell ref="J3:L3"/>
    <mergeCell ref="B5:B6"/>
    <mergeCell ref="B9:B10"/>
    <mergeCell ref="B15:B16"/>
    <mergeCell ref="B11:B12"/>
    <mergeCell ref="B7:B8"/>
    <mergeCell ref="B13:B14"/>
    <mergeCell ref="B3:B4"/>
    <mergeCell ref="C3:C4"/>
    <mergeCell ref="D3:F3"/>
    <mergeCell ref="G3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6"/>
  <sheetViews>
    <sheetView topLeftCell="B1" zoomScaleNormal="100" workbookViewId="0" xr3:uid="{842E5F09-E766-5B8D-85AF-A39847EA96FD}">
      <selection activeCell="J4" sqref="J4"/>
    </sheetView>
  </sheetViews>
  <sheetFormatPr defaultRowHeight="15"/>
  <cols>
    <col min="3" max="3" width="14.5703125" customWidth="1"/>
    <col min="4" max="4" width="9.5703125" customWidth="1"/>
    <col min="5" max="5" width="9.7109375" customWidth="1"/>
    <col min="6" max="6" width="6.7109375" hidden="1" customWidth="1"/>
    <col min="7" max="7" width="7.7109375" customWidth="1"/>
    <col min="8" max="8" width="10.42578125" bestFit="1" customWidth="1"/>
    <col min="9" max="9" width="9.28515625" bestFit="1" customWidth="1"/>
    <col min="10" max="10" width="10" customWidth="1"/>
    <col min="11" max="11" width="9.5703125" bestFit="1" customWidth="1"/>
    <col min="12" max="12" width="9.7109375" customWidth="1"/>
    <col min="13" max="13" width="9.5703125" customWidth="1"/>
    <col min="14" max="14" width="12.42578125" customWidth="1"/>
    <col min="15" max="16" width="17.140625" customWidth="1"/>
    <col min="17" max="17" width="12" bestFit="1" customWidth="1"/>
  </cols>
  <sheetData>
    <row r="2" spans="3:18" ht="66" customHeight="1">
      <c r="D2" s="21" t="s">
        <v>19</v>
      </c>
      <c r="E2" s="21" t="s">
        <v>20</v>
      </c>
      <c r="F2" s="21"/>
      <c r="G2" s="21" t="s">
        <v>21</v>
      </c>
      <c r="H2" s="21" t="s">
        <v>22</v>
      </c>
      <c r="I2" s="22" t="s">
        <v>23</v>
      </c>
      <c r="J2" s="23" t="s">
        <v>24</v>
      </c>
      <c r="K2" s="22" t="s">
        <v>25</v>
      </c>
      <c r="L2" s="23" t="s">
        <v>26</v>
      </c>
      <c r="M2" s="22" t="s">
        <v>27</v>
      </c>
      <c r="N2" s="23" t="s">
        <v>28</v>
      </c>
      <c r="O2" s="6" t="s">
        <v>29</v>
      </c>
      <c r="P2" s="6" t="s">
        <v>30</v>
      </c>
      <c r="Q2" s="6" t="s">
        <v>31</v>
      </c>
      <c r="R2" s="6" t="s">
        <v>32</v>
      </c>
    </row>
    <row r="3" spans="3:18" ht="18" customHeight="1">
      <c r="C3" s="2" t="s">
        <v>5</v>
      </c>
      <c r="D3" s="1">
        <v>54</v>
      </c>
      <c r="E3" s="1">
        <v>1</v>
      </c>
      <c r="F3" s="1">
        <v>89</v>
      </c>
      <c r="G3" s="24">
        <v>174</v>
      </c>
      <c r="H3" s="24">
        <f>SUM(I3:N3)</f>
        <v>52</v>
      </c>
      <c r="I3" s="12">
        <v>1</v>
      </c>
      <c r="J3" s="12">
        <v>0</v>
      </c>
      <c r="K3" s="26">
        <v>1</v>
      </c>
      <c r="L3" s="12">
        <v>0</v>
      </c>
      <c r="M3" s="12">
        <v>0</v>
      </c>
      <c r="N3" s="26">
        <v>50</v>
      </c>
      <c r="O3" s="13">
        <v>42595.685150462959</v>
      </c>
      <c r="P3" s="13">
        <v>42595.685243055559</v>
      </c>
      <c r="Q3" s="14">
        <f>P3-O3</f>
        <v>9.2592599685303867E-5</v>
      </c>
      <c r="R3" s="15">
        <f>Q3/H3</f>
        <v>1.7806269170250744E-6</v>
      </c>
    </row>
    <row r="4" spans="3:18" ht="18" customHeight="1">
      <c r="C4" s="2"/>
      <c r="D4" s="1"/>
      <c r="E4" s="1"/>
      <c r="F4" s="1"/>
      <c r="G4" s="24"/>
      <c r="H4" s="24">
        <f>SUM(I4:N4)</f>
        <v>52</v>
      </c>
      <c r="I4" s="1">
        <v>1</v>
      </c>
      <c r="J4" s="1">
        <v>2</v>
      </c>
      <c r="K4" s="24">
        <v>3</v>
      </c>
      <c r="L4" s="1">
        <v>3</v>
      </c>
      <c r="M4" s="1">
        <v>0</v>
      </c>
      <c r="N4" s="24">
        <v>43</v>
      </c>
      <c r="O4" s="3">
        <v>42595.681863425925</v>
      </c>
      <c r="P4" s="3">
        <v>42595.681956018518</v>
      </c>
      <c r="Q4" s="4">
        <f t="shared" ref="Q4:Q8" si="0">P4-O4</f>
        <v>9.2592592409346253E-5</v>
      </c>
      <c r="R4" s="5">
        <f t="shared" ref="R4:R8" si="1">Q4/H4</f>
        <v>1.7806267771028126E-6</v>
      </c>
    </row>
    <row r="5" spans="3:18" ht="18" customHeight="1">
      <c r="C5" s="7" t="s">
        <v>9</v>
      </c>
      <c r="D5" s="8">
        <v>338</v>
      </c>
      <c r="E5" s="8">
        <v>51</v>
      </c>
      <c r="F5" s="8">
        <v>1609</v>
      </c>
      <c r="G5" s="25">
        <v>2314</v>
      </c>
      <c r="H5" s="25">
        <f t="shared" ref="H5:H8" si="2">SUM(I5:N5)</f>
        <v>17136</v>
      </c>
      <c r="I5" s="16">
        <v>133</v>
      </c>
      <c r="J5" s="16">
        <v>24</v>
      </c>
      <c r="K5" s="27">
        <v>0</v>
      </c>
      <c r="L5" s="16">
        <v>43</v>
      </c>
      <c r="M5" s="16">
        <v>0</v>
      </c>
      <c r="N5" s="27">
        <v>16936</v>
      </c>
      <c r="O5" s="17">
        <v>42595.802708333336</v>
      </c>
      <c r="P5" s="17">
        <v>42595.803368055553</v>
      </c>
      <c r="Q5" s="18">
        <f t="shared" si="0"/>
        <v>6.5972221636911854E-4</v>
      </c>
      <c r="R5" s="19">
        <f t="shared" si="1"/>
        <v>3.8499195633118494E-8</v>
      </c>
    </row>
    <row r="6" spans="3:18" ht="18" customHeight="1">
      <c r="C6" s="7"/>
      <c r="D6" s="8"/>
      <c r="E6" s="8"/>
      <c r="F6" s="8"/>
      <c r="G6" s="25"/>
      <c r="H6" s="25">
        <f t="shared" si="2"/>
        <v>27466</v>
      </c>
      <c r="I6" s="8">
        <v>195</v>
      </c>
      <c r="J6" s="8">
        <v>161</v>
      </c>
      <c r="K6" s="25">
        <v>2723</v>
      </c>
      <c r="L6" s="25">
        <v>2888</v>
      </c>
      <c r="M6" s="8">
        <v>0</v>
      </c>
      <c r="N6" s="25">
        <v>21499</v>
      </c>
      <c r="O6" s="9">
        <v>42595.68582175926</v>
      </c>
      <c r="P6" s="9">
        <v>42595.794918981483</v>
      </c>
      <c r="Q6" s="10">
        <f t="shared" si="0"/>
        <v>0.10909722222277196</v>
      </c>
      <c r="R6" s="11">
        <f t="shared" si="1"/>
        <v>3.9720826557479054E-6</v>
      </c>
    </row>
    <row r="7" spans="3:18" ht="18" customHeight="1">
      <c r="C7" s="2" t="s">
        <v>10</v>
      </c>
      <c r="D7" s="1">
        <v>445</v>
      </c>
      <c r="E7" s="1">
        <v>62</v>
      </c>
      <c r="F7" s="1">
        <v>1157</v>
      </c>
      <c r="G7" s="24">
        <v>2380</v>
      </c>
      <c r="H7" s="24">
        <f t="shared" si="2"/>
        <v>27466</v>
      </c>
      <c r="I7" s="12">
        <v>329</v>
      </c>
      <c r="J7" s="12">
        <v>22</v>
      </c>
      <c r="K7" s="26">
        <v>499</v>
      </c>
      <c r="L7" s="12">
        <v>64</v>
      </c>
      <c r="M7" s="12">
        <v>0</v>
      </c>
      <c r="N7" s="26">
        <v>26552</v>
      </c>
      <c r="O7" s="13">
        <v>42595.861759259256</v>
      </c>
      <c r="P7" s="13">
        <v>42596.422800925924</v>
      </c>
      <c r="Q7" s="14">
        <f t="shared" si="0"/>
        <v>0.56104166666773381</v>
      </c>
      <c r="R7" s="15">
        <f t="shared" si="1"/>
        <v>2.0426770067273495E-5</v>
      </c>
    </row>
    <row r="8" spans="3:18" ht="18" customHeight="1">
      <c r="C8" s="2"/>
      <c r="D8" s="1"/>
      <c r="E8" s="1"/>
      <c r="F8" s="1"/>
      <c r="G8" s="24"/>
      <c r="H8" s="24">
        <f t="shared" si="2"/>
        <v>27466</v>
      </c>
      <c r="I8" s="1">
        <v>0</v>
      </c>
      <c r="J8" s="1">
        <v>29</v>
      </c>
      <c r="K8" s="24"/>
      <c r="L8" s="1">
        <v>374</v>
      </c>
      <c r="M8" s="1">
        <v>0</v>
      </c>
      <c r="N8" s="24">
        <v>27063</v>
      </c>
      <c r="O8" s="3">
        <v>42596.429166666669</v>
      </c>
      <c r="P8" s="3">
        <v>42596.772916666669</v>
      </c>
      <c r="Q8" s="4">
        <f t="shared" si="0"/>
        <v>0.34375</v>
      </c>
      <c r="R8" s="5">
        <f t="shared" si="1"/>
        <v>1.2515473676545547E-5</v>
      </c>
    </row>
    <row r="12" spans="3:18">
      <c r="D12" t="s">
        <v>33</v>
      </c>
    </row>
    <row r="13" spans="3:18">
      <c r="D13" s="20" t="s">
        <v>34</v>
      </c>
    </row>
    <row r="14" spans="3:18">
      <c r="D14" s="20" t="s">
        <v>35</v>
      </c>
    </row>
    <row r="15" spans="3:18">
      <c r="E15" s="20" t="s">
        <v>36</v>
      </c>
    </row>
    <row r="16" spans="3:18">
      <c r="D16" s="20" t="s">
        <v>37</v>
      </c>
    </row>
  </sheetData>
  <pageMargins left="0.7" right="0.7" top="0.75" bottom="0.75" header="0.3" footer="0.3"/>
  <pageSetup orientation="portrait" r:id="rId1"/>
  <ignoredErrors>
    <ignoredError sqref="H3 H4:H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Trung Nguyen</dc:creator>
  <cp:keywords/>
  <dc:description/>
  <cp:lastModifiedBy>Trung Nguyen</cp:lastModifiedBy>
  <cp:revision/>
  <dcterms:created xsi:type="dcterms:W3CDTF">2016-08-14T01:00:59Z</dcterms:created>
  <dcterms:modified xsi:type="dcterms:W3CDTF">2017-07-10T01:13:07Z</dcterms:modified>
  <cp:category/>
  <cp:contentStatus/>
</cp:coreProperties>
</file>