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embeddings/oleObject1.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wrence Meril\Documents\"/>
    </mc:Choice>
  </mc:AlternateContent>
  <bookViews>
    <workbookView xWindow="0" yWindow="0" windowWidth="25200" windowHeight="12435" tabRatio="834"/>
  </bookViews>
  <sheets>
    <sheet name="Table of Contents" sheetId="5" r:id="rId1"/>
    <sheet name="Forgiveness Calc-SBA Form 3508 " sheetId="8" r:id="rId2"/>
    <sheet name="PPP Schedule A" sheetId="9" r:id="rId3"/>
    <sheet name="Schedule  A Worksheet" sheetId="11" r:id="rId4"/>
    <sheet name="Owner Comp Worksheet" sheetId="12" r:id="rId5"/>
    <sheet name="DISCLAIMER" sheetId="3" r:id="rId6"/>
    <sheet name="Instructions for Form 3508" sheetId="13" r:id="rId7"/>
  </sheets>
  <definedNames>
    <definedName name="_For_Loan_Forgiveness_Calculation_Under_the_Payroll_Protection_Act">'Table of Contents'!$A$2</definedName>
    <definedName name="Compensation_to_Owners_Worksheet">'Owner Comp Worksheet'!$A$7</definedName>
    <definedName name="DISCLAIMER">DISCLAIMER!$A$1</definedName>
    <definedName name="FTE_2019">#REF!</definedName>
    <definedName name="FTE_2020">#REF!</definedName>
    <definedName name="FTE_22920">#REF!</definedName>
    <definedName name="FTE_Worksheet">#REF!</definedName>
    <definedName name="Instructions_For_Loan_Forgiveness_Calculation_Under_the_Payroll_Protection_Act">'Table of Contents'!$A$2</definedName>
    <definedName name="Instructions_for_SBA_Form_3508">'Instructions for Form 3508'!$B$3</definedName>
    <definedName name="PPP_LOAN_AMOUNT">#REF!</definedName>
    <definedName name="PPP_Loan_Forgiveness_Calculation">'Forgiveness Calc-SBA Form 3508 '!$B$7</definedName>
    <definedName name="PPP_LOAN_FORGIVENESS_CALCULATOR">#REF!</definedName>
    <definedName name="PPP_Schedule_A">'PPP Schedule A'!$B$7</definedName>
    <definedName name="PPP_Schedule_A_Worksheet">'Schedule  A Worksheet'!$A$2</definedName>
    <definedName name="_xlnm.Print_Area" localSheetId="5">DISCLAIMER!$A$1:$A$14</definedName>
    <definedName name="_xlnm.Print_Area" localSheetId="1">'Forgiveness Calc-SBA Form 3508 '!$A$6:$C$29</definedName>
    <definedName name="_xlnm.Print_Area" localSheetId="6">'Instructions for Form 3508'!$A$2:$L$36</definedName>
    <definedName name="_xlnm.Print_Area" localSheetId="4">'Owner Comp Worksheet'!$A$6:$I$20</definedName>
    <definedName name="_xlnm.Print_Area" localSheetId="2">'PPP Schedule A'!$A$1:$C$42</definedName>
    <definedName name="_xlnm.Print_Area" localSheetId="3">'Schedule  A Worksheet'!$A$2:$O$46</definedName>
    <definedName name="_xlnm.Print_Titles" localSheetId="3">'Schedule  A Worksheet'!$2:$5</definedName>
    <definedName name="Qualified_Expenses_Paid">#REF!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5" l="1"/>
  <c r="A10" i="5" s="1"/>
  <c r="A8" i="5"/>
  <c r="F12" i="8"/>
  <c r="C38" i="9" l="1"/>
  <c r="C25" i="9"/>
  <c r="I19" i="12"/>
  <c r="L35" i="11"/>
  <c r="C18" i="9" s="1"/>
  <c r="J35" i="11"/>
  <c r="C17" i="9" s="1"/>
  <c r="N19" i="11"/>
  <c r="C14" i="9" s="1"/>
  <c r="C16" i="8" s="1"/>
  <c r="L19" i="11"/>
  <c r="C13" i="9" s="1"/>
  <c r="J19" i="11"/>
  <c r="C12" i="9" s="1"/>
  <c r="C40" i="9" l="1"/>
  <c r="C41" i="9" s="1"/>
  <c r="C18" i="8" s="1"/>
  <c r="C29" i="9"/>
  <c r="C10" i="8" s="1"/>
  <c r="C23" i="8" s="1"/>
  <c r="C17" i="8" l="1"/>
  <c r="C21" i="8" s="1"/>
  <c r="C26" i="8" l="1"/>
  <c r="C28" i="8" l="1"/>
</calcChain>
</file>

<file path=xl/comments1.xml><?xml version="1.0" encoding="utf-8"?>
<comments xmlns="http://schemas.openxmlformats.org/spreadsheetml/2006/main">
  <authors>
    <author>Lawrence Meril</author>
  </authors>
  <commentList>
    <comment ref="C10" authorId="0" shapeId="0">
      <text>
        <r>
          <rPr>
            <sz val="9"/>
            <color indexed="81"/>
            <rFont val="Tahoma"/>
            <family val="2"/>
          </rPr>
          <t>Eligible payroll costs. Borrowers are generally eligible for forgiveness for the payroll costs paid and payroll costs incurred during the eight-week (56-day) Covered Period (or Alternative Payroll Covered Period) (“payroll costs”). Payroll costs are considered paid on the day that paychecks are distributed or the Borrower originates an ACH credit transaction.</t>
        </r>
        <r>
          <rPr>
            <b/>
            <u/>
            <sz val="9"/>
            <color indexed="81"/>
            <rFont val="Tahoma"/>
            <family val="2"/>
          </rPr>
          <t xml:space="preserve"> Payroll costs are considered incurred on the day that the employee’s pay is earned.</t>
        </r>
        <r>
          <rPr>
            <sz val="9"/>
            <color indexed="81"/>
            <rFont val="Tahoma"/>
            <family val="2"/>
          </rPr>
          <t xml:space="preserve"> </t>
        </r>
        <r>
          <rPr>
            <b/>
            <u/>
            <sz val="9"/>
            <color indexed="81"/>
            <rFont val="Tahoma"/>
            <family val="2"/>
          </rPr>
          <t>Payroll costs incurred but not paid during the Borrower’s last pay period of the Covered Period (or Alternative Payroll Covered Period) are eligible for forgiveness if paid on or before the next regular payroll date.</t>
        </r>
        <r>
          <rPr>
            <sz val="9"/>
            <color indexed="81"/>
            <rFont val="Tahoma"/>
            <family val="2"/>
          </rPr>
          <t xml:space="preserve"> </t>
        </r>
        <r>
          <rPr>
            <sz val="9"/>
            <color indexed="10"/>
            <rFont val="Tahoma"/>
            <family val="2"/>
          </rPr>
          <t>Otherwise, payroll costs must be paid during the Covered Period (or Alternative Payroll Covered Period).</t>
        </r>
        <r>
          <rPr>
            <sz val="9"/>
            <color indexed="81"/>
            <rFont val="Tahoma"/>
            <family val="2"/>
          </rPr>
          <t xml:space="preserve"> For each individual employee, the total amount of cash compensation eligible for forgiveness may not exceed an annual salary of $100,000, as prorated for the covered period. Count payroll costs that were both paid and incurred only once. For information on what qualifies as payroll costs, see Interim Final Rule on Paycheck Protection Program posted on April 2, 2020 (85 FR 20811) at:
https://home.treasury.gov/system/files/136/PPP--IFRN%20FINAL.pdf</t>
        </r>
        <r>
          <rPr>
            <b/>
            <sz val="9"/>
            <color indexed="81"/>
            <rFont val="Tahoma"/>
            <family val="2"/>
          </rPr>
          <t xml:space="preserve">
</t>
        </r>
        <r>
          <rPr>
            <sz val="9"/>
            <color indexed="81"/>
            <rFont val="Tahoma"/>
            <family val="2"/>
          </rPr>
          <t xml:space="preserve">
</t>
        </r>
      </text>
    </comment>
    <comment ref="B11" authorId="0" shapeId="0">
      <text>
        <r>
          <rPr>
            <sz val="9"/>
            <color indexed="81"/>
            <rFont val="Tahoma"/>
            <family val="2"/>
          </rPr>
          <t>Covered mortgage obligations: payments of interest (not including any prepayment or payment of principal) on any business mortgage obligation on real or personal property incurred before February 15, 2020 (“business mortgage interest payments”);</t>
        </r>
        <r>
          <rPr>
            <sz val="9"/>
            <color indexed="81"/>
            <rFont val="Tahoma"/>
            <charset val="1"/>
          </rPr>
          <t xml:space="preserve">
</t>
        </r>
      </text>
    </comment>
    <comment ref="B12" authorId="0" shapeId="0">
      <text>
        <r>
          <rPr>
            <sz val="9"/>
            <color indexed="81"/>
            <rFont val="Tahoma"/>
            <family val="2"/>
          </rPr>
          <t xml:space="preserve">Covered rent obligations: business rent or lease payments pursuant to lease agreements for real or personal property in force before February 15, 2020 (“business rent or lease payments”)
</t>
        </r>
      </text>
    </comment>
    <comment ref="G12" authorId="0" shapeId="0">
      <text>
        <r>
          <rPr>
            <sz val="9"/>
            <color indexed="81"/>
            <rFont val="Tahoma"/>
            <family val="2"/>
          </rPr>
          <t xml:space="preserve">An eligible nonpayroll cost must be paid during the Covered Period or incurred during the Covered Period and paid on or before the next regular billing date, even if the billing date is after the Covered Period. </t>
        </r>
        <r>
          <rPr>
            <u/>
            <sz val="9"/>
            <color indexed="10"/>
            <rFont val="Tahoma"/>
            <family val="2"/>
          </rPr>
          <t>Count nonpayroll costs that were both paid and incurred only once -</t>
        </r>
        <r>
          <rPr>
            <u/>
            <sz val="9"/>
            <color indexed="81"/>
            <rFont val="Tahoma"/>
            <family val="2"/>
          </rPr>
          <t xml:space="preserve"> </t>
        </r>
        <r>
          <rPr>
            <sz val="9"/>
            <color indexed="81"/>
            <rFont val="Tahoma"/>
            <family val="2"/>
          </rPr>
          <t xml:space="preserve">see Form 3508 instructions
</t>
        </r>
      </text>
    </comment>
    <comment ref="B13" authorId="0" shapeId="0">
      <text>
        <r>
          <rPr>
            <sz val="9"/>
            <color indexed="81"/>
            <rFont val="Tahoma"/>
            <family val="2"/>
          </rPr>
          <t xml:space="preserve">Covered utility payments: business payments for a service for the distribution of electricity, gas, water, transportation, telephone, or internet access for which service began before February 15, 2020 (“business utility Payments”)
</t>
        </r>
      </text>
    </comment>
  </commentList>
</comments>
</file>

<file path=xl/comments2.xml><?xml version="1.0" encoding="utf-8"?>
<comments xmlns="http://schemas.openxmlformats.org/spreadsheetml/2006/main">
  <authors>
    <author>Lawrence Meril</author>
  </authors>
  <commentList>
    <comment ref="J9" authorId="0" shapeId="0">
      <text>
        <r>
          <rPr>
            <sz val="9"/>
            <color indexed="81"/>
            <rFont val="Tahoma"/>
            <family val="2"/>
          </rPr>
          <t xml:space="preserve">Cash Compensation: Enter the sum of gross salary, gross wages, gross tips, gross commissions, paid leave (vacation, family, medical or sick leave, not including leave covered by the Families First Coronavirus Response Act), and allowances for dismissal or separation paid or incurred during the Covered Period or the Alternative Payroll Covered Period. For each individual employee, the total amount of cash compensation eligible for forgiveness may not exceed an annual salary of $100,000, as prorated for the Covered Period; </t>
        </r>
        <r>
          <rPr>
            <b/>
            <u/>
            <sz val="9"/>
            <color indexed="81"/>
            <rFont val="Tahoma"/>
            <family val="2"/>
          </rPr>
          <t>therefore, do not enter more than $15,385 in Table 1 or Table 2 for any individual employee.</t>
        </r>
        <r>
          <rPr>
            <sz val="9"/>
            <color indexed="81"/>
            <rFont val="Tahoma"/>
            <family val="2"/>
          </rPr>
          <t xml:space="preserve">
</t>
        </r>
      </text>
    </comment>
    <comment ref="L9" authorId="0" shapeId="0">
      <text>
        <r>
          <rPr>
            <sz val="9"/>
            <color indexed="81"/>
            <rFont val="Tahoma"/>
            <family val="2"/>
          </rPr>
          <t xml:space="preserve">Average FTE: This calculates the average full-time equivalency (FTE) during the Covered Period or the Alternative Payroll Covered Period. For each employee, enter the average number of hours paid per week, divide by 40, and round the total to the nearest tenth. The maximum for each employee is capped at 1.0. A simplified method that assigns a 1.0 for employees who work 40 hours or more per week and 0.5 for employees who work fewer hours may be used at the election of the Borrower.
</t>
        </r>
      </text>
    </comment>
    <comment ref="J26" authorId="0" shapeId="0">
      <text>
        <r>
          <rPr>
            <b/>
            <sz val="9"/>
            <color indexed="81"/>
            <rFont val="Tahoma"/>
            <family val="2"/>
          </rPr>
          <t>Cash Compensation: Enter the sum of gross salary, gross wages, gross tips, gross commissions, paid leave (vacation, family, medical or sick leave, not including leave covered by the Families First Coronavirus Response Act), and allowances for dismissal or separation paid or incurred during the Covered Period or the Alternative Payroll Covered Period. For each individual employee, the total amount of cash compensation eligible for forgiveness may not exceed an annual salary of $100,000, as prorated for the Covered Period; therefore, do not enter more than $15,385 in Table 1 or Table 2 for any individual employee.</t>
        </r>
        <r>
          <rPr>
            <sz val="9"/>
            <color indexed="81"/>
            <rFont val="Tahoma"/>
            <family val="2"/>
          </rPr>
          <t xml:space="preserve">
</t>
        </r>
      </text>
    </comment>
    <comment ref="L26" authorId="0" shapeId="0">
      <text>
        <r>
          <rPr>
            <b/>
            <sz val="9"/>
            <color indexed="81"/>
            <rFont val="Tahoma"/>
            <family val="2"/>
          </rPr>
          <t>Average FTE: This calculates the average full-time equivalency (FTE) during the Covered Period or the Alternative Payroll Covered Period. For each employee, enter the average number of hours paid per week, divide by 40, and round the total to the nearest tenth. The maximum for each employee is capped at 1.0. A simplified method that assigns a 1.0 for employees who work 40 hours or more per week and 0.5 for employees who work fewer hours may be used at the election of the Borrower.</t>
        </r>
        <r>
          <rPr>
            <sz val="9"/>
            <color indexed="81"/>
            <rFont val="Tahoma"/>
            <family val="2"/>
          </rPr>
          <t xml:space="preserve">
</t>
        </r>
      </text>
    </comment>
  </commentList>
</comments>
</file>

<file path=xl/comments3.xml><?xml version="1.0" encoding="utf-8"?>
<comments xmlns="http://schemas.openxmlformats.org/spreadsheetml/2006/main">
  <authors>
    <author>Lawrence Meril</author>
  </authors>
  <commentList>
    <comment ref="I10" authorId="0" shapeId="0">
      <text>
        <r>
          <rPr>
            <sz val="9"/>
            <color indexed="81"/>
            <rFont val="Tahoma"/>
            <family val="2"/>
          </rPr>
          <t xml:space="preserve">Cash Compensation: Enter the sum of gross salary, gross wages, gross tips, gross commissions, paid leave (vacation, family, medical or sick leave, not including leave covered by the Families First Coronavirus Response Act), and allowances for dismissal or separation paid or incurred during the Covered Period or the Alternative Payroll Covered Period. For each individual employee, the total amount of cash compensation eligible for forgiveness may not exceed an annual salary of $100,000, as prorated for the Covered Period; therefore, do not enter more than $15,385 in Table 1 or Table 2 for any individual employee.
</t>
        </r>
      </text>
    </comment>
  </commentList>
</comments>
</file>

<file path=xl/sharedStrings.xml><?xml version="1.0" encoding="utf-8"?>
<sst xmlns="http://schemas.openxmlformats.org/spreadsheetml/2006/main" count="154" uniqueCount="122">
  <si>
    <t>DISCLAIMER</t>
  </si>
  <si>
    <t xml:space="preserve">THE SPREADSHEETS IN THIS EXCEL WORKBOOK ARE SUBJECT TO CHANGE AT ANY TIME.  BY USING THIS SPREADSHEET YOU ACCEPT FULL RESPONSIBILTY FOR ITS USE AND ACCURACY.  YOUR USE OF THIS SPREADSHEET IS SOLELY AT YOUR OWN RISK. IN NO EVENT WILL ROTENBERGMERIL SHALL BE LIABLE TO YOU FOR ANY DAMAGES, INCLUDING BUT NOT LIMITED TO ANY LOSS, OR OTHER INCIDENTAL, INDIRECT OR CONSEQUENTIAL DAMAGES OF ANY KIND ARISING OUT OF THE USE OF THE SPREADSHEET EVEN IF ROTENBERGMERIL HAS BEEN ADVISED OF THE POSSIBILITY OF SUCH DAMAGES.  THIS SPREADSHEET IS FOR EXAMPLE PURPOSES ONLY, SHOULD NOT BE USED TO SUBMIT TO ANY THIRD PARY.  </t>
  </si>
  <si>
    <t>Step</t>
  </si>
  <si>
    <t>This Loan Forgiveness Example Workbook is posted for informational and educational value. The amount of your PPP loan that may be forgiven is an estimate only and based solely on the current guidance which may change. The SBA has stated it intends to issue additional guidance related to PPP loan forgiveness.RotenbergMeril is not responsible for the accuracy of this content. The information in this Excel Workbook should not be considered legal, accounting, investment or fiduciary advice. If you require legal or investment advice, or need other professional assistance, you should always consult your attorney, accountant or other professional advisor to discuss your particular facts and circumstances.</t>
  </si>
  <si>
    <r>
      <t xml:space="preserve">Note: Password to unprotect each sheet is </t>
    </r>
    <r>
      <rPr>
        <b/>
        <sz val="11"/>
        <color theme="1"/>
        <rFont val="Calibri"/>
        <family val="2"/>
        <scheme val="minor"/>
      </rPr>
      <t>Rotenberg</t>
    </r>
    <r>
      <rPr>
        <i/>
        <sz val="11"/>
        <color theme="1"/>
        <rFont val="Calibri"/>
        <family val="2"/>
        <scheme val="minor"/>
      </rPr>
      <t xml:space="preserve">  </t>
    </r>
  </si>
  <si>
    <t>Payroll and Nonpayroll Costs</t>
  </si>
  <si>
    <t>Adjustments for Full-Time Equivalency (FTE) and Salary/Hourly Wage Reductions</t>
  </si>
  <si>
    <t>Potential Forgiveness Amounts</t>
  </si>
  <si>
    <t>Forgiveness Amount</t>
  </si>
  <si>
    <t>PPP Schedule A</t>
  </si>
  <si>
    <t>PPP Schedule A Worksheet, Table 1 Totals</t>
  </si>
  <si>
    <t>PPP Schedule A Worksheet, Table 2 Totals</t>
  </si>
  <si>
    <t>Non-Cash Compensation Payroll Costs During the Covered Period or the Alternative Payroll Covered Period</t>
  </si>
  <si>
    <t>Compensation to Owners</t>
  </si>
  <si>
    <t>This amount may not be included in PPP Schedule A Worksheet, Table 1 or 2. If there is more than one individual included, attach a separate table that lists the names of and payments to each.</t>
  </si>
  <si>
    <t>Total Payroll Costs</t>
  </si>
  <si>
    <t>Full-Time Equivalency (FTE) Reduction Calculation</t>
  </si>
  <si>
    <t>If you have not reduced the number of employees or the average paid hours of your employees between</t>
  </si>
  <si>
    <t>Line 1.</t>
  </si>
  <si>
    <t>Line 2.</t>
  </si>
  <si>
    <t>Line 3.</t>
  </si>
  <si>
    <t>Line 4.</t>
  </si>
  <si>
    <t>Line 5.</t>
  </si>
  <si>
    <t>Line 6</t>
  </si>
  <si>
    <t xml:space="preserve"> Total amount paid by Borrower for employer contributions for employee health insurance:</t>
  </si>
  <si>
    <t>Line 7</t>
  </si>
  <si>
    <t xml:space="preserve"> Total amount paid by Borrower for employer contributions to employee retirement plans:</t>
  </si>
  <si>
    <t>Line 8</t>
  </si>
  <si>
    <t>Line 9</t>
  </si>
  <si>
    <t>Line 10</t>
  </si>
  <si>
    <t xml:space="preserve"> Payroll Costs (add lines 1, 4, 6, 7, 8, and 9): </t>
  </si>
  <si>
    <t>Line 11</t>
  </si>
  <si>
    <t xml:space="preserve"> Average FTE during the Borrower’s chosen reference period:</t>
  </si>
  <si>
    <t>Line 12</t>
  </si>
  <si>
    <t>Line 13</t>
  </si>
  <si>
    <t xml:space="preserve"> FTE Reduction Quotient (divide line 12 by line 11) or enter 1.0 if FTE Safe Harbor is met:</t>
  </si>
  <si>
    <t>Line 1</t>
  </si>
  <si>
    <t xml:space="preserve"> Payroll Costs (enter the amount from PPP Schedule A, line 10):</t>
  </si>
  <si>
    <t>Line 2</t>
  </si>
  <si>
    <t xml:space="preserve"> Business Mortgage Interest Payments: </t>
  </si>
  <si>
    <t>Line 3</t>
  </si>
  <si>
    <t xml:space="preserve"> Business Rent or Lease Payments:</t>
  </si>
  <si>
    <t>Line 4</t>
  </si>
  <si>
    <t xml:space="preserve"> Business Utility Payments:</t>
  </si>
  <si>
    <t>Line 5</t>
  </si>
  <si>
    <t xml:space="preserve"> Total Salary/Hourly Wage Reduction (enter the amount from PPP Schedule A, line 3):</t>
  </si>
  <si>
    <t xml:space="preserve"> Add the amounts on lines 1, 2, 3, and 4, then subtract the amount entered in line 5: </t>
  </si>
  <si>
    <t xml:space="preserve"> FTE Reduction Quotient (enter the number from PPP Schedule A, line 13):</t>
  </si>
  <si>
    <t>Line 8.</t>
  </si>
  <si>
    <t>Modified Total (multiply line 6 by line 7):</t>
  </si>
  <si>
    <t>Line 9.</t>
  </si>
  <si>
    <t>PPP Loan Amount:</t>
  </si>
  <si>
    <t>Line 10.</t>
  </si>
  <si>
    <t>Payroll Cost 75% Requirement (divide line 1 by 0.75):</t>
  </si>
  <si>
    <t xml:space="preserve"> Forgiveness Amount (enter the smallest of lines 8, 9, and 10):</t>
  </si>
  <si>
    <t>Table 2: List employees who:</t>
  </si>
  <si>
    <t>Employee's Name</t>
  </si>
  <si>
    <t>Employee Identifier</t>
  </si>
  <si>
    <t>Totals:</t>
  </si>
  <si>
    <t>Box 1</t>
  </si>
  <si>
    <t>Box 2</t>
  </si>
  <si>
    <t>Box 3</t>
  </si>
  <si>
    <t>Box 4</t>
  </si>
  <si>
    <t>Box 5</t>
  </si>
  <si>
    <t>FTE Reduction Safe Harbor:</t>
  </si>
  <si>
    <t>Step 1.    Enter the borrower’s total average FTE between February 15, 2020 and April 26, 2020.  Follow the same method that was used to calculate Average FTE in the PPP Schedule A Worksheet Tables.  Sum across all employees and enter:</t>
  </si>
  <si>
    <t>Step 3.    If the entry for step 2 is greater than step 1, proceed to step 4.  Otherwise, the FTE Reduction Safe Harbor is not applicable and the Borrower must complete line 13 of PPP Schedule A by dividing line 12 by line 11 of that schedule.</t>
  </si>
  <si>
    <r>
      <t xml:space="preserve">
Average FTE</t>
    </r>
    <r>
      <rPr>
        <b/>
        <vertAlign val="superscript"/>
        <sz val="11"/>
        <rFont val="Calibri"/>
        <family val="2"/>
        <scheme val="minor"/>
      </rPr>
      <t xml:space="preserve">                 </t>
    </r>
  </si>
  <si>
    <t>Salary / Hourly Wage Reduction</t>
  </si>
  <si>
    <t>FTE Reduction Exceptions:</t>
  </si>
  <si>
    <t xml:space="preserve">  • Were employed by the Borrower at any point during the Covered Period or the Alternative Payroll Covered Period  whose principal place of residence is in the United States; and</t>
  </si>
  <si>
    <t>Step 4.    Enter the borrower’s total FTE as of June 30, 2020:---------------------------------------------------------------------&gt;</t>
  </si>
  <si>
    <t>Step 5.  If the entry for step 4 is greater than or equal to step 2, enter 1.0 on line 13 of PPP Schedule A; the FTE Reduction Safe Harbor has been satisfied. Otherwise, the FTE Reduction Safe Harbor does not apply and the borrower must complete line 13 of PPP Schedule A by dividing line 12 by line 11 of that schedule.</t>
  </si>
  <si>
    <t xml:space="preserve">Step 2.    Enter the borrower’s total FTE in the Borrower’s pay period inclusive of February 15, 2020.  Follow the same method that was used in step 1: </t>
  </si>
  <si>
    <r>
      <rPr>
        <b/>
        <sz val="14"/>
        <rFont val="Calibri"/>
        <family val="2"/>
        <scheme val="minor"/>
      </rPr>
      <t>Table 1:  List employees who:</t>
    </r>
  </si>
  <si>
    <t>Insert additional rows if needed by in Table 2 if needed</t>
  </si>
  <si>
    <t>Insert additional rows if needed by in Table 1 if needed</t>
  </si>
  <si>
    <t xml:space="preserve"> • Were employed by the Borrower at any point during the Covered Period or the Alternative Payroll Covered Period whose principal place of residence is in the United States; and</t>
  </si>
  <si>
    <t>Or you may document Table 1 and Table 2 using your own self-prepared reports or spreadsheets</t>
  </si>
  <si>
    <r>
      <rPr>
        <b/>
        <i/>
        <sz val="11"/>
        <color rgb="FF000000"/>
        <rFont val="Calibri"/>
        <family val="2"/>
        <scheme val="minor"/>
      </rPr>
      <t xml:space="preserve">Equivalent PPP Schedule A Worksheet: </t>
    </r>
    <r>
      <rPr>
        <i/>
        <sz val="11"/>
        <color rgb="FF000000"/>
        <rFont val="Calibri"/>
        <family val="2"/>
        <scheme val="minor"/>
      </rPr>
      <t xml:space="preserve"> This could be report(s) your payroll service bureau may be able to run which computes the Table 1 and Table 2 data above</t>
    </r>
  </si>
  <si>
    <t>Documentation Required</t>
  </si>
  <si>
    <t>If the average annual salary or hourly wage for each employee listed on the PPP Schedule A Worksheet, Table 1 during the Covered Period or the Alternative Payroll Covered Period was at least 75% of such employee’s average annual salary or hourly wage between January 1, 2020 and March 31, 2020, check here       and enter 0 on line 3.</t>
  </si>
  <si>
    <t>Cash Compensation During Covered Period</t>
  </si>
  <si>
    <t>Amount not forgiven and due in 24 months from loan disbursement date</t>
  </si>
  <si>
    <t xml:space="preserve"> Total amount paid by Borrower for employer state and local taxes assessed on employee compensation:</t>
  </si>
  <si>
    <t xml:space="preserve">Insert additional rows if needed </t>
  </si>
  <si>
    <t>Owner Employee/General Partner/Active LLC Member/Self Employed Individual</t>
  </si>
  <si>
    <t>January 1, 2020 and the end of the Covered Period, check the box , skip lines 11 and 12 and enter 1.0 on line 13.</t>
  </si>
  <si>
    <t xml:space="preserve"> Total Average FTE during the covered period (add lines 2 and 5): </t>
  </si>
  <si>
    <t>Reference period for FTE Denominator</t>
  </si>
  <si>
    <t>Greyed out fields have formulas and you should not overwrite them</t>
  </si>
  <si>
    <t>Yellow fields are to be  entered by you</t>
  </si>
  <si>
    <r>
      <t xml:space="preserve"> Total amount paid to owner-employees/self-employed individual/general partners from </t>
    </r>
    <r>
      <rPr>
        <b/>
        <sz val="11"/>
        <color theme="1"/>
        <rFont val="Calibri"/>
        <family val="2"/>
        <scheme val="minor"/>
      </rPr>
      <t>Owner Comp Worksheet</t>
    </r>
    <r>
      <rPr>
        <sz val="11"/>
        <color theme="1"/>
        <rFont val="Calibri"/>
        <family val="2"/>
        <scheme val="minor"/>
      </rPr>
      <t>:</t>
    </r>
  </si>
  <si>
    <r>
      <t xml:space="preserve">Enter Cash Compensation (Box 1) </t>
    </r>
    <r>
      <rPr>
        <b/>
        <sz val="11"/>
        <color theme="1"/>
        <rFont val="Calibri"/>
        <family val="2"/>
        <scheme val="minor"/>
      </rPr>
      <t>from PPP Schedule A Worksheet, Table 1:</t>
    </r>
  </si>
  <si>
    <r>
      <t xml:space="preserve">Enter Average FTE (Box 2) </t>
    </r>
    <r>
      <rPr>
        <b/>
        <sz val="11"/>
        <color theme="1"/>
        <rFont val="Calibri"/>
        <family val="2"/>
        <scheme val="minor"/>
      </rPr>
      <t>from PPP Schedule A Worksheet, Table 1:</t>
    </r>
  </si>
  <si>
    <r>
      <t xml:space="preserve">Enter Salary/Hourly Wage Reduction (Box 3) </t>
    </r>
    <r>
      <rPr>
        <b/>
        <sz val="11"/>
        <color theme="1"/>
        <rFont val="Calibri"/>
        <family val="2"/>
        <scheme val="minor"/>
      </rPr>
      <t>from PPP Schedule A Worksheet, Table 1:</t>
    </r>
  </si>
  <si>
    <r>
      <t>Enter Cash Compensation (Box 4)</t>
    </r>
    <r>
      <rPr>
        <b/>
        <sz val="11"/>
        <color theme="1"/>
        <rFont val="Calibri"/>
        <family val="2"/>
        <scheme val="minor"/>
      </rPr>
      <t xml:space="preserve"> from PPP Schedule A Worksheet, Table 2:</t>
    </r>
  </si>
  <si>
    <r>
      <t>Enter Average FTE (Box 5)</t>
    </r>
    <r>
      <rPr>
        <b/>
        <sz val="11"/>
        <color theme="1"/>
        <rFont val="Calibri"/>
        <family val="2"/>
        <scheme val="minor"/>
      </rPr>
      <t xml:space="preserve"> from PPP Schedule A Worksheet, Table 2:</t>
    </r>
  </si>
  <si>
    <t xml:space="preserve">PPP Schedule A Worksheet </t>
  </si>
  <si>
    <t>Read All Instructions to Form 3508, Schedule A and Schedule A Worksheet Before Completing</t>
  </si>
  <si>
    <t>Do not enter more than $15,385 in Cash Compensation in Table 1 or Table 2 for any individual employee</t>
  </si>
  <si>
    <t>Option 1: The average number of FTE employees on payroll per month employed by the Borrower between February 15, 2019 and June 30, 2019</t>
  </si>
  <si>
    <t>Option 2: The average number of FTE employees on payroll per month employed by the Borrower between January 1, 2020 and February 29, 2020</t>
  </si>
  <si>
    <t>This Worksheet is prepared for use only by a non-seasonal employer</t>
  </si>
  <si>
    <r>
      <rPr>
        <b/>
        <sz val="11"/>
        <color rgb="FFFF0000"/>
        <rFont val="Calibri"/>
        <family val="2"/>
      </rPr>
      <t>•</t>
    </r>
    <r>
      <rPr>
        <b/>
        <sz val="11"/>
        <color rgb="FFFF0000"/>
        <rFont val="Calibri"/>
        <family val="2"/>
        <scheme val="minor"/>
      </rPr>
      <t>Do not include in Table 1 or Table 2 below owner-employees (shareholders working in the business), general partners including active LLC members and member managers and self-employed (i.e. sole proprietors).  All of these individuals are not counted in the FTE formula and their cash compensation during the covered period is reported on PPP Schedule A, Line 9.</t>
    </r>
  </si>
  <si>
    <r>
      <rPr>
        <b/>
        <sz val="11"/>
        <color rgb="FFFF0000"/>
        <rFont val="Calibri"/>
        <family val="2"/>
      </rPr>
      <t>•</t>
    </r>
    <r>
      <rPr>
        <b/>
        <sz val="11"/>
        <color rgb="FFFF0000"/>
        <rFont val="Calibri"/>
        <family val="2"/>
        <scheme val="minor"/>
      </rPr>
      <t>Do not enter more than $15,385 in Cash Compensation in Table 1 or Table 2 for any individual employee.</t>
    </r>
  </si>
  <si>
    <r>
      <t xml:space="preserve"> • </t>
    </r>
    <r>
      <rPr>
        <u/>
        <sz val="11"/>
        <rFont val="Calibri"/>
        <family val="2"/>
        <scheme val="minor"/>
      </rPr>
      <t>Received compensation from the Borrower at an annualized rate of less than or equal to $100,000 for all pay periods in 2019</t>
    </r>
    <r>
      <rPr>
        <sz val="11"/>
        <rFont val="Calibri"/>
        <family val="2"/>
        <scheme val="minor"/>
      </rPr>
      <t xml:space="preserve"> or </t>
    </r>
    <r>
      <rPr>
        <b/>
        <sz val="11"/>
        <rFont val="Calibri"/>
        <family val="2"/>
        <scheme val="minor"/>
      </rPr>
      <t>were not employed by the Borrower at any point in 2019.</t>
    </r>
  </si>
  <si>
    <r>
      <t xml:space="preserve">  •</t>
    </r>
    <r>
      <rPr>
        <u/>
        <sz val="11"/>
        <color rgb="FF000000"/>
        <rFont val="Calibri"/>
        <family val="2"/>
        <scheme val="minor"/>
      </rPr>
      <t xml:space="preserve"> Received compensation from the Borrower at an annualized rate of more than $100,000 for any pay period in 2019</t>
    </r>
  </si>
  <si>
    <t>PPP Loan Forgiveness Calculation:</t>
  </si>
  <si>
    <t xml:space="preserve"> Read All Instructions to Form 3508, Schedule A and Schedule A Worksheet Before Completing</t>
  </si>
  <si>
    <t>Compensation to Owners Worksheet</t>
  </si>
  <si>
    <t>Fill in PPP loan amount and Non- Payroll Costs Paid/Incurred During the Covered Period</t>
  </si>
  <si>
    <t>Complete PPP Schedule A</t>
  </si>
  <si>
    <t>Complete PPP Schedule A Worksheet</t>
  </si>
  <si>
    <t>Complete Owners Comp Worksheet</t>
  </si>
  <si>
    <t>Review the PPP Forgiveness Calculation</t>
  </si>
  <si>
    <t>Double Click the PDF Icon below to open up the Instructions</t>
  </si>
  <si>
    <t>Instructions for SBA Form 3508 PPP Loan Forgiveness Form, PPP Schedule A Instructions, and PPP Schedule A Worksheet Instructions</t>
  </si>
  <si>
    <t>Loan Forgiveness Calculation Template Based on SBA Form 3508</t>
  </si>
  <si>
    <t>Read the Form 3508 Instructions</t>
  </si>
  <si>
    <t>Return to table of contents</t>
  </si>
  <si>
    <t xml:space="preserve"> =Total Non-payroll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</si>
</sst>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_(* #,##0.0000000_);_(* \(#,##0.0000000\);_(* &quot;-&quot;??_);_(@_)"/>
    <numFmt numFmtId="165" formatCode="_(* #,##0.0000000_);_(* \(#,##0.0000000\);_(* &quot;-&quot;???????_);_(@_)"/>
  </numFmts>
  <fonts count="49"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2"/>
      <color theme="1"/>
      <name val="Calibri"/>
      <family val="2"/>
      <scheme val="minor"/>
    </font>
    <font>
      <i/>
      <sz val="11"/>
      <color theme="1"/>
      <name val="Calibri"/>
      <family val="2"/>
      <scheme val="minor"/>
    </font>
    <font>
      <u/>
      <sz val="11"/>
      <color theme="10"/>
      <name val="Calibri"/>
      <family val="2"/>
      <scheme val="minor"/>
    </font>
    <font>
      <b/>
      <sz val="16"/>
      <color theme="1"/>
      <name val="Calibri"/>
      <family val="2"/>
      <scheme val="minor"/>
    </font>
    <font>
      <sz val="11"/>
      <color rgb="FFFF0000"/>
      <name val="Calibri"/>
      <family val="2"/>
      <scheme val="minor"/>
    </font>
    <font>
      <sz val="11"/>
      <name val="Calibri"/>
      <family val="2"/>
      <scheme val="minor"/>
    </font>
    <font>
      <u/>
      <sz val="11"/>
      <color theme="1"/>
      <name val="Calibri"/>
      <family val="2"/>
      <scheme val="minor"/>
    </font>
    <font>
      <b/>
      <sz val="11"/>
      <name val="Calibri"/>
      <family val="2"/>
      <scheme val="minor"/>
    </font>
    <font>
      <b/>
      <sz val="11"/>
      <color rgb="FFFF0000"/>
      <name val="Calibri"/>
      <family val="2"/>
      <scheme val="minor"/>
    </font>
    <font>
      <b/>
      <sz val="11"/>
      <color rgb="FF000000"/>
      <name val="Calibri"/>
      <family val="2"/>
      <scheme val="minor"/>
    </font>
    <font>
      <b/>
      <sz val="14"/>
      <color rgb="FFFF0000"/>
      <name val="Calibri"/>
      <family val="2"/>
      <scheme val="minor"/>
    </font>
    <font>
      <b/>
      <i/>
      <sz val="11"/>
      <color theme="1"/>
      <name val="Calibri"/>
      <family val="2"/>
      <scheme val="minor"/>
    </font>
    <font>
      <b/>
      <sz val="12"/>
      <color rgb="FFFF0000"/>
      <name val="Calibri"/>
      <family val="2"/>
      <scheme val="minor"/>
    </font>
    <font>
      <b/>
      <sz val="9"/>
      <color rgb="FFFF0000"/>
      <name val="Arial"/>
      <family val="2"/>
    </font>
    <font>
      <b/>
      <sz val="8"/>
      <color rgb="FFFF0000"/>
      <name val="Arial"/>
      <family val="2"/>
    </font>
    <font>
      <sz val="10"/>
      <color theme="1"/>
      <name val="Arial"/>
      <family val="2"/>
    </font>
    <font>
      <sz val="11"/>
      <color theme="0"/>
      <name val="Calibri"/>
      <family val="2"/>
      <scheme val="minor"/>
    </font>
    <font>
      <b/>
      <u/>
      <sz val="11"/>
      <color theme="1"/>
      <name val="Calibri"/>
      <family val="2"/>
      <scheme val="minor"/>
    </font>
    <font>
      <sz val="10"/>
      <color rgb="FF000000"/>
      <name val="Times New Roman"/>
      <family val="1"/>
    </font>
    <font>
      <sz val="11"/>
      <color rgb="FF000000"/>
      <name val="Calibri"/>
      <family val="2"/>
      <scheme val="minor"/>
    </font>
    <font>
      <b/>
      <vertAlign val="superscript"/>
      <sz val="11"/>
      <name val="Calibri"/>
      <family val="2"/>
      <scheme val="minor"/>
    </font>
    <font>
      <b/>
      <u val="singleAccounting"/>
      <sz val="11"/>
      <name val="Calibri"/>
      <family val="2"/>
      <scheme val="minor"/>
    </font>
    <font>
      <u val="singleAccounting"/>
      <sz val="11"/>
      <color theme="1"/>
      <name val="Calibri"/>
      <family val="2"/>
      <scheme val="minor"/>
    </font>
    <font>
      <b/>
      <sz val="14"/>
      <color rgb="FF000000"/>
      <name val="Calibri"/>
      <family val="2"/>
      <scheme val="minor"/>
    </font>
    <font>
      <b/>
      <sz val="14"/>
      <name val="Calibri"/>
      <family val="2"/>
      <scheme val="minor"/>
    </font>
    <font>
      <i/>
      <sz val="11"/>
      <name val="Calibri"/>
      <family val="2"/>
      <scheme val="minor"/>
    </font>
    <font>
      <sz val="10"/>
      <color rgb="FF000000"/>
      <name val="Calibri"/>
      <family val="2"/>
      <scheme val="minor"/>
    </font>
    <font>
      <i/>
      <sz val="11"/>
      <color rgb="FF000000"/>
      <name val="Calibri"/>
      <family val="2"/>
      <scheme val="minor"/>
    </font>
    <font>
      <b/>
      <i/>
      <sz val="11"/>
      <color rgb="FF000000"/>
      <name val="Calibri"/>
      <family val="2"/>
      <scheme val="minor"/>
    </font>
    <font>
      <b/>
      <u/>
      <sz val="16"/>
      <color rgb="FFFF0000"/>
      <name val="Calibri"/>
      <family val="2"/>
      <scheme val="minor"/>
    </font>
    <font>
      <sz val="14"/>
      <color theme="1"/>
      <name val="Calibri"/>
      <family val="2"/>
      <scheme val="minor"/>
    </font>
    <font>
      <sz val="12"/>
      <color rgb="FFFF0000"/>
      <name val="Calibri"/>
      <family val="2"/>
      <scheme val="minor"/>
    </font>
    <font>
      <b/>
      <u/>
      <sz val="14"/>
      <color rgb="FFFF0000"/>
      <name val="Calibri"/>
      <family val="2"/>
      <scheme val="minor"/>
    </font>
    <font>
      <b/>
      <u/>
      <sz val="11"/>
      <color rgb="FFFF0000"/>
      <name val="Calibri"/>
      <family val="2"/>
      <scheme val="minor"/>
    </font>
    <font>
      <b/>
      <sz val="11"/>
      <color rgb="FFFF0000"/>
      <name val="Calibri"/>
      <family val="2"/>
    </font>
    <font>
      <u/>
      <sz val="11"/>
      <color rgb="FF000000"/>
      <name val="Calibri"/>
      <family val="2"/>
      <scheme val="minor"/>
    </font>
    <font>
      <u/>
      <sz val="11"/>
      <name val="Calibri"/>
      <family val="2"/>
      <scheme val="minor"/>
    </font>
    <font>
      <sz val="14"/>
      <color rgb="FFFF0000"/>
      <name val="Calibri"/>
      <family val="2"/>
      <scheme val="minor"/>
    </font>
    <font>
      <sz val="9"/>
      <color indexed="81"/>
      <name val="Tahoma"/>
      <charset val="1"/>
    </font>
    <font>
      <u/>
      <sz val="9"/>
      <color indexed="81"/>
      <name val="Tahoma"/>
      <family val="2"/>
    </font>
    <font>
      <b/>
      <u/>
      <sz val="9"/>
      <color indexed="81"/>
      <name val="Tahoma"/>
      <family val="2"/>
    </font>
    <font>
      <sz val="9"/>
      <color indexed="10"/>
      <name val="Tahoma"/>
      <family val="2"/>
    </font>
    <font>
      <u/>
      <sz val="9"/>
      <color indexed="10"/>
      <name val="Tahoma"/>
      <family val="2"/>
    </font>
    <font>
      <b/>
      <sz val="20"/>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249977111117893"/>
        <bgColor indexed="64"/>
      </patternFill>
    </fill>
    <fill>
      <patternFill patternType="solid">
        <fgColor rgb="FFBEBEBE"/>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23" fillId="0" borderId="0"/>
  </cellStyleXfs>
  <cellXfs count="169">
    <xf numFmtId="0" fontId="0" fillId="0" borderId="0" xfId="0"/>
    <xf numFmtId="0" fontId="0" fillId="0" borderId="0" xfId="0" applyAlignment="1">
      <alignment wrapText="1"/>
    </xf>
    <xf numFmtId="0" fontId="2" fillId="0" borderId="0" xfId="0" applyFont="1" applyAlignment="1">
      <alignment wrapText="1"/>
    </xf>
    <xf numFmtId="0" fontId="5" fillId="0" borderId="0" xfId="0" applyFont="1" applyAlignment="1">
      <alignment vertical="center" wrapText="1"/>
    </xf>
    <xf numFmtId="0" fontId="6" fillId="0" borderId="0" xfId="0" applyFont="1" applyAlignment="1">
      <alignment wrapText="1"/>
    </xf>
    <xf numFmtId="0" fontId="7" fillId="0" borderId="0" xfId="4" applyProtection="1">
      <protection locked="0"/>
    </xf>
    <xf numFmtId="0" fontId="0" fillId="2" borderId="0" xfId="0" applyFill="1"/>
    <xf numFmtId="0" fontId="2" fillId="2" borderId="0" xfId="0" applyFont="1" applyFill="1" applyAlignment="1">
      <alignment horizontal="right"/>
    </xf>
    <xf numFmtId="43" fontId="0" fillId="0" borderId="0" xfId="1" applyFont="1"/>
    <xf numFmtId="0" fontId="7" fillId="2" borderId="0" xfId="4" applyFill="1"/>
    <xf numFmtId="0" fontId="20" fillId="0" borderId="0" xfId="0" applyFont="1" applyFill="1"/>
    <xf numFmtId="0" fontId="0" fillId="0" borderId="0" xfId="0" applyAlignment="1"/>
    <xf numFmtId="0" fontId="0" fillId="0" borderId="0" xfId="0" applyAlignment="1"/>
    <xf numFmtId="0" fontId="2" fillId="0" borderId="0" xfId="0" applyFont="1" applyAlignment="1"/>
    <xf numFmtId="0" fontId="0" fillId="0" borderId="0" xfId="0" applyFont="1" applyAlignment="1">
      <alignment wrapText="1"/>
    </xf>
    <xf numFmtId="0" fontId="2" fillId="0" borderId="0" xfId="0" applyFont="1"/>
    <xf numFmtId="0" fontId="11" fillId="0" borderId="0" xfId="0" applyFont="1"/>
    <xf numFmtId="0" fontId="11" fillId="0" borderId="0" xfId="0" applyFont="1" applyBorder="1"/>
    <xf numFmtId="43" fontId="0" fillId="4" borderId="0" xfId="1" applyFont="1" applyFill="1"/>
    <xf numFmtId="0" fontId="11" fillId="0" borderId="0" xfId="0" applyFont="1" applyAlignment="1"/>
    <xf numFmtId="0" fontId="6" fillId="0" borderId="0" xfId="0" applyFont="1" applyAlignment="1"/>
    <xf numFmtId="44" fontId="0" fillId="4" borderId="0" xfId="2" applyFont="1" applyFill="1"/>
    <xf numFmtId="43" fontId="12" fillId="0" borderId="0" xfId="5" applyNumberFormat="1" applyFont="1" applyFill="1" applyBorder="1" applyAlignment="1">
      <alignment horizontal="center" wrapText="1"/>
    </xf>
    <xf numFmtId="43" fontId="30" fillId="0" borderId="0" xfId="5" applyNumberFormat="1" applyFont="1" applyFill="1" applyBorder="1" applyAlignment="1">
      <alignment horizontal="left" vertical="top"/>
    </xf>
    <xf numFmtId="43" fontId="0" fillId="0" borderId="0" xfId="0" applyNumberFormat="1"/>
    <xf numFmtId="43" fontId="31" fillId="0" borderId="0" xfId="5" applyNumberFormat="1" applyFont="1" applyFill="1" applyBorder="1" applyAlignment="1">
      <alignment horizontal="center" wrapText="1"/>
    </xf>
    <xf numFmtId="43" fontId="31" fillId="0" borderId="0" xfId="5" applyNumberFormat="1" applyFont="1" applyFill="1" applyBorder="1" applyAlignment="1">
      <alignment horizontal="left" wrapText="1"/>
    </xf>
    <xf numFmtId="43" fontId="12" fillId="7" borderId="10" xfId="5" applyNumberFormat="1" applyFont="1" applyFill="1" applyBorder="1" applyAlignment="1">
      <alignment horizontal="center" wrapText="1"/>
    </xf>
    <xf numFmtId="43" fontId="31" fillId="4" borderId="7" xfId="5" applyNumberFormat="1" applyFont="1" applyFill="1" applyBorder="1" applyAlignment="1">
      <alignment horizontal="left" wrapText="1"/>
    </xf>
    <xf numFmtId="0" fontId="0" fillId="6" borderId="0" xfId="0" applyFill="1"/>
    <xf numFmtId="0" fontId="0" fillId="0" borderId="0" xfId="0" applyFill="1" applyBorder="1"/>
    <xf numFmtId="43" fontId="2" fillId="4" borderId="1" xfId="1" applyFont="1" applyFill="1" applyBorder="1"/>
    <xf numFmtId="0" fontId="22" fillId="0" borderId="0" xfId="0" applyFont="1" applyAlignment="1"/>
    <xf numFmtId="0" fontId="16" fillId="0" borderId="0" xfId="0" applyFont="1" applyAlignment="1">
      <alignment wrapText="1"/>
    </xf>
    <xf numFmtId="43" fontId="0" fillId="4" borderId="0" xfId="0" applyNumberFormat="1" applyFill="1"/>
    <xf numFmtId="0" fontId="0" fillId="3" borderId="0" xfId="0" applyFill="1"/>
    <xf numFmtId="0" fontId="2" fillId="0" borderId="0" xfId="0" applyFont="1" applyBorder="1"/>
    <xf numFmtId="0" fontId="0" fillId="0" borderId="0" xfId="0" applyBorder="1"/>
    <xf numFmtId="9" fontId="19" fillId="0" borderId="0" xfId="3" applyFont="1" applyFill="1" applyBorder="1" applyAlignment="1">
      <alignment horizontal="left" vertical="center"/>
    </xf>
    <xf numFmtId="0" fontId="0" fillId="0" borderId="0" xfId="0" applyFill="1" applyBorder="1" applyAlignment="1">
      <alignment horizontal="left" vertical="center"/>
    </xf>
    <xf numFmtId="0" fontId="18" fillId="0" borderId="0" xfId="0" applyFont="1" applyFill="1" applyBorder="1" applyAlignment="1" applyProtection="1">
      <alignment horizontal="center" vertical="center"/>
      <protection locked="0"/>
    </xf>
    <xf numFmtId="44" fontId="0" fillId="3" borderId="0" xfId="0" applyNumberFormat="1" applyFill="1"/>
    <xf numFmtId="44" fontId="0" fillId="6" borderId="0" xfId="0" applyNumberFormat="1" applyFill="1"/>
    <xf numFmtId="43" fontId="0" fillId="6" borderId="0" xfId="0" applyNumberFormat="1" applyFill="1"/>
    <xf numFmtId="164" fontId="0" fillId="4" borderId="0" xfId="1" applyNumberFormat="1" applyFont="1" applyFill="1"/>
    <xf numFmtId="2" fontId="24" fillId="0" borderId="0" xfId="5" applyNumberFormat="1" applyFont="1" applyFill="1" applyBorder="1" applyAlignment="1">
      <alignment horizontal="left" vertical="top"/>
    </xf>
    <xf numFmtId="2" fontId="1" fillId="0" borderId="0" xfId="0" applyNumberFormat="1" applyFont="1" applyAlignment="1">
      <alignment horizontal="left" vertical="top" wrapText="1"/>
    </xf>
    <xf numFmtId="2" fontId="28" fillId="0" borderId="0" xfId="5" applyNumberFormat="1" applyFont="1" applyFill="1" applyBorder="1" applyAlignment="1">
      <alignment horizontal="left" vertical="top"/>
    </xf>
    <xf numFmtId="2" fontId="24" fillId="0" borderId="0" xfId="5" applyNumberFormat="1" applyFont="1" applyFill="1" applyBorder="1" applyAlignment="1">
      <alignment horizontal="left" vertical="top" wrapText="1"/>
    </xf>
    <xf numFmtId="2" fontId="24" fillId="6" borderId="5" xfId="5" applyNumberFormat="1" applyFont="1" applyFill="1" applyBorder="1" applyAlignment="1">
      <alignment horizontal="left" vertical="top"/>
    </xf>
    <xf numFmtId="2" fontId="12" fillId="7" borderId="10" xfId="5" applyNumberFormat="1" applyFont="1" applyFill="1" applyBorder="1" applyAlignment="1">
      <alignment horizontal="center" wrapText="1"/>
    </xf>
    <xf numFmtId="2" fontId="12" fillId="6" borderId="5" xfId="5" applyNumberFormat="1" applyFont="1" applyFill="1" applyBorder="1" applyAlignment="1">
      <alignment horizontal="center" wrapText="1"/>
    </xf>
    <xf numFmtId="2" fontId="12" fillId="7" borderId="7" xfId="5" applyNumberFormat="1" applyFont="1" applyFill="1" applyBorder="1" applyAlignment="1">
      <alignment horizontal="center" wrapText="1"/>
    </xf>
    <xf numFmtId="2" fontId="1" fillId="6" borderId="5" xfId="0" applyNumberFormat="1" applyFont="1" applyFill="1" applyBorder="1" applyAlignment="1">
      <alignment horizontal="center" wrapText="1"/>
    </xf>
    <xf numFmtId="2" fontId="1" fillId="0" borderId="0" xfId="0" applyNumberFormat="1" applyFont="1" applyAlignment="1">
      <alignment horizontal="center" vertical="top" wrapText="1"/>
    </xf>
    <xf numFmtId="2" fontId="1" fillId="0" borderId="0" xfId="0" applyNumberFormat="1" applyFont="1" applyBorder="1" applyAlignment="1">
      <alignment horizontal="center" wrapText="1"/>
    </xf>
    <xf numFmtId="2" fontId="12" fillId="0" borderId="0" xfId="5" applyNumberFormat="1" applyFont="1" applyFill="1" applyBorder="1" applyAlignment="1">
      <alignment horizontal="center" wrapText="1"/>
    </xf>
    <xf numFmtId="2" fontId="12" fillId="0" borderId="0" xfId="5" applyNumberFormat="1" applyFont="1" applyFill="1" applyBorder="1" applyAlignment="1">
      <alignment horizontal="left" wrapText="1"/>
    </xf>
    <xf numFmtId="2" fontId="1" fillId="0" borderId="0" xfId="0" applyNumberFormat="1" applyFont="1" applyBorder="1" applyAlignment="1">
      <alignment horizontal="left" wrapText="1"/>
    </xf>
    <xf numFmtId="2" fontId="14" fillId="0" borderId="0" xfId="5" applyNumberFormat="1" applyFont="1" applyFill="1" applyBorder="1" applyAlignment="1">
      <alignment horizontal="left" wrapText="1"/>
    </xf>
    <xf numFmtId="2" fontId="30" fillId="0" borderId="0" xfId="5" applyNumberFormat="1" applyFont="1" applyFill="1" applyBorder="1" applyAlignment="1">
      <alignment horizontal="left" vertical="top"/>
    </xf>
    <xf numFmtId="2" fontId="12" fillId="6" borderId="8" xfId="5" applyNumberFormat="1" applyFont="1" applyFill="1" applyBorder="1" applyAlignment="1">
      <alignment horizontal="center" wrapText="1"/>
    </xf>
    <xf numFmtId="2" fontId="12" fillId="7" borderId="9" xfId="5" applyNumberFormat="1" applyFont="1" applyFill="1" applyBorder="1" applyAlignment="1">
      <alignment horizontal="center" wrapText="1"/>
    </xf>
    <xf numFmtId="2" fontId="10" fillId="0" borderId="0" xfId="5" applyNumberFormat="1" applyFont="1" applyFill="1" applyBorder="1" applyAlignment="1">
      <alignment horizontal="left" vertical="top" wrapText="1"/>
    </xf>
    <xf numFmtId="2" fontId="10" fillId="0" borderId="0" xfId="5" applyNumberFormat="1" applyFont="1" applyFill="1" applyBorder="1" applyAlignment="1">
      <alignment horizontal="left" vertical="top" indent="5"/>
    </xf>
    <xf numFmtId="2" fontId="14" fillId="0" borderId="0" xfId="5" applyNumberFormat="1" applyFont="1" applyFill="1" applyBorder="1" applyAlignment="1">
      <alignment horizontal="left" vertical="top"/>
    </xf>
    <xf numFmtId="2" fontId="32" fillId="0" borderId="0" xfId="5" applyNumberFormat="1" applyFont="1" applyFill="1" applyBorder="1" applyAlignment="1">
      <alignment horizontal="left" vertical="top"/>
    </xf>
    <xf numFmtId="2" fontId="24" fillId="0" borderId="0" xfId="5" applyNumberFormat="1" applyFont="1" applyFill="1" applyBorder="1" applyAlignment="1">
      <alignment horizontal="center" wrapText="1"/>
    </xf>
    <xf numFmtId="2" fontId="24" fillId="0" borderId="0" xfId="5" applyNumberFormat="1" applyFont="1" applyFill="1" applyBorder="1" applyAlignment="1">
      <alignment horizontal="left" wrapText="1"/>
    </xf>
    <xf numFmtId="43" fontId="24" fillId="6" borderId="12" xfId="1" applyFont="1" applyFill="1" applyBorder="1" applyAlignment="1">
      <alignment horizontal="right" vertical="top"/>
    </xf>
    <xf numFmtId="43" fontId="24" fillId="6" borderId="0" xfId="1" applyFont="1" applyFill="1" applyBorder="1" applyAlignment="1">
      <alignment horizontal="right" vertical="top"/>
    </xf>
    <xf numFmtId="43" fontId="24" fillId="6" borderId="6" xfId="1" applyFont="1" applyFill="1" applyBorder="1" applyAlignment="1">
      <alignment horizontal="right" wrapText="1"/>
    </xf>
    <xf numFmtId="43" fontId="12" fillId="6" borderId="6" xfId="1" applyFont="1" applyFill="1" applyBorder="1" applyAlignment="1">
      <alignment horizontal="right" wrapText="1"/>
    </xf>
    <xf numFmtId="43" fontId="24" fillId="4" borderId="7" xfId="1" applyFont="1" applyFill="1" applyBorder="1" applyAlignment="1">
      <alignment horizontal="left" wrapText="1"/>
    </xf>
    <xf numFmtId="43" fontId="1" fillId="4" borderId="7" xfId="1" applyFont="1" applyFill="1" applyBorder="1" applyAlignment="1">
      <alignment horizontal="right" wrapText="1"/>
    </xf>
    <xf numFmtId="43" fontId="24" fillId="6" borderId="6" xfId="1" applyFont="1" applyFill="1" applyBorder="1" applyAlignment="1">
      <alignment horizontal="right" vertical="top"/>
    </xf>
    <xf numFmtId="43" fontId="12" fillId="6" borderId="5" xfId="1" applyFont="1" applyFill="1" applyBorder="1" applyAlignment="1">
      <alignment horizontal="right" wrapText="1"/>
    </xf>
    <xf numFmtId="43" fontId="12" fillId="4" borderId="3" xfId="1" applyFont="1" applyFill="1" applyBorder="1" applyAlignment="1">
      <alignment horizontal="right" wrapText="1"/>
    </xf>
    <xf numFmtId="43" fontId="24" fillId="4" borderId="3" xfId="1" applyFont="1" applyFill="1" applyBorder="1" applyAlignment="1">
      <alignment horizontal="right" wrapText="1"/>
    </xf>
    <xf numFmtId="43" fontId="12" fillId="4" borderId="5" xfId="1" applyFont="1" applyFill="1" applyBorder="1" applyAlignment="1">
      <alignment horizontal="right" wrapText="1"/>
    </xf>
    <xf numFmtId="43" fontId="24" fillId="0" borderId="0" xfId="1" applyFont="1" applyFill="1" applyBorder="1" applyAlignment="1">
      <alignment horizontal="right" vertical="top"/>
    </xf>
    <xf numFmtId="0" fontId="20" fillId="0" borderId="0" xfId="0" applyFont="1" applyFill="1" applyAlignment="1">
      <alignment wrapText="1"/>
    </xf>
    <xf numFmtId="0" fontId="17" fillId="0" borderId="0" xfId="0" applyFont="1" applyAlignment="1">
      <alignment horizontal="center"/>
    </xf>
    <xf numFmtId="0" fontId="36" fillId="0" borderId="0" xfId="0" applyFont="1" applyAlignment="1">
      <alignment horizontal="center"/>
    </xf>
    <xf numFmtId="0" fontId="7" fillId="0" borderId="0" xfId="4"/>
    <xf numFmtId="0" fontId="8" fillId="2" borderId="0" xfId="0" applyFont="1" applyFill="1" applyAlignment="1"/>
    <xf numFmtId="2" fontId="14" fillId="7" borderId="3" xfId="5" applyNumberFormat="1" applyFont="1" applyFill="1" applyBorder="1" applyAlignment="1">
      <alignment horizontal="center" wrapText="1"/>
    </xf>
    <xf numFmtId="2" fontId="2" fillId="0" borderId="0" xfId="0" applyNumberFormat="1" applyFont="1" applyFill="1" applyBorder="1" applyAlignment="1">
      <alignment horizontal="center" wrapText="1"/>
    </xf>
    <xf numFmtId="43" fontId="24" fillId="6" borderId="5" xfId="1" applyFont="1" applyFill="1" applyBorder="1" applyAlignment="1">
      <alignment horizontal="right" vertical="top"/>
    </xf>
    <xf numFmtId="43" fontId="12" fillId="5" borderId="0" xfId="1" applyFont="1" applyFill="1" applyBorder="1" applyAlignment="1">
      <alignment horizontal="right" wrapText="1"/>
    </xf>
    <xf numFmtId="43" fontId="24" fillId="5" borderId="0" xfId="1" applyFont="1" applyFill="1" applyBorder="1" applyAlignment="1">
      <alignment horizontal="right" wrapText="1"/>
    </xf>
    <xf numFmtId="43" fontId="2" fillId="5" borderId="0" xfId="1" applyFont="1" applyFill="1" applyBorder="1" applyAlignment="1">
      <alignment horizontal="right" wrapText="1"/>
    </xf>
    <xf numFmtId="43" fontId="12" fillId="6" borderId="5" xfId="1" applyFont="1" applyFill="1" applyBorder="1" applyAlignment="1">
      <alignment horizontal="left" wrapText="1"/>
    </xf>
    <xf numFmtId="43" fontId="12" fillId="4" borderId="5" xfId="1" applyFont="1" applyFill="1" applyBorder="1" applyAlignment="1">
      <alignment horizontal="left" wrapText="1"/>
    </xf>
    <xf numFmtId="43" fontId="1" fillId="4" borderId="3" xfId="1" applyFont="1" applyFill="1" applyBorder="1" applyAlignment="1">
      <alignment horizontal="left" wrapText="1"/>
    </xf>
    <xf numFmtId="43" fontId="14" fillId="4" borderId="5" xfId="1" applyFont="1" applyFill="1" applyBorder="1" applyAlignment="1">
      <alignment horizontal="left" wrapText="1"/>
    </xf>
    <xf numFmtId="0" fontId="0" fillId="0" borderId="0" xfId="0" applyAlignment="1"/>
    <xf numFmtId="0" fontId="8" fillId="2" borderId="0" xfId="0" applyFont="1" applyFill="1" applyAlignment="1"/>
    <xf numFmtId="0" fontId="0" fillId="0" borderId="0" xfId="0" applyAlignment="1"/>
    <xf numFmtId="0" fontId="15" fillId="0" borderId="0" xfId="0" applyFont="1" applyAlignment="1">
      <alignment horizontal="center"/>
    </xf>
    <xf numFmtId="0" fontId="42" fillId="0" borderId="0" xfId="0" applyFont="1" applyAlignment="1">
      <alignment horizontal="center"/>
    </xf>
    <xf numFmtId="2" fontId="38" fillId="0" borderId="0" xfId="5" applyNumberFormat="1" applyFont="1" applyFill="1" applyBorder="1" applyAlignment="1">
      <alignment horizontal="left" vertical="top" wrapText="1"/>
    </xf>
    <xf numFmtId="2" fontId="1" fillId="0" borderId="0" xfId="0" applyNumberFormat="1" applyFont="1" applyAlignment="1">
      <alignment horizontal="left" vertical="top" wrapText="1"/>
    </xf>
    <xf numFmtId="2" fontId="13" fillId="0" borderId="0" xfId="0" applyNumberFormat="1" applyFont="1" applyAlignment="1">
      <alignment horizontal="left" vertical="center" wrapText="1"/>
    </xf>
    <xf numFmtId="2" fontId="13" fillId="0" borderId="0" xfId="0" applyNumberFormat="1" applyFont="1" applyAlignment="1">
      <alignment horizontal="left" wrapText="1"/>
    </xf>
    <xf numFmtId="2" fontId="37" fillId="0" borderId="0" xfId="5" applyNumberFormat="1" applyFont="1" applyFill="1" applyBorder="1" applyAlignment="1">
      <alignment horizontal="center" vertical="top" wrapText="1"/>
    </xf>
    <xf numFmtId="2" fontId="35" fillId="0" borderId="0" xfId="0" applyNumberFormat="1" applyFont="1" applyAlignment="1">
      <alignment horizontal="center" vertical="top" wrapText="1"/>
    </xf>
    <xf numFmtId="2" fontId="9" fillId="0" borderId="0" xfId="5" applyNumberFormat="1" applyFont="1" applyFill="1" applyBorder="1" applyAlignment="1">
      <alignment horizontal="left" wrapText="1"/>
    </xf>
    <xf numFmtId="2" fontId="9" fillId="0" borderId="0" xfId="0" applyNumberFormat="1" applyFont="1" applyAlignment="1">
      <alignment wrapText="1"/>
    </xf>
    <xf numFmtId="0" fontId="0" fillId="0" borderId="0" xfId="0" applyAlignment="1">
      <alignment horizontal="left" wrapText="1"/>
    </xf>
    <xf numFmtId="2" fontId="12" fillId="6" borderId="8" xfId="5" applyNumberFormat="1" applyFont="1" applyFill="1" applyBorder="1" applyAlignment="1">
      <alignment horizontal="center" wrapText="1"/>
    </xf>
    <xf numFmtId="2" fontId="12" fillId="7" borderId="8" xfId="5" applyNumberFormat="1" applyFont="1" applyFill="1" applyBorder="1" applyAlignment="1">
      <alignment horizontal="center" wrapText="1"/>
    </xf>
    <xf numFmtId="2" fontId="12" fillId="7" borderId="9" xfId="5" applyNumberFormat="1" applyFont="1" applyFill="1" applyBorder="1" applyAlignment="1">
      <alignment horizontal="center" wrapText="1"/>
    </xf>
    <xf numFmtId="2" fontId="24" fillId="0" borderId="0" xfId="5" applyNumberFormat="1" applyFont="1" applyFill="1" applyBorder="1" applyAlignment="1">
      <alignment horizontal="left" vertical="top" wrapText="1"/>
    </xf>
    <xf numFmtId="43" fontId="12" fillId="6" borderId="5" xfId="1" applyFont="1" applyFill="1" applyBorder="1" applyAlignment="1">
      <alignment horizontal="center" wrapText="1"/>
    </xf>
    <xf numFmtId="43" fontId="24" fillId="6" borderId="3" xfId="1" applyFont="1" applyFill="1" applyBorder="1" applyAlignment="1">
      <alignment horizontal="center" wrapText="1"/>
    </xf>
    <xf numFmtId="43" fontId="12" fillId="6" borderId="3" xfId="1" applyFont="1" applyFill="1" applyBorder="1" applyAlignment="1">
      <alignment horizontal="center" wrapText="1"/>
    </xf>
    <xf numFmtId="2" fontId="12" fillId="0" borderId="0" xfId="5" applyNumberFormat="1" applyFont="1" applyFill="1" applyBorder="1" applyAlignment="1">
      <alignment horizontal="center" wrapText="1"/>
    </xf>
    <xf numFmtId="2" fontId="24" fillId="0" borderId="0" xfId="5" applyNumberFormat="1" applyFont="1" applyFill="1" applyBorder="1" applyAlignment="1">
      <alignment horizontal="center" wrapText="1"/>
    </xf>
    <xf numFmtId="43" fontId="12" fillId="6" borderId="5" xfId="1" applyFont="1" applyFill="1" applyBorder="1" applyAlignment="1">
      <alignment horizontal="right" wrapText="1"/>
    </xf>
    <xf numFmtId="43" fontId="24" fillId="6" borderId="3" xfId="1" applyFont="1" applyFill="1" applyBorder="1" applyAlignment="1">
      <alignment horizontal="right" wrapText="1"/>
    </xf>
    <xf numFmtId="43" fontId="12" fillId="6" borderId="3" xfId="1" applyFont="1" applyFill="1" applyBorder="1" applyAlignment="1">
      <alignment horizontal="right" wrapText="1"/>
    </xf>
    <xf numFmtId="2" fontId="13" fillId="0" borderId="0" xfId="0" applyNumberFormat="1" applyFont="1" applyAlignment="1">
      <alignment vertical="center" wrapText="1"/>
    </xf>
    <xf numFmtId="2" fontId="13" fillId="0" borderId="0" xfId="0" applyNumberFormat="1" applyFont="1" applyAlignment="1"/>
    <xf numFmtId="2" fontId="26" fillId="0" borderId="0" xfId="5" applyNumberFormat="1" applyFont="1" applyFill="1" applyBorder="1" applyAlignment="1">
      <alignment horizontal="left" vertical="top"/>
    </xf>
    <xf numFmtId="2" fontId="27" fillId="0" borderId="0" xfId="0" applyNumberFormat="1" applyFont="1" applyAlignment="1">
      <alignment horizontal="left" vertical="top"/>
    </xf>
    <xf numFmtId="2" fontId="10" fillId="0" borderId="0" xfId="5" applyNumberFormat="1" applyFont="1" applyFill="1" applyBorder="1" applyAlignment="1">
      <alignment horizontal="left" vertical="top" wrapText="1"/>
    </xf>
    <xf numFmtId="2" fontId="13" fillId="0" borderId="0" xfId="5" applyNumberFormat="1" applyFont="1" applyFill="1" applyBorder="1" applyAlignment="1">
      <alignment horizontal="left" vertical="top" wrapText="1"/>
    </xf>
    <xf numFmtId="43" fontId="12" fillId="6" borderId="11" xfId="1" applyFont="1" applyFill="1" applyBorder="1" applyAlignment="1">
      <alignment horizontal="right" wrapText="1"/>
    </xf>
    <xf numFmtId="43" fontId="24" fillId="6" borderId="2" xfId="1" applyFont="1" applyFill="1" applyBorder="1" applyAlignment="1">
      <alignment horizontal="right" wrapText="1"/>
    </xf>
    <xf numFmtId="43" fontId="12" fillId="6" borderId="0" xfId="1" applyFont="1" applyFill="1" applyBorder="1" applyAlignment="1">
      <alignment horizontal="right" wrapText="1"/>
    </xf>
    <xf numFmtId="43" fontId="24" fillId="6" borderId="0" xfId="1" applyFont="1" applyFill="1" applyBorder="1" applyAlignment="1">
      <alignment horizontal="right" wrapText="1"/>
    </xf>
    <xf numFmtId="43" fontId="12" fillId="6" borderId="5" xfId="5" applyNumberFormat="1" applyFont="1" applyFill="1" applyBorder="1" applyAlignment="1">
      <alignment horizontal="center" wrapText="1"/>
    </xf>
    <xf numFmtId="43" fontId="31" fillId="6" borderId="3" xfId="5" applyNumberFormat="1" applyFont="1" applyFill="1" applyBorder="1" applyAlignment="1">
      <alignment horizontal="center" wrapText="1"/>
    </xf>
    <xf numFmtId="43" fontId="12" fillId="6" borderId="3" xfId="5" applyNumberFormat="1" applyFont="1" applyFill="1" applyBorder="1" applyAlignment="1">
      <alignment horizontal="center" wrapText="1"/>
    </xf>
    <xf numFmtId="0" fontId="34" fillId="0" borderId="0" xfId="0" applyFont="1" applyAlignment="1">
      <alignment horizontal="center"/>
    </xf>
    <xf numFmtId="0" fontId="0" fillId="0" borderId="0" xfId="0" applyAlignment="1">
      <alignment horizontal="center"/>
    </xf>
    <xf numFmtId="43" fontId="12" fillId="6" borderId="8" xfId="5" applyNumberFormat="1" applyFont="1" applyFill="1" applyBorder="1" applyAlignment="1">
      <alignment horizontal="center" wrapText="1"/>
    </xf>
    <xf numFmtId="43" fontId="12" fillId="7" borderId="6" xfId="5" applyNumberFormat="1" applyFont="1" applyFill="1" applyBorder="1" applyAlignment="1">
      <alignment horizontal="center" wrapText="1"/>
    </xf>
    <xf numFmtId="0" fontId="8" fillId="0" borderId="0" xfId="0" applyFont="1" applyAlignment="1">
      <alignment horizontal="center" wrapText="1"/>
    </xf>
    <xf numFmtId="0" fontId="2" fillId="0" borderId="0" xfId="0" applyFont="1" applyAlignment="1">
      <alignment horizontal="center"/>
    </xf>
    <xf numFmtId="165" fontId="0" fillId="0" borderId="0" xfId="0" applyNumberFormat="1"/>
    <xf numFmtId="43" fontId="0" fillId="3" borderId="0" xfId="1" applyFont="1" applyFill="1" applyProtection="1">
      <protection locked="0"/>
    </xf>
    <xf numFmtId="43" fontId="0" fillId="3" borderId="0" xfId="0" applyNumberFormat="1" applyFill="1" applyProtection="1">
      <protection locked="0"/>
    </xf>
    <xf numFmtId="43" fontId="12" fillId="3" borderId="6" xfId="1" applyFont="1" applyFill="1" applyBorder="1" applyAlignment="1" applyProtection="1">
      <alignment horizontal="right" wrapText="1"/>
      <protection locked="0"/>
    </xf>
    <xf numFmtId="43" fontId="24" fillId="3" borderId="6" xfId="1" applyFont="1" applyFill="1" applyBorder="1" applyAlignment="1" applyProtection="1">
      <alignment horizontal="right" wrapText="1"/>
      <protection locked="0"/>
    </xf>
    <xf numFmtId="43" fontId="10" fillId="3" borderId="7" xfId="1" applyFont="1" applyFill="1" applyBorder="1" applyAlignment="1" applyProtection="1">
      <alignment horizontal="right" wrapText="1"/>
      <protection locked="0"/>
    </xf>
    <xf numFmtId="43" fontId="24" fillId="3" borderId="7" xfId="1" applyFont="1" applyFill="1" applyBorder="1" applyAlignment="1" applyProtection="1">
      <alignment horizontal="right" wrapText="1"/>
      <protection locked="0"/>
    </xf>
    <xf numFmtId="43" fontId="24" fillId="3" borderId="12" xfId="1" applyFont="1" applyFill="1" applyBorder="1" applyAlignment="1" applyProtection="1">
      <alignment horizontal="right" wrapText="1"/>
      <protection locked="0"/>
    </xf>
    <xf numFmtId="43" fontId="1" fillId="3" borderId="6" xfId="1" applyFont="1" applyFill="1" applyBorder="1" applyAlignment="1" applyProtection="1">
      <alignment horizontal="right" wrapText="1"/>
      <protection locked="0"/>
    </xf>
    <xf numFmtId="43" fontId="24" fillId="3" borderId="0" xfId="1" applyFont="1" applyFill="1" applyBorder="1" applyAlignment="1" applyProtection="1">
      <alignment horizontal="right" vertical="top"/>
      <protection locked="0"/>
    </xf>
    <xf numFmtId="43" fontId="10" fillId="3" borderId="12" xfId="1" applyFont="1" applyFill="1" applyBorder="1" applyAlignment="1" applyProtection="1">
      <alignment horizontal="right" wrapText="1"/>
      <protection locked="0"/>
    </xf>
    <xf numFmtId="43" fontId="24" fillId="3" borderId="6" xfId="1" applyFont="1" applyFill="1" applyBorder="1" applyAlignment="1" applyProtection="1">
      <alignment horizontal="right" vertical="top"/>
      <protection locked="0"/>
    </xf>
    <xf numFmtId="43" fontId="24" fillId="3" borderId="4" xfId="1" applyFont="1" applyFill="1" applyBorder="1" applyAlignment="1" applyProtection="1">
      <alignment horizontal="right" vertical="top"/>
      <protection locked="0"/>
    </xf>
    <xf numFmtId="43" fontId="10" fillId="3" borderId="6" xfId="1" applyFont="1" applyFill="1" applyBorder="1" applyAlignment="1" applyProtection="1">
      <alignment horizontal="right" wrapText="1"/>
      <protection locked="0"/>
    </xf>
    <xf numFmtId="43" fontId="24" fillId="3" borderId="6" xfId="1" applyFont="1" applyFill="1" applyBorder="1" applyAlignment="1" applyProtection="1">
      <alignment horizontal="right" wrapText="1"/>
      <protection locked="0"/>
    </xf>
    <xf numFmtId="43" fontId="12" fillId="3" borderId="6" xfId="5" applyNumberFormat="1" applyFont="1" applyFill="1" applyBorder="1" applyAlignment="1" applyProtection="1">
      <alignment horizontal="center" wrapText="1"/>
      <protection locked="0"/>
    </xf>
    <xf numFmtId="43" fontId="31" fillId="3" borderId="6" xfId="5" applyNumberFormat="1" applyFont="1" applyFill="1" applyBorder="1" applyAlignment="1" applyProtection="1">
      <alignment horizontal="center" wrapText="1"/>
      <protection locked="0"/>
    </xf>
    <xf numFmtId="43" fontId="12" fillId="3" borderId="7" xfId="5" applyNumberFormat="1" applyFont="1" applyFill="1" applyBorder="1" applyAlignment="1" applyProtection="1">
      <alignment horizontal="center" wrapText="1"/>
      <protection locked="0"/>
    </xf>
    <xf numFmtId="43" fontId="31" fillId="3" borderId="7" xfId="5" applyNumberFormat="1" applyFont="1" applyFill="1" applyBorder="1" applyAlignment="1" applyProtection="1">
      <alignment horizontal="center" wrapText="1"/>
      <protection locked="0"/>
    </xf>
    <xf numFmtId="0" fontId="21" fillId="0" borderId="0" xfId="0" applyFont="1" applyFill="1"/>
    <xf numFmtId="0" fontId="0" fillId="0" borderId="0" xfId="0" applyProtection="1">
      <protection locked="0"/>
    </xf>
    <xf numFmtId="0" fontId="0" fillId="0" borderId="0" xfId="0" applyFill="1" applyBorder="1" applyAlignment="1">
      <alignment shrinkToFit="1"/>
    </xf>
    <xf numFmtId="0" fontId="0" fillId="0" borderId="0" xfId="0" applyFill="1" applyBorder="1" applyAlignment="1">
      <alignment wrapText="1"/>
    </xf>
    <xf numFmtId="0" fontId="0" fillId="6" borderId="0" xfId="0" applyFill="1" applyAlignment="1"/>
    <xf numFmtId="0" fontId="0" fillId="3" borderId="0" xfId="0" applyFill="1" applyAlignment="1"/>
    <xf numFmtId="0" fontId="7" fillId="0" borderId="0" xfId="4" applyAlignment="1"/>
    <xf numFmtId="0" fontId="48" fillId="0" borderId="0" xfId="0" applyFont="1"/>
    <xf numFmtId="0" fontId="0" fillId="0" borderId="0" xfId="0" quotePrefix="1" applyFill="1" applyBorder="1" applyAlignment="1">
      <alignment wrapText="1"/>
    </xf>
  </cellXfs>
  <cellStyles count="6">
    <cellStyle name="Comma" xfId="1" builtinId="3"/>
    <cellStyle name="Currency" xfId="2" builtinId="4"/>
    <cellStyle name="Hyperlink" xfId="4" builtinId="8"/>
    <cellStyle name="Normal" xfId="0" builtinId="0"/>
    <cellStyle name="Normal 2" xfId="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rmsbg.com/"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rmsbg.com/" TargetMode="External"/></Relationships>
</file>

<file path=xl/drawings/_rels/drawing4.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hyperlink" Target="http://www.rmsbg.com/" TargetMode="External"/><Relationship Id="rId1" Type="http://schemas.openxmlformats.org/officeDocument/2006/relationships/image" Target="../media/image2.emf"/></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rmsbg.com/"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rmsbg.com/"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rmsbg.com/" TargetMode="External"/></Relationships>
</file>

<file path=xl/drawings/_rels/vmlDrawing5.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3250913</xdr:colOff>
      <xdr:row>0</xdr:row>
      <xdr:rowOff>780288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116614" cy="7802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3257550</xdr:colOff>
      <xdr:row>3</xdr:row>
      <xdr:rowOff>113992</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114800" cy="780742"/>
        </a:xfrm>
        <a:prstGeom prst="rect">
          <a:avLst/>
        </a:prstGeom>
      </xdr:spPr>
    </xdr:pic>
    <xdr:clientData/>
  </xdr:twoCellAnchor>
  <xdr:twoCellAnchor>
    <xdr:from>
      <xdr:col>3</xdr:col>
      <xdr:colOff>61452</xdr:colOff>
      <xdr:row>10</xdr:row>
      <xdr:rowOff>10242</xdr:rowOff>
    </xdr:from>
    <xdr:to>
      <xdr:col>4</xdr:col>
      <xdr:colOff>993468</xdr:colOff>
      <xdr:row>13</xdr:row>
      <xdr:rowOff>0</xdr:rowOff>
    </xdr:to>
    <xdr:sp macro="" textlink="">
      <xdr:nvSpPr>
        <xdr:cNvPr id="5" name="Right Brace 4"/>
        <xdr:cNvSpPr/>
      </xdr:nvSpPr>
      <xdr:spPr>
        <a:xfrm>
          <a:off x="7220565" y="2908710"/>
          <a:ext cx="1085645" cy="727177"/>
        </a:xfrm>
        <a:prstGeom prst="rightBrac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342900</xdr:colOff>
          <xdr:row>31</xdr:row>
          <xdr:rowOff>9525</xdr:rowOff>
        </xdr:from>
        <xdr:to>
          <xdr:col>2</xdr:col>
          <xdr:colOff>647700</xdr:colOff>
          <xdr:row>31</xdr:row>
          <xdr:rowOff>228600</xdr:rowOff>
        </xdr:to>
        <xdr:sp macro="" textlink="">
          <xdr:nvSpPr>
            <xdr:cNvPr id="9217" name="Check Box 1" hidden="1">
              <a:extLst>
                <a:ext uri="{63B3BB69-23CF-44E3-9099-C40C66FF867C}">
                  <a14:compatExt spid="_x0000_s9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5000625</xdr:colOff>
          <xdr:row>14</xdr:row>
          <xdr:rowOff>600075</xdr:rowOff>
        </xdr:from>
        <xdr:to>
          <xdr:col>1</xdr:col>
          <xdr:colOff>5210175</xdr:colOff>
          <xdr:row>15</xdr:row>
          <xdr:rowOff>9525</xdr:rowOff>
        </xdr:to>
        <xdr:sp macro="" textlink="">
          <xdr:nvSpPr>
            <xdr:cNvPr id="9218" name="Check Box 2" hidden="1">
              <a:extLst>
                <a:ext uri="{63B3BB69-23CF-44E3-9099-C40C66FF867C}">
                  <a14:compatExt spid="_x0000_s9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0</xdr:row>
      <xdr:rowOff>0</xdr:rowOff>
    </xdr:from>
    <xdr:to>
      <xdr:col>1</xdr:col>
      <xdr:colOff>4072846</xdr:colOff>
      <xdr:row>3</xdr:row>
      <xdr:rowOff>142874</xdr:rowOff>
    </xdr:to>
    <xdr:pic>
      <xdr:nvPicPr>
        <xdr:cNvPr id="5" name="Picture 4">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682446" cy="8858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49</xdr:row>
      <xdr:rowOff>0</xdr:rowOff>
    </xdr:from>
    <xdr:to>
      <xdr:col>16</xdr:col>
      <xdr:colOff>1809750</xdr:colOff>
      <xdr:row>59</xdr:row>
      <xdr:rowOff>161925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34975"/>
          <a:ext cx="10391775"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4114800</xdr:colOff>
      <xdr:row>2</xdr:row>
      <xdr:rowOff>256867</xdr:rowOff>
    </xdr:to>
    <xdr:pic>
      <xdr:nvPicPr>
        <xdr:cNvPr id="3" name="Picture 2">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582025" y="0"/>
          <a:ext cx="4114800" cy="78074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1066800</xdr:colOff>
      <xdr:row>4</xdr:row>
      <xdr:rowOff>18742</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114800" cy="78074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4114800</xdr:colOff>
      <xdr:row>13</xdr:row>
      <xdr:rowOff>18742</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4533900"/>
          <a:ext cx="4114800" cy="78074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381000</xdr:colOff>
          <xdr:row>7</xdr:row>
          <xdr:rowOff>0</xdr:rowOff>
        </xdr:from>
        <xdr:to>
          <xdr:col>7</xdr:col>
          <xdr:colOff>209550</xdr:colOff>
          <xdr:row>18</xdr:row>
          <xdr:rowOff>142874</xdr:rowOff>
        </xdr:to>
        <xdr:sp macro="" textlink="">
          <xdr:nvSpPr>
            <xdr:cNvPr id="18435" name="Object 3" hidden="1">
              <a:extLst>
                <a:ext uri="{63B3BB69-23CF-44E3-9099-C40C66FF867C}">
                  <a14:compatExt spid="_x0000_s1843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xdr:col>
      <xdr:colOff>0</xdr:colOff>
      <xdr:row>0</xdr:row>
      <xdr:rowOff>0</xdr:rowOff>
    </xdr:from>
    <xdr:to>
      <xdr:col>5</xdr:col>
      <xdr:colOff>674780</xdr:colOff>
      <xdr:row>1</xdr:row>
      <xdr:rowOff>591816</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1054" y="0"/>
          <a:ext cx="4114800" cy="7807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I22"/>
  <sheetViews>
    <sheetView tabSelected="1" zoomScale="127" zoomScaleNormal="127" workbookViewId="0"/>
  </sheetViews>
  <sheetFormatPr defaultRowHeight="15" x14ac:dyDescent="0.25"/>
  <cols>
    <col min="2" max="2" width="3.85546875" customWidth="1"/>
    <col min="3" max="3" width="86.140625" customWidth="1"/>
  </cols>
  <sheetData>
    <row r="1" spans="1:9" ht="103.5" customHeight="1" x14ac:dyDescent="0.25">
      <c r="A1" s="6"/>
      <c r="B1" s="6"/>
      <c r="C1" s="6"/>
      <c r="D1" s="6"/>
      <c r="E1" s="6"/>
      <c r="F1" s="6"/>
      <c r="G1" s="6"/>
      <c r="H1" s="6"/>
      <c r="I1" s="6"/>
    </row>
    <row r="2" spans="1:9" ht="21" x14ac:dyDescent="0.35">
      <c r="A2" s="97" t="s">
        <v>118</v>
      </c>
      <c r="B2" s="98"/>
      <c r="C2" s="98"/>
      <c r="D2" s="6"/>
      <c r="E2" s="6"/>
      <c r="F2" s="6"/>
      <c r="G2" s="6"/>
      <c r="H2" s="6"/>
      <c r="I2" s="6"/>
    </row>
    <row r="3" spans="1:9" ht="21" x14ac:dyDescent="0.35">
      <c r="A3" s="85"/>
      <c r="B3" s="12"/>
      <c r="C3" s="12"/>
      <c r="D3" s="6"/>
      <c r="E3" s="6"/>
      <c r="F3" s="6"/>
      <c r="G3" s="6"/>
      <c r="H3" s="6"/>
      <c r="I3" s="6"/>
    </row>
    <row r="4" spans="1:9" ht="27" customHeight="1" x14ac:dyDescent="0.25">
      <c r="A4" s="7" t="s">
        <v>2</v>
      </c>
      <c r="B4" s="6"/>
      <c r="C4" s="6"/>
      <c r="D4" s="6"/>
      <c r="E4" s="6"/>
      <c r="F4" s="6"/>
      <c r="G4" s="6"/>
      <c r="H4" s="6"/>
      <c r="I4" s="6"/>
    </row>
    <row r="5" spans="1:9" ht="27" customHeight="1" x14ac:dyDescent="0.25">
      <c r="A5" s="6">
        <v>1</v>
      </c>
      <c r="B5" s="6"/>
      <c r="C5" s="9" t="s">
        <v>119</v>
      </c>
      <c r="D5" s="6"/>
      <c r="E5" s="6"/>
      <c r="F5" s="6"/>
      <c r="G5" s="6"/>
      <c r="H5" s="6"/>
      <c r="I5" s="6"/>
    </row>
    <row r="6" spans="1:9" ht="24.95" customHeight="1" x14ac:dyDescent="0.25">
      <c r="A6" s="6">
        <v>2</v>
      </c>
      <c r="B6" s="6"/>
      <c r="C6" s="84" t="s">
        <v>111</v>
      </c>
      <c r="D6" s="6"/>
      <c r="E6" s="6"/>
      <c r="F6" s="6"/>
      <c r="G6" s="6"/>
      <c r="H6" s="6"/>
      <c r="I6" s="6"/>
    </row>
    <row r="7" spans="1:9" ht="24.95" customHeight="1" x14ac:dyDescent="0.25">
      <c r="A7" s="6">
        <v>3</v>
      </c>
      <c r="B7" s="6"/>
      <c r="C7" s="84" t="s">
        <v>113</v>
      </c>
      <c r="D7" s="6"/>
      <c r="E7" s="6"/>
      <c r="F7" s="6"/>
      <c r="G7" s="6"/>
      <c r="H7" s="6"/>
      <c r="I7" s="6"/>
    </row>
    <row r="8" spans="1:9" ht="24.95" customHeight="1" x14ac:dyDescent="0.25">
      <c r="A8" s="6">
        <f>+A7+1</f>
        <v>4</v>
      </c>
      <c r="C8" s="84" t="s">
        <v>112</v>
      </c>
      <c r="D8" s="6"/>
      <c r="E8" s="6"/>
      <c r="F8" s="6"/>
      <c r="G8" s="6"/>
      <c r="H8" s="6"/>
      <c r="I8" s="6"/>
    </row>
    <row r="9" spans="1:9" ht="24.95" customHeight="1" x14ac:dyDescent="0.25">
      <c r="A9" s="6">
        <f t="shared" ref="A9:A10" si="0">+A8+1</f>
        <v>5</v>
      </c>
      <c r="B9" s="6"/>
      <c r="C9" s="84" t="s">
        <v>114</v>
      </c>
      <c r="D9" s="6"/>
      <c r="E9" s="6"/>
      <c r="F9" s="6"/>
      <c r="G9" s="6"/>
      <c r="H9" s="6"/>
      <c r="I9" s="6"/>
    </row>
    <row r="10" spans="1:9" ht="24.75" customHeight="1" x14ac:dyDescent="0.25">
      <c r="A10" s="6">
        <f t="shared" si="0"/>
        <v>6</v>
      </c>
      <c r="B10" s="6"/>
      <c r="C10" s="9" t="s">
        <v>115</v>
      </c>
      <c r="D10" s="6"/>
      <c r="E10" s="6"/>
      <c r="F10" s="6"/>
      <c r="G10" s="6"/>
      <c r="H10" s="6"/>
      <c r="I10" s="6"/>
    </row>
    <row r="11" spans="1:9" x14ac:dyDescent="0.25">
      <c r="A11" s="6"/>
      <c r="B11" s="6"/>
      <c r="C11" s="6"/>
      <c r="D11" s="6"/>
      <c r="E11" s="6"/>
      <c r="F11" s="6"/>
      <c r="G11" s="6"/>
      <c r="H11" s="6"/>
      <c r="I11" s="6"/>
    </row>
    <row r="12" spans="1:9" x14ac:dyDescent="0.25">
      <c r="A12" s="6"/>
      <c r="B12" s="6"/>
      <c r="C12" s="6"/>
      <c r="D12" s="6"/>
      <c r="E12" s="6"/>
      <c r="F12" s="6"/>
      <c r="G12" s="6"/>
      <c r="H12" s="6"/>
      <c r="I12" s="6"/>
    </row>
    <row r="13" spans="1:9" x14ac:dyDescent="0.25">
      <c r="A13" s="6"/>
      <c r="B13" s="6"/>
      <c r="C13" s="6"/>
      <c r="D13" s="6"/>
      <c r="E13" s="6"/>
      <c r="F13" s="6"/>
      <c r="G13" s="6"/>
      <c r="H13" s="6"/>
      <c r="I13" s="6"/>
    </row>
    <row r="14" spans="1:9" x14ac:dyDescent="0.25">
      <c r="A14" s="6"/>
      <c r="B14" s="6"/>
      <c r="C14" s="6"/>
      <c r="D14" s="6"/>
      <c r="E14" s="6"/>
      <c r="F14" s="6"/>
      <c r="G14" s="6"/>
      <c r="H14" s="6"/>
      <c r="I14" s="6"/>
    </row>
    <row r="15" spans="1:9" x14ac:dyDescent="0.25">
      <c r="A15" s="6"/>
      <c r="B15" s="6"/>
      <c r="C15" s="6"/>
      <c r="D15" s="6"/>
      <c r="E15" s="6"/>
      <c r="F15" s="6"/>
      <c r="G15" s="6"/>
      <c r="H15" s="6"/>
      <c r="I15" s="6"/>
    </row>
    <row r="16" spans="1:9" x14ac:dyDescent="0.25">
      <c r="A16" s="6"/>
      <c r="B16" s="6"/>
      <c r="C16" s="6"/>
      <c r="D16" s="6"/>
      <c r="E16" s="6"/>
      <c r="F16" s="6"/>
      <c r="G16" s="6"/>
      <c r="H16" s="6"/>
      <c r="I16" s="6"/>
    </row>
    <row r="17" spans="1:9" x14ac:dyDescent="0.25">
      <c r="A17" s="6"/>
      <c r="B17" s="6"/>
      <c r="C17" s="6"/>
      <c r="D17" s="6"/>
      <c r="E17" s="6"/>
      <c r="F17" s="6"/>
      <c r="G17" s="6"/>
      <c r="H17" s="6"/>
      <c r="I17" s="6"/>
    </row>
    <row r="18" spans="1:9" x14ac:dyDescent="0.25">
      <c r="A18" s="5" t="s">
        <v>0</v>
      </c>
      <c r="B18" s="6"/>
      <c r="C18" s="6"/>
      <c r="D18" s="6"/>
      <c r="E18" s="6"/>
      <c r="F18" s="6"/>
      <c r="G18" s="6"/>
      <c r="H18" s="6"/>
      <c r="I18" s="6"/>
    </row>
    <row r="19" spans="1:9" x14ac:dyDescent="0.25">
      <c r="A19" s="6"/>
      <c r="B19" s="6"/>
      <c r="C19" s="6"/>
      <c r="D19" s="6"/>
      <c r="E19" s="6"/>
      <c r="F19" s="6"/>
      <c r="G19" s="6"/>
      <c r="H19" s="6"/>
      <c r="I19" s="6"/>
    </row>
    <row r="20" spans="1:9" x14ac:dyDescent="0.25">
      <c r="A20" s="6"/>
      <c r="B20" s="6"/>
      <c r="C20" s="6"/>
      <c r="D20" s="6"/>
      <c r="E20" s="6"/>
      <c r="F20" s="6"/>
      <c r="G20" s="6"/>
      <c r="H20" s="6"/>
      <c r="I20" s="6"/>
    </row>
    <row r="21" spans="1:9" x14ac:dyDescent="0.25">
      <c r="A21" s="6"/>
      <c r="B21" s="6"/>
      <c r="C21" s="6"/>
      <c r="D21" s="6"/>
      <c r="E21" s="6"/>
      <c r="F21" s="6"/>
      <c r="G21" s="6"/>
      <c r="H21" s="6"/>
      <c r="I21" s="6"/>
    </row>
    <row r="22" spans="1:9" x14ac:dyDescent="0.25">
      <c r="A22" s="6"/>
      <c r="B22" s="6"/>
      <c r="C22" s="6"/>
      <c r="D22" s="6"/>
      <c r="E22" s="6"/>
      <c r="F22" s="6"/>
      <c r="G22" s="6"/>
      <c r="H22" s="6"/>
      <c r="I22" s="6"/>
    </row>
  </sheetData>
  <mergeCells count="1">
    <mergeCell ref="A2:C2"/>
  </mergeCells>
  <hyperlinks>
    <hyperlink ref="A18" location="DISCLAIMER" display="DISCLAIMER"/>
    <hyperlink ref="C6" location="PPP_Loan_Forgiveness_Calculation" display="Fill in PPP loan amount and Non- Payroll Costs Paid/Incurred During the Covered Period"/>
    <hyperlink ref="C7" location="PPP_Schedule_A_Worksheet" display="Complete Schedule A Worksheet"/>
    <hyperlink ref="C8" location="PPP_Schedule_A" display="Complete PPP Schedule A"/>
    <hyperlink ref="C9" location="Compensation_to_Owners_Worksheet" display="Complete Owners Comp Worksheet"/>
    <hyperlink ref="C10" location="PPP_Loan_Forgiveness_Calculation" display="Review the PPP Forgiveness Calculation"/>
    <hyperlink ref="C5" location="Instructions_for_SBA_Form_3508" display="Read the Form 3508 Instructions"/>
  </hyperlinks>
  <pageMargins left="0.7" right="0.7" top="0.75" bottom="0.75" header="0.3" footer="0.3"/>
  <pageSetup scale="58"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G31"/>
  <sheetViews>
    <sheetView zoomScale="93" zoomScaleNormal="93" workbookViewId="0"/>
  </sheetViews>
  <sheetFormatPr defaultColWidth="45.42578125" defaultRowHeight="15" x14ac:dyDescent="0.25"/>
  <cols>
    <col min="1" max="1" width="12.85546875" customWidth="1"/>
    <col min="2" max="2" width="81.28515625" customWidth="1"/>
    <col min="3" max="3" width="13.28515625" style="8" bestFit="1" customWidth="1"/>
    <col min="4" max="4" width="2.28515625" customWidth="1"/>
    <col min="5" max="5" width="15.42578125" customWidth="1"/>
    <col min="6" max="6" width="22.28515625" customWidth="1"/>
    <col min="7" max="7" width="26.42578125" customWidth="1"/>
    <col min="8" max="8" width="34.42578125" customWidth="1"/>
  </cols>
  <sheetData>
    <row r="1" spans="1:7" ht="22.5" customHeight="1" x14ac:dyDescent="0.25">
      <c r="E1" s="166" t="s">
        <v>120</v>
      </c>
      <c r="F1" s="98"/>
    </row>
    <row r="2" spans="1:7" x14ac:dyDescent="0.25">
      <c r="E2" s="29" t="s">
        <v>90</v>
      </c>
    </row>
    <row r="3" spans="1:7" x14ac:dyDescent="0.25">
      <c r="E3" s="35" t="s">
        <v>91</v>
      </c>
    </row>
    <row r="4" spans="1:7" ht="29.25" customHeight="1" x14ac:dyDescent="0.25"/>
    <row r="7" spans="1:7" ht="26.25" x14ac:dyDescent="0.4">
      <c r="B7" s="167" t="s">
        <v>108</v>
      </c>
    </row>
    <row r="9" spans="1:7" ht="54" customHeight="1" x14ac:dyDescent="0.25">
      <c r="B9" s="15" t="s">
        <v>5</v>
      </c>
    </row>
    <row r="10" spans="1:7" ht="20.100000000000001" customHeight="1" x14ac:dyDescent="0.25">
      <c r="A10" t="s">
        <v>36</v>
      </c>
      <c r="B10" t="s">
        <v>37</v>
      </c>
      <c r="C10" s="21">
        <f>+'PPP Schedule A'!C29</f>
        <v>73770</v>
      </c>
    </row>
    <row r="11" spans="1:7" ht="20.100000000000001" customHeight="1" x14ac:dyDescent="0.25">
      <c r="A11" t="s">
        <v>38</v>
      </c>
      <c r="B11" t="s">
        <v>39</v>
      </c>
      <c r="C11" s="142">
        <v>15000</v>
      </c>
    </row>
    <row r="12" spans="1:7" ht="20.100000000000001" customHeight="1" x14ac:dyDescent="0.25">
      <c r="A12" t="s">
        <v>40</v>
      </c>
      <c r="B12" t="s">
        <v>41</v>
      </c>
      <c r="C12" s="142">
        <v>45000</v>
      </c>
      <c r="F12" s="21">
        <f>+C11+C12+C13</f>
        <v>70000</v>
      </c>
      <c r="G12" s="168" t="s">
        <v>121</v>
      </c>
    </row>
    <row r="13" spans="1:7" ht="20.100000000000001" customHeight="1" x14ac:dyDescent="0.25">
      <c r="A13" t="s">
        <v>42</v>
      </c>
      <c r="B13" t="s">
        <v>43</v>
      </c>
      <c r="C13" s="142">
        <v>10000</v>
      </c>
      <c r="E13" s="162"/>
      <c r="F13" s="163"/>
    </row>
    <row r="14" spans="1:7" ht="20.100000000000001" customHeight="1" x14ac:dyDescent="0.25"/>
    <row r="15" spans="1:7" ht="20.100000000000001" customHeight="1" x14ac:dyDescent="0.25">
      <c r="B15" s="17" t="s">
        <v>6</v>
      </c>
      <c r="E15" s="162"/>
      <c r="F15" s="163"/>
    </row>
    <row r="16" spans="1:7" ht="20.100000000000001" customHeight="1" x14ac:dyDescent="0.25">
      <c r="A16" t="s">
        <v>44</v>
      </c>
      <c r="B16" t="s">
        <v>45</v>
      </c>
      <c r="C16" s="18">
        <f>+'PPP Schedule A'!C14</f>
        <v>3000</v>
      </c>
      <c r="E16" s="30"/>
    </row>
    <row r="17" spans="1:7" ht="20.100000000000001" customHeight="1" x14ac:dyDescent="0.25">
      <c r="A17" t="s">
        <v>23</v>
      </c>
      <c r="B17" t="s">
        <v>46</v>
      </c>
      <c r="C17" s="18">
        <f>+C10+C11+C12+C13-C16</f>
        <v>140770</v>
      </c>
    </row>
    <row r="18" spans="1:7" ht="20.100000000000001" customHeight="1" x14ac:dyDescent="0.25">
      <c r="A18" t="s">
        <v>25</v>
      </c>
      <c r="B18" t="s">
        <v>47</v>
      </c>
      <c r="C18" s="44">
        <f>+'PPP Schedule A'!C41</f>
        <v>0.2</v>
      </c>
    </row>
    <row r="19" spans="1:7" ht="20.100000000000001" customHeight="1" x14ac:dyDescent="0.25"/>
    <row r="20" spans="1:7" ht="20.100000000000001" customHeight="1" x14ac:dyDescent="0.25">
      <c r="B20" s="16" t="s">
        <v>7</v>
      </c>
    </row>
    <row r="21" spans="1:7" ht="20.100000000000001" customHeight="1" x14ac:dyDescent="0.25">
      <c r="A21" t="s">
        <v>48</v>
      </c>
      <c r="B21" t="s">
        <v>49</v>
      </c>
      <c r="C21" s="18">
        <f>+C17*C18</f>
        <v>28154</v>
      </c>
      <c r="E21" s="141"/>
    </row>
    <row r="22" spans="1:7" ht="20.100000000000001" customHeight="1" x14ac:dyDescent="0.25">
      <c r="A22" t="s">
        <v>50</v>
      </c>
      <c r="B22" t="s">
        <v>51</v>
      </c>
      <c r="C22" s="142">
        <v>200000</v>
      </c>
    </row>
    <row r="23" spans="1:7" ht="20.100000000000001" customHeight="1" x14ac:dyDescent="0.25">
      <c r="A23" t="s">
        <v>52</v>
      </c>
      <c r="B23" t="s">
        <v>53</v>
      </c>
      <c r="C23" s="18">
        <f>+C10/0.75</f>
        <v>98360</v>
      </c>
    </row>
    <row r="24" spans="1:7" ht="20.100000000000001" customHeight="1" x14ac:dyDescent="0.25"/>
    <row r="25" spans="1:7" ht="20.100000000000001" customHeight="1" thickBot="1" x14ac:dyDescent="0.3">
      <c r="B25" s="16" t="s">
        <v>8</v>
      </c>
    </row>
    <row r="26" spans="1:7" ht="20.100000000000001" customHeight="1" thickBot="1" x14ac:dyDescent="0.3">
      <c r="A26" t="s">
        <v>31</v>
      </c>
      <c r="B26" s="15" t="s">
        <v>54</v>
      </c>
      <c r="C26" s="31">
        <f>MIN(C21:C23)</f>
        <v>28154</v>
      </c>
      <c r="G26" s="24"/>
    </row>
    <row r="27" spans="1:7" ht="20.100000000000001" customHeight="1" thickBot="1" x14ac:dyDescent="0.3"/>
    <row r="28" spans="1:7" ht="20.100000000000001" customHeight="1" thickBot="1" x14ac:dyDescent="0.3">
      <c r="B28" s="15" t="s">
        <v>83</v>
      </c>
      <c r="C28" s="31">
        <f>+C22-C26</f>
        <v>171846</v>
      </c>
    </row>
    <row r="31" spans="1:7" x14ac:dyDescent="0.25">
      <c r="B31" s="84" t="s">
        <v>120</v>
      </c>
    </row>
  </sheetData>
  <sheetProtection algorithmName="SHA-512" hashValue="twwgs1DxhDRhT8Eay7cIdq4YSRqrHjXCAflQ+TMdqei3MechpozGx5/IUeAdvSwmZ2sd9Rrb5HFW2Qkmro88dQ==" saltValue="HTX9v1fify/4A6LniGd6BQ==" spinCount="100000" sheet="1" objects="1" scenarios="1"/>
  <mergeCells count="1">
    <mergeCell ref="E1:F1"/>
  </mergeCells>
  <hyperlinks>
    <hyperlink ref="B31" location="_For_Loan_Forgiveness_Calculation_Under_the_Payroll_Protection_Act" display="Return to table of contents"/>
    <hyperlink ref="E1" location="_For_Loan_Forgiveness_Calculation_Under_the_Payroll_Protection_Act" display="Return to table of contents"/>
  </hyperlinks>
  <pageMargins left="0.7" right="0.7" top="0.75" bottom="0.75" header="0.3" footer="0.3"/>
  <pageSetup scale="84"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G46"/>
  <sheetViews>
    <sheetView zoomScaleNormal="100" workbookViewId="0"/>
  </sheetViews>
  <sheetFormatPr defaultRowHeight="20.100000000000001" customHeight="1" x14ac:dyDescent="0.25"/>
  <cols>
    <col min="2" max="2" width="104.85546875" style="11" customWidth="1"/>
    <col min="3" max="3" width="14.140625" customWidth="1"/>
    <col min="4" max="4" width="11.140625" customWidth="1"/>
    <col min="5" max="5" width="68.5703125" customWidth="1"/>
    <col min="7" max="7" width="14.7109375" customWidth="1"/>
  </cols>
  <sheetData>
    <row r="1" spans="1:4" ht="20.100000000000001" customHeight="1" x14ac:dyDescent="0.25">
      <c r="B1" s="96"/>
      <c r="C1" s="166" t="s">
        <v>120</v>
      </c>
      <c r="D1" s="98"/>
    </row>
    <row r="2" spans="1:4" ht="20.100000000000001" customHeight="1" x14ac:dyDescent="0.25">
      <c r="B2" s="96"/>
    </row>
    <row r="3" spans="1:4" ht="20.100000000000001" customHeight="1" x14ac:dyDescent="0.25">
      <c r="B3" s="96"/>
    </row>
    <row r="4" spans="1:4" ht="20.100000000000001" customHeight="1" x14ac:dyDescent="0.25">
      <c r="B4" s="96"/>
    </row>
    <row r="5" spans="1:4" ht="20.100000000000001" customHeight="1" x14ac:dyDescent="0.25">
      <c r="A5" s="164" t="s">
        <v>90</v>
      </c>
      <c r="B5" s="98"/>
    </row>
    <row r="6" spans="1:4" ht="20.100000000000001" customHeight="1" x14ac:dyDescent="0.25">
      <c r="A6" s="165" t="s">
        <v>91</v>
      </c>
      <c r="B6" s="98"/>
    </row>
    <row r="7" spans="1:4" ht="20.100000000000001" customHeight="1" x14ac:dyDescent="0.3">
      <c r="A7" s="160"/>
      <c r="B7" s="99" t="s">
        <v>9</v>
      </c>
      <c r="C7" s="100"/>
    </row>
    <row r="8" spans="1:4" ht="20.100000000000001" customHeight="1" x14ac:dyDescent="0.25">
      <c r="A8" s="160"/>
      <c r="B8" s="82" t="s">
        <v>109</v>
      </c>
      <c r="C8" s="83"/>
    </row>
    <row r="9" spans="1:4" ht="39.75" customHeight="1" x14ac:dyDescent="0.25">
      <c r="A9" s="160"/>
      <c r="B9" s="82" t="s">
        <v>103</v>
      </c>
      <c r="C9" s="83"/>
    </row>
    <row r="10" spans="1:4" ht="42.75" customHeight="1" x14ac:dyDescent="0.25">
      <c r="A10" s="160"/>
      <c r="B10" s="32" t="s">
        <v>10</v>
      </c>
    </row>
    <row r="11" spans="1:4" ht="20.100000000000001" customHeight="1" x14ac:dyDescent="0.25">
      <c r="A11" s="160"/>
      <c r="B11" s="19"/>
    </row>
    <row r="12" spans="1:4" ht="20.100000000000001" customHeight="1" x14ac:dyDescent="0.25">
      <c r="A12" s="11" t="s">
        <v>18</v>
      </c>
      <c r="B12" t="s">
        <v>93</v>
      </c>
      <c r="C12" s="21">
        <f>+'Schedule  A Worksheet'!J19:J19</f>
        <v>18000</v>
      </c>
    </row>
    <row r="13" spans="1:4" ht="20.100000000000001" customHeight="1" x14ac:dyDescent="0.25">
      <c r="A13" s="11" t="s">
        <v>19</v>
      </c>
      <c r="B13" t="s">
        <v>94</v>
      </c>
      <c r="C13" s="34">
        <f>+'Schedule  A Worksheet'!L19</f>
        <v>2</v>
      </c>
    </row>
    <row r="14" spans="1:4" ht="20.100000000000001" customHeight="1" x14ac:dyDescent="0.25">
      <c r="A14" s="11" t="s">
        <v>20</v>
      </c>
      <c r="B14" t="s">
        <v>95</v>
      </c>
      <c r="C14" s="21">
        <f>+'Schedule  A Worksheet'!N19</f>
        <v>3000</v>
      </c>
    </row>
    <row r="15" spans="1:4" ht="65.25" customHeight="1" x14ac:dyDescent="0.25">
      <c r="B15" s="14" t="s">
        <v>81</v>
      </c>
    </row>
    <row r="16" spans="1:4" ht="33.75" customHeight="1" x14ac:dyDescent="0.25">
      <c r="B16" s="32" t="s">
        <v>11</v>
      </c>
    </row>
    <row r="17" spans="1:5" ht="20.100000000000001" customHeight="1" x14ac:dyDescent="0.25">
      <c r="A17" s="11" t="s">
        <v>21</v>
      </c>
      <c r="B17" t="s">
        <v>96</v>
      </c>
      <c r="C17" s="21">
        <f>+'Schedule  A Worksheet'!J35</f>
        <v>30770</v>
      </c>
    </row>
    <row r="18" spans="1:5" ht="20.100000000000001" customHeight="1" x14ac:dyDescent="0.25">
      <c r="A18" s="11" t="s">
        <v>22</v>
      </c>
      <c r="B18" t="s">
        <v>97</v>
      </c>
      <c r="C18" s="34">
        <f>+'Schedule  A Worksheet'!L35</f>
        <v>1</v>
      </c>
    </row>
    <row r="19" spans="1:5" ht="39" customHeight="1" x14ac:dyDescent="0.25">
      <c r="B19" s="32" t="s">
        <v>12</v>
      </c>
    </row>
    <row r="20" spans="1:5" ht="20.100000000000001" customHeight="1" x14ac:dyDescent="0.25">
      <c r="A20" s="11" t="s">
        <v>23</v>
      </c>
      <c r="B20" t="s">
        <v>24</v>
      </c>
      <c r="C20" s="41">
        <v>3000</v>
      </c>
    </row>
    <row r="21" spans="1:5" ht="20.100000000000001" customHeight="1" x14ac:dyDescent="0.25">
      <c r="A21" s="11" t="s">
        <v>25</v>
      </c>
      <c r="B21" t="s">
        <v>26</v>
      </c>
      <c r="C21" s="41">
        <v>8000</v>
      </c>
      <c r="E21">
        <v>15</v>
      </c>
    </row>
    <row r="22" spans="1:5" ht="20.100000000000001" customHeight="1" x14ac:dyDescent="0.25">
      <c r="A22" s="11" t="s">
        <v>27</v>
      </c>
      <c r="B22" t="s">
        <v>84</v>
      </c>
      <c r="C22" s="41">
        <v>2000</v>
      </c>
    </row>
    <row r="24" spans="1:5" ht="20.100000000000001" customHeight="1" x14ac:dyDescent="0.25">
      <c r="B24" s="13" t="s">
        <v>13</v>
      </c>
    </row>
    <row r="25" spans="1:5" ht="20.100000000000001" customHeight="1" x14ac:dyDescent="0.25">
      <c r="A25" s="11" t="s">
        <v>28</v>
      </c>
      <c r="B25" t="s">
        <v>92</v>
      </c>
      <c r="C25" s="24">
        <f>+'Owner Comp Worksheet'!I19</f>
        <v>12000</v>
      </c>
    </row>
    <row r="26" spans="1:5" ht="40.5" customHeight="1" x14ac:dyDescent="0.25">
      <c r="B26" s="33" t="s">
        <v>14</v>
      </c>
    </row>
    <row r="27" spans="1:5" ht="21" customHeight="1" x14ac:dyDescent="0.25">
      <c r="B27" s="33"/>
    </row>
    <row r="28" spans="1:5" ht="20.100000000000001" customHeight="1" x14ac:dyDescent="0.25">
      <c r="B28" s="13" t="s">
        <v>15</v>
      </c>
    </row>
    <row r="29" spans="1:5" ht="20.100000000000001" customHeight="1" x14ac:dyDescent="0.25">
      <c r="A29" s="11" t="s">
        <v>29</v>
      </c>
      <c r="B29" t="s">
        <v>30</v>
      </c>
      <c r="C29" s="42">
        <f>+C12+C17+C20+C21+C22+C25</f>
        <v>73770</v>
      </c>
    </row>
    <row r="30" spans="1:5" ht="34.5" customHeight="1" x14ac:dyDescent="0.25">
      <c r="B30" s="19" t="s">
        <v>16</v>
      </c>
    </row>
    <row r="31" spans="1:5" ht="20.100000000000001" customHeight="1" x14ac:dyDescent="0.25">
      <c r="B31" s="20" t="s">
        <v>17</v>
      </c>
    </row>
    <row r="32" spans="1:5" ht="20.100000000000001" customHeight="1" x14ac:dyDescent="0.25">
      <c r="B32" s="20" t="s">
        <v>87</v>
      </c>
    </row>
    <row r="33" spans="1:7" ht="20.100000000000001" customHeight="1" x14ac:dyDescent="0.25">
      <c r="B33" s="20"/>
    </row>
    <row r="34" spans="1:7" ht="20.100000000000001" customHeight="1" x14ac:dyDescent="0.25">
      <c r="B34" s="19" t="s">
        <v>89</v>
      </c>
    </row>
    <row r="35" spans="1:7" ht="34.5" customHeight="1" x14ac:dyDescent="0.25">
      <c r="A35" s="12"/>
      <c r="B35" s="81" t="s">
        <v>101</v>
      </c>
      <c r="C35" s="143">
        <v>15</v>
      </c>
    </row>
    <row r="36" spans="1:7" ht="33" customHeight="1" x14ac:dyDescent="0.25">
      <c r="A36" s="12"/>
      <c r="B36" s="81" t="s">
        <v>102</v>
      </c>
      <c r="C36" s="143">
        <v>20</v>
      </c>
    </row>
    <row r="37" spans="1:7" ht="20.100000000000001" customHeight="1" x14ac:dyDescent="0.25">
      <c r="A37" s="12"/>
      <c r="B37" s="10"/>
      <c r="C37" s="24"/>
    </row>
    <row r="38" spans="1:7" ht="20.100000000000001" customHeight="1" x14ac:dyDescent="0.25">
      <c r="A38" s="11" t="s">
        <v>31</v>
      </c>
      <c r="B38" t="s">
        <v>32</v>
      </c>
      <c r="C38" s="43">
        <f>MIN(C34:C35)</f>
        <v>15</v>
      </c>
    </row>
    <row r="39" spans="1:7" ht="20.100000000000001" customHeight="1" x14ac:dyDescent="0.25">
      <c r="A39" s="12"/>
      <c r="B39" s="10"/>
    </row>
    <row r="40" spans="1:7" ht="20.100000000000001" customHeight="1" x14ac:dyDescent="0.25">
      <c r="A40" s="11" t="s">
        <v>33</v>
      </c>
      <c r="B40" t="s">
        <v>88</v>
      </c>
      <c r="C40" s="24">
        <f>+C13+C18</f>
        <v>3</v>
      </c>
      <c r="D40" s="36"/>
      <c r="E40" s="37"/>
      <c r="F40" s="37"/>
      <c r="G40" s="37"/>
    </row>
    <row r="41" spans="1:7" ht="34.5" customHeight="1" x14ac:dyDescent="0.25">
      <c r="A41" s="11" t="s">
        <v>34</v>
      </c>
      <c r="B41" t="s">
        <v>35</v>
      </c>
      <c r="C41" s="29">
        <f>+C40/C38</f>
        <v>0.2</v>
      </c>
      <c r="D41" s="38"/>
      <c r="E41" s="39"/>
      <c r="F41" s="39"/>
      <c r="G41" s="40"/>
    </row>
    <row r="43" spans="1:7" ht="20.100000000000001" customHeight="1" x14ac:dyDescent="0.25">
      <c r="B43" s="5" t="s">
        <v>0</v>
      </c>
    </row>
    <row r="44" spans="1:7" ht="20.100000000000001" customHeight="1" x14ac:dyDescent="0.25">
      <c r="C44" s="10"/>
    </row>
    <row r="45" spans="1:7" ht="20.100000000000001" customHeight="1" x14ac:dyDescent="0.25">
      <c r="B45" s="84" t="s">
        <v>120</v>
      </c>
      <c r="C45" s="10"/>
    </row>
    <row r="46" spans="1:7" ht="20.100000000000001" customHeight="1" x14ac:dyDescent="0.25">
      <c r="B46" s="10"/>
      <c r="C46" s="10"/>
    </row>
  </sheetData>
  <sheetProtection algorithmName="SHA-512" hashValue="hQu1NTKY6Z9WMs3c15IUur0Er4UDgba3ZS0GvYpuELI+ZVCR27Jjys2OeZxqOmeirv+OMDRLgCsKQsyEeRUmJA==" saltValue="8P4w1IW+tJ207tcogELqSw==" spinCount="100000" sheet="1" objects="1" scenarios="1"/>
  <mergeCells count="4">
    <mergeCell ref="B7:C7"/>
    <mergeCell ref="A5:B5"/>
    <mergeCell ref="A6:B6"/>
    <mergeCell ref="C1:D1"/>
  </mergeCells>
  <dataValidations disablePrompts="1" count="1">
    <dataValidation type="list" allowBlank="1" showInputMessage="1" showErrorMessage="1" prompt="Select Yes or No from dropdown list" sqref="G41">
      <formula1>$A$7:$A$11</formula1>
    </dataValidation>
  </dataValidations>
  <hyperlinks>
    <hyperlink ref="B43" location="DISCLAIMER" display="DISCLAIMER"/>
    <hyperlink ref="B45" location="_For_Loan_Forgiveness_Calculation_Under_the_Payroll_Protection_Act" display="Return to table of contents"/>
    <hyperlink ref="C1" location="_For_Loan_Forgiveness_Calculation_Under_the_Payroll_Protection_Act" display="Return to table of contents"/>
  </hyperlinks>
  <pageMargins left="0.7" right="0.7" top="0.75" bottom="0.75" header="0.3" footer="0.3"/>
  <pageSetup scale="49"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Check Box 1">
              <controlPr defaultSize="0" autoFill="0" autoLine="0" autoPict="0" altText="">
                <anchor moveWithCells="1">
                  <from>
                    <xdr:col>2</xdr:col>
                    <xdr:colOff>342900</xdr:colOff>
                    <xdr:row>31</xdr:row>
                    <xdr:rowOff>9525</xdr:rowOff>
                  </from>
                  <to>
                    <xdr:col>2</xdr:col>
                    <xdr:colOff>647700</xdr:colOff>
                    <xdr:row>31</xdr:row>
                    <xdr:rowOff>228600</xdr:rowOff>
                  </to>
                </anchor>
              </controlPr>
            </control>
          </mc:Choice>
        </mc:AlternateContent>
        <mc:AlternateContent xmlns:mc="http://schemas.openxmlformats.org/markup-compatibility/2006">
          <mc:Choice Requires="x14">
            <control shapeId="9218" r:id="rId5" name="Check Box 2">
              <controlPr defaultSize="0" autoFill="0" autoLine="0" autoPict="0">
                <anchor moveWithCells="1">
                  <from>
                    <xdr:col>1</xdr:col>
                    <xdr:colOff>5000625</xdr:colOff>
                    <xdr:row>14</xdr:row>
                    <xdr:rowOff>600075</xdr:rowOff>
                  </from>
                  <to>
                    <xdr:col>1</xdr:col>
                    <xdr:colOff>5210175</xdr:colOff>
                    <xdr:row>15</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W66"/>
  <sheetViews>
    <sheetView zoomScaleNormal="100" workbookViewId="0"/>
  </sheetViews>
  <sheetFormatPr defaultRowHeight="15" x14ac:dyDescent="0.25"/>
  <cols>
    <col min="1" max="1" width="18.85546875" style="45" customWidth="1"/>
    <col min="2" max="2" width="1.85546875" style="45" customWidth="1"/>
    <col min="3" max="3" width="2.85546875" style="45" customWidth="1"/>
    <col min="4" max="4" width="9" style="45" customWidth="1"/>
    <col min="5" max="5" width="1.85546875" style="45" customWidth="1"/>
    <col min="6" max="6" width="3.7109375" style="45" customWidth="1"/>
    <col min="7" max="7" width="5" style="45" customWidth="1"/>
    <col min="8" max="8" width="5.85546875" style="45" customWidth="1"/>
    <col min="9" max="9" width="6" style="45" customWidth="1"/>
    <col min="10" max="10" width="14.140625" style="45" customWidth="1"/>
    <col min="11" max="11" width="6.5703125" style="45" customWidth="1"/>
    <col min="12" max="12" width="13.85546875" style="45" customWidth="1"/>
    <col min="13" max="13" width="6.28515625" style="45" customWidth="1"/>
    <col min="14" max="14" width="15.5703125" style="45" customWidth="1"/>
    <col min="15" max="15" width="15.42578125" style="45" customWidth="1"/>
    <col min="16" max="16" width="1.85546875" style="45" customWidth="1"/>
    <col min="17" max="17" width="64" style="45" customWidth="1"/>
    <col min="18" max="18" width="13.85546875" style="45" customWidth="1"/>
    <col min="19" max="16384" width="9.140625" style="45"/>
  </cols>
  <sheetData>
    <row r="1" spans="1:23" ht="24.75" customHeight="1" x14ac:dyDescent="0.25">
      <c r="N1" s="166" t="s">
        <v>120</v>
      </c>
      <c r="O1" s="98"/>
    </row>
    <row r="2" spans="1:23" ht="41.25" customHeight="1" x14ac:dyDescent="0.25">
      <c r="A2" s="105" t="s">
        <v>98</v>
      </c>
      <c r="B2" s="106"/>
      <c r="C2" s="106"/>
      <c r="D2" s="106"/>
      <c r="E2" s="106"/>
      <c r="F2" s="106"/>
      <c r="G2" s="106"/>
      <c r="H2" s="106"/>
      <c r="I2" s="106"/>
      <c r="J2" s="106"/>
      <c r="K2" s="106"/>
      <c r="L2" s="106"/>
      <c r="M2" s="106"/>
      <c r="N2" s="106"/>
      <c r="O2" s="106"/>
    </row>
    <row r="3" spans="1:23" ht="24.75" customHeight="1" x14ac:dyDescent="0.25">
      <c r="A3" s="101" t="s">
        <v>99</v>
      </c>
      <c r="B3" s="102"/>
      <c r="C3" s="102"/>
      <c r="D3" s="102"/>
      <c r="E3" s="102"/>
      <c r="F3" s="102"/>
      <c r="G3" s="102"/>
      <c r="H3" s="102"/>
      <c r="I3" s="102"/>
      <c r="J3" s="102"/>
      <c r="K3" s="102"/>
      <c r="L3" s="102"/>
      <c r="M3" s="102"/>
      <c r="N3" s="102"/>
      <c r="O3" s="102"/>
    </row>
    <row r="4" spans="1:23" ht="72.75" customHeight="1" x14ac:dyDescent="0.25">
      <c r="A4" s="103" t="s">
        <v>104</v>
      </c>
      <c r="B4" s="104"/>
      <c r="C4" s="104"/>
      <c r="D4" s="104"/>
      <c r="E4" s="104"/>
      <c r="F4" s="104"/>
      <c r="G4" s="104"/>
      <c r="H4" s="104"/>
      <c r="I4" s="104"/>
      <c r="J4" s="104"/>
      <c r="K4" s="104"/>
      <c r="L4" s="104"/>
      <c r="M4" s="104"/>
      <c r="N4" s="104"/>
      <c r="O4" s="104"/>
      <c r="Q4" s="29" t="s">
        <v>90</v>
      </c>
      <c r="R4" s="46"/>
      <c r="S4" s="46"/>
      <c r="T4" s="46"/>
      <c r="U4" s="46"/>
      <c r="V4" s="46"/>
      <c r="W4" s="46"/>
    </row>
    <row r="5" spans="1:23" ht="30" customHeight="1" x14ac:dyDescent="0.25">
      <c r="A5" s="103" t="s">
        <v>105</v>
      </c>
      <c r="B5" s="109"/>
      <c r="C5" s="109"/>
      <c r="D5" s="109"/>
      <c r="E5" s="109"/>
      <c r="F5" s="109"/>
      <c r="G5" s="109"/>
      <c r="H5" s="109"/>
      <c r="I5" s="109"/>
      <c r="J5" s="109"/>
      <c r="K5" s="109"/>
      <c r="L5" s="109"/>
      <c r="M5" s="109"/>
      <c r="N5" s="109"/>
      <c r="O5" s="109"/>
      <c r="Q5" s="35" t="s">
        <v>91</v>
      </c>
      <c r="R5" s="46"/>
      <c r="S5" s="46"/>
      <c r="T5" s="46"/>
      <c r="U5" s="46"/>
      <c r="V5" s="46"/>
      <c r="W5" s="46"/>
    </row>
    <row r="6" spans="1:23" ht="42.75" customHeight="1" x14ac:dyDescent="0.25">
      <c r="A6" s="47" t="s">
        <v>74</v>
      </c>
    </row>
    <row r="7" spans="1:23" ht="39.950000000000003" customHeight="1" x14ac:dyDescent="0.25">
      <c r="A7" s="126" t="s">
        <v>77</v>
      </c>
      <c r="B7" s="113"/>
      <c r="C7" s="113"/>
      <c r="D7" s="113"/>
      <c r="E7" s="113"/>
      <c r="F7" s="113"/>
      <c r="G7" s="113"/>
      <c r="H7" s="113"/>
      <c r="I7" s="113"/>
      <c r="J7" s="113"/>
      <c r="K7" s="113"/>
      <c r="L7" s="113"/>
      <c r="M7" s="113"/>
      <c r="N7" s="113"/>
      <c r="O7" s="113"/>
      <c r="Q7" s="48"/>
      <c r="R7" s="46"/>
      <c r="S7" s="46"/>
      <c r="T7" s="46"/>
      <c r="U7" s="46"/>
      <c r="V7" s="46"/>
      <c r="W7" s="46"/>
    </row>
    <row r="8" spans="1:23" ht="39.950000000000003" customHeight="1" x14ac:dyDescent="0.25">
      <c r="A8" s="126" t="s">
        <v>106</v>
      </c>
      <c r="B8" s="113"/>
      <c r="C8" s="113"/>
      <c r="D8" s="113"/>
      <c r="E8" s="113"/>
      <c r="F8" s="113"/>
      <c r="G8" s="113"/>
      <c r="H8" s="113"/>
      <c r="I8" s="113"/>
      <c r="J8" s="113"/>
      <c r="K8" s="113"/>
      <c r="L8" s="113"/>
      <c r="M8" s="113"/>
      <c r="N8" s="113"/>
      <c r="O8" s="113"/>
      <c r="Q8" s="46"/>
      <c r="R8" s="46"/>
      <c r="S8" s="46"/>
      <c r="T8" s="46"/>
      <c r="U8" s="46"/>
      <c r="V8" s="46"/>
      <c r="W8" s="46"/>
    </row>
    <row r="9" spans="1:23" ht="75.75" customHeight="1" x14ac:dyDescent="0.25">
      <c r="A9" s="110" t="s">
        <v>56</v>
      </c>
      <c r="B9" s="110"/>
      <c r="C9" s="110"/>
      <c r="D9" s="110"/>
      <c r="E9" s="110"/>
      <c r="F9" s="110"/>
      <c r="G9" s="111" t="s">
        <v>57</v>
      </c>
      <c r="H9" s="112"/>
      <c r="I9" s="49"/>
      <c r="J9" s="50" t="s">
        <v>82</v>
      </c>
      <c r="K9" s="51"/>
      <c r="L9" s="52" t="s">
        <v>67</v>
      </c>
      <c r="M9" s="53"/>
      <c r="N9" s="86" t="s">
        <v>68</v>
      </c>
      <c r="O9" s="87"/>
      <c r="R9" s="54"/>
      <c r="S9" s="46"/>
      <c r="T9" s="46"/>
      <c r="U9" s="46"/>
      <c r="V9" s="46"/>
      <c r="W9" s="46"/>
    </row>
    <row r="10" spans="1:23" ht="21.75" customHeight="1" x14ac:dyDescent="0.25">
      <c r="A10" s="144"/>
      <c r="B10" s="145"/>
      <c r="C10" s="145"/>
      <c r="D10" s="145"/>
      <c r="E10" s="145"/>
      <c r="F10" s="145"/>
      <c r="G10" s="144"/>
      <c r="H10" s="145"/>
      <c r="I10" s="88"/>
      <c r="J10" s="146">
        <v>10000</v>
      </c>
      <c r="K10" s="69"/>
      <c r="L10" s="148">
        <v>1</v>
      </c>
      <c r="M10" s="70"/>
      <c r="N10" s="151">
        <v>2000</v>
      </c>
      <c r="O10" s="55"/>
      <c r="Q10" s="46"/>
      <c r="R10" s="46"/>
      <c r="S10" s="46"/>
      <c r="T10" s="46"/>
      <c r="U10" s="46"/>
      <c r="V10" s="46"/>
      <c r="W10" s="46"/>
    </row>
    <row r="11" spans="1:23" x14ac:dyDescent="0.25">
      <c r="A11" s="144"/>
      <c r="B11" s="145"/>
      <c r="C11" s="145"/>
      <c r="D11" s="145"/>
      <c r="E11" s="145"/>
      <c r="F11" s="145"/>
      <c r="G11" s="144"/>
      <c r="H11" s="145"/>
      <c r="I11" s="76"/>
      <c r="J11" s="147">
        <v>8000</v>
      </c>
      <c r="K11" s="71"/>
      <c r="L11" s="149">
        <v>1</v>
      </c>
      <c r="M11" s="72"/>
      <c r="N11" s="151">
        <v>1000</v>
      </c>
      <c r="Q11" s="46"/>
      <c r="R11" s="46"/>
      <c r="S11" s="46"/>
      <c r="T11" s="46"/>
      <c r="U11" s="46"/>
      <c r="V11" s="46"/>
      <c r="W11" s="46"/>
    </row>
    <row r="12" spans="1:23" x14ac:dyDescent="0.25">
      <c r="A12" s="144"/>
      <c r="B12" s="145"/>
      <c r="C12" s="145"/>
      <c r="D12" s="145"/>
      <c r="E12" s="145"/>
      <c r="F12" s="145"/>
      <c r="G12" s="144"/>
      <c r="H12" s="145"/>
      <c r="I12" s="76"/>
      <c r="J12" s="147"/>
      <c r="K12" s="71"/>
      <c r="L12" s="149"/>
      <c r="M12" s="72"/>
      <c r="N12" s="152"/>
      <c r="Q12" s="46"/>
      <c r="R12" s="46"/>
      <c r="S12" s="46"/>
      <c r="T12" s="46"/>
      <c r="U12" s="46"/>
      <c r="V12" s="46"/>
      <c r="W12" s="46"/>
    </row>
    <row r="13" spans="1:23" x14ac:dyDescent="0.25">
      <c r="A13" s="144"/>
      <c r="B13" s="145"/>
      <c r="C13" s="145"/>
      <c r="D13" s="145"/>
      <c r="E13" s="145"/>
      <c r="F13" s="145"/>
      <c r="G13" s="144"/>
      <c r="H13" s="145"/>
      <c r="I13" s="76"/>
      <c r="J13" s="147"/>
      <c r="K13" s="71"/>
      <c r="L13" s="149"/>
      <c r="M13" s="72"/>
      <c r="N13" s="152"/>
      <c r="Q13" s="46"/>
      <c r="R13" s="46"/>
      <c r="S13" s="46"/>
      <c r="T13" s="46"/>
      <c r="U13" s="46"/>
      <c r="V13" s="46"/>
      <c r="W13" s="46"/>
    </row>
    <row r="14" spans="1:23" x14ac:dyDescent="0.25">
      <c r="A14" s="144"/>
      <c r="B14" s="145"/>
      <c r="C14" s="145"/>
      <c r="D14" s="145"/>
      <c r="E14" s="145"/>
      <c r="F14" s="145"/>
      <c r="G14" s="144"/>
      <c r="H14" s="145"/>
      <c r="I14" s="76"/>
      <c r="J14" s="147"/>
      <c r="K14" s="71"/>
      <c r="L14" s="149"/>
      <c r="M14" s="72"/>
      <c r="N14" s="152"/>
      <c r="Q14" s="46"/>
      <c r="R14" s="46"/>
      <c r="S14" s="46"/>
      <c r="T14" s="46"/>
      <c r="U14" s="46"/>
      <c r="V14" s="46"/>
      <c r="W14" s="46"/>
    </row>
    <row r="15" spans="1:23" x14ac:dyDescent="0.25">
      <c r="A15" s="144"/>
      <c r="B15" s="145"/>
      <c r="C15" s="145"/>
      <c r="D15" s="145"/>
      <c r="E15" s="145"/>
      <c r="F15" s="145"/>
      <c r="G15" s="144"/>
      <c r="H15" s="145"/>
      <c r="I15" s="76"/>
      <c r="J15" s="147"/>
      <c r="K15" s="71"/>
      <c r="L15" s="149"/>
      <c r="M15" s="72"/>
      <c r="N15" s="152"/>
      <c r="Q15" s="46"/>
      <c r="R15" s="46"/>
      <c r="S15" s="46"/>
      <c r="T15" s="46"/>
      <c r="U15" s="46"/>
      <c r="V15" s="46"/>
      <c r="W15" s="46"/>
    </row>
    <row r="16" spans="1:23" x14ac:dyDescent="0.25">
      <c r="A16" s="144"/>
      <c r="B16" s="145"/>
      <c r="C16" s="145"/>
      <c r="D16" s="145"/>
      <c r="E16" s="145"/>
      <c r="F16" s="145"/>
      <c r="G16" s="144"/>
      <c r="H16" s="145"/>
      <c r="I16" s="76"/>
      <c r="J16" s="147"/>
      <c r="K16" s="71"/>
      <c r="L16" s="149"/>
      <c r="M16" s="72"/>
      <c r="N16" s="152"/>
      <c r="Q16" s="46"/>
      <c r="R16" s="46"/>
      <c r="S16" s="46"/>
      <c r="T16" s="46"/>
      <c r="U16" s="46"/>
      <c r="V16" s="46"/>
      <c r="W16" s="46"/>
    </row>
    <row r="17" spans="1:23" x14ac:dyDescent="0.25">
      <c r="A17" s="144"/>
      <c r="B17" s="145"/>
      <c r="C17" s="145"/>
      <c r="D17" s="145"/>
      <c r="E17" s="145"/>
      <c r="F17" s="145"/>
      <c r="G17" s="144"/>
      <c r="H17" s="145"/>
      <c r="I17" s="76"/>
      <c r="J17" s="147"/>
      <c r="K17" s="71"/>
      <c r="L17" s="149"/>
      <c r="M17" s="72"/>
      <c r="N17" s="152"/>
      <c r="Q17" s="46"/>
      <c r="R17" s="46"/>
      <c r="S17" s="46"/>
      <c r="T17" s="46"/>
      <c r="U17" s="46"/>
      <c r="V17" s="46"/>
      <c r="W17" s="46"/>
    </row>
    <row r="18" spans="1:23" x14ac:dyDescent="0.25">
      <c r="A18" s="128" t="s">
        <v>69</v>
      </c>
      <c r="B18" s="129"/>
      <c r="C18" s="129"/>
      <c r="D18" s="129"/>
      <c r="E18" s="129"/>
      <c r="F18" s="129"/>
      <c r="G18" s="130"/>
      <c r="H18" s="131"/>
      <c r="I18" s="89"/>
      <c r="J18" s="90">
        <v>0</v>
      </c>
      <c r="K18" s="90"/>
      <c r="L18" s="150"/>
      <c r="M18" s="91"/>
      <c r="N18" s="153"/>
      <c r="Q18" s="46"/>
      <c r="R18" s="46"/>
      <c r="S18" s="46"/>
      <c r="T18" s="46"/>
      <c r="U18" s="46"/>
      <c r="V18" s="46"/>
      <c r="W18" s="46"/>
    </row>
    <row r="19" spans="1:23" ht="30" x14ac:dyDescent="0.25">
      <c r="A19" s="114" t="s">
        <v>58</v>
      </c>
      <c r="B19" s="115"/>
      <c r="C19" s="115"/>
      <c r="D19" s="115"/>
      <c r="E19" s="115"/>
      <c r="F19" s="115"/>
      <c r="G19" s="116"/>
      <c r="H19" s="115"/>
      <c r="I19" s="92" t="s">
        <v>59</v>
      </c>
      <c r="J19" s="73">
        <f>SUM(J10:J18)</f>
        <v>18000</v>
      </c>
      <c r="K19" s="93" t="s">
        <v>60</v>
      </c>
      <c r="L19" s="94">
        <f>SUM(K10:L18)</f>
        <v>2</v>
      </c>
      <c r="M19" s="95" t="s">
        <v>61</v>
      </c>
      <c r="N19" s="74">
        <f>SUM(M10:N18)</f>
        <v>3000</v>
      </c>
      <c r="Q19" s="46"/>
      <c r="R19" s="46"/>
      <c r="S19" s="46"/>
      <c r="T19" s="46"/>
      <c r="U19" s="46"/>
      <c r="V19" s="46"/>
      <c r="W19" s="46"/>
    </row>
    <row r="20" spans="1:23" x14ac:dyDescent="0.25">
      <c r="A20" s="56"/>
      <c r="B20" s="67"/>
      <c r="C20" s="67"/>
      <c r="D20" s="67"/>
      <c r="E20" s="67"/>
      <c r="F20" s="67"/>
      <c r="G20" s="56"/>
      <c r="H20" s="67"/>
      <c r="I20" s="57"/>
      <c r="J20" s="68"/>
      <c r="K20" s="58"/>
      <c r="L20" s="57"/>
      <c r="M20" s="58"/>
      <c r="N20" s="59"/>
      <c r="O20" s="58"/>
      <c r="P20" s="67"/>
      <c r="Q20" s="46"/>
      <c r="R20" s="46"/>
      <c r="S20" s="46"/>
      <c r="T20" s="46"/>
      <c r="U20" s="46"/>
      <c r="V20" s="46"/>
      <c r="W20" s="46"/>
    </row>
    <row r="21" spans="1:23" x14ac:dyDescent="0.25">
      <c r="A21" s="60" t="s">
        <v>76</v>
      </c>
      <c r="B21" s="67"/>
      <c r="C21" s="67"/>
      <c r="D21" s="67"/>
      <c r="E21" s="67"/>
      <c r="F21" s="67"/>
      <c r="G21" s="56"/>
      <c r="H21" s="67"/>
      <c r="I21" s="57"/>
      <c r="J21" s="68"/>
      <c r="K21" s="58"/>
      <c r="L21" s="57"/>
      <c r="M21" s="58"/>
      <c r="N21" s="59"/>
      <c r="O21" s="58"/>
      <c r="P21" s="67"/>
      <c r="Q21" s="46"/>
      <c r="R21" s="46"/>
      <c r="S21" s="46"/>
      <c r="T21" s="46"/>
      <c r="U21" s="46"/>
      <c r="V21" s="46"/>
      <c r="W21" s="46"/>
    </row>
    <row r="22" spans="1:23" ht="24.75" customHeight="1" x14ac:dyDescent="0.25">
      <c r="A22" s="117"/>
      <c r="B22" s="118"/>
      <c r="C22" s="118"/>
      <c r="D22" s="118"/>
      <c r="E22" s="118"/>
      <c r="F22" s="118"/>
      <c r="G22" s="117"/>
      <c r="H22" s="118"/>
      <c r="I22" s="117"/>
      <c r="J22" s="118"/>
      <c r="K22" s="118"/>
      <c r="L22" s="67"/>
      <c r="Q22" s="46"/>
      <c r="R22" s="46"/>
      <c r="S22" s="46"/>
      <c r="T22" s="46"/>
      <c r="U22" s="46"/>
      <c r="V22" s="46"/>
      <c r="W22" s="46"/>
    </row>
    <row r="23" spans="1:23" ht="27" customHeight="1" x14ac:dyDescent="0.25">
      <c r="A23" s="47" t="s">
        <v>55</v>
      </c>
      <c r="Q23" s="46"/>
      <c r="R23" s="46"/>
      <c r="S23" s="46"/>
      <c r="T23" s="46"/>
      <c r="U23" s="46"/>
      <c r="V23" s="46"/>
      <c r="W23" s="46"/>
    </row>
    <row r="24" spans="1:23" ht="36" customHeight="1" x14ac:dyDescent="0.25">
      <c r="A24" s="113" t="s">
        <v>70</v>
      </c>
      <c r="B24" s="113"/>
      <c r="C24" s="113"/>
      <c r="D24" s="113"/>
      <c r="E24" s="113"/>
      <c r="F24" s="113"/>
      <c r="G24" s="113"/>
      <c r="H24" s="113"/>
      <c r="I24" s="113"/>
      <c r="J24" s="113"/>
      <c r="K24" s="113"/>
      <c r="L24" s="113"/>
      <c r="M24" s="113"/>
      <c r="N24" s="113"/>
      <c r="O24" s="113"/>
      <c r="Q24" s="46"/>
      <c r="R24" s="46"/>
      <c r="S24" s="46"/>
      <c r="T24" s="46"/>
      <c r="U24" s="46"/>
      <c r="V24" s="46"/>
      <c r="W24" s="46"/>
    </row>
    <row r="25" spans="1:23" ht="29.25" customHeight="1" x14ac:dyDescent="0.25">
      <c r="A25" s="113" t="s">
        <v>107</v>
      </c>
      <c r="B25" s="113"/>
      <c r="C25" s="113"/>
      <c r="D25" s="113"/>
      <c r="E25" s="113"/>
      <c r="F25" s="113"/>
      <c r="G25" s="113"/>
      <c r="H25" s="113"/>
      <c r="I25" s="113"/>
      <c r="J25" s="113"/>
      <c r="K25" s="113"/>
      <c r="L25" s="113"/>
      <c r="M25" s="113"/>
      <c r="N25" s="113"/>
      <c r="O25" s="113"/>
      <c r="Q25" s="46"/>
      <c r="R25" s="46"/>
      <c r="S25" s="46"/>
      <c r="T25" s="46"/>
      <c r="U25" s="46"/>
      <c r="V25" s="46"/>
      <c r="W25" s="46"/>
    </row>
    <row r="26" spans="1:23" ht="76.5" customHeight="1" x14ac:dyDescent="0.25">
      <c r="A26" s="110" t="s">
        <v>56</v>
      </c>
      <c r="B26" s="110"/>
      <c r="C26" s="110"/>
      <c r="D26" s="110"/>
      <c r="E26" s="110"/>
      <c r="F26" s="110"/>
      <c r="G26" s="111" t="s">
        <v>57</v>
      </c>
      <c r="H26" s="112"/>
      <c r="I26" s="49"/>
      <c r="J26" s="50" t="s">
        <v>82</v>
      </c>
      <c r="K26" s="61"/>
      <c r="L26" s="62" t="s">
        <v>67</v>
      </c>
      <c r="M26" s="107" t="s">
        <v>100</v>
      </c>
      <c r="N26" s="108"/>
      <c r="O26" s="108"/>
      <c r="S26" s="46"/>
      <c r="T26" s="46"/>
      <c r="U26" s="46"/>
      <c r="V26" s="46"/>
      <c r="W26" s="46"/>
    </row>
    <row r="27" spans="1:23" ht="21.75" customHeight="1" x14ac:dyDescent="0.25">
      <c r="A27" s="144"/>
      <c r="B27" s="145"/>
      <c r="C27" s="145"/>
      <c r="D27" s="145"/>
      <c r="E27" s="145"/>
      <c r="F27" s="145"/>
      <c r="G27" s="144"/>
      <c r="H27" s="145"/>
      <c r="I27" s="75"/>
      <c r="J27" s="154">
        <v>15385</v>
      </c>
      <c r="K27" s="75"/>
      <c r="L27" s="155">
        <v>1</v>
      </c>
    </row>
    <row r="28" spans="1:23" x14ac:dyDescent="0.25">
      <c r="A28" s="144"/>
      <c r="B28" s="145"/>
      <c r="C28" s="145"/>
      <c r="D28" s="145"/>
      <c r="E28" s="145"/>
      <c r="F28" s="145"/>
      <c r="G28" s="144"/>
      <c r="H28" s="145"/>
      <c r="I28" s="72"/>
      <c r="J28" s="155">
        <v>15385</v>
      </c>
      <c r="K28" s="71"/>
      <c r="L28" s="149"/>
      <c r="M28" s="56"/>
    </row>
    <row r="29" spans="1:23" x14ac:dyDescent="0.25">
      <c r="A29" s="144"/>
      <c r="B29" s="145"/>
      <c r="C29" s="145"/>
      <c r="D29" s="145"/>
      <c r="E29" s="145"/>
      <c r="F29" s="145"/>
      <c r="G29" s="144"/>
      <c r="H29" s="145"/>
      <c r="I29" s="72"/>
      <c r="J29" s="155"/>
      <c r="K29" s="71"/>
      <c r="L29" s="149"/>
      <c r="M29" s="56"/>
    </row>
    <row r="30" spans="1:23" x14ac:dyDescent="0.25">
      <c r="A30" s="144"/>
      <c r="B30" s="145"/>
      <c r="C30" s="145"/>
      <c r="D30" s="145"/>
      <c r="E30" s="145"/>
      <c r="F30" s="145"/>
      <c r="G30" s="144"/>
      <c r="H30" s="145"/>
      <c r="I30" s="72"/>
      <c r="J30" s="155"/>
      <c r="K30" s="71"/>
      <c r="L30" s="149"/>
      <c r="M30" s="56"/>
    </row>
    <row r="31" spans="1:23" x14ac:dyDescent="0.25">
      <c r="A31" s="144"/>
      <c r="B31" s="145"/>
      <c r="C31" s="145"/>
      <c r="D31" s="145"/>
      <c r="E31" s="145"/>
      <c r="F31" s="145"/>
      <c r="G31" s="144"/>
      <c r="H31" s="145"/>
      <c r="I31" s="72"/>
      <c r="J31" s="155"/>
      <c r="K31" s="71"/>
      <c r="L31" s="149"/>
      <c r="M31" s="56"/>
    </row>
    <row r="32" spans="1:23" x14ac:dyDescent="0.25">
      <c r="A32" s="144"/>
      <c r="B32" s="145"/>
      <c r="C32" s="145"/>
      <c r="D32" s="145"/>
      <c r="E32" s="145"/>
      <c r="F32" s="145"/>
      <c r="G32" s="144"/>
      <c r="H32" s="145"/>
      <c r="I32" s="72"/>
      <c r="J32" s="155"/>
      <c r="K32" s="71"/>
      <c r="L32" s="149"/>
      <c r="M32" s="56"/>
    </row>
    <row r="33" spans="1:17" x14ac:dyDescent="0.25">
      <c r="A33" s="144"/>
      <c r="B33" s="145"/>
      <c r="C33" s="145"/>
      <c r="D33" s="145"/>
      <c r="E33" s="145"/>
      <c r="F33" s="145"/>
      <c r="G33" s="144"/>
      <c r="H33" s="145"/>
      <c r="I33" s="72"/>
      <c r="J33" s="155"/>
      <c r="K33" s="71"/>
      <c r="L33" s="149"/>
      <c r="M33" s="56"/>
    </row>
    <row r="34" spans="1:17" x14ac:dyDescent="0.25">
      <c r="A34" s="144"/>
      <c r="B34" s="145"/>
      <c r="C34" s="145"/>
      <c r="D34" s="145"/>
      <c r="E34" s="145"/>
      <c r="F34" s="145"/>
      <c r="G34" s="144"/>
      <c r="H34" s="145"/>
      <c r="I34" s="72"/>
      <c r="J34" s="155"/>
      <c r="K34" s="71"/>
      <c r="L34" s="149"/>
      <c r="M34" s="56"/>
    </row>
    <row r="35" spans="1:17" ht="30" x14ac:dyDescent="0.25">
      <c r="A35" s="119" t="s">
        <v>58</v>
      </c>
      <c r="B35" s="120"/>
      <c r="C35" s="120"/>
      <c r="D35" s="120"/>
      <c r="E35" s="120"/>
      <c r="F35" s="120"/>
      <c r="G35" s="121"/>
      <c r="H35" s="120"/>
      <c r="I35" s="77" t="s">
        <v>62</v>
      </c>
      <c r="J35" s="78">
        <f>SUM(J27:J34)</f>
        <v>30770</v>
      </c>
      <c r="K35" s="79" t="s">
        <v>63</v>
      </c>
      <c r="L35" s="74">
        <f>SUM(K27:L34)</f>
        <v>1</v>
      </c>
      <c r="M35" s="59"/>
      <c r="N35" s="58"/>
    </row>
    <row r="37" spans="1:17" x14ac:dyDescent="0.25">
      <c r="A37" s="60" t="s">
        <v>75</v>
      </c>
    </row>
    <row r="38" spans="1:17" ht="24.75" customHeight="1" x14ac:dyDescent="0.25"/>
    <row r="39" spans="1:17" ht="24.75" customHeight="1" x14ac:dyDescent="0.25">
      <c r="A39" s="124" t="s">
        <v>64</v>
      </c>
      <c r="B39" s="125"/>
      <c r="C39" s="125"/>
      <c r="D39" s="125"/>
    </row>
    <row r="40" spans="1:17" ht="36" customHeight="1" x14ac:dyDescent="0.25">
      <c r="A40" s="126" t="s">
        <v>65</v>
      </c>
      <c r="B40" s="113"/>
      <c r="C40" s="113"/>
      <c r="D40" s="113"/>
      <c r="E40" s="113"/>
      <c r="F40" s="113"/>
      <c r="G40" s="113"/>
      <c r="H40" s="113"/>
      <c r="I40" s="113"/>
      <c r="J40" s="113"/>
      <c r="K40" s="113"/>
      <c r="L40" s="113"/>
      <c r="M40" s="113"/>
      <c r="N40" s="113"/>
      <c r="O40" s="113"/>
      <c r="Q40" s="150"/>
    </row>
    <row r="41" spans="1:17" ht="9.75" customHeight="1" x14ac:dyDescent="0.25">
      <c r="A41" s="63"/>
      <c r="B41" s="48"/>
      <c r="C41" s="48"/>
      <c r="D41" s="48"/>
      <c r="E41" s="48"/>
      <c r="F41" s="48"/>
      <c r="G41" s="48"/>
      <c r="H41" s="48"/>
      <c r="I41" s="48"/>
      <c r="J41" s="48"/>
      <c r="K41" s="48"/>
      <c r="L41" s="48"/>
      <c r="M41" s="48"/>
      <c r="N41" s="48"/>
      <c r="O41" s="48"/>
      <c r="Q41" s="80"/>
    </row>
    <row r="42" spans="1:17" ht="35.25" customHeight="1" x14ac:dyDescent="0.25">
      <c r="A42" s="126" t="s">
        <v>73</v>
      </c>
      <c r="B42" s="113"/>
      <c r="C42" s="113"/>
      <c r="D42" s="113"/>
      <c r="E42" s="113"/>
      <c r="F42" s="113"/>
      <c r="G42" s="113"/>
      <c r="H42" s="113"/>
      <c r="I42" s="113"/>
      <c r="J42" s="113"/>
      <c r="K42" s="113"/>
      <c r="L42" s="113"/>
      <c r="M42" s="113"/>
      <c r="N42" s="113"/>
      <c r="O42" s="113"/>
      <c r="Q42" s="150"/>
    </row>
    <row r="43" spans="1:17" ht="49.5" customHeight="1" x14ac:dyDescent="0.25">
      <c r="A43" s="127" t="s">
        <v>66</v>
      </c>
      <c r="B43" s="127"/>
      <c r="C43" s="127"/>
      <c r="D43" s="127"/>
      <c r="E43" s="127"/>
      <c r="F43" s="127"/>
      <c r="G43" s="127"/>
      <c r="H43" s="127"/>
      <c r="I43" s="127"/>
      <c r="J43" s="127"/>
      <c r="K43" s="127"/>
      <c r="L43" s="127"/>
      <c r="M43" s="127"/>
      <c r="N43" s="127"/>
      <c r="O43" s="127"/>
      <c r="Q43" s="80"/>
    </row>
    <row r="44" spans="1:17" ht="34.5" customHeight="1" x14ac:dyDescent="0.25">
      <c r="A44" s="126" t="s">
        <v>71</v>
      </c>
      <c r="B44" s="113"/>
      <c r="C44" s="113"/>
      <c r="D44" s="113"/>
      <c r="E44" s="113"/>
      <c r="F44" s="113"/>
      <c r="G44" s="113"/>
      <c r="H44" s="113"/>
      <c r="I44" s="113"/>
      <c r="J44" s="113"/>
      <c r="K44" s="113"/>
      <c r="L44" s="113"/>
      <c r="M44" s="113"/>
      <c r="N44" s="113"/>
      <c r="O44" s="113"/>
      <c r="Q44" s="150"/>
    </row>
    <row r="45" spans="1:17" ht="55.5" customHeight="1" x14ac:dyDescent="0.25">
      <c r="A45" s="122" t="s">
        <v>72</v>
      </c>
      <c r="B45" s="123"/>
      <c r="C45" s="123"/>
      <c r="D45" s="123"/>
      <c r="E45" s="123"/>
      <c r="F45" s="123"/>
      <c r="G45" s="123"/>
      <c r="H45" s="123"/>
      <c r="I45" s="123"/>
      <c r="J45" s="123"/>
      <c r="K45" s="123"/>
      <c r="L45" s="123"/>
      <c r="M45" s="123"/>
      <c r="N45" s="123"/>
      <c r="O45" s="123"/>
    </row>
    <row r="46" spans="1:17" ht="14.1" customHeight="1" x14ac:dyDescent="0.25">
      <c r="A46" s="64"/>
    </row>
    <row r="48" spans="1:17" x14ac:dyDescent="0.25">
      <c r="A48" s="65" t="s">
        <v>80</v>
      </c>
    </row>
    <row r="61" spans="1:1" x14ac:dyDescent="0.25">
      <c r="A61" s="66" t="s">
        <v>79</v>
      </c>
    </row>
    <row r="62" spans="1:1" x14ac:dyDescent="0.25">
      <c r="A62" s="66" t="s">
        <v>78</v>
      </c>
    </row>
    <row r="64" spans="1:1" x14ac:dyDescent="0.25">
      <c r="A64" s="5" t="s">
        <v>0</v>
      </c>
    </row>
    <row r="66" spans="1:1" x14ac:dyDescent="0.25">
      <c r="A66" s="84" t="s">
        <v>120</v>
      </c>
    </row>
  </sheetData>
  <sheetProtection algorithmName="SHA-512" hashValue="rmtCCPnsWbcXf6qhQeLObnlKJeCYTVam+mR+CuoS+5EGMsfHu08fpumcD03YhU/3sNVNVhTs5INTlWDOZ5bqZQ==" saltValue="WLziUfy5JOcgC0UhlSxePA==" spinCount="100000" sheet="1" objects="1" scenarios="1"/>
  <mergeCells count="61">
    <mergeCell ref="N1:O1"/>
    <mergeCell ref="A7:O7"/>
    <mergeCell ref="A8:O8"/>
    <mergeCell ref="A9:F9"/>
    <mergeCell ref="G9:H9"/>
    <mergeCell ref="A10:F10"/>
    <mergeCell ref="G10:H10"/>
    <mergeCell ref="A13:F13"/>
    <mergeCell ref="G13:H13"/>
    <mergeCell ref="A14:F14"/>
    <mergeCell ref="G14:H14"/>
    <mergeCell ref="A11:F11"/>
    <mergeCell ref="G11:H11"/>
    <mergeCell ref="A12:F12"/>
    <mergeCell ref="G12:H12"/>
    <mergeCell ref="A18:F18"/>
    <mergeCell ref="G18:H18"/>
    <mergeCell ref="A15:F15"/>
    <mergeCell ref="G15:H15"/>
    <mergeCell ref="A16:F16"/>
    <mergeCell ref="G16:H16"/>
    <mergeCell ref="A45:O45"/>
    <mergeCell ref="A39:D39"/>
    <mergeCell ref="A40:O40"/>
    <mergeCell ref="A42:O42"/>
    <mergeCell ref="A43:O43"/>
    <mergeCell ref="A44:O44"/>
    <mergeCell ref="A27:F27"/>
    <mergeCell ref="G27:H27"/>
    <mergeCell ref="A28:F28"/>
    <mergeCell ref="G28:H28"/>
    <mergeCell ref="A29:F29"/>
    <mergeCell ref="G29:H29"/>
    <mergeCell ref="A34:F34"/>
    <mergeCell ref="G34:H34"/>
    <mergeCell ref="A35:F35"/>
    <mergeCell ref="G35:H35"/>
    <mergeCell ref="G30:H30"/>
    <mergeCell ref="A31:F31"/>
    <mergeCell ref="G31:H31"/>
    <mergeCell ref="A32:F32"/>
    <mergeCell ref="G32:H32"/>
    <mergeCell ref="A33:F33"/>
    <mergeCell ref="G33:H33"/>
    <mergeCell ref="A30:F30"/>
    <mergeCell ref="A3:O3"/>
    <mergeCell ref="A4:O4"/>
    <mergeCell ref="A2:O2"/>
    <mergeCell ref="M26:O26"/>
    <mergeCell ref="A5:O5"/>
    <mergeCell ref="A26:F26"/>
    <mergeCell ref="G26:H26"/>
    <mergeCell ref="A24:O24"/>
    <mergeCell ref="A25:O25"/>
    <mergeCell ref="A19:F19"/>
    <mergeCell ref="G19:H19"/>
    <mergeCell ref="A22:F22"/>
    <mergeCell ref="G22:H22"/>
    <mergeCell ref="I22:K22"/>
    <mergeCell ref="A17:F17"/>
    <mergeCell ref="G17:H17"/>
  </mergeCells>
  <hyperlinks>
    <hyperlink ref="A64" location="DISCLAIMER" display="DISCLAIMER"/>
    <hyperlink ref="A66" location="_For_Loan_Forgiveness_Calculation_Under_the_Payroll_Protection_Act" display="Return to table of contents"/>
    <hyperlink ref="N1" location="_For_Loan_Forgiveness_Calculation_Under_the_Payroll_Protection_Act" display="Return to table of contents"/>
  </hyperlinks>
  <pageMargins left="0.7" right="0.7" top="0.75" bottom="0.75" header="0.3" footer="0.3"/>
  <pageSetup scale="63" fitToHeight="2" orientation="landscape" r:id="rId1"/>
  <rowBreaks count="1" manualBreakCount="1">
    <brk id="22" max="14"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25"/>
  <sheetViews>
    <sheetView workbookViewId="0"/>
  </sheetViews>
  <sheetFormatPr defaultRowHeight="15" x14ac:dyDescent="0.25"/>
  <cols>
    <col min="6" max="6" width="27.28515625" customWidth="1"/>
    <col min="9" max="9" width="15.140625" customWidth="1"/>
    <col min="10" max="10" width="5.42578125" customWidth="1"/>
    <col min="11" max="11" width="60.85546875" customWidth="1"/>
  </cols>
  <sheetData>
    <row r="1" spans="1:11" x14ac:dyDescent="0.25">
      <c r="H1" s="166" t="s">
        <v>120</v>
      </c>
      <c r="I1" s="98"/>
      <c r="J1" s="98"/>
      <c r="K1" s="29" t="s">
        <v>90</v>
      </c>
    </row>
    <row r="2" spans="1:11" x14ac:dyDescent="0.25">
      <c r="K2" s="35" t="s">
        <v>91</v>
      </c>
    </row>
    <row r="7" spans="1:11" ht="21" x14ac:dyDescent="0.35">
      <c r="A7" s="135" t="s">
        <v>110</v>
      </c>
      <c r="B7" s="136"/>
      <c r="C7" s="136"/>
      <c r="D7" s="136"/>
      <c r="E7" s="136"/>
      <c r="F7" s="136"/>
      <c r="G7" s="136"/>
      <c r="H7" s="136"/>
      <c r="I7" s="136"/>
    </row>
    <row r="10" spans="1:11" ht="60" x14ac:dyDescent="0.25">
      <c r="A10" s="137" t="s">
        <v>86</v>
      </c>
      <c r="B10" s="137"/>
      <c r="C10" s="137"/>
      <c r="D10" s="137"/>
      <c r="E10" s="137"/>
      <c r="F10" s="137"/>
      <c r="G10" s="138" t="s">
        <v>57</v>
      </c>
      <c r="H10" s="138"/>
      <c r="I10" s="27" t="s">
        <v>82</v>
      </c>
    </row>
    <row r="11" spans="1:11" x14ac:dyDescent="0.25">
      <c r="A11" s="156"/>
      <c r="B11" s="157"/>
      <c r="C11" s="157"/>
      <c r="D11" s="157"/>
      <c r="E11" s="157"/>
      <c r="F11" s="157"/>
      <c r="G11" s="156"/>
      <c r="H11" s="157"/>
      <c r="I11" s="158">
        <v>12000</v>
      </c>
    </row>
    <row r="12" spans="1:11" x14ac:dyDescent="0.25">
      <c r="A12" s="156"/>
      <c r="B12" s="157"/>
      <c r="C12" s="157"/>
      <c r="D12" s="157"/>
      <c r="E12" s="157"/>
      <c r="F12" s="157"/>
      <c r="G12" s="156"/>
      <c r="H12" s="157"/>
      <c r="I12" s="159"/>
    </row>
    <row r="13" spans="1:11" x14ac:dyDescent="0.25">
      <c r="A13" s="156"/>
      <c r="B13" s="157"/>
      <c r="C13" s="157"/>
      <c r="D13" s="157"/>
      <c r="E13" s="157"/>
      <c r="F13" s="157"/>
      <c r="G13" s="156"/>
      <c r="H13" s="157"/>
      <c r="I13" s="159"/>
    </row>
    <row r="14" spans="1:11" x14ac:dyDescent="0.25">
      <c r="A14" s="156"/>
      <c r="B14" s="157"/>
      <c r="C14" s="157"/>
      <c r="D14" s="157"/>
      <c r="E14" s="157"/>
      <c r="F14" s="157"/>
      <c r="G14" s="156"/>
      <c r="H14" s="157"/>
      <c r="I14" s="159"/>
    </row>
    <row r="15" spans="1:11" x14ac:dyDescent="0.25">
      <c r="A15" s="156"/>
      <c r="B15" s="157"/>
      <c r="C15" s="157"/>
      <c r="D15" s="157"/>
      <c r="E15" s="157"/>
      <c r="F15" s="157"/>
      <c r="G15" s="156"/>
      <c r="H15" s="157"/>
      <c r="I15" s="159"/>
    </row>
    <row r="16" spans="1:11" x14ac:dyDescent="0.25">
      <c r="A16" s="156"/>
      <c r="B16" s="157"/>
      <c r="C16" s="157"/>
      <c r="D16" s="157"/>
      <c r="E16" s="157"/>
      <c r="F16" s="157"/>
      <c r="G16" s="156"/>
      <c r="H16" s="157"/>
      <c r="I16" s="159"/>
    </row>
    <row r="17" spans="1:9" x14ac:dyDescent="0.25">
      <c r="A17" s="156"/>
      <c r="B17" s="157"/>
      <c r="C17" s="157"/>
      <c r="D17" s="157"/>
      <c r="E17" s="157"/>
      <c r="F17" s="157"/>
      <c r="G17" s="156"/>
      <c r="H17" s="157"/>
      <c r="I17" s="159"/>
    </row>
    <row r="18" spans="1:9" x14ac:dyDescent="0.25">
      <c r="A18" s="156"/>
      <c r="B18" s="157"/>
      <c r="C18" s="157"/>
      <c r="D18" s="157"/>
      <c r="E18" s="157"/>
      <c r="F18" s="157"/>
      <c r="G18" s="156"/>
      <c r="H18" s="157"/>
      <c r="I18" s="159"/>
    </row>
    <row r="19" spans="1:9" x14ac:dyDescent="0.25">
      <c r="A19" s="132" t="s">
        <v>58</v>
      </c>
      <c r="B19" s="133"/>
      <c r="C19" s="133"/>
      <c r="D19" s="133"/>
      <c r="E19" s="133"/>
      <c r="F19" s="133"/>
      <c r="G19" s="134"/>
      <c r="H19" s="133"/>
      <c r="I19" s="28">
        <f>SUM(I11:I18)</f>
        <v>12000</v>
      </c>
    </row>
    <row r="20" spans="1:9" x14ac:dyDescent="0.25">
      <c r="A20" s="22"/>
      <c r="B20" s="25"/>
      <c r="C20" s="25"/>
      <c r="D20" s="25"/>
      <c r="E20" s="25"/>
      <c r="F20" s="25"/>
      <c r="G20" s="22"/>
      <c r="H20" s="25"/>
      <c r="I20" s="26"/>
    </row>
    <row r="21" spans="1:9" x14ac:dyDescent="0.25">
      <c r="A21" s="23" t="s">
        <v>85</v>
      </c>
      <c r="B21" s="25"/>
      <c r="C21" s="25"/>
      <c r="D21" s="25"/>
      <c r="E21" s="25"/>
      <c r="F21" s="25"/>
      <c r="G21" s="22"/>
      <c r="H21" s="25"/>
      <c r="I21" s="26"/>
    </row>
    <row r="23" spans="1:9" x14ac:dyDescent="0.25">
      <c r="A23" s="5" t="s">
        <v>0</v>
      </c>
    </row>
    <row r="25" spans="1:9" x14ac:dyDescent="0.25">
      <c r="A25" s="166" t="s">
        <v>120</v>
      </c>
      <c r="B25" s="98"/>
      <c r="C25" s="98"/>
    </row>
  </sheetData>
  <sheetProtection algorithmName="SHA-512" hashValue="S/fOMZAKVeBqMflmX+GzmF88Hd7RCXkNNnpAVLsMrlW4aZpC9hA3oyVyEuT8XlpgUkiJKrNw9LqA8rQH1GhQlg==" saltValue="UW9eoA3B8oCqJVwhUIzH8A==" spinCount="100000" sheet="1" objects="1" scenarios="1"/>
  <mergeCells count="23">
    <mergeCell ref="A25:C25"/>
    <mergeCell ref="H1:J1"/>
    <mergeCell ref="G10:H10"/>
    <mergeCell ref="A11:F11"/>
    <mergeCell ref="G11:H11"/>
    <mergeCell ref="A12:F12"/>
    <mergeCell ref="G12:H12"/>
    <mergeCell ref="A19:F19"/>
    <mergeCell ref="G19:H19"/>
    <mergeCell ref="A7:I7"/>
    <mergeCell ref="A16:F16"/>
    <mergeCell ref="G16:H16"/>
    <mergeCell ref="A17:F17"/>
    <mergeCell ref="G17:H17"/>
    <mergeCell ref="A18:F18"/>
    <mergeCell ref="G18:H18"/>
    <mergeCell ref="A13:F13"/>
    <mergeCell ref="G13:H13"/>
    <mergeCell ref="A14:F14"/>
    <mergeCell ref="G14:H14"/>
    <mergeCell ref="A15:F15"/>
    <mergeCell ref="G15:H15"/>
    <mergeCell ref="A10:F10"/>
  </mergeCells>
  <hyperlinks>
    <hyperlink ref="A23" location="DISCLAIMER" display="DISCLAIMER"/>
    <hyperlink ref="A25" location="_For_Loan_Forgiveness_Calculation_Under_the_Payroll_Protection_Act" display="Return to table of contents"/>
    <hyperlink ref="H1" location="_For_Loan_Forgiveness_Calculation_Under_the_Payroll_Protection_Act" display="Return to table of contents"/>
  </hyperlinks>
  <pageMargins left="0.7" right="0.7" top="0.75" bottom="0.75" header="0.3" footer="0.3"/>
  <pageSetup orientation="landscape"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B17"/>
  <sheetViews>
    <sheetView workbookViewId="0">
      <selection activeCell="C6" sqref="C6"/>
    </sheetView>
  </sheetViews>
  <sheetFormatPr defaultRowHeight="15" x14ac:dyDescent="0.25"/>
  <cols>
    <col min="1" max="1" width="101.85546875" style="1" customWidth="1"/>
    <col min="2" max="2" width="26.5703125" customWidth="1"/>
  </cols>
  <sheetData>
    <row r="1" spans="1:2" ht="27.75" customHeight="1" x14ac:dyDescent="0.25">
      <c r="A1" s="2" t="s">
        <v>0</v>
      </c>
      <c r="B1" s="84" t="s">
        <v>120</v>
      </c>
    </row>
    <row r="2" spans="1:2" ht="134.25" customHeight="1" x14ac:dyDescent="0.25">
      <c r="A2" s="3" t="s">
        <v>1</v>
      </c>
    </row>
    <row r="4" spans="1:2" ht="105" x14ac:dyDescent="0.25">
      <c r="A4" s="1" t="s">
        <v>3</v>
      </c>
    </row>
    <row r="15" spans="1:2" x14ac:dyDescent="0.25">
      <c r="A15" s="4" t="s">
        <v>4</v>
      </c>
    </row>
    <row r="17" spans="1:1" x14ac:dyDescent="0.25">
      <c r="A17" s="84" t="s">
        <v>120</v>
      </c>
    </row>
  </sheetData>
  <sheetProtection algorithmName="SHA-512" hashValue="GyUoUqmiF0cIWcvVEo3ZlSxxfSG6PnwXgAfgIcc17l2TDkuWGfdEOAz/WL/nhznu+jh95Y8DRd9VFFphs6r53g==" saltValue="idmI7vrFy2Lj3blI3pQPkQ==" spinCount="100000" sheet="1" objects="1" scenarios="1"/>
  <hyperlinks>
    <hyperlink ref="A17" location="_For_Loan_Forgiveness_Calculation_Under_the_Payroll_Protection_Act" display="Return to table of contents"/>
    <hyperlink ref="B1" location="_For_Loan_Forgiveness_Calculation_Under_the_Payroll_Protection_Act" display="Return to table of contents"/>
  </hyperlinks>
  <pageMargins left="0.7" right="0.7" top="0.75" bottom="0.75" header="0.3" footer="0.3"/>
  <pageSetup scale="88"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I26"/>
  <sheetViews>
    <sheetView zoomScale="121" zoomScaleNormal="121" workbookViewId="0"/>
  </sheetViews>
  <sheetFormatPr defaultRowHeight="15" x14ac:dyDescent="0.25"/>
  <cols>
    <col min="1" max="1" width="2.7109375" customWidth="1"/>
    <col min="2" max="2" width="24.28515625" customWidth="1"/>
    <col min="6" max="6" width="10.7109375" customWidth="1"/>
    <col min="9" max="9" width="15" customWidth="1"/>
  </cols>
  <sheetData>
    <row r="2" spans="2:9" ht="56.25" customHeight="1" x14ac:dyDescent="0.25"/>
    <row r="3" spans="2:9" ht="63" customHeight="1" x14ac:dyDescent="0.35">
      <c r="B3" s="139" t="s">
        <v>117</v>
      </c>
      <c r="C3" s="139"/>
      <c r="D3" s="139"/>
      <c r="E3" s="139"/>
      <c r="F3" s="139"/>
      <c r="G3" s="139"/>
      <c r="H3" s="139"/>
      <c r="I3" s="139"/>
    </row>
    <row r="6" spans="2:9" x14ac:dyDescent="0.25">
      <c r="B6" s="140" t="s">
        <v>116</v>
      </c>
      <c r="C6" s="136"/>
      <c r="D6" s="136"/>
      <c r="E6" s="136"/>
      <c r="F6" s="136"/>
      <c r="G6" s="136"/>
      <c r="H6" s="136"/>
      <c r="I6" s="136"/>
    </row>
    <row r="7" spans="2:9" x14ac:dyDescent="0.25">
      <c r="C7" s="161"/>
      <c r="D7" s="161"/>
      <c r="E7" s="161"/>
      <c r="F7" s="161"/>
      <c r="G7" s="161"/>
      <c r="H7" s="161"/>
    </row>
    <row r="8" spans="2:9" x14ac:dyDescent="0.25">
      <c r="C8" s="161"/>
      <c r="D8" s="161"/>
      <c r="E8" s="161"/>
      <c r="F8" s="161"/>
      <c r="G8" s="161"/>
      <c r="H8" s="161"/>
    </row>
    <row r="9" spans="2:9" x14ac:dyDescent="0.25">
      <c r="C9" s="161"/>
      <c r="D9" s="161"/>
      <c r="E9" s="161"/>
      <c r="F9" s="161"/>
      <c r="G9" s="161"/>
      <c r="H9" s="161"/>
    </row>
    <row r="10" spans="2:9" x14ac:dyDescent="0.25">
      <c r="C10" s="161"/>
      <c r="D10" s="161"/>
      <c r="E10" s="161"/>
      <c r="F10" s="161"/>
      <c r="G10" s="161"/>
      <c r="H10" s="161"/>
    </row>
    <row r="11" spans="2:9" x14ac:dyDescent="0.25">
      <c r="C11" s="161"/>
      <c r="D11" s="161"/>
      <c r="E11" s="161"/>
      <c r="F11" s="161"/>
      <c r="G11" s="161"/>
      <c r="H11" s="161"/>
    </row>
    <row r="12" spans="2:9" x14ac:dyDescent="0.25">
      <c r="C12" s="161"/>
      <c r="D12" s="161"/>
      <c r="E12" s="161"/>
      <c r="F12" s="161"/>
      <c r="G12" s="161"/>
      <c r="H12" s="161"/>
    </row>
    <row r="13" spans="2:9" x14ac:dyDescent="0.25">
      <c r="C13" s="161"/>
      <c r="D13" s="161"/>
      <c r="E13" s="161"/>
      <c r="F13" s="161"/>
      <c r="G13" s="161"/>
      <c r="H13" s="161"/>
    </row>
    <row r="14" spans="2:9" x14ac:dyDescent="0.25">
      <c r="C14" s="161"/>
      <c r="D14" s="161"/>
      <c r="E14" s="161"/>
      <c r="F14" s="161"/>
      <c r="G14" s="161"/>
      <c r="H14" s="161"/>
    </row>
    <row r="15" spans="2:9" x14ac:dyDescent="0.25">
      <c r="C15" s="161"/>
      <c r="D15" s="161"/>
      <c r="E15" s="161"/>
      <c r="F15" s="161"/>
      <c r="G15" s="161"/>
      <c r="H15" s="161"/>
    </row>
    <row r="16" spans="2:9" x14ac:dyDescent="0.25">
      <c r="C16" s="161"/>
      <c r="D16" s="161"/>
      <c r="E16" s="161"/>
      <c r="F16" s="161"/>
      <c r="G16" s="161"/>
      <c r="H16" s="161"/>
    </row>
    <row r="17" spans="2:8" x14ac:dyDescent="0.25">
      <c r="C17" s="161"/>
      <c r="D17" s="161"/>
      <c r="E17" s="161"/>
      <c r="F17" s="161"/>
      <c r="G17" s="161"/>
      <c r="H17" s="161"/>
    </row>
    <row r="18" spans="2:8" x14ac:dyDescent="0.25">
      <c r="C18" s="161"/>
      <c r="D18" s="161"/>
      <c r="E18" s="161"/>
      <c r="F18" s="161"/>
      <c r="G18" s="161"/>
      <c r="H18" s="161"/>
    </row>
    <row r="19" spans="2:8" x14ac:dyDescent="0.25">
      <c r="C19" s="161"/>
      <c r="D19" s="161"/>
      <c r="E19" s="161"/>
      <c r="F19" s="161"/>
      <c r="G19" s="161"/>
      <c r="H19" s="161"/>
    </row>
    <row r="20" spans="2:8" x14ac:dyDescent="0.25">
      <c r="C20" s="161"/>
      <c r="D20" s="161"/>
      <c r="E20" s="161"/>
      <c r="F20" s="161"/>
      <c r="G20" s="161"/>
      <c r="H20" s="161"/>
    </row>
    <row r="21" spans="2:8" x14ac:dyDescent="0.25">
      <c r="C21" s="161"/>
      <c r="D21" s="161"/>
      <c r="E21" s="161"/>
      <c r="F21" s="161"/>
      <c r="G21" s="161"/>
      <c r="H21" s="161"/>
    </row>
    <row r="24" spans="2:8" x14ac:dyDescent="0.25">
      <c r="B24" s="5" t="s">
        <v>0</v>
      </c>
    </row>
    <row r="26" spans="2:8" x14ac:dyDescent="0.25">
      <c r="B26" s="84" t="s">
        <v>120</v>
      </c>
    </row>
  </sheetData>
  <sheetProtection algorithmName="SHA-512" hashValue="iFePz1/taJ9Lo7ulcc36bQEf0r4i1ZRkzP4O7gNeL9MCWQ3KfFRHjXfmL1bIH+ucEBhDb/4Z/VazIpRPalRNDA==" saltValue="6118f2ObsZk8CBTfyUe7+A==" spinCount="100000" sheet="1" objects="1" scenarios="1"/>
  <mergeCells count="2">
    <mergeCell ref="B3:I3"/>
    <mergeCell ref="B6:I6"/>
  </mergeCells>
  <hyperlinks>
    <hyperlink ref="B24" location="DISCLAIMER" display="DISCLAIMER"/>
    <hyperlink ref="B26" location="_For_Loan_Forgiveness_Calculation_Under_the_Payroll_Protection_Act" display="Return to table of contents"/>
  </hyperlinks>
  <pageMargins left="0.7" right="0.7" top="0.75" bottom="0.75" header="0.3" footer="0.3"/>
  <pageSetup scale="71" orientation="portrait" r:id="rId1"/>
  <drawing r:id="rId2"/>
  <legacyDrawing r:id="rId3"/>
  <oleObjects>
    <mc:AlternateContent xmlns:mc="http://schemas.openxmlformats.org/markup-compatibility/2006">
      <mc:Choice Requires="x14">
        <oleObject progId="Acrobat Document" dvAspect="DVASPECT_ICON" shapeId="18435" r:id="rId4">
          <objectPr locked="0" defaultSize="0" autoPict="0" r:id="rId5">
            <anchor moveWithCells="1">
              <from>
                <xdr:col>2</xdr:col>
                <xdr:colOff>381000</xdr:colOff>
                <xdr:row>7</xdr:row>
                <xdr:rowOff>0</xdr:rowOff>
              </from>
              <to>
                <xdr:col>7</xdr:col>
                <xdr:colOff>209550</xdr:colOff>
                <xdr:row>18</xdr:row>
                <xdr:rowOff>142875</xdr:rowOff>
              </to>
            </anchor>
          </objectPr>
        </oleObject>
      </mc:Choice>
      <mc:Fallback>
        <oleObject progId="Acrobat Document" dvAspect="DVASPECT_ICON" shapeId="1843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Table of Contents</vt:lpstr>
      <vt:lpstr>Forgiveness Calc-SBA Form 3508 </vt:lpstr>
      <vt:lpstr>PPP Schedule A</vt:lpstr>
      <vt:lpstr>Schedule  A Worksheet</vt:lpstr>
      <vt:lpstr>Owner Comp Worksheet</vt:lpstr>
      <vt:lpstr>DISCLAIMER</vt:lpstr>
      <vt:lpstr>Instructions for Form 3508</vt:lpstr>
      <vt:lpstr>_For_Loan_Forgiveness_Calculation_Under_the_Payroll_Protection_Act</vt:lpstr>
      <vt:lpstr>Compensation_to_Owners_Worksheet</vt:lpstr>
      <vt:lpstr>DISCLAIMER</vt:lpstr>
      <vt:lpstr>Instructions_For_Loan_Forgiveness_Calculation_Under_the_Payroll_Protection_Act</vt:lpstr>
      <vt:lpstr>Instructions_for_SBA_Form_3508</vt:lpstr>
      <vt:lpstr>PPP_Loan_Forgiveness_Calculation</vt:lpstr>
      <vt:lpstr>PPP_Schedule_A</vt:lpstr>
      <vt:lpstr>PPP_Schedule_A_Worksheet</vt:lpstr>
      <vt:lpstr>DISCLAIMER!Print_Area</vt:lpstr>
      <vt:lpstr>'Forgiveness Calc-SBA Form 3508 '!Print_Area</vt:lpstr>
      <vt:lpstr>'Instructions for Form 3508'!Print_Area</vt:lpstr>
      <vt:lpstr>'Owner Comp Worksheet'!Print_Area</vt:lpstr>
      <vt:lpstr>'PPP Schedule A'!Print_Area</vt:lpstr>
      <vt:lpstr>'Schedule  A Worksheet'!Print_Area</vt:lpstr>
      <vt:lpstr>'Schedule  A Worksheet'!Print_Titles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LMeril@rmsbg.com</dc:creator>
  <cp:lastModifiedBy>Lawrence Meril</cp:lastModifiedBy>
  <cp:lastPrinted>2020-05-19T02:57:16Z</cp:lastPrinted>
  <dcterms:created xsi:type="dcterms:W3CDTF">2020-04-07T17:35:54Z</dcterms:created>
  <dcterms:modified xsi:type="dcterms:W3CDTF">2020-05-19T03:01:08Z</dcterms:modified>
</cp:coreProperties>
</file>