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factory\Dwell1\Dwell\DwellML\dataset\"/>
    </mc:Choice>
  </mc:AlternateContent>
  <xr:revisionPtr revIDLastSave="0" documentId="13_ncr:1_{A3A39C62-A7CB-4747-944A-62FCC008FC3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6" r:id="rId1"/>
    <sheet name="Sheet3" sheetId="8" r:id="rId2"/>
    <sheet name="Dwell_Dataset" sheetId="1" r:id="rId3"/>
    <sheet name="copy_dwell dataset" sheetId="9" r:id="rId4"/>
    <sheet name="Sheet2" sheetId="7" r:id="rId5"/>
    <sheet name="Data documentation" sheetId="2" r:id="rId6"/>
    <sheet name="Device Vs Categories" sheetId="3" r:id="rId7"/>
    <sheet name="Day and Age on Categories" sheetId="4" r:id="rId8"/>
    <sheet name="Day Vs Categories" sheetId="5" r:id="rId9"/>
  </sheets>
  <definedNames>
    <definedName name="_xlnm._FilterDatabase" localSheetId="3" hidden="1">'copy_dwell dataset'!$A$1:$R$1080</definedName>
    <definedName name="_xlnm._FilterDatabase" localSheetId="2" hidden="1">Dwell_Dataset!$A$1:$R$1080</definedName>
  </definedNames>
  <calcPr calcId="191029" concurrentCalc="0"/>
  <pivotCaches>
    <pivotCache cacheId="10" r:id="rId10"/>
    <pivotCache cacheId="1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9" l="1" a="1"/>
  <c r="G3" i="9"/>
  <c r="G4" i="9" a="1"/>
  <c r="G4" i="9"/>
  <c r="G5" i="9" a="1"/>
  <c r="G5" i="9"/>
  <c r="G6" i="9" a="1"/>
  <c r="G6" i="9"/>
  <c r="G7" i="9" a="1"/>
  <c r="G7" i="9"/>
  <c r="G8" i="9" a="1"/>
  <c r="G8" i="9"/>
  <c r="G9" i="9" a="1"/>
  <c r="G9" i="9"/>
  <c r="G10" i="9" a="1"/>
  <c r="G10" i="9"/>
  <c r="G11" i="9" a="1"/>
  <c r="G11" i="9"/>
  <c r="G12" i="9" a="1"/>
  <c r="G12" i="9"/>
  <c r="G13" i="9" a="1"/>
  <c r="G13" i="9"/>
  <c r="G14" i="9" a="1"/>
  <c r="G14" i="9"/>
  <c r="G15" i="9" a="1"/>
  <c r="G15" i="9"/>
  <c r="G16" i="9" a="1"/>
  <c r="G16" i="9"/>
  <c r="G17" i="9" a="1"/>
  <c r="G17" i="9"/>
  <c r="G18" i="9" a="1"/>
  <c r="G18" i="9"/>
  <c r="G19" i="9" a="1"/>
  <c r="G19" i="9"/>
  <c r="G20" i="9" a="1"/>
  <c r="G20" i="9"/>
  <c r="G21" i="9" a="1"/>
  <c r="G21" i="9"/>
  <c r="G22" i="9" a="1"/>
  <c r="G22" i="9"/>
  <c r="G23" i="9" a="1"/>
  <c r="G23" i="9"/>
  <c r="G24" i="9" a="1"/>
  <c r="G24" i="9"/>
  <c r="G25" i="9" a="1"/>
  <c r="G25" i="9"/>
  <c r="G26" i="9" a="1"/>
  <c r="G26" i="9"/>
  <c r="G27" i="9" a="1"/>
  <c r="G27" i="9"/>
  <c r="G28" i="9" a="1"/>
  <c r="G28" i="9"/>
  <c r="G29" i="9" a="1"/>
  <c r="G29" i="9"/>
  <c r="G30" i="9" a="1"/>
  <c r="G30" i="9"/>
  <c r="G31" i="9" a="1"/>
  <c r="G31" i="9"/>
  <c r="G32" i="9" a="1"/>
  <c r="G32" i="9"/>
  <c r="G33" i="9" a="1"/>
  <c r="G33" i="9"/>
  <c r="G34" i="9" a="1"/>
  <c r="G34" i="9"/>
  <c r="G35" i="9" a="1"/>
  <c r="G35" i="9"/>
  <c r="G36" i="9" a="1"/>
  <c r="G36" i="9"/>
  <c r="G37" i="9" a="1"/>
  <c r="G37" i="9"/>
  <c r="G38" i="9" a="1"/>
  <c r="G38" i="9"/>
  <c r="G39" i="9" a="1"/>
  <c r="G39" i="9"/>
  <c r="G40" i="9" a="1"/>
  <c r="G40" i="9"/>
  <c r="G41" i="9" a="1"/>
  <c r="G41" i="9"/>
  <c r="G42" i="9" a="1"/>
  <c r="G42" i="9"/>
  <c r="G43" i="9" a="1"/>
  <c r="G43" i="9"/>
  <c r="G44" i="9" a="1"/>
  <c r="G44" i="9"/>
  <c r="G45" i="9" a="1"/>
  <c r="G45" i="9"/>
  <c r="G46" i="9" a="1"/>
  <c r="G46" i="9"/>
  <c r="G47" i="9" a="1"/>
  <c r="G47" i="9"/>
  <c r="G48" i="9" a="1"/>
  <c r="G48" i="9"/>
  <c r="G49" i="9" a="1"/>
  <c r="G49" i="9"/>
  <c r="G50" i="9" a="1"/>
  <c r="G50" i="9"/>
  <c r="G51" i="9" a="1"/>
  <c r="G51" i="9"/>
  <c r="G52" i="9" a="1"/>
  <c r="G52" i="9"/>
  <c r="G53" i="9" a="1"/>
  <c r="G53" i="9"/>
  <c r="G54" i="9" a="1"/>
  <c r="G54" i="9"/>
  <c r="G55" i="9" a="1"/>
  <c r="G55" i="9"/>
  <c r="G56" i="9" a="1"/>
  <c r="G56" i="9"/>
  <c r="G57" i="9" a="1"/>
  <c r="G57" i="9"/>
  <c r="G58" i="9" a="1"/>
  <c r="G58" i="9"/>
  <c r="G59" i="9" a="1"/>
  <c r="G59" i="9"/>
  <c r="G60" i="9" a="1"/>
  <c r="G60" i="9"/>
  <c r="G61" i="9" a="1"/>
  <c r="G61" i="9"/>
  <c r="G62" i="9" a="1"/>
  <c r="G62" i="9"/>
  <c r="G63" i="9" a="1"/>
  <c r="G63" i="9"/>
  <c r="G64" i="9" a="1"/>
  <c r="G64" i="9"/>
  <c r="G65" i="9" a="1"/>
  <c r="G65" i="9"/>
  <c r="G66" i="9" a="1"/>
  <c r="G66" i="9"/>
  <c r="G67" i="9" a="1"/>
  <c r="G67" i="9"/>
  <c r="G68" i="9" a="1"/>
  <c r="G68" i="9"/>
  <c r="G69" i="9" a="1"/>
  <c r="G69" i="9"/>
  <c r="G70" i="9" a="1"/>
  <c r="G70" i="9"/>
  <c r="G71" i="9" a="1"/>
  <c r="G71" i="9"/>
  <c r="G72" i="9" a="1"/>
  <c r="G72" i="9"/>
  <c r="G73" i="9" a="1"/>
  <c r="G73" i="9"/>
  <c r="G74" i="9" a="1"/>
  <c r="G74" i="9"/>
  <c r="G75" i="9" a="1"/>
  <c r="G75" i="9"/>
  <c r="G76" i="9" a="1"/>
  <c r="G76" i="9"/>
  <c r="G77" i="9" a="1"/>
  <c r="G77" i="9"/>
  <c r="G78" i="9" a="1"/>
  <c r="G78" i="9"/>
  <c r="G79" i="9" a="1"/>
  <c r="G79" i="9"/>
  <c r="G80" i="9" a="1"/>
  <c r="G80" i="9"/>
  <c r="G81" i="9" a="1"/>
  <c r="G81" i="9"/>
  <c r="G82" i="9" a="1"/>
  <c r="G82" i="9"/>
  <c r="G83" i="9" a="1"/>
  <c r="G83" i="9"/>
  <c r="G84" i="9" a="1"/>
  <c r="G84" i="9"/>
  <c r="G85" i="9" a="1"/>
  <c r="G85" i="9"/>
  <c r="G86" i="9" a="1"/>
  <c r="G86" i="9"/>
  <c r="G87" i="9" a="1"/>
  <c r="G87" i="9"/>
  <c r="G88" i="9" a="1"/>
  <c r="G88" i="9"/>
  <c r="G89" i="9" a="1"/>
  <c r="G89" i="9"/>
  <c r="G90" i="9" a="1"/>
  <c r="G90" i="9"/>
  <c r="G91" i="9" a="1"/>
  <c r="G91" i="9"/>
  <c r="G92" i="9" a="1"/>
  <c r="G92" i="9"/>
  <c r="G93" i="9" a="1"/>
  <c r="G93" i="9"/>
  <c r="G94" i="9" a="1"/>
  <c r="G94" i="9"/>
  <c r="G95" i="9" a="1"/>
  <c r="G95" i="9"/>
  <c r="G96" i="9" a="1"/>
  <c r="G96" i="9"/>
  <c r="G97" i="9" a="1"/>
  <c r="G97" i="9"/>
  <c r="G98" i="9" a="1"/>
  <c r="G98" i="9"/>
  <c r="G99" i="9" a="1"/>
  <c r="G99" i="9"/>
  <c r="G100" i="9" a="1"/>
  <c r="G100" i="9"/>
  <c r="G101" i="9" a="1"/>
  <c r="G101" i="9"/>
  <c r="G102" i="9" a="1"/>
  <c r="G102" i="9"/>
  <c r="G103" i="9" a="1"/>
  <c r="G103" i="9"/>
  <c r="G104" i="9" a="1"/>
  <c r="G104" i="9"/>
  <c r="G105" i="9" a="1"/>
  <c r="G105" i="9"/>
  <c r="G106" i="9" a="1"/>
  <c r="G106" i="9"/>
  <c r="G107" i="9" a="1"/>
  <c r="G107" i="9"/>
  <c r="G108" i="9" a="1"/>
  <c r="G108" i="9"/>
  <c r="G109" i="9" a="1"/>
  <c r="G109" i="9"/>
  <c r="G110" i="9" a="1"/>
  <c r="G110" i="9"/>
  <c r="G111" i="9" a="1"/>
  <c r="G111" i="9"/>
  <c r="G112" i="9" a="1"/>
  <c r="G112" i="9"/>
  <c r="G113" i="9" a="1"/>
  <c r="G113" i="9"/>
  <c r="G114" i="9" a="1"/>
  <c r="G114" i="9"/>
  <c r="G115" i="9" a="1"/>
  <c r="G115" i="9"/>
  <c r="G116" i="9" a="1"/>
  <c r="G116" i="9"/>
  <c r="G117" i="9" a="1"/>
  <c r="G117" i="9"/>
  <c r="G118" i="9" a="1"/>
  <c r="G118" i="9"/>
  <c r="G119" i="9" a="1"/>
  <c r="G119" i="9"/>
  <c r="G120" i="9" a="1"/>
  <c r="G120" i="9"/>
  <c r="G121" i="9" a="1"/>
  <c r="G121" i="9"/>
  <c r="G122" i="9" a="1"/>
  <c r="G122" i="9"/>
  <c r="G123" i="9" a="1"/>
  <c r="G123" i="9"/>
  <c r="G124" i="9" a="1"/>
  <c r="G124" i="9"/>
  <c r="G125" i="9" a="1"/>
  <c r="G125" i="9"/>
  <c r="G126" i="9" a="1"/>
  <c r="G126" i="9"/>
  <c r="G127" i="9" a="1"/>
  <c r="G127" i="9"/>
  <c r="G128" i="9" a="1"/>
  <c r="G128" i="9"/>
  <c r="G129" i="9" a="1"/>
  <c r="G129" i="9"/>
  <c r="G130" i="9" a="1"/>
  <c r="G130" i="9"/>
  <c r="G131" i="9" a="1"/>
  <c r="G131" i="9"/>
  <c r="G132" i="9" a="1"/>
  <c r="G132" i="9"/>
  <c r="G133" i="9" a="1"/>
  <c r="G133" i="9"/>
  <c r="G134" i="9" a="1"/>
  <c r="G134" i="9"/>
  <c r="G135" i="9" a="1"/>
  <c r="G135" i="9"/>
  <c r="G136" i="9" a="1"/>
  <c r="G136" i="9"/>
  <c r="G137" i="9" a="1"/>
  <c r="G137" i="9"/>
  <c r="G138" i="9" a="1"/>
  <c r="G138" i="9"/>
  <c r="G139" i="9" a="1"/>
  <c r="G139" i="9"/>
  <c r="G140" i="9" a="1"/>
  <c r="G140" i="9"/>
  <c r="G141" i="9" a="1"/>
  <c r="G141" i="9"/>
  <c r="G142" i="9" a="1"/>
  <c r="G142" i="9"/>
  <c r="G143" i="9" a="1"/>
  <c r="G143" i="9"/>
  <c r="G144" i="9" a="1"/>
  <c r="G144" i="9"/>
  <c r="G145" i="9" a="1"/>
  <c r="G145" i="9"/>
  <c r="G146" i="9" a="1"/>
  <c r="G146" i="9"/>
  <c r="G147" i="9" a="1"/>
  <c r="G147" i="9"/>
  <c r="G148" i="9" a="1"/>
  <c r="G148" i="9"/>
  <c r="G149" i="9" a="1"/>
  <c r="G149" i="9"/>
  <c r="G150" i="9" a="1"/>
  <c r="G150" i="9"/>
  <c r="G151" i="9" a="1"/>
  <c r="G151" i="9"/>
  <c r="G152" i="9" a="1"/>
  <c r="G152" i="9"/>
  <c r="G153" i="9" a="1"/>
  <c r="G153" i="9"/>
  <c r="G154" i="9" a="1"/>
  <c r="G154" i="9"/>
  <c r="G155" i="9" a="1"/>
  <c r="G155" i="9"/>
  <c r="G156" i="9" a="1"/>
  <c r="G156" i="9"/>
  <c r="G157" i="9" a="1"/>
  <c r="G157" i="9"/>
  <c r="G158" i="9" a="1"/>
  <c r="G158" i="9"/>
  <c r="G159" i="9" a="1"/>
  <c r="G159" i="9"/>
  <c r="G160" i="9" a="1"/>
  <c r="G160" i="9"/>
  <c r="G161" i="9" a="1"/>
  <c r="G161" i="9"/>
  <c r="G162" i="9" a="1"/>
  <c r="G162" i="9"/>
  <c r="G163" i="9" a="1"/>
  <c r="G163" i="9"/>
  <c r="G164" i="9" a="1"/>
  <c r="G164" i="9"/>
  <c r="G165" i="9" a="1"/>
  <c r="G165" i="9"/>
  <c r="G166" i="9" a="1"/>
  <c r="G166" i="9"/>
  <c r="G167" i="9" a="1"/>
  <c r="G167" i="9"/>
  <c r="G168" i="9" a="1"/>
  <c r="G168" i="9"/>
  <c r="G169" i="9" a="1"/>
  <c r="G169" i="9"/>
  <c r="G170" i="9" a="1"/>
  <c r="G170" i="9"/>
  <c r="G171" i="9" a="1"/>
  <c r="G171" i="9"/>
  <c r="G172" i="9" a="1"/>
  <c r="G172" i="9"/>
  <c r="G173" i="9" a="1"/>
  <c r="G173" i="9"/>
  <c r="G174" i="9" a="1"/>
  <c r="G174" i="9"/>
  <c r="G175" i="9" a="1"/>
  <c r="G175" i="9"/>
  <c r="G176" i="9" a="1"/>
  <c r="G176" i="9"/>
  <c r="G177" i="9" a="1"/>
  <c r="G177" i="9"/>
  <c r="G178" i="9" a="1"/>
  <c r="G178" i="9"/>
  <c r="G179" i="9" a="1"/>
  <c r="G179" i="9"/>
  <c r="G180" i="9" a="1"/>
  <c r="G180" i="9"/>
  <c r="G181" i="9" a="1"/>
  <c r="G181" i="9"/>
  <c r="G182" i="9" a="1"/>
  <c r="G182" i="9"/>
  <c r="G183" i="9" a="1"/>
  <c r="G183" i="9"/>
  <c r="G184" i="9" a="1"/>
  <c r="G184" i="9"/>
  <c r="G185" i="9" a="1"/>
  <c r="G185" i="9"/>
  <c r="G186" i="9" a="1"/>
  <c r="G186" i="9"/>
  <c r="G187" i="9" a="1"/>
  <c r="G187" i="9"/>
  <c r="G188" i="9" a="1"/>
  <c r="G188" i="9"/>
  <c r="G189" i="9" a="1"/>
  <c r="G189" i="9"/>
  <c r="G190" i="9" a="1"/>
  <c r="G190" i="9"/>
  <c r="G191" i="9" a="1"/>
  <c r="G191" i="9"/>
  <c r="G192" i="9" a="1"/>
  <c r="G192" i="9"/>
  <c r="G193" i="9" a="1"/>
  <c r="G193" i="9"/>
  <c r="G194" i="9" a="1"/>
  <c r="G194" i="9"/>
  <c r="G195" i="9" a="1"/>
  <c r="G195" i="9"/>
  <c r="G196" i="9" a="1"/>
  <c r="G196" i="9"/>
  <c r="G197" i="9" a="1"/>
  <c r="G197" i="9"/>
  <c r="G198" i="9" a="1"/>
  <c r="G198" i="9"/>
  <c r="G199" i="9" a="1"/>
  <c r="G199" i="9"/>
  <c r="G200" i="9" a="1"/>
  <c r="G200" i="9"/>
  <c r="G201" i="9" a="1"/>
  <c r="G201" i="9"/>
  <c r="G202" i="9" a="1"/>
  <c r="G202" i="9"/>
  <c r="G203" i="9" a="1"/>
  <c r="G203" i="9"/>
  <c r="G204" i="9" a="1"/>
  <c r="G204" i="9"/>
  <c r="G205" i="9" a="1"/>
  <c r="G205" i="9"/>
  <c r="G206" i="9" a="1"/>
  <c r="G206" i="9"/>
  <c r="G207" i="9" a="1"/>
  <c r="G207" i="9"/>
  <c r="G208" i="9" a="1"/>
  <c r="G208" i="9"/>
  <c r="G209" i="9" a="1"/>
  <c r="G209" i="9"/>
  <c r="G210" i="9" a="1"/>
  <c r="G210" i="9"/>
  <c r="G211" i="9" a="1"/>
  <c r="G211" i="9"/>
  <c r="G212" i="9" a="1"/>
  <c r="G212" i="9"/>
  <c r="G213" i="9" a="1"/>
  <c r="G213" i="9"/>
  <c r="G214" i="9" a="1"/>
  <c r="G214" i="9"/>
  <c r="G215" i="9" a="1"/>
  <c r="G215" i="9"/>
  <c r="G216" i="9" a="1"/>
  <c r="G216" i="9"/>
  <c r="G217" i="9" a="1"/>
  <c r="G217" i="9"/>
  <c r="G218" i="9" a="1"/>
  <c r="G218" i="9"/>
  <c r="G219" i="9" a="1"/>
  <c r="G219" i="9"/>
  <c r="G220" i="9" a="1"/>
  <c r="G220" i="9"/>
  <c r="G221" i="9" a="1"/>
  <c r="G221" i="9"/>
  <c r="G222" i="9" a="1"/>
  <c r="G222" i="9"/>
  <c r="G223" i="9" a="1"/>
  <c r="G223" i="9"/>
  <c r="G224" i="9" a="1"/>
  <c r="G224" i="9"/>
  <c r="G225" i="9" a="1"/>
  <c r="G225" i="9"/>
  <c r="G226" i="9" a="1"/>
  <c r="G226" i="9"/>
  <c r="G227" i="9" a="1"/>
  <c r="G227" i="9"/>
  <c r="G228" i="9" a="1"/>
  <c r="G228" i="9"/>
  <c r="G229" i="9" a="1"/>
  <c r="G229" i="9"/>
  <c r="G230" i="9" a="1"/>
  <c r="G230" i="9"/>
  <c r="G231" i="9" a="1"/>
  <c r="G231" i="9"/>
  <c r="G232" i="9" a="1"/>
  <c r="G232" i="9"/>
  <c r="G233" i="9" a="1"/>
  <c r="G233" i="9"/>
  <c r="G234" i="9" a="1"/>
  <c r="G234" i="9"/>
  <c r="G235" i="9" a="1"/>
  <c r="G235" i="9"/>
  <c r="G236" i="9" a="1"/>
  <c r="G236" i="9"/>
  <c r="G237" i="9" a="1"/>
  <c r="G237" i="9"/>
  <c r="G238" i="9" a="1"/>
  <c r="G238" i="9"/>
  <c r="G239" i="9" a="1"/>
  <c r="G239" i="9"/>
  <c r="G240" i="9" a="1"/>
  <c r="G240" i="9"/>
  <c r="G241" i="9" a="1"/>
  <c r="G241" i="9"/>
  <c r="G242" i="9" a="1"/>
  <c r="G242" i="9"/>
  <c r="G243" i="9" a="1"/>
  <c r="G243" i="9"/>
  <c r="G244" i="9" a="1"/>
  <c r="G244" i="9"/>
  <c r="G245" i="9" a="1"/>
  <c r="G245" i="9"/>
  <c r="G246" i="9" a="1"/>
  <c r="G246" i="9"/>
  <c r="G247" i="9" a="1"/>
  <c r="G247" i="9"/>
  <c r="G248" i="9" a="1"/>
  <c r="G248" i="9"/>
  <c r="G249" i="9" a="1"/>
  <c r="G249" i="9"/>
  <c r="G250" i="9" a="1"/>
  <c r="G250" i="9"/>
  <c r="G251" i="9" a="1"/>
  <c r="G251" i="9"/>
  <c r="G252" i="9" a="1"/>
  <c r="G252" i="9"/>
  <c r="G253" i="9" a="1"/>
  <c r="G253" i="9"/>
  <c r="G254" i="9" a="1"/>
  <c r="G254" i="9"/>
  <c r="G255" i="9" a="1"/>
  <c r="G255" i="9"/>
  <c r="G256" i="9" a="1"/>
  <c r="G256" i="9"/>
  <c r="G257" i="9" a="1"/>
  <c r="G257" i="9"/>
  <c r="G258" i="9" a="1"/>
  <c r="G258" i="9"/>
  <c r="G259" i="9" a="1"/>
  <c r="G259" i="9"/>
  <c r="G260" i="9" a="1"/>
  <c r="G260" i="9"/>
  <c r="G261" i="9" a="1"/>
  <c r="G261" i="9"/>
  <c r="G262" i="9" a="1"/>
  <c r="G262" i="9"/>
  <c r="G263" i="9" a="1"/>
  <c r="G263" i="9"/>
  <c r="G264" i="9" a="1"/>
  <c r="G264" i="9"/>
  <c r="G265" i="9" a="1"/>
  <c r="G265" i="9"/>
  <c r="G266" i="9" a="1"/>
  <c r="G266" i="9"/>
  <c r="G267" i="9" a="1"/>
  <c r="G267" i="9"/>
  <c r="G268" i="9" a="1"/>
  <c r="G268" i="9"/>
  <c r="G269" i="9" a="1"/>
  <c r="G269" i="9"/>
  <c r="G270" i="9" a="1"/>
  <c r="G270" i="9"/>
  <c r="G271" i="9" a="1"/>
  <c r="G271" i="9"/>
  <c r="G272" i="9" a="1"/>
  <c r="G272" i="9"/>
  <c r="G273" i="9" a="1"/>
  <c r="G273" i="9"/>
  <c r="G274" i="9" a="1"/>
  <c r="G274" i="9"/>
  <c r="G275" i="9" a="1"/>
  <c r="G275" i="9"/>
  <c r="G276" i="9" a="1"/>
  <c r="G276" i="9"/>
  <c r="G277" i="9" a="1"/>
  <c r="G277" i="9"/>
  <c r="G278" i="9" a="1"/>
  <c r="G278" i="9"/>
  <c r="G279" i="9" a="1"/>
  <c r="G279" i="9"/>
  <c r="G280" i="9" a="1"/>
  <c r="G280" i="9"/>
  <c r="G281" i="9" a="1"/>
  <c r="G281" i="9"/>
  <c r="G282" i="9" a="1"/>
  <c r="G282" i="9"/>
  <c r="G283" i="9" a="1"/>
  <c r="G283" i="9"/>
  <c r="G284" i="9" a="1"/>
  <c r="G284" i="9"/>
  <c r="G285" i="9" a="1"/>
  <c r="G285" i="9"/>
  <c r="G286" i="9" a="1"/>
  <c r="G286" i="9"/>
  <c r="G287" i="9" a="1"/>
  <c r="G287" i="9"/>
  <c r="G288" i="9" a="1"/>
  <c r="G288" i="9"/>
  <c r="G289" i="9" a="1"/>
  <c r="G289" i="9"/>
  <c r="G290" i="9" a="1"/>
  <c r="G290" i="9"/>
  <c r="G291" i="9" a="1"/>
  <c r="G291" i="9"/>
  <c r="G292" i="9" a="1"/>
  <c r="G292" i="9"/>
  <c r="G293" i="9" a="1"/>
  <c r="G293" i="9"/>
  <c r="G294" i="9" a="1"/>
  <c r="G294" i="9"/>
  <c r="G295" i="9" a="1"/>
  <c r="G295" i="9"/>
  <c r="G296" i="9" a="1"/>
  <c r="G296" i="9"/>
  <c r="G297" i="9" a="1"/>
  <c r="G297" i="9"/>
  <c r="G298" i="9" a="1"/>
  <c r="G298" i="9"/>
  <c r="G299" i="9" a="1"/>
  <c r="G299" i="9"/>
  <c r="G300" i="9" a="1"/>
  <c r="G300" i="9"/>
  <c r="G301" i="9" a="1"/>
  <c r="G301" i="9"/>
  <c r="G302" i="9" a="1"/>
  <c r="G302" i="9"/>
  <c r="G303" i="9" a="1"/>
  <c r="G303" i="9"/>
  <c r="G304" i="9" a="1"/>
  <c r="G304" i="9"/>
  <c r="G305" i="9" a="1"/>
  <c r="G305" i="9"/>
  <c r="G306" i="9" a="1"/>
  <c r="G306" i="9"/>
  <c r="G307" i="9" a="1"/>
  <c r="G307" i="9"/>
  <c r="G308" i="9" a="1"/>
  <c r="G308" i="9"/>
  <c r="G309" i="9" a="1"/>
  <c r="G309" i="9"/>
  <c r="G310" i="9" a="1"/>
  <c r="G310" i="9"/>
  <c r="G311" i="9" a="1"/>
  <c r="G311" i="9"/>
  <c r="G312" i="9" a="1"/>
  <c r="G312" i="9"/>
  <c r="G313" i="9" a="1"/>
  <c r="G313" i="9"/>
  <c r="G314" i="9" a="1"/>
  <c r="G314" i="9"/>
  <c r="G315" i="9" a="1"/>
  <c r="G315" i="9"/>
  <c r="G316" i="9" a="1"/>
  <c r="G316" i="9"/>
  <c r="G317" i="9" a="1"/>
  <c r="G317" i="9"/>
  <c r="G318" i="9" a="1"/>
  <c r="G318" i="9"/>
  <c r="G319" i="9" a="1"/>
  <c r="G319" i="9"/>
  <c r="G320" i="9" a="1"/>
  <c r="G320" i="9"/>
  <c r="G321" i="9" a="1"/>
  <c r="G321" i="9"/>
  <c r="G322" i="9" a="1"/>
  <c r="G322" i="9"/>
  <c r="G323" i="9" a="1"/>
  <c r="G323" i="9"/>
  <c r="G324" i="9" a="1"/>
  <c r="G324" i="9"/>
  <c r="G325" i="9" a="1"/>
  <c r="G325" i="9"/>
  <c r="G326" i="9" a="1"/>
  <c r="G326" i="9"/>
  <c r="G327" i="9" a="1"/>
  <c r="G327" i="9"/>
  <c r="G328" i="9" a="1"/>
  <c r="G328" i="9"/>
  <c r="G329" i="9" a="1"/>
  <c r="G329" i="9"/>
  <c r="G330" i="9" a="1"/>
  <c r="G330" i="9"/>
  <c r="G331" i="9" a="1"/>
  <c r="G331" i="9"/>
  <c r="G332" i="9" a="1"/>
  <c r="G332" i="9"/>
  <c r="G333" i="9" a="1"/>
  <c r="G333" i="9"/>
  <c r="G334" i="9" a="1"/>
  <c r="G334" i="9"/>
  <c r="G335" i="9" a="1"/>
  <c r="G335" i="9"/>
  <c r="G336" i="9" a="1"/>
  <c r="G336" i="9"/>
  <c r="G337" i="9" a="1"/>
  <c r="G337" i="9"/>
  <c r="G338" i="9" a="1"/>
  <c r="G338" i="9"/>
  <c r="G339" i="9" a="1"/>
  <c r="G339" i="9"/>
  <c r="G340" i="9" a="1"/>
  <c r="G340" i="9"/>
  <c r="G341" i="9" a="1"/>
  <c r="G341" i="9"/>
  <c r="G342" i="9" a="1"/>
  <c r="G342" i="9"/>
  <c r="G343" i="9" a="1"/>
  <c r="G343" i="9"/>
  <c r="G344" i="9" a="1"/>
  <c r="G344" i="9"/>
  <c r="G345" i="9" a="1"/>
  <c r="G345" i="9"/>
  <c r="G346" i="9" a="1"/>
  <c r="G346" i="9"/>
  <c r="G347" i="9" a="1"/>
  <c r="G347" i="9"/>
  <c r="G348" i="9" a="1"/>
  <c r="G348" i="9"/>
  <c r="G349" i="9" a="1"/>
  <c r="G349" i="9"/>
  <c r="G350" i="9" a="1"/>
  <c r="G350" i="9"/>
  <c r="G351" i="9" a="1"/>
  <c r="G351" i="9"/>
  <c r="G352" i="9" a="1"/>
  <c r="G352" i="9"/>
  <c r="G353" i="9" a="1"/>
  <c r="G353" i="9"/>
  <c r="G354" i="9" a="1"/>
  <c r="G354" i="9"/>
  <c r="G355" i="9" a="1"/>
  <c r="G355" i="9"/>
  <c r="G356" i="9" a="1"/>
  <c r="G356" i="9"/>
  <c r="G357" i="9" a="1"/>
  <c r="G357" i="9"/>
  <c r="G358" i="9" a="1"/>
  <c r="G358" i="9"/>
  <c r="G359" i="9" a="1"/>
  <c r="G359" i="9"/>
  <c r="G360" i="9" a="1"/>
  <c r="G360" i="9"/>
  <c r="G361" i="9" a="1"/>
  <c r="G361" i="9"/>
  <c r="G362" i="9" a="1"/>
  <c r="G362" i="9"/>
  <c r="G363" i="9" a="1"/>
  <c r="G363" i="9"/>
  <c r="G364" i="9" a="1"/>
  <c r="G364" i="9"/>
  <c r="G365" i="9" a="1"/>
  <c r="G365" i="9"/>
  <c r="G366" i="9" a="1"/>
  <c r="G366" i="9"/>
  <c r="G367" i="9" a="1"/>
  <c r="G367" i="9"/>
  <c r="G368" i="9" a="1"/>
  <c r="G368" i="9"/>
  <c r="G369" i="9" a="1"/>
  <c r="G369" i="9"/>
  <c r="G370" i="9" a="1"/>
  <c r="G370" i="9"/>
  <c r="G371" i="9" a="1"/>
  <c r="G371" i="9"/>
  <c r="G372" i="9" a="1"/>
  <c r="G372" i="9"/>
  <c r="G373" i="9" a="1"/>
  <c r="G373" i="9"/>
  <c r="G374" i="9" a="1"/>
  <c r="G374" i="9"/>
  <c r="G375" i="9" a="1"/>
  <c r="G375" i="9"/>
  <c r="G376" i="9" a="1"/>
  <c r="G376" i="9"/>
  <c r="G377" i="9" a="1"/>
  <c r="G377" i="9"/>
  <c r="G378" i="9" a="1"/>
  <c r="G378" i="9"/>
  <c r="G379" i="9" a="1"/>
  <c r="G379" i="9"/>
  <c r="G380" i="9" a="1"/>
  <c r="G380" i="9"/>
  <c r="G381" i="9" a="1"/>
  <c r="G381" i="9"/>
  <c r="G382" i="9" a="1"/>
  <c r="G382" i="9"/>
  <c r="G383" i="9" a="1"/>
  <c r="G383" i="9"/>
  <c r="G384" i="9" a="1"/>
  <c r="G384" i="9"/>
  <c r="G385" i="9" a="1"/>
  <c r="G385" i="9"/>
  <c r="G386" i="9" a="1"/>
  <c r="G386" i="9"/>
  <c r="G387" i="9" a="1"/>
  <c r="G387" i="9"/>
  <c r="G388" i="9" a="1"/>
  <c r="G388" i="9"/>
  <c r="G389" i="9" a="1"/>
  <c r="G389" i="9"/>
  <c r="G390" i="9" a="1"/>
  <c r="G390" i="9"/>
  <c r="G391" i="9" a="1"/>
  <c r="G391" i="9"/>
  <c r="G392" i="9" a="1"/>
  <c r="G392" i="9"/>
  <c r="G393" i="9" a="1"/>
  <c r="G393" i="9"/>
  <c r="G394" i="9" a="1"/>
  <c r="G394" i="9"/>
  <c r="G395" i="9" a="1"/>
  <c r="G395" i="9"/>
  <c r="G396" i="9" a="1"/>
  <c r="G396" i="9"/>
  <c r="G397" i="9" a="1"/>
  <c r="G397" i="9"/>
  <c r="G398" i="9" a="1"/>
  <c r="G398" i="9"/>
  <c r="G399" i="9" a="1"/>
  <c r="G399" i="9"/>
  <c r="G400" i="9" a="1"/>
  <c r="G400" i="9"/>
  <c r="G401" i="9" a="1"/>
  <c r="G401" i="9"/>
  <c r="G402" i="9" a="1"/>
  <c r="G402" i="9"/>
  <c r="G403" i="9" a="1"/>
  <c r="G403" i="9"/>
  <c r="G404" i="9" a="1"/>
  <c r="G404" i="9"/>
  <c r="G405" i="9" a="1"/>
  <c r="G405" i="9"/>
  <c r="G406" i="9" a="1"/>
  <c r="G406" i="9"/>
  <c r="G407" i="9" a="1"/>
  <c r="G407" i="9"/>
  <c r="G408" i="9" a="1"/>
  <c r="G408" i="9"/>
  <c r="G409" i="9" a="1"/>
  <c r="G409" i="9"/>
  <c r="G410" i="9" a="1"/>
  <c r="G410" i="9"/>
  <c r="G411" i="9" a="1"/>
  <c r="G411" i="9"/>
  <c r="G412" i="9" a="1"/>
  <c r="G412" i="9"/>
  <c r="G413" i="9" a="1"/>
  <c r="G413" i="9"/>
  <c r="G414" i="9" a="1"/>
  <c r="G414" i="9"/>
  <c r="G415" i="9" a="1"/>
  <c r="G415" i="9"/>
  <c r="G416" i="9" a="1"/>
  <c r="G416" i="9"/>
  <c r="G417" i="9" a="1"/>
  <c r="G417" i="9"/>
  <c r="G418" i="9" a="1"/>
  <c r="G418" i="9"/>
  <c r="G419" i="9" a="1"/>
  <c r="G419" i="9"/>
  <c r="G420" i="9" a="1"/>
  <c r="G420" i="9"/>
  <c r="G421" i="9" a="1"/>
  <c r="G421" i="9"/>
  <c r="G422" i="9" a="1"/>
  <c r="G422" i="9"/>
  <c r="G423" i="9" a="1"/>
  <c r="G423" i="9"/>
  <c r="G424" i="9" a="1"/>
  <c r="G424" i="9"/>
  <c r="G425" i="9" a="1"/>
  <c r="G425" i="9"/>
  <c r="G426" i="9" a="1"/>
  <c r="G426" i="9"/>
  <c r="G427" i="9" a="1"/>
  <c r="G427" i="9"/>
  <c r="G428" i="9" a="1"/>
  <c r="G428" i="9"/>
  <c r="G429" i="9" a="1"/>
  <c r="G429" i="9"/>
  <c r="G430" i="9" a="1"/>
  <c r="G430" i="9"/>
  <c r="G431" i="9" a="1"/>
  <c r="G431" i="9"/>
  <c r="G432" i="9" a="1"/>
  <c r="G432" i="9"/>
  <c r="G433" i="9" a="1"/>
  <c r="G433" i="9"/>
  <c r="G434" i="9" a="1"/>
  <c r="G434" i="9"/>
  <c r="G435" i="9" a="1"/>
  <c r="G435" i="9"/>
  <c r="G436" i="9" a="1"/>
  <c r="G436" i="9"/>
  <c r="G437" i="9" a="1"/>
  <c r="G437" i="9"/>
  <c r="G438" i="9" a="1"/>
  <c r="G438" i="9"/>
  <c r="G439" i="9" a="1"/>
  <c r="G439" i="9"/>
  <c r="G440" i="9" a="1"/>
  <c r="G440" i="9"/>
  <c r="G441" i="9" a="1"/>
  <c r="G441" i="9"/>
  <c r="G442" i="9" a="1"/>
  <c r="G442" i="9"/>
  <c r="G443" i="9" a="1"/>
  <c r="G443" i="9"/>
  <c r="G444" i="9" a="1"/>
  <c r="G444" i="9"/>
  <c r="G445" i="9" a="1"/>
  <c r="G445" i="9"/>
  <c r="G446" i="9" a="1"/>
  <c r="G446" i="9"/>
  <c r="G447" i="9" a="1"/>
  <c r="G447" i="9"/>
  <c r="G448" i="9" a="1"/>
  <c r="G448" i="9"/>
  <c r="G449" i="9" a="1"/>
  <c r="G449" i="9"/>
  <c r="G450" i="9" a="1"/>
  <c r="G450" i="9"/>
  <c r="G451" i="9" a="1"/>
  <c r="G451" i="9"/>
  <c r="G452" i="9" a="1"/>
  <c r="G452" i="9"/>
  <c r="G453" i="9" a="1"/>
  <c r="G453" i="9"/>
  <c r="G454" i="9" a="1"/>
  <c r="G454" i="9"/>
  <c r="G455" i="9" a="1"/>
  <c r="G455" i="9"/>
  <c r="G456" i="9" a="1"/>
  <c r="G456" i="9"/>
  <c r="G457" i="9" a="1"/>
  <c r="G457" i="9"/>
  <c r="G458" i="9" a="1"/>
  <c r="G458" i="9"/>
  <c r="G459" i="9" a="1"/>
  <c r="G459" i="9"/>
  <c r="G460" i="9" a="1"/>
  <c r="G460" i="9"/>
  <c r="G461" i="9" a="1"/>
  <c r="G461" i="9"/>
  <c r="G462" i="9" a="1"/>
  <c r="G462" i="9"/>
  <c r="G463" i="9" a="1"/>
  <c r="G463" i="9"/>
  <c r="G464" i="9" a="1"/>
  <c r="G464" i="9"/>
  <c r="G465" i="9" a="1"/>
  <c r="G465" i="9"/>
  <c r="G466" i="9" a="1"/>
  <c r="G466" i="9"/>
  <c r="G467" i="9" a="1"/>
  <c r="G467" i="9"/>
  <c r="G468" i="9" a="1"/>
  <c r="G468" i="9"/>
  <c r="G469" i="9" a="1"/>
  <c r="G469" i="9"/>
  <c r="G470" i="9" a="1"/>
  <c r="G470" i="9"/>
  <c r="G471" i="9" a="1"/>
  <c r="G471" i="9"/>
  <c r="G472" i="9" a="1"/>
  <c r="G472" i="9"/>
  <c r="G473" i="9" a="1"/>
  <c r="G473" i="9"/>
  <c r="G474" i="9" a="1"/>
  <c r="G474" i="9"/>
  <c r="G475" i="9" a="1"/>
  <c r="G475" i="9"/>
  <c r="G476" i="9" a="1"/>
  <c r="G476" i="9"/>
  <c r="G477" i="9" a="1"/>
  <c r="G477" i="9"/>
  <c r="G478" i="9" a="1"/>
  <c r="G478" i="9"/>
  <c r="G479" i="9" a="1"/>
  <c r="G479" i="9"/>
  <c r="G480" i="9" a="1"/>
  <c r="G480" i="9"/>
  <c r="G481" i="9" a="1"/>
  <c r="G481" i="9"/>
  <c r="G482" i="9" a="1"/>
  <c r="G482" i="9"/>
  <c r="G483" i="9" a="1"/>
  <c r="G483" i="9"/>
  <c r="G484" i="9" a="1"/>
  <c r="G484" i="9"/>
  <c r="G485" i="9" a="1"/>
  <c r="G485" i="9"/>
  <c r="G486" i="9" a="1"/>
  <c r="G486" i="9"/>
  <c r="G487" i="9" a="1"/>
  <c r="G487" i="9"/>
  <c r="G488" i="9" a="1"/>
  <c r="G488" i="9"/>
  <c r="G489" i="9" a="1"/>
  <c r="G489" i="9"/>
  <c r="G490" i="9" a="1"/>
  <c r="G490" i="9"/>
  <c r="G491" i="9" a="1"/>
  <c r="G491" i="9"/>
  <c r="G492" i="9" a="1"/>
  <c r="G492" i="9"/>
  <c r="G493" i="9" a="1"/>
  <c r="G493" i="9"/>
  <c r="G494" i="9" a="1"/>
  <c r="G494" i="9"/>
  <c r="G495" i="9" a="1"/>
  <c r="G495" i="9"/>
  <c r="G496" i="9" a="1"/>
  <c r="G496" i="9"/>
  <c r="G497" i="9" a="1"/>
  <c r="G497" i="9"/>
  <c r="G498" i="9" a="1"/>
  <c r="G498" i="9"/>
  <c r="G499" i="9" a="1"/>
  <c r="G499" i="9"/>
  <c r="G500" i="9" a="1"/>
  <c r="G500" i="9"/>
  <c r="G501" i="9" a="1"/>
  <c r="G501" i="9"/>
  <c r="G502" i="9" a="1"/>
  <c r="G502" i="9"/>
  <c r="G503" i="9" a="1"/>
  <c r="G503" i="9"/>
  <c r="G504" i="9" a="1"/>
  <c r="G504" i="9"/>
  <c r="G505" i="9" a="1"/>
  <c r="G505" i="9"/>
  <c r="G506" i="9" a="1"/>
  <c r="G506" i="9"/>
  <c r="G507" i="9" a="1"/>
  <c r="G507" i="9"/>
  <c r="G508" i="9" a="1"/>
  <c r="G508" i="9"/>
  <c r="G509" i="9" a="1"/>
  <c r="G509" i="9"/>
  <c r="G510" i="9" a="1"/>
  <c r="G510" i="9"/>
  <c r="G511" i="9" a="1"/>
  <c r="G511" i="9"/>
  <c r="G512" i="9" a="1"/>
  <c r="G512" i="9"/>
  <c r="G513" i="9" a="1"/>
  <c r="G513" i="9"/>
  <c r="G514" i="9" a="1"/>
  <c r="G514" i="9"/>
  <c r="G515" i="9" a="1"/>
  <c r="G515" i="9"/>
  <c r="G516" i="9" a="1"/>
  <c r="G516" i="9"/>
  <c r="G517" i="9" a="1"/>
  <c r="G517" i="9"/>
  <c r="G518" i="9" a="1"/>
  <c r="G518" i="9"/>
  <c r="G519" i="9" a="1"/>
  <c r="G519" i="9"/>
  <c r="G520" i="9" a="1"/>
  <c r="G520" i="9"/>
  <c r="G521" i="9" a="1"/>
  <c r="G521" i="9"/>
  <c r="G522" i="9" a="1"/>
  <c r="G522" i="9"/>
  <c r="G523" i="9" a="1"/>
  <c r="G523" i="9"/>
  <c r="G524" i="9" a="1"/>
  <c r="G524" i="9"/>
  <c r="G525" i="9" a="1"/>
  <c r="G525" i="9"/>
  <c r="G526" i="9" a="1"/>
  <c r="G526" i="9"/>
  <c r="G527" i="9" a="1"/>
  <c r="G527" i="9"/>
  <c r="G528" i="9" a="1"/>
  <c r="G528" i="9"/>
  <c r="G529" i="9" a="1"/>
  <c r="G529" i="9"/>
  <c r="G530" i="9" a="1"/>
  <c r="G530" i="9"/>
  <c r="G531" i="9" a="1"/>
  <c r="G531" i="9"/>
  <c r="G532" i="9" a="1"/>
  <c r="G532" i="9"/>
  <c r="G533" i="9" a="1"/>
  <c r="G533" i="9"/>
  <c r="G534" i="9" a="1"/>
  <c r="G534" i="9"/>
  <c r="G535" i="9" a="1"/>
  <c r="G535" i="9"/>
  <c r="G536" i="9" a="1"/>
  <c r="G536" i="9"/>
  <c r="G537" i="9" a="1"/>
  <c r="G537" i="9"/>
  <c r="G538" i="9" a="1"/>
  <c r="G538" i="9"/>
  <c r="G539" i="9" a="1"/>
  <c r="G539" i="9"/>
  <c r="G540" i="9" a="1"/>
  <c r="G540" i="9"/>
  <c r="G541" i="9" a="1"/>
  <c r="G541" i="9"/>
  <c r="G542" i="9" a="1"/>
  <c r="G542" i="9"/>
  <c r="G543" i="9" a="1"/>
  <c r="G543" i="9"/>
  <c r="G544" i="9" a="1"/>
  <c r="G544" i="9"/>
  <c r="G545" i="9" a="1"/>
  <c r="G545" i="9"/>
  <c r="G546" i="9" a="1"/>
  <c r="G546" i="9"/>
  <c r="G547" i="9" a="1"/>
  <c r="G547" i="9"/>
  <c r="G548" i="9" a="1"/>
  <c r="G548" i="9"/>
  <c r="G549" i="9" a="1"/>
  <c r="G549" i="9"/>
  <c r="G550" i="9" a="1"/>
  <c r="G550" i="9"/>
  <c r="G551" i="9" a="1"/>
  <c r="G551" i="9"/>
  <c r="G552" i="9" a="1"/>
  <c r="G552" i="9"/>
  <c r="G553" i="9" a="1"/>
  <c r="G553" i="9"/>
  <c r="G554" i="9" a="1"/>
  <c r="G554" i="9"/>
  <c r="G555" i="9" a="1"/>
  <c r="G555" i="9"/>
  <c r="G556" i="9" a="1"/>
  <c r="G556" i="9"/>
  <c r="G557" i="9" a="1"/>
  <c r="G557" i="9"/>
  <c r="G558" i="9" a="1"/>
  <c r="G558" i="9"/>
  <c r="G559" i="9" a="1"/>
  <c r="G559" i="9"/>
  <c r="G560" i="9" a="1"/>
  <c r="G560" i="9"/>
  <c r="G561" i="9" a="1"/>
  <c r="G561" i="9"/>
  <c r="G562" i="9" a="1"/>
  <c r="G562" i="9"/>
  <c r="G563" i="9" a="1"/>
  <c r="G563" i="9"/>
  <c r="G564" i="9" a="1"/>
  <c r="G564" i="9"/>
  <c r="G565" i="9" a="1"/>
  <c r="G565" i="9"/>
  <c r="G566" i="9" a="1"/>
  <c r="G566" i="9"/>
  <c r="G567" i="9" a="1"/>
  <c r="G567" i="9"/>
  <c r="G568" i="9" a="1"/>
  <c r="G568" i="9"/>
  <c r="G569" i="9" a="1"/>
  <c r="G569" i="9"/>
  <c r="G570" i="9" a="1"/>
  <c r="G570" i="9"/>
  <c r="G571" i="9" a="1"/>
  <c r="G571" i="9"/>
  <c r="G572" i="9" a="1"/>
  <c r="G572" i="9"/>
  <c r="G573" i="9" a="1"/>
  <c r="G573" i="9"/>
  <c r="G574" i="9" a="1"/>
  <c r="G574" i="9"/>
  <c r="G575" i="9" a="1"/>
  <c r="G575" i="9"/>
  <c r="G576" i="9" a="1"/>
  <c r="G576" i="9"/>
  <c r="G577" i="9" a="1"/>
  <c r="G577" i="9"/>
  <c r="G578" i="9" a="1"/>
  <c r="G578" i="9"/>
  <c r="G579" i="9" a="1"/>
  <c r="G579" i="9"/>
  <c r="G580" i="9" a="1"/>
  <c r="G580" i="9"/>
  <c r="G581" i="9" a="1"/>
  <c r="G581" i="9"/>
  <c r="G582" i="9" a="1"/>
  <c r="G582" i="9"/>
  <c r="G583" i="9" a="1"/>
  <c r="G583" i="9"/>
  <c r="G584" i="9" a="1"/>
  <c r="G584" i="9"/>
  <c r="G585" i="9" a="1"/>
  <c r="G585" i="9"/>
  <c r="G586" i="9" a="1"/>
  <c r="G586" i="9"/>
  <c r="G587" i="9" a="1"/>
  <c r="G587" i="9"/>
  <c r="G588" i="9" a="1"/>
  <c r="G588" i="9"/>
  <c r="G589" i="9" a="1"/>
  <c r="G589" i="9"/>
  <c r="G590" i="9" a="1"/>
  <c r="G590" i="9"/>
  <c r="G591" i="9" a="1"/>
  <c r="G591" i="9"/>
  <c r="G592" i="9" a="1"/>
  <c r="G592" i="9"/>
  <c r="G593" i="9" a="1"/>
  <c r="G593" i="9"/>
  <c r="G594" i="9" a="1"/>
  <c r="G594" i="9"/>
  <c r="G595" i="9" a="1"/>
  <c r="G595" i="9"/>
  <c r="G596" i="9" a="1"/>
  <c r="G596" i="9"/>
  <c r="G597" i="9" a="1"/>
  <c r="G597" i="9"/>
  <c r="G598" i="9" a="1"/>
  <c r="G598" i="9"/>
  <c r="G599" i="9" a="1"/>
  <c r="G599" i="9"/>
  <c r="G600" i="9" a="1"/>
  <c r="G600" i="9"/>
  <c r="G601" i="9" a="1"/>
  <c r="G601" i="9"/>
  <c r="G602" i="9" a="1"/>
  <c r="G602" i="9"/>
  <c r="G603" i="9" a="1"/>
  <c r="G603" i="9"/>
  <c r="G604" i="9" a="1"/>
  <c r="G604" i="9"/>
  <c r="G605" i="9" a="1"/>
  <c r="G605" i="9"/>
  <c r="G606" i="9" a="1"/>
  <c r="G606" i="9"/>
  <c r="G607" i="9" a="1"/>
  <c r="G607" i="9"/>
  <c r="G608" i="9" a="1"/>
  <c r="G608" i="9"/>
  <c r="G609" i="9" a="1"/>
  <c r="G609" i="9"/>
  <c r="G610" i="9" a="1"/>
  <c r="G610" i="9"/>
  <c r="G611" i="9" a="1"/>
  <c r="G611" i="9"/>
  <c r="G612" i="9" a="1"/>
  <c r="G612" i="9"/>
  <c r="G613" i="9" a="1"/>
  <c r="G613" i="9"/>
  <c r="G614" i="9" a="1"/>
  <c r="G614" i="9"/>
  <c r="G615" i="9" a="1"/>
  <c r="G615" i="9"/>
  <c r="G616" i="9" a="1"/>
  <c r="G616" i="9"/>
  <c r="G617" i="9" a="1"/>
  <c r="G617" i="9"/>
  <c r="G618" i="9" a="1"/>
  <c r="G618" i="9"/>
  <c r="G619" i="9" a="1"/>
  <c r="G619" i="9"/>
  <c r="G620" i="9" a="1"/>
  <c r="G620" i="9"/>
  <c r="G621" i="9" a="1"/>
  <c r="G621" i="9"/>
  <c r="G622" i="9" a="1"/>
  <c r="G622" i="9"/>
  <c r="G623" i="9" a="1"/>
  <c r="G623" i="9"/>
  <c r="G624" i="9" a="1"/>
  <c r="G624" i="9"/>
  <c r="G625" i="9" a="1"/>
  <c r="G625" i="9"/>
  <c r="G626" i="9" a="1"/>
  <c r="G626" i="9"/>
  <c r="G627" i="9" a="1"/>
  <c r="G627" i="9"/>
  <c r="G628" i="9" a="1"/>
  <c r="G628" i="9"/>
  <c r="G629" i="9" a="1"/>
  <c r="G629" i="9"/>
  <c r="G630" i="9" a="1"/>
  <c r="G630" i="9"/>
  <c r="G631" i="9" a="1"/>
  <c r="G631" i="9"/>
  <c r="G632" i="9" a="1"/>
  <c r="G632" i="9"/>
  <c r="G633" i="9" a="1"/>
  <c r="G633" i="9"/>
  <c r="G634" i="9" a="1"/>
  <c r="G634" i="9"/>
  <c r="G635" i="9" a="1"/>
  <c r="G635" i="9"/>
  <c r="G636" i="9" a="1"/>
  <c r="G636" i="9"/>
  <c r="G637" i="9" a="1"/>
  <c r="G637" i="9"/>
  <c r="G638" i="9" a="1"/>
  <c r="G638" i="9"/>
  <c r="G639" i="9" a="1"/>
  <c r="G639" i="9"/>
  <c r="G640" i="9" a="1"/>
  <c r="G640" i="9"/>
  <c r="G641" i="9" a="1"/>
  <c r="G641" i="9"/>
  <c r="G642" i="9" a="1"/>
  <c r="G642" i="9"/>
  <c r="G643" i="9" a="1"/>
  <c r="G643" i="9"/>
  <c r="G644" i="9" a="1"/>
  <c r="G644" i="9"/>
  <c r="G645" i="9" a="1"/>
  <c r="G645" i="9"/>
  <c r="G646" i="9" a="1"/>
  <c r="G646" i="9"/>
  <c r="G647" i="9" a="1"/>
  <c r="G647" i="9"/>
  <c r="G648" i="9" a="1"/>
  <c r="G648" i="9"/>
  <c r="G649" i="9" a="1"/>
  <c r="G649" i="9"/>
  <c r="G650" i="9" a="1"/>
  <c r="G650" i="9"/>
  <c r="G651" i="9" a="1"/>
  <c r="G651" i="9"/>
  <c r="G652" i="9" a="1"/>
  <c r="G652" i="9"/>
  <c r="G653" i="9" a="1"/>
  <c r="G653" i="9"/>
  <c r="G654" i="9" a="1"/>
  <c r="G654" i="9"/>
  <c r="G655" i="9" a="1"/>
  <c r="G655" i="9"/>
  <c r="G656" i="9" a="1"/>
  <c r="G656" i="9"/>
  <c r="G657" i="9" a="1"/>
  <c r="G657" i="9"/>
  <c r="G658" i="9" a="1"/>
  <c r="G658" i="9"/>
  <c r="G659" i="9" a="1"/>
  <c r="G659" i="9"/>
  <c r="G660" i="9" a="1"/>
  <c r="G660" i="9"/>
  <c r="G661" i="9" a="1"/>
  <c r="G661" i="9"/>
  <c r="G662" i="9" a="1"/>
  <c r="G662" i="9"/>
  <c r="G663" i="9" a="1"/>
  <c r="G663" i="9"/>
  <c r="G664" i="9" a="1"/>
  <c r="G664" i="9"/>
  <c r="G665" i="9" a="1"/>
  <c r="G665" i="9"/>
  <c r="G666" i="9" a="1"/>
  <c r="G666" i="9"/>
  <c r="G667" i="9" a="1"/>
  <c r="G667" i="9"/>
  <c r="G668" i="9" a="1"/>
  <c r="G668" i="9"/>
  <c r="G669" i="9" a="1"/>
  <c r="G669" i="9"/>
  <c r="G670" i="9" a="1"/>
  <c r="G670" i="9"/>
  <c r="G671" i="9" a="1"/>
  <c r="G671" i="9"/>
  <c r="G672" i="9" a="1"/>
  <c r="G672" i="9"/>
  <c r="G673" i="9" a="1"/>
  <c r="G673" i="9"/>
  <c r="G674" i="9" a="1"/>
  <c r="G674" i="9"/>
  <c r="G675" i="9" a="1"/>
  <c r="G675" i="9"/>
  <c r="G676" i="9" a="1"/>
  <c r="G676" i="9"/>
  <c r="G677" i="9" a="1"/>
  <c r="G677" i="9"/>
  <c r="G678" i="9" a="1"/>
  <c r="G678" i="9"/>
  <c r="G679" i="9" a="1"/>
  <c r="G679" i="9"/>
  <c r="G680" i="9" a="1"/>
  <c r="G680" i="9"/>
  <c r="G681" i="9" a="1"/>
  <c r="G681" i="9"/>
  <c r="G682" i="9" a="1"/>
  <c r="G682" i="9"/>
  <c r="G683" i="9" a="1"/>
  <c r="G683" i="9"/>
  <c r="G684" i="9" a="1"/>
  <c r="G684" i="9"/>
  <c r="G685" i="9" a="1"/>
  <c r="G685" i="9"/>
  <c r="G686" i="9" a="1"/>
  <c r="G686" i="9"/>
  <c r="G687" i="9" a="1"/>
  <c r="G687" i="9"/>
  <c r="G688" i="9" a="1"/>
  <c r="G688" i="9"/>
  <c r="G689" i="9" a="1"/>
  <c r="G689" i="9"/>
  <c r="G690" i="9" a="1"/>
  <c r="G690" i="9"/>
  <c r="G691" i="9" a="1"/>
  <c r="G691" i="9"/>
  <c r="G692" i="9" a="1"/>
  <c r="G692" i="9"/>
  <c r="G693" i="9" a="1"/>
  <c r="G693" i="9"/>
  <c r="G694" i="9" a="1"/>
  <c r="G694" i="9"/>
  <c r="G695" i="9" a="1"/>
  <c r="G695" i="9"/>
  <c r="G696" i="9" a="1"/>
  <c r="G696" i="9"/>
  <c r="G697" i="9" a="1"/>
  <c r="G697" i="9"/>
  <c r="G698" i="9" a="1"/>
  <c r="G698" i="9"/>
  <c r="G699" i="9" a="1"/>
  <c r="G699" i="9"/>
  <c r="G700" i="9" a="1"/>
  <c r="G700" i="9"/>
  <c r="G701" i="9" a="1"/>
  <c r="G701" i="9"/>
  <c r="G702" i="9" a="1"/>
  <c r="G702" i="9"/>
  <c r="G703" i="9" a="1"/>
  <c r="G703" i="9"/>
  <c r="G704" i="9" a="1"/>
  <c r="G704" i="9"/>
  <c r="G705" i="9" a="1"/>
  <c r="G705" i="9"/>
  <c r="G706" i="9" a="1"/>
  <c r="G706" i="9"/>
  <c r="G707" i="9" a="1"/>
  <c r="G707" i="9"/>
  <c r="G708" i="9" a="1"/>
  <c r="G708" i="9"/>
  <c r="G709" i="9" a="1"/>
  <c r="G709" i="9"/>
  <c r="G710" i="9" a="1"/>
  <c r="G710" i="9"/>
  <c r="G711" i="9" a="1"/>
  <c r="G711" i="9"/>
  <c r="G712" i="9" a="1"/>
  <c r="G712" i="9"/>
  <c r="G713" i="9" a="1"/>
  <c r="G713" i="9"/>
  <c r="G714" i="9" a="1"/>
  <c r="G714" i="9"/>
  <c r="G715" i="9" a="1"/>
  <c r="G715" i="9"/>
  <c r="G716" i="9" a="1"/>
  <c r="G716" i="9"/>
  <c r="G717" i="9" a="1"/>
  <c r="G717" i="9"/>
  <c r="G718" i="9" a="1"/>
  <c r="G718" i="9"/>
  <c r="G719" i="9" a="1"/>
  <c r="G719" i="9"/>
  <c r="G720" i="9" a="1"/>
  <c r="G720" i="9"/>
  <c r="G721" i="9" a="1"/>
  <c r="G721" i="9"/>
  <c r="G722" i="9" a="1"/>
  <c r="G722" i="9"/>
  <c r="G723" i="9" a="1"/>
  <c r="G723" i="9"/>
  <c r="G724" i="9" a="1"/>
  <c r="G724" i="9"/>
  <c r="G725" i="9" a="1"/>
  <c r="G725" i="9"/>
  <c r="G726" i="9" a="1"/>
  <c r="G726" i="9"/>
  <c r="G727" i="9" a="1"/>
  <c r="G727" i="9"/>
  <c r="G728" i="9" a="1"/>
  <c r="G728" i="9"/>
  <c r="G729" i="9" a="1"/>
  <c r="G729" i="9"/>
  <c r="G730" i="9" a="1"/>
  <c r="G730" i="9"/>
  <c r="G731" i="9" a="1"/>
  <c r="G731" i="9"/>
  <c r="G732" i="9" a="1"/>
  <c r="G732" i="9"/>
  <c r="G733" i="9" a="1"/>
  <c r="G733" i="9"/>
  <c r="G734" i="9" a="1"/>
  <c r="G734" i="9"/>
  <c r="G735" i="9" a="1"/>
  <c r="G735" i="9"/>
  <c r="G736" i="9" a="1"/>
  <c r="G736" i="9"/>
  <c r="G737" i="9" a="1"/>
  <c r="G737" i="9"/>
  <c r="G738" i="9" a="1"/>
  <c r="G738" i="9"/>
  <c r="G739" i="9" a="1"/>
  <c r="G739" i="9"/>
  <c r="G740" i="9" a="1"/>
  <c r="G740" i="9"/>
  <c r="G741" i="9" a="1"/>
  <c r="G741" i="9"/>
  <c r="G742" i="9" a="1"/>
  <c r="G742" i="9"/>
  <c r="G743" i="9" a="1"/>
  <c r="G743" i="9"/>
  <c r="G744" i="9" a="1"/>
  <c r="G744" i="9"/>
  <c r="G745" i="9" a="1"/>
  <c r="G745" i="9"/>
  <c r="G746" i="9" a="1"/>
  <c r="G746" i="9"/>
  <c r="G747" i="9" a="1"/>
  <c r="G747" i="9"/>
  <c r="G748" i="9" a="1"/>
  <c r="G748" i="9"/>
  <c r="G749" i="9" a="1"/>
  <c r="G749" i="9"/>
  <c r="G750" i="9" a="1"/>
  <c r="G750" i="9"/>
  <c r="G751" i="9" a="1"/>
  <c r="G751" i="9"/>
  <c r="G752" i="9" a="1"/>
  <c r="G752" i="9"/>
  <c r="G753" i="9" a="1"/>
  <c r="G753" i="9"/>
  <c r="G754" i="9" a="1"/>
  <c r="G754" i="9"/>
  <c r="G755" i="9" a="1"/>
  <c r="G755" i="9"/>
  <c r="G756" i="9" a="1"/>
  <c r="G756" i="9"/>
  <c r="G757" i="9" a="1"/>
  <c r="G757" i="9"/>
  <c r="G758" i="9" a="1"/>
  <c r="G758" i="9"/>
  <c r="G759" i="9" a="1"/>
  <c r="G759" i="9"/>
  <c r="G760" i="9" a="1"/>
  <c r="G760" i="9"/>
  <c r="G761" i="9" a="1"/>
  <c r="G761" i="9"/>
  <c r="G762" i="9" a="1"/>
  <c r="G762" i="9"/>
  <c r="G763" i="9" a="1"/>
  <c r="G763" i="9"/>
  <c r="G764" i="9" a="1"/>
  <c r="G764" i="9"/>
  <c r="G765" i="9" a="1"/>
  <c r="G765" i="9"/>
  <c r="G766" i="9" a="1"/>
  <c r="G766" i="9"/>
  <c r="G767" i="9" a="1"/>
  <c r="G767" i="9"/>
  <c r="G768" i="9" a="1"/>
  <c r="G768" i="9"/>
  <c r="G769" i="9" a="1"/>
  <c r="G769" i="9"/>
  <c r="G770" i="9" a="1"/>
  <c r="G770" i="9"/>
  <c r="G771" i="9" a="1"/>
  <c r="G771" i="9"/>
  <c r="G772" i="9" a="1"/>
  <c r="G772" i="9"/>
  <c r="G773" i="9" a="1"/>
  <c r="G773" i="9"/>
  <c r="G774" i="9" a="1"/>
  <c r="G774" i="9"/>
  <c r="G775" i="9" a="1"/>
  <c r="G775" i="9"/>
  <c r="G776" i="9" a="1"/>
  <c r="G776" i="9"/>
  <c r="G777" i="9" a="1"/>
  <c r="G777" i="9"/>
  <c r="G778" i="9" a="1"/>
  <c r="G778" i="9"/>
  <c r="G779" i="9" a="1"/>
  <c r="G779" i="9"/>
  <c r="G780" i="9" a="1"/>
  <c r="G780" i="9"/>
  <c r="G781" i="9" a="1"/>
  <c r="G781" i="9"/>
  <c r="G782" i="9" a="1"/>
  <c r="G782" i="9"/>
  <c r="G783" i="9" a="1"/>
  <c r="G783" i="9"/>
  <c r="G784" i="9" a="1"/>
  <c r="G784" i="9"/>
  <c r="G785" i="9" a="1"/>
  <c r="G785" i="9"/>
  <c r="G786" i="9" a="1"/>
  <c r="G786" i="9"/>
  <c r="G787" i="9" a="1"/>
  <c r="G787" i="9"/>
  <c r="G788" i="9" a="1"/>
  <c r="G788" i="9"/>
  <c r="G789" i="9" a="1"/>
  <c r="G789" i="9"/>
  <c r="G790" i="9" a="1"/>
  <c r="G790" i="9"/>
  <c r="G791" i="9" a="1"/>
  <c r="G791" i="9"/>
  <c r="G792" i="9" a="1"/>
  <c r="G792" i="9"/>
  <c r="G793" i="9" a="1"/>
  <c r="G793" i="9"/>
  <c r="G794" i="9" a="1"/>
  <c r="G794" i="9"/>
  <c r="G795" i="9" a="1"/>
  <c r="G795" i="9"/>
  <c r="G796" i="9" a="1"/>
  <c r="G796" i="9"/>
  <c r="G797" i="9" a="1"/>
  <c r="G797" i="9"/>
  <c r="G798" i="9" a="1"/>
  <c r="G798" i="9"/>
  <c r="G799" i="9" a="1"/>
  <c r="G799" i="9"/>
  <c r="G800" i="9" a="1"/>
  <c r="G800" i="9"/>
  <c r="G801" i="9" a="1"/>
  <c r="G801" i="9"/>
  <c r="G802" i="9" a="1"/>
  <c r="G802" i="9"/>
  <c r="G803" i="9" a="1"/>
  <c r="G803" i="9"/>
  <c r="G804" i="9" a="1"/>
  <c r="G804" i="9"/>
  <c r="G805" i="9" a="1"/>
  <c r="G805" i="9"/>
  <c r="G806" i="9" a="1"/>
  <c r="G806" i="9"/>
  <c r="G807" i="9" a="1"/>
  <c r="G807" i="9"/>
  <c r="G808" i="9" a="1"/>
  <c r="G808" i="9"/>
  <c r="G809" i="9" a="1"/>
  <c r="G809" i="9"/>
  <c r="G810" i="9" a="1"/>
  <c r="G810" i="9"/>
  <c r="G811" i="9" a="1"/>
  <c r="G811" i="9"/>
  <c r="G812" i="9" a="1"/>
  <c r="G812" i="9"/>
  <c r="G813" i="9" a="1"/>
  <c r="G813" i="9"/>
  <c r="G814" i="9" a="1"/>
  <c r="G814" i="9"/>
  <c r="G815" i="9" a="1"/>
  <c r="G815" i="9"/>
  <c r="G816" i="9" a="1"/>
  <c r="G816" i="9"/>
  <c r="G817" i="9" a="1"/>
  <c r="G817" i="9"/>
  <c r="G818" i="9" a="1"/>
  <c r="G818" i="9"/>
  <c r="G819" i="9" a="1"/>
  <c r="G819" i="9"/>
  <c r="G820" i="9" a="1"/>
  <c r="G820" i="9"/>
  <c r="G821" i="9" a="1"/>
  <c r="G821" i="9"/>
  <c r="G822" i="9" a="1"/>
  <c r="G822" i="9"/>
  <c r="G823" i="9" a="1"/>
  <c r="G823" i="9"/>
  <c r="G824" i="9" a="1"/>
  <c r="G824" i="9"/>
  <c r="G825" i="9" a="1"/>
  <c r="G825" i="9"/>
  <c r="G826" i="9" a="1"/>
  <c r="G826" i="9"/>
  <c r="G827" i="9" a="1"/>
  <c r="G827" i="9"/>
  <c r="G828" i="9" a="1"/>
  <c r="G828" i="9"/>
  <c r="G829" i="9" a="1"/>
  <c r="G829" i="9"/>
  <c r="G830" i="9" a="1"/>
  <c r="G830" i="9"/>
  <c r="G831" i="9" a="1"/>
  <c r="G831" i="9"/>
  <c r="G832" i="9" a="1"/>
  <c r="G832" i="9"/>
  <c r="G833" i="9" a="1"/>
  <c r="G833" i="9"/>
  <c r="G834" i="9" a="1"/>
  <c r="G834" i="9"/>
  <c r="G835" i="9" a="1"/>
  <c r="G835" i="9"/>
  <c r="G836" i="9" a="1"/>
  <c r="G836" i="9"/>
  <c r="G837" i="9" a="1"/>
  <c r="G837" i="9"/>
  <c r="G838" i="9" a="1"/>
  <c r="G838" i="9"/>
  <c r="G839" i="9" a="1"/>
  <c r="G839" i="9"/>
  <c r="G840" i="9" a="1"/>
  <c r="G840" i="9"/>
  <c r="G841" i="9" a="1"/>
  <c r="G841" i="9"/>
  <c r="G842" i="9" a="1"/>
  <c r="G842" i="9"/>
  <c r="G843" i="9" a="1"/>
  <c r="G843" i="9"/>
  <c r="G844" i="9" a="1"/>
  <c r="G844" i="9"/>
  <c r="G845" i="9" a="1"/>
  <c r="G845" i="9"/>
  <c r="G846" i="9" a="1"/>
  <c r="G846" i="9"/>
  <c r="G847" i="9" a="1"/>
  <c r="G847" i="9"/>
  <c r="G848" i="9" a="1"/>
  <c r="G848" i="9"/>
  <c r="G849" i="9" a="1"/>
  <c r="G849" i="9"/>
  <c r="G850" i="9" a="1"/>
  <c r="G850" i="9"/>
  <c r="G851" i="9" a="1"/>
  <c r="G851" i="9"/>
  <c r="G852" i="9" a="1"/>
  <c r="G852" i="9"/>
  <c r="G853" i="9" a="1"/>
  <c r="G853" i="9"/>
  <c r="G854" i="9" a="1"/>
  <c r="G854" i="9"/>
  <c r="G855" i="9" a="1"/>
  <c r="G855" i="9"/>
  <c r="G856" i="9" a="1"/>
  <c r="G856" i="9"/>
  <c r="G857" i="9" a="1"/>
  <c r="G857" i="9"/>
  <c r="G858" i="9" a="1"/>
  <c r="G858" i="9"/>
  <c r="G859" i="9" a="1"/>
  <c r="G859" i="9"/>
  <c r="G860" i="9" a="1"/>
  <c r="G860" i="9"/>
  <c r="G861" i="9" a="1"/>
  <c r="G861" i="9"/>
  <c r="G862" i="9" a="1"/>
  <c r="G862" i="9"/>
  <c r="G863" i="9" a="1"/>
  <c r="G863" i="9"/>
  <c r="G864" i="9" a="1"/>
  <c r="G864" i="9"/>
  <c r="G865" i="9" a="1"/>
  <c r="G865" i="9"/>
  <c r="G866" i="9" a="1"/>
  <c r="G866" i="9"/>
  <c r="G867" i="9" a="1"/>
  <c r="G867" i="9"/>
  <c r="G868" i="9" a="1"/>
  <c r="G868" i="9"/>
  <c r="G869" i="9" a="1"/>
  <c r="G869" i="9"/>
  <c r="G870" i="9" a="1"/>
  <c r="G870" i="9"/>
  <c r="G871" i="9" a="1"/>
  <c r="G871" i="9"/>
  <c r="G872" i="9" a="1"/>
  <c r="G872" i="9"/>
  <c r="G873" i="9" a="1"/>
  <c r="G873" i="9"/>
  <c r="G874" i="9" a="1"/>
  <c r="G874" i="9"/>
  <c r="G875" i="9" a="1"/>
  <c r="G875" i="9"/>
  <c r="G876" i="9" a="1"/>
  <c r="G876" i="9"/>
  <c r="G877" i="9" a="1"/>
  <c r="G877" i="9"/>
  <c r="G878" i="9" a="1"/>
  <c r="G878" i="9"/>
  <c r="G879" i="9" a="1"/>
  <c r="G879" i="9"/>
  <c r="G880" i="9" a="1"/>
  <c r="G880" i="9"/>
  <c r="G881" i="9" a="1"/>
  <c r="G881" i="9"/>
  <c r="G882" i="9" a="1"/>
  <c r="G882" i="9"/>
  <c r="G883" i="9" a="1"/>
  <c r="G883" i="9"/>
  <c r="G884" i="9" a="1"/>
  <c r="G884" i="9"/>
  <c r="G885" i="9" a="1"/>
  <c r="G885" i="9"/>
  <c r="G886" i="9" a="1"/>
  <c r="G886" i="9"/>
  <c r="G887" i="9" a="1"/>
  <c r="G887" i="9"/>
  <c r="G888" i="9" a="1"/>
  <c r="G888" i="9"/>
  <c r="G889" i="9" a="1"/>
  <c r="G889" i="9"/>
  <c r="G890" i="9" a="1"/>
  <c r="G890" i="9"/>
  <c r="G891" i="9" a="1"/>
  <c r="G891" i="9"/>
  <c r="G892" i="9" a="1"/>
  <c r="G892" i="9"/>
  <c r="G893" i="9" a="1"/>
  <c r="G893" i="9"/>
  <c r="G894" i="9" a="1"/>
  <c r="G894" i="9"/>
  <c r="G895" i="9" a="1"/>
  <c r="G895" i="9"/>
  <c r="G896" i="9" a="1"/>
  <c r="G896" i="9"/>
  <c r="G897" i="9" a="1"/>
  <c r="G897" i="9"/>
  <c r="G898" i="9" a="1"/>
  <c r="G898" i="9"/>
  <c r="G899" i="9" a="1"/>
  <c r="G899" i="9"/>
  <c r="G900" i="9" a="1"/>
  <c r="G900" i="9"/>
  <c r="G901" i="9" a="1"/>
  <c r="G901" i="9"/>
  <c r="G902" i="9" a="1"/>
  <c r="G902" i="9"/>
  <c r="G903" i="9" a="1"/>
  <c r="G903" i="9"/>
  <c r="G904" i="9" a="1"/>
  <c r="G904" i="9"/>
  <c r="G905" i="9" a="1"/>
  <c r="G905" i="9"/>
  <c r="G906" i="9" a="1"/>
  <c r="G906" i="9"/>
  <c r="G907" i="9" a="1"/>
  <c r="G907" i="9"/>
  <c r="G908" i="9" a="1"/>
  <c r="G908" i="9"/>
  <c r="G909" i="9" a="1"/>
  <c r="G909" i="9"/>
  <c r="G910" i="9" a="1"/>
  <c r="G910" i="9"/>
  <c r="G911" i="9" a="1"/>
  <c r="G911" i="9"/>
  <c r="G912" i="9" a="1"/>
  <c r="G912" i="9"/>
  <c r="G913" i="9" a="1"/>
  <c r="G913" i="9"/>
  <c r="G914" i="9" a="1"/>
  <c r="G914" i="9"/>
  <c r="G915" i="9" a="1"/>
  <c r="G915" i="9"/>
  <c r="G916" i="9" a="1"/>
  <c r="G916" i="9"/>
  <c r="G917" i="9" a="1"/>
  <c r="G917" i="9"/>
  <c r="G918" i="9" a="1"/>
  <c r="G918" i="9"/>
  <c r="G919" i="9" a="1"/>
  <c r="G919" i="9"/>
  <c r="G920" i="9" a="1"/>
  <c r="G920" i="9"/>
  <c r="G921" i="9" a="1"/>
  <c r="G921" i="9"/>
  <c r="G922" i="9" a="1"/>
  <c r="G922" i="9"/>
  <c r="G923" i="9" a="1"/>
  <c r="G923" i="9"/>
  <c r="G924" i="9" a="1"/>
  <c r="G924" i="9"/>
  <c r="G925" i="9" a="1"/>
  <c r="G925" i="9"/>
  <c r="G926" i="9" a="1"/>
  <c r="G926" i="9"/>
  <c r="G927" i="9" a="1"/>
  <c r="G927" i="9"/>
  <c r="G928" i="9" a="1"/>
  <c r="G928" i="9"/>
  <c r="G929" i="9" a="1"/>
  <c r="G929" i="9"/>
  <c r="G930" i="9" a="1"/>
  <c r="G930" i="9"/>
  <c r="G931" i="9" a="1"/>
  <c r="G931" i="9"/>
  <c r="G932" i="9" a="1"/>
  <c r="G932" i="9"/>
  <c r="G933" i="9" a="1"/>
  <c r="G933" i="9"/>
  <c r="G934" i="9" a="1"/>
  <c r="G934" i="9"/>
  <c r="G935" i="9" a="1"/>
  <c r="G935" i="9"/>
  <c r="G936" i="9" a="1"/>
  <c r="G936" i="9"/>
  <c r="G937" i="9" a="1"/>
  <c r="G937" i="9"/>
  <c r="G938" i="9" a="1"/>
  <c r="G938" i="9"/>
  <c r="G939" i="9" a="1"/>
  <c r="G939" i="9"/>
  <c r="G940" i="9" a="1"/>
  <c r="G940" i="9"/>
  <c r="G941" i="9" a="1"/>
  <c r="G941" i="9"/>
  <c r="G942" i="9" a="1"/>
  <c r="G942" i="9"/>
  <c r="G943" i="9" a="1"/>
  <c r="G943" i="9"/>
  <c r="G944" i="9" a="1"/>
  <c r="G944" i="9"/>
  <c r="G945" i="9" a="1"/>
  <c r="G945" i="9"/>
  <c r="G946" i="9" a="1"/>
  <c r="G946" i="9"/>
  <c r="G947" i="9" a="1"/>
  <c r="G947" i="9"/>
  <c r="G948" i="9" a="1"/>
  <c r="G948" i="9"/>
  <c r="G949" i="9" a="1"/>
  <c r="G949" i="9"/>
  <c r="G950" i="9" a="1"/>
  <c r="G950" i="9"/>
  <c r="G951" i="9" a="1"/>
  <c r="G951" i="9"/>
  <c r="G952" i="9" a="1"/>
  <c r="G952" i="9"/>
  <c r="G953" i="9" a="1"/>
  <c r="G953" i="9"/>
  <c r="G954" i="9" a="1"/>
  <c r="G954" i="9"/>
  <c r="G955" i="9" a="1"/>
  <c r="G955" i="9"/>
  <c r="G956" i="9" a="1"/>
  <c r="G956" i="9"/>
  <c r="G957" i="9" a="1"/>
  <c r="G957" i="9"/>
  <c r="G958" i="9" a="1"/>
  <c r="G958" i="9"/>
  <c r="G959" i="9" a="1"/>
  <c r="G959" i="9"/>
  <c r="G960" i="9" a="1"/>
  <c r="G960" i="9"/>
  <c r="G961" i="9" a="1"/>
  <c r="G961" i="9"/>
  <c r="G962" i="9" a="1"/>
  <c r="G962" i="9"/>
  <c r="G963" i="9" a="1"/>
  <c r="G963" i="9"/>
  <c r="G964" i="9" a="1"/>
  <c r="G964" i="9"/>
  <c r="G965" i="9" a="1"/>
  <c r="G965" i="9"/>
  <c r="G966" i="9" a="1"/>
  <c r="G966" i="9"/>
  <c r="G967" i="9" a="1"/>
  <c r="G967" i="9"/>
  <c r="G968" i="9" a="1"/>
  <c r="G968" i="9"/>
  <c r="G969" i="9" a="1"/>
  <c r="G969" i="9"/>
  <c r="G970" i="9" a="1"/>
  <c r="G970" i="9"/>
  <c r="G971" i="9" a="1"/>
  <c r="G971" i="9"/>
  <c r="G972" i="9" a="1"/>
  <c r="G972" i="9"/>
  <c r="G973" i="9" a="1"/>
  <c r="G973" i="9"/>
  <c r="G974" i="9" a="1"/>
  <c r="G974" i="9"/>
  <c r="G975" i="9" a="1"/>
  <c r="G975" i="9"/>
  <c r="G976" i="9" a="1"/>
  <c r="G976" i="9"/>
  <c r="G977" i="9" a="1"/>
  <c r="G977" i="9"/>
  <c r="G978" i="9" a="1"/>
  <c r="G978" i="9"/>
  <c r="G979" i="9" a="1"/>
  <c r="G979" i="9"/>
  <c r="G980" i="9" a="1"/>
  <c r="G980" i="9"/>
  <c r="G981" i="9" a="1"/>
  <c r="G981" i="9"/>
  <c r="G982" i="9" a="1"/>
  <c r="G982" i="9"/>
  <c r="G983" i="9" a="1"/>
  <c r="G983" i="9"/>
  <c r="G984" i="9" a="1"/>
  <c r="G984" i="9"/>
  <c r="G985" i="9" a="1"/>
  <c r="G985" i="9"/>
  <c r="G986" i="9" a="1"/>
  <c r="G986" i="9"/>
  <c r="G987" i="9" a="1"/>
  <c r="G987" i="9"/>
  <c r="G988" i="9" a="1"/>
  <c r="G988" i="9"/>
  <c r="G989" i="9" a="1"/>
  <c r="G989" i="9"/>
  <c r="G990" i="9" a="1"/>
  <c r="G990" i="9"/>
  <c r="G991" i="9" a="1"/>
  <c r="G991" i="9"/>
  <c r="G992" i="9" a="1"/>
  <c r="G992" i="9"/>
  <c r="G993" i="9" a="1"/>
  <c r="G993" i="9"/>
  <c r="G994" i="9" a="1"/>
  <c r="G994" i="9"/>
  <c r="G995" i="9" a="1"/>
  <c r="G995" i="9"/>
  <c r="G996" i="9" a="1"/>
  <c r="G996" i="9"/>
  <c r="G997" i="9" a="1"/>
  <c r="G997" i="9"/>
  <c r="G998" i="9" a="1"/>
  <c r="G998" i="9"/>
  <c r="G999" i="9" a="1"/>
  <c r="G999" i="9"/>
  <c r="G1000" i="9" a="1"/>
  <c r="G1000" i="9"/>
  <c r="G1001" i="9" a="1"/>
  <c r="G1001" i="9"/>
  <c r="G1002" i="9" a="1"/>
  <c r="G1002" i="9"/>
  <c r="G1003" i="9" a="1"/>
  <c r="G1003" i="9"/>
  <c r="G1004" i="9" a="1"/>
  <c r="G1004" i="9"/>
  <c r="G1005" i="9" a="1"/>
  <c r="G1005" i="9"/>
  <c r="G1006" i="9" a="1"/>
  <c r="G1006" i="9"/>
  <c r="G1007" i="9" a="1"/>
  <c r="G1007" i="9"/>
  <c r="G1008" i="9" a="1"/>
  <c r="G1008" i="9"/>
  <c r="G1009" i="9" a="1"/>
  <c r="G1009" i="9"/>
  <c r="G1010" i="9" a="1"/>
  <c r="G1010" i="9"/>
  <c r="G1011" i="9" a="1"/>
  <c r="G1011" i="9"/>
  <c r="G1012" i="9" a="1"/>
  <c r="G1012" i="9"/>
  <c r="G1013" i="9" a="1"/>
  <c r="G1013" i="9"/>
  <c r="G1014" i="9" a="1"/>
  <c r="G1014" i="9"/>
  <c r="G1015" i="9" a="1"/>
  <c r="G1015" i="9"/>
  <c r="G1016" i="9" a="1"/>
  <c r="G1016" i="9"/>
  <c r="G1017" i="9" a="1"/>
  <c r="G1017" i="9"/>
  <c r="G1018" i="9" a="1"/>
  <c r="G1018" i="9"/>
  <c r="G1019" i="9" a="1"/>
  <c r="G1019" i="9"/>
  <c r="G1020" i="9" a="1"/>
  <c r="G1020" i="9"/>
  <c r="G1021" i="9" a="1"/>
  <c r="G1021" i="9"/>
  <c r="G1022" i="9" a="1"/>
  <c r="G1022" i="9"/>
  <c r="G1023" i="9" a="1"/>
  <c r="G1023" i="9"/>
  <c r="G1024" i="9" a="1"/>
  <c r="G1024" i="9"/>
  <c r="G1025" i="9" a="1"/>
  <c r="G1025" i="9"/>
  <c r="G1026" i="9" a="1"/>
  <c r="G1026" i="9"/>
  <c r="G1027" i="9" a="1"/>
  <c r="G1027" i="9"/>
  <c r="G1028" i="9" a="1"/>
  <c r="G1028" i="9"/>
  <c r="G1029" i="9" a="1"/>
  <c r="G1029" i="9"/>
  <c r="G1030" i="9" a="1"/>
  <c r="G1030" i="9"/>
  <c r="G1031" i="9" a="1"/>
  <c r="G1031" i="9"/>
  <c r="G1032" i="9" a="1"/>
  <c r="G1032" i="9"/>
  <c r="G1033" i="9" a="1"/>
  <c r="G1033" i="9"/>
  <c r="G1034" i="9" a="1"/>
  <c r="G1034" i="9"/>
  <c r="G1035" i="9" a="1"/>
  <c r="G1035" i="9"/>
  <c r="G1036" i="9" a="1"/>
  <c r="G1036" i="9"/>
  <c r="G1037" i="9" a="1"/>
  <c r="G1037" i="9"/>
  <c r="G1038" i="9" a="1"/>
  <c r="G1038" i="9"/>
  <c r="G1039" i="9" a="1"/>
  <c r="G1039" i="9"/>
  <c r="G1040" i="9" a="1"/>
  <c r="G1040" i="9"/>
  <c r="G1041" i="9" a="1"/>
  <c r="G1041" i="9"/>
  <c r="G1042" i="9" a="1"/>
  <c r="G1042" i="9"/>
  <c r="G1043" i="9" a="1"/>
  <c r="G1043" i="9"/>
  <c r="G1044" i="9" a="1"/>
  <c r="G1044" i="9"/>
  <c r="G1045" i="9" a="1"/>
  <c r="G1045" i="9"/>
  <c r="G1046" i="9" a="1"/>
  <c r="G1046" i="9"/>
  <c r="G1047" i="9" a="1"/>
  <c r="G1047" i="9"/>
  <c r="G1048" i="9" a="1"/>
  <c r="G1048" i="9"/>
  <c r="G1049" i="9" a="1"/>
  <c r="G1049" i="9"/>
  <c r="G1050" i="9" a="1"/>
  <c r="G1050" i="9"/>
  <c r="G1051" i="9" a="1"/>
  <c r="G1051" i="9"/>
  <c r="G1052" i="9" a="1"/>
  <c r="G1052" i="9"/>
  <c r="G1053" i="9" a="1"/>
  <c r="G1053" i="9"/>
  <c r="G1054" i="9" a="1"/>
  <c r="G1054" i="9"/>
  <c r="G1055" i="9" a="1"/>
  <c r="G1055" i="9"/>
  <c r="G1056" i="9" a="1"/>
  <c r="G1056" i="9"/>
  <c r="G1057" i="9" a="1"/>
  <c r="G1057" i="9"/>
  <c r="G1058" i="9" a="1"/>
  <c r="G1058" i="9"/>
  <c r="G1059" i="9" a="1"/>
  <c r="G1059" i="9"/>
  <c r="G1060" i="9" a="1"/>
  <c r="G1060" i="9"/>
  <c r="G1061" i="9" a="1"/>
  <c r="G1061" i="9"/>
  <c r="G1062" i="9" a="1"/>
  <c r="G1062" i="9"/>
  <c r="G1063" i="9" a="1"/>
  <c r="G1063" i="9"/>
  <c r="G1064" i="9" a="1"/>
  <c r="G1064" i="9"/>
  <c r="G1065" i="9" a="1"/>
  <c r="G1065" i="9"/>
  <c r="G1066" i="9" a="1"/>
  <c r="G1066" i="9"/>
  <c r="G1067" i="9" a="1"/>
  <c r="G1067" i="9"/>
  <c r="G1068" i="9" a="1"/>
  <c r="G1068" i="9"/>
  <c r="G1069" i="9" a="1"/>
  <c r="G1069" i="9"/>
  <c r="G1070" i="9" a="1"/>
  <c r="G1070" i="9"/>
  <c r="G1071" i="9" a="1"/>
  <c r="G1071" i="9"/>
  <c r="G1072" i="9" a="1"/>
  <c r="G1072" i="9"/>
  <c r="G1073" i="9" a="1"/>
  <c r="G1073" i="9"/>
  <c r="G1074" i="9" a="1"/>
  <c r="G1074" i="9"/>
  <c r="G1075" i="9" a="1"/>
  <c r="G1075" i="9"/>
  <c r="G1076" i="9" a="1"/>
  <c r="G1076" i="9"/>
  <c r="G1077" i="9" a="1"/>
  <c r="G1077" i="9"/>
  <c r="G1078" i="9" a="1"/>
  <c r="G1078" i="9"/>
  <c r="G1079" i="9" a="1"/>
  <c r="G1079" i="9"/>
  <c r="G1080" i="9" a="1"/>
  <c r="G1080" i="9"/>
  <c r="G2" i="9" a="1"/>
  <c r="G2" i="9"/>
  <c r="N3" i="9"/>
  <c r="O3" i="9"/>
  <c r="N4" i="9"/>
  <c r="O4" i="9"/>
  <c r="N5" i="9"/>
  <c r="O5" i="9"/>
  <c r="N6" i="9"/>
  <c r="O6" i="9"/>
  <c r="N7" i="9"/>
  <c r="O7" i="9"/>
  <c r="N8" i="9"/>
  <c r="O8" i="9"/>
  <c r="N9" i="9"/>
  <c r="O9" i="9"/>
  <c r="N10" i="9"/>
  <c r="O10" i="9"/>
  <c r="N11" i="9"/>
  <c r="O11" i="9"/>
  <c r="N12" i="9"/>
  <c r="O12" i="9"/>
  <c r="N13" i="9"/>
  <c r="O13" i="9"/>
  <c r="N14" i="9"/>
  <c r="O14" i="9"/>
  <c r="N15" i="9"/>
  <c r="O15" i="9"/>
  <c r="N16" i="9"/>
  <c r="O16" i="9"/>
  <c r="N17" i="9"/>
  <c r="O17" i="9"/>
  <c r="N18" i="9"/>
  <c r="O18" i="9"/>
  <c r="N19" i="9"/>
  <c r="O19" i="9"/>
  <c r="N20" i="9"/>
  <c r="O20" i="9"/>
  <c r="N21" i="9"/>
  <c r="O21" i="9"/>
  <c r="N22" i="9"/>
  <c r="O22" i="9"/>
  <c r="N23" i="9"/>
  <c r="O23" i="9"/>
  <c r="N24" i="9"/>
  <c r="O24" i="9"/>
  <c r="N25" i="9"/>
  <c r="O25" i="9"/>
  <c r="N26" i="9"/>
  <c r="O26" i="9"/>
  <c r="N27" i="9"/>
  <c r="O27" i="9"/>
  <c r="N28" i="9"/>
  <c r="O28" i="9"/>
  <c r="N29" i="9"/>
  <c r="O29" i="9"/>
  <c r="N30" i="9"/>
  <c r="O30" i="9"/>
  <c r="N31" i="9"/>
  <c r="O31" i="9"/>
  <c r="N32" i="9"/>
  <c r="O32" i="9"/>
  <c r="N33" i="9"/>
  <c r="O33" i="9"/>
  <c r="N34" i="9"/>
  <c r="O34" i="9"/>
  <c r="N35" i="9"/>
  <c r="O35" i="9"/>
  <c r="N36" i="9"/>
  <c r="O36" i="9"/>
  <c r="N37" i="9"/>
  <c r="O37" i="9"/>
  <c r="N38" i="9"/>
  <c r="O38" i="9"/>
  <c r="N39" i="9"/>
  <c r="O39" i="9"/>
  <c r="N40" i="9"/>
  <c r="O40" i="9"/>
  <c r="N41" i="9"/>
  <c r="O41" i="9"/>
  <c r="N42" i="9"/>
  <c r="O42" i="9"/>
  <c r="N43" i="9"/>
  <c r="O43" i="9"/>
  <c r="N44" i="9"/>
  <c r="O44" i="9"/>
  <c r="N45" i="9"/>
  <c r="O45" i="9"/>
  <c r="N46" i="9"/>
  <c r="O46" i="9"/>
  <c r="N47" i="9"/>
  <c r="O47" i="9"/>
  <c r="N48" i="9"/>
  <c r="O48" i="9"/>
  <c r="N49" i="9"/>
  <c r="O49" i="9"/>
  <c r="N50" i="9"/>
  <c r="O50" i="9"/>
  <c r="N51" i="9"/>
  <c r="O51" i="9"/>
  <c r="N52" i="9"/>
  <c r="O52" i="9"/>
  <c r="N53" i="9"/>
  <c r="O53" i="9"/>
  <c r="N54" i="9"/>
  <c r="O54" i="9"/>
  <c r="N55" i="9"/>
  <c r="O55" i="9"/>
  <c r="N56" i="9"/>
  <c r="O56" i="9"/>
  <c r="N57" i="9"/>
  <c r="O57" i="9"/>
  <c r="N58" i="9"/>
  <c r="O58" i="9"/>
  <c r="N59" i="9"/>
  <c r="O59" i="9"/>
  <c r="N60" i="9"/>
  <c r="O60" i="9"/>
  <c r="N61" i="9"/>
  <c r="O61" i="9"/>
  <c r="N62" i="9"/>
  <c r="O62" i="9"/>
  <c r="N63" i="9"/>
  <c r="O63" i="9"/>
  <c r="N64" i="9"/>
  <c r="O64" i="9"/>
  <c r="N65" i="9"/>
  <c r="O65" i="9"/>
  <c r="N66" i="9"/>
  <c r="O66" i="9"/>
  <c r="N67" i="9"/>
  <c r="O67" i="9"/>
  <c r="N68" i="9"/>
  <c r="O68" i="9"/>
  <c r="N69" i="9"/>
  <c r="O69" i="9"/>
  <c r="N70" i="9"/>
  <c r="O70" i="9"/>
  <c r="N71" i="9"/>
  <c r="O71" i="9"/>
  <c r="N72" i="9"/>
  <c r="O72" i="9"/>
  <c r="N73" i="9"/>
  <c r="O73" i="9"/>
  <c r="N74" i="9"/>
  <c r="O74" i="9"/>
  <c r="N75" i="9"/>
  <c r="O75" i="9"/>
  <c r="N76" i="9"/>
  <c r="O76" i="9"/>
  <c r="N77" i="9"/>
  <c r="O77" i="9"/>
  <c r="N78" i="9"/>
  <c r="O78" i="9"/>
  <c r="N79" i="9"/>
  <c r="O79" i="9"/>
  <c r="N80" i="9"/>
  <c r="O80" i="9"/>
  <c r="N81" i="9"/>
  <c r="O81" i="9"/>
  <c r="N82" i="9"/>
  <c r="O82" i="9"/>
  <c r="N83" i="9"/>
  <c r="O83" i="9"/>
  <c r="N84" i="9"/>
  <c r="O84" i="9"/>
  <c r="N85" i="9"/>
  <c r="O85" i="9"/>
  <c r="N86" i="9"/>
  <c r="O86" i="9"/>
  <c r="N87" i="9"/>
  <c r="O87" i="9"/>
  <c r="N88" i="9"/>
  <c r="O88" i="9"/>
  <c r="N89" i="9"/>
  <c r="O89" i="9"/>
  <c r="N90" i="9"/>
  <c r="O90" i="9"/>
  <c r="N91" i="9"/>
  <c r="O91" i="9"/>
  <c r="N92" i="9"/>
  <c r="O92" i="9"/>
  <c r="N93" i="9"/>
  <c r="O93" i="9"/>
  <c r="N94" i="9"/>
  <c r="O94" i="9"/>
  <c r="N95" i="9"/>
  <c r="O95" i="9"/>
  <c r="N96" i="9"/>
  <c r="O96" i="9"/>
  <c r="N97" i="9"/>
  <c r="O97" i="9"/>
  <c r="N98" i="9"/>
  <c r="O98" i="9"/>
  <c r="N99" i="9"/>
  <c r="O99" i="9"/>
  <c r="N100" i="9"/>
  <c r="O100" i="9"/>
  <c r="N101" i="9"/>
  <c r="O101" i="9"/>
  <c r="N102" i="9"/>
  <c r="O102" i="9"/>
  <c r="N103" i="9"/>
  <c r="O103" i="9"/>
  <c r="N104" i="9"/>
  <c r="O104" i="9"/>
  <c r="N105" i="9"/>
  <c r="O105" i="9"/>
  <c r="N106" i="9"/>
  <c r="O106" i="9"/>
  <c r="N107" i="9"/>
  <c r="O107" i="9"/>
  <c r="N108" i="9"/>
  <c r="O108" i="9"/>
  <c r="N109" i="9"/>
  <c r="O109" i="9"/>
  <c r="N110" i="9"/>
  <c r="O110" i="9"/>
  <c r="N111" i="9"/>
  <c r="O111" i="9"/>
  <c r="N112" i="9"/>
  <c r="O112" i="9"/>
  <c r="N113" i="9"/>
  <c r="O113" i="9"/>
  <c r="N114" i="9"/>
  <c r="O114" i="9"/>
  <c r="N115" i="9"/>
  <c r="O115" i="9"/>
  <c r="N116" i="9"/>
  <c r="O116" i="9"/>
  <c r="N117" i="9"/>
  <c r="O117" i="9"/>
  <c r="N118" i="9"/>
  <c r="O118" i="9"/>
  <c r="N119" i="9"/>
  <c r="O119" i="9"/>
  <c r="N120" i="9"/>
  <c r="O120" i="9"/>
  <c r="N121" i="9"/>
  <c r="O121" i="9"/>
  <c r="N122" i="9"/>
  <c r="O122" i="9"/>
  <c r="N123" i="9"/>
  <c r="O123" i="9"/>
  <c r="N124" i="9"/>
  <c r="O124" i="9"/>
  <c r="N125" i="9"/>
  <c r="O125" i="9"/>
  <c r="N126" i="9"/>
  <c r="O126" i="9"/>
  <c r="N127" i="9"/>
  <c r="O127" i="9"/>
  <c r="N128" i="9"/>
  <c r="O128" i="9"/>
  <c r="N129" i="9"/>
  <c r="O129" i="9"/>
  <c r="N130" i="9"/>
  <c r="O130" i="9"/>
  <c r="N131" i="9"/>
  <c r="O131" i="9"/>
  <c r="N132" i="9"/>
  <c r="O132" i="9"/>
  <c r="N133" i="9"/>
  <c r="O133" i="9"/>
  <c r="N134" i="9"/>
  <c r="O134" i="9"/>
  <c r="N135" i="9"/>
  <c r="O135" i="9"/>
  <c r="N136" i="9"/>
  <c r="O136" i="9"/>
  <c r="N137" i="9"/>
  <c r="O137" i="9"/>
  <c r="N138" i="9"/>
  <c r="O138" i="9"/>
  <c r="N139" i="9"/>
  <c r="O139" i="9"/>
  <c r="N140" i="9"/>
  <c r="O140" i="9"/>
  <c r="N141" i="9"/>
  <c r="O141" i="9"/>
  <c r="N142" i="9"/>
  <c r="O142" i="9"/>
  <c r="N143" i="9"/>
  <c r="O143" i="9"/>
  <c r="N144" i="9"/>
  <c r="O144" i="9"/>
  <c r="N145" i="9"/>
  <c r="O145" i="9"/>
  <c r="N146" i="9"/>
  <c r="O146" i="9"/>
  <c r="N147" i="9"/>
  <c r="O147" i="9"/>
  <c r="N148" i="9"/>
  <c r="O148" i="9"/>
  <c r="N149" i="9"/>
  <c r="O149" i="9"/>
  <c r="N150" i="9"/>
  <c r="O150" i="9"/>
  <c r="N151" i="9"/>
  <c r="O151" i="9"/>
  <c r="N152" i="9"/>
  <c r="O152" i="9"/>
  <c r="N153" i="9"/>
  <c r="O153" i="9"/>
  <c r="N154" i="9"/>
  <c r="O154" i="9"/>
  <c r="N155" i="9"/>
  <c r="O155" i="9"/>
  <c r="N156" i="9"/>
  <c r="O156" i="9"/>
  <c r="N157" i="9"/>
  <c r="O157" i="9"/>
  <c r="N158" i="9"/>
  <c r="O158" i="9"/>
  <c r="N159" i="9"/>
  <c r="O159" i="9"/>
  <c r="N160" i="9"/>
  <c r="O160" i="9"/>
  <c r="N161" i="9"/>
  <c r="O161" i="9"/>
  <c r="N162" i="9"/>
  <c r="O162" i="9"/>
  <c r="N163" i="9"/>
  <c r="O163" i="9"/>
  <c r="N164" i="9"/>
  <c r="O164" i="9"/>
  <c r="N165" i="9"/>
  <c r="O165" i="9"/>
  <c r="N166" i="9"/>
  <c r="O166" i="9"/>
  <c r="N167" i="9"/>
  <c r="O167" i="9"/>
  <c r="N168" i="9"/>
  <c r="O168" i="9"/>
  <c r="N169" i="9"/>
  <c r="O169" i="9"/>
  <c r="N170" i="9"/>
  <c r="O170" i="9"/>
  <c r="N171" i="9"/>
  <c r="O171" i="9"/>
  <c r="N172" i="9"/>
  <c r="O172" i="9"/>
  <c r="N173" i="9"/>
  <c r="O173" i="9"/>
  <c r="N174" i="9"/>
  <c r="O174" i="9"/>
  <c r="N175" i="9"/>
  <c r="O175" i="9"/>
  <c r="N176" i="9"/>
  <c r="O176" i="9"/>
  <c r="N177" i="9"/>
  <c r="O177" i="9"/>
  <c r="N178" i="9"/>
  <c r="O178" i="9"/>
  <c r="N179" i="9"/>
  <c r="O179" i="9"/>
  <c r="N180" i="9"/>
  <c r="O180" i="9"/>
  <c r="N181" i="9"/>
  <c r="O181" i="9"/>
  <c r="N182" i="9"/>
  <c r="O182" i="9"/>
  <c r="N183" i="9"/>
  <c r="O183" i="9"/>
  <c r="N184" i="9"/>
  <c r="O184" i="9"/>
  <c r="N185" i="9"/>
  <c r="O185" i="9"/>
  <c r="N186" i="9"/>
  <c r="O186" i="9"/>
  <c r="N187" i="9"/>
  <c r="O187" i="9"/>
  <c r="N188" i="9"/>
  <c r="O188" i="9"/>
  <c r="N189" i="9"/>
  <c r="O189" i="9"/>
  <c r="N190" i="9"/>
  <c r="O190" i="9"/>
  <c r="N191" i="9"/>
  <c r="O191" i="9"/>
  <c r="N192" i="9"/>
  <c r="O192" i="9"/>
  <c r="N193" i="9"/>
  <c r="O193" i="9"/>
  <c r="N194" i="9"/>
  <c r="O194" i="9"/>
  <c r="N195" i="9"/>
  <c r="O195" i="9"/>
  <c r="N196" i="9"/>
  <c r="O196" i="9"/>
  <c r="N197" i="9"/>
  <c r="O197" i="9"/>
  <c r="N198" i="9"/>
  <c r="O198" i="9"/>
  <c r="N199" i="9"/>
  <c r="O199" i="9"/>
  <c r="N200" i="9"/>
  <c r="O200" i="9"/>
  <c r="N201" i="9"/>
  <c r="O201" i="9"/>
  <c r="N202" i="9"/>
  <c r="O202" i="9"/>
  <c r="N203" i="9"/>
  <c r="O203" i="9"/>
  <c r="N204" i="9"/>
  <c r="O204" i="9"/>
  <c r="N205" i="9"/>
  <c r="O205" i="9"/>
  <c r="N206" i="9"/>
  <c r="O206" i="9"/>
  <c r="N207" i="9"/>
  <c r="O207" i="9"/>
  <c r="N208" i="9"/>
  <c r="O208" i="9"/>
  <c r="N209" i="9"/>
  <c r="O209" i="9"/>
  <c r="N210" i="9"/>
  <c r="O210" i="9"/>
  <c r="N211" i="9"/>
  <c r="O211" i="9"/>
  <c r="N212" i="9"/>
  <c r="O212" i="9"/>
  <c r="N213" i="9"/>
  <c r="O213" i="9"/>
  <c r="N214" i="9"/>
  <c r="O214" i="9"/>
  <c r="N215" i="9"/>
  <c r="O215" i="9"/>
  <c r="N216" i="9"/>
  <c r="O216" i="9"/>
  <c r="N217" i="9"/>
  <c r="O217" i="9"/>
  <c r="N218" i="9"/>
  <c r="O218" i="9"/>
  <c r="N219" i="9"/>
  <c r="O219" i="9"/>
  <c r="N220" i="9"/>
  <c r="O220" i="9"/>
  <c r="N221" i="9"/>
  <c r="O221" i="9"/>
  <c r="N222" i="9"/>
  <c r="O222" i="9"/>
  <c r="N223" i="9"/>
  <c r="O223" i="9"/>
  <c r="N224" i="9"/>
  <c r="O224" i="9"/>
  <c r="N225" i="9"/>
  <c r="O225" i="9"/>
  <c r="N226" i="9"/>
  <c r="O226" i="9"/>
  <c r="N227" i="9"/>
  <c r="O227" i="9"/>
  <c r="N228" i="9"/>
  <c r="O228" i="9"/>
  <c r="N229" i="9"/>
  <c r="O229" i="9"/>
  <c r="N230" i="9"/>
  <c r="O230" i="9"/>
  <c r="N231" i="9"/>
  <c r="O231" i="9"/>
  <c r="N232" i="9"/>
  <c r="O232" i="9"/>
  <c r="N233" i="9"/>
  <c r="O233" i="9"/>
  <c r="N234" i="9"/>
  <c r="O234" i="9"/>
  <c r="N235" i="9"/>
  <c r="O235" i="9"/>
  <c r="N236" i="9"/>
  <c r="O236" i="9"/>
  <c r="N237" i="9"/>
  <c r="O237" i="9"/>
  <c r="N238" i="9"/>
  <c r="O238" i="9"/>
  <c r="N239" i="9"/>
  <c r="O239" i="9"/>
  <c r="N240" i="9"/>
  <c r="O240" i="9"/>
  <c r="N241" i="9"/>
  <c r="O241" i="9"/>
  <c r="N242" i="9"/>
  <c r="O242" i="9"/>
  <c r="N243" i="9"/>
  <c r="O243" i="9"/>
  <c r="N244" i="9"/>
  <c r="O244" i="9"/>
  <c r="N245" i="9"/>
  <c r="O245" i="9"/>
  <c r="N246" i="9"/>
  <c r="O246" i="9"/>
  <c r="N247" i="9"/>
  <c r="O247" i="9"/>
  <c r="N248" i="9"/>
  <c r="O248" i="9"/>
  <c r="N249" i="9"/>
  <c r="O249" i="9"/>
  <c r="N250" i="9"/>
  <c r="O250" i="9"/>
  <c r="N251" i="9"/>
  <c r="O251" i="9"/>
  <c r="N252" i="9"/>
  <c r="O252" i="9"/>
  <c r="N253" i="9"/>
  <c r="O253" i="9"/>
  <c r="N254" i="9"/>
  <c r="O254" i="9"/>
  <c r="N255" i="9"/>
  <c r="O255" i="9"/>
  <c r="N256" i="9"/>
  <c r="O256" i="9"/>
  <c r="N257" i="9"/>
  <c r="O257" i="9"/>
  <c r="N258" i="9"/>
  <c r="O258" i="9"/>
  <c r="N259" i="9"/>
  <c r="O259" i="9"/>
  <c r="N260" i="9"/>
  <c r="O260" i="9"/>
  <c r="N261" i="9"/>
  <c r="O261" i="9"/>
  <c r="N262" i="9"/>
  <c r="O262" i="9"/>
  <c r="N263" i="9"/>
  <c r="O263" i="9"/>
  <c r="N264" i="9"/>
  <c r="O264" i="9"/>
  <c r="N265" i="9"/>
  <c r="O265" i="9"/>
  <c r="N266" i="9"/>
  <c r="O266" i="9"/>
  <c r="N267" i="9"/>
  <c r="O267" i="9"/>
  <c r="N268" i="9"/>
  <c r="O268" i="9"/>
  <c r="N269" i="9"/>
  <c r="O269" i="9"/>
  <c r="N270" i="9"/>
  <c r="O270" i="9"/>
  <c r="N271" i="9"/>
  <c r="O271" i="9"/>
  <c r="N272" i="9"/>
  <c r="O272" i="9"/>
  <c r="N273" i="9"/>
  <c r="O273" i="9"/>
  <c r="N274" i="9"/>
  <c r="O274" i="9"/>
  <c r="N275" i="9"/>
  <c r="O275" i="9"/>
  <c r="N276" i="9"/>
  <c r="O276" i="9"/>
  <c r="N277" i="9"/>
  <c r="O277" i="9"/>
  <c r="N278" i="9"/>
  <c r="O278" i="9"/>
  <c r="N279" i="9"/>
  <c r="O279" i="9"/>
  <c r="N280" i="9"/>
  <c r="O280" i="9"/>
  <c r="N281" i="9"/>
  <c r="O281" i="9"/>
  <c r="N282" i="9"/>
  <c r="O282" i="9"/>
  <c r="N283" i="9"/>
  <c r="O283" i="9"/>
  <c r="N284" i="9"/>
  <c r="O284" i="9"/>
  <c r="N285" i="9"/>
  <c r="O285" i="9"/>
  <c r="N286" i="9"/>
  <c r="O286" i="9"/>
  <c r="N287" i="9"/>
  <c r="O287" i="9"/>
  <c r="N288" i="9"/>
  <c r="O288" i="9"/>
  <c r="N289" i="9"/>
  <c r="O289" i="9"/>
  <c r="N290" i="9"/>
  <c r="O290" i="9"/>
  <c r="N291" i="9"/>
  <c r="O291" i="9"/>
  <c r="N292" i="9"/>
  <c r="O292" i="9"/>
  <c r="N293" i="9"/>
  <c r="O293" i="9"/>
  <c r="N294" i="9"/>
  <c r="O294" i="9"/>
  <c r="N295" i="9"/>
  <c r="O295" i="9"/>
  <c r="N296" i="9"/>
  <c r="O296" i="9"/>
  <c r="N297" i="9"/>
  <c r="O297" i="9"/>
  <c r="N298" i="9"/>
  <c r="O298" i="9"/>
  <c r="N299" i="9"/>
  <c r="O299" i="9"/>
  <c r="N300" i="9"/>
  <c r="O300" i="9"/>
  <c r="N301" i="9"/>
  <c r="O301" i="9"/>
  <c r="N302" i="9"/>
  <c r="O302" i="9"/>
  <c r="N303" i="9"/>
  <c r="O303" i="9"/>
  <c r="N304" i="9"/>
  <c r="O304" i="9"/>
  <c r="N305" i="9"/>
  <c r="O305" i="9"/>
  <c r="N306" i="9"/>
  <c r="O306" i="9"/>
  <c r="N307" i="9"/>
  <c r="O307" i="9"/>
  <c r="N308" i="9"/>
  <c r="O308" i="9"/>
  <c r="N309" i="9"/>
  <c r="O309" i="9"/>
  <c r="N310" i="9"/>
  <c r="O310" i="9"/>
  <c r="N311" i="9"/>
  <c r="O311" i="9"/>
  <c r="N312" i="9"/>
  <c r="O312" i="9"/>
  <c r="N313" i="9"/>
  <c r="O313" i="9"/>
  <c r="N314" i="9"/>
  <c r="O314" i="9"/>
  <c r="N315" i="9"/>
  <c r="O315" i="9"/>
  <c r="N316" i="9"/>
  <c r="O316" i="9"/>
  <c r="N317" i="9"/>
  <c r="O317" i="9"/>
  <c r="N318" i="9"/>
  <c r="O318" i="9"/>
  <c r="N319" i="9"/>
  <c r="O319" i="9"/>
  <c r="N320" i="9"/>
  <c r="O320" i="9"/>
  <c r="N321" i="9"/>
  <c r="O321" i="9"/>
  <c r="N322" i="9"/>
  <c r="O322" i="9"/>
  <c r="N323" i="9"/>
  <c r="O323" i="9"/>
  <c r="N324" i="9"/>
  <c r="O324" i="9"/>
  <c r="N325" i="9"/>
  <c r="O325" i="9"/>
  <c r="N326" i="9"/>
  <c r="O326" i="9"/>
  <c r="N327" i="9"/>
  <c r="O327" i="9"/>
  <c r="N328" i="9"/>
  <c r="O328" i="9"/>
  <c r="N329" i="9"/>
  <c r="O329" i="9"/>
  <c r="N330" i="9"/>
  <c r="O330" i="9"/>
  <c r="N331" i="9"/>
  <c r="O331" i="9"/>
  <c r="N332" i="9"/>
  <c r="O332" i="9"/>
  <c r="N333" i="9"/>
  <c r="O333" i="9"/>
  <c r="N334" i="9"/>
  <c r="O334" i="9"/>
  <c r="N335" i="9"/>
  <c r="O335" i="9"/>
  <c r="N336" i="9"/>
  <c r="O336" i="9"/>
  <c r="N337" i="9"/>
  <c r="O337" i="9"/>
  <c r="N338" i="9"/>
  <c r="O338" i="9"/>
  <c r="N339" i="9"/>
  <c r="O339" i="9"/>
  <c r="N340" i="9"/>
  <c r="O340" i="9"/>
  <c r="N341" i="9"/>
  <c r="O341" i="9"/>
  <c r="N342" i="9"/>
  <c r="O342" i="9"/>
  <c r="N343" i="9"/>
  <c r="O343" i="9"/>
  <c r="N344" i="9"/>
  <c r="O344" i="9"/>
  <c r="N345" i="9"/>
  <c r="O345" i="9"/>
  <c r="N346" i="9"/>
  <c r="O346" i="9"/>
  <c r="N347" i="9"/>
  <c r="O347" i="9"/>
  <c r="N348" i="9"/>
  <c r="O348" i="9"/>
  <c r="N349" i="9"/>
  <c r="O349" i="9"/>
  <c r="N350" i="9"/>
  <c r="O350" i="9"/>
  <c r="N351" i="9"/>
  <c r="O351" i="9"/>
  <c r="N352" i="9"/>
  <c r="O352" i="9"/>
  <c r="N353" i="9"/>
  <c r="O353" i="9"/>
  <c r="N354" i="9"/>
  <c r="O354" i="9"/>
  <c r="N355" i="9"/>
  <c r="O355" i="9"/>
  <c r="N356" i="9"/>
  <c r="O356" i="9"/>
  <c r="N357" i="9"/>
  <c r="O357" i="9"/>
  <c r="N358" i="9"/>
  <c r="O358" i="9"/>
  <c r="N359" i="9"/>
  <c r="O359" i="9"/>
  <c r="N360" i="9"/>
  <c r="O360" i="9"/>
  <c r="N361" i="9"/>
  <c r="O361" i="9"/>
  <c r="N362" i="9"/>
  <c r="O362" i="9"/>
  <c r="N363" i="9"/>
  <c r="O363" i="9"/>
  <c r="N364" i="9"/>
  <c r="O364" i="9"/>
  <c r="N365" i="9"/>
  <c r="O365" i="9"/>
  <c r="N366" i="9"/>
  <c r="O366" i="9"/>
  <c r="N367" i="9"/>
  <c r="O367" i="9"/>
  <c r="N368" i="9"/>
  <c r="O368" i="9"/>
  <c r="N369" i="9"/>
  <c r="O369" i="9"/>
  <c r="N370" i="9"/>
  <c r="O370" i="9"/>
  <c r="N371" i="9"/>
  <c r="O371" i="9"/>
  <c r="N372" i="9"/>
  <c r="O372" i="9"/>
  <c r="N373" i="9"/>
  <c r="O373" i="9"/>
  <c r="N374" i="9"/>
  <c r="O374" i="9"/>
  <c r="N375" i="9"/>
  <c r="O375" i="9"/>
  <c r="N376" i="9"/>
  <c r="O376" i="9"/>
  <c r="N377" i="9"/>
  <c r="O377" i="9"/>
  <c r="N378" i="9"/>
  <c r="O378" i="9"/>
  <c r="N379" i="9"/>
  <c r="O379" i="9"/>
  <c r="N380" i="9"/>
  <c r="O380" i="9"/>
  <c r="N381" i="9"/>
  <c r="O381" i="9"/>
  <c r="N382" i="9"/>
  <c r="O382" i="9"/>
  <c r="N383" i="9"/>
  <c r="O383" i="9"/>
  <c r="N384" i="9"/>
  <c r="O384" i="9"/>
  <c r="N385" i="9"/>
  <c r="O385" i="9"/>
  <c r="N386" i="9"/>
  <c r="O386" i="9"/>
  <c r="N387" i="9"/>
  <c r="O387" i="9"/>
  <c r="N388" i="9"/>
  <c r="O388" i="9"/>
  <c r="N389" i="9"/>
  <c r="O389" i="9"/>
  <c r="N390" i="9"/>
  <c r="O390" i="9"/>
  <c r="N391" i="9"/>
  <c r="O391" i="9"/>
  <c r="N392" i="9"/>
  <c r="O392" i="9"/>
  <c r="N393" i="9"/>
  <c r="O393" i="9"/>
  <c r="N394" i="9"/>
  <c r="O394" i="9"/>
  <c r="N395" i="9"/>
  <c r="O395" i="9"/>
  <c r="N396" i="9"/>
  <c r="O396" i="9"/>
  <c r="N397" i="9"/>
  <c r="O397" i="9"/>
  <c r="N398" i="9"/>
  <c r="O398" i="9"/>
  <c r="N399" i="9"/>
  <c r="O399" i="9"/>
  <c r="N400" i="9"/>
  <c r="O400" i="9"/>
  <c r="N401" i="9"/>
  <c r="O401" i="9"/>
  <c r="N402" i="9"/>
  <c r="O402" i="9"/>
  <c r="N403" i="9"/>
  <c r="O403" i="9"/>
  <c r="N404" i="9"/>
  <c r="O404" i="9"/>
  <c r="N405" i="9"/>
  <c r="O405" i="9"/>
  <c r="N406" i="9"/>
  <c r="O406" i="9"/>
  <c r="N407" i="9"/>
  <c r="O407" i="9"/>
  <c r="N408" i="9"/>
  <c r="O408" i="9"/>
  <c r="N409" i="9"/>
  <c r="O409" i="9"/>
  <c r="N410" i="9"/>
  <c r="O410" i="9"/>
  <c r="N411" i="9"/>
  <c r="O411" i="9"/>
  <c r="N412" i="9"/>
  <c r="O412" i="9"/>
  <c r="N413" i="9"/>
  <c r="O413" i="9"/>
  <c r="N414" i="9"/>
  <c r="O414" i="9"/>
  <c r="N415" i="9"/>
  <c r="O415" i="9"/>
  <c r="N416" i="9"/>
  <c r="O416" i="9"/>
  <c r="N417" i="9"/>
  <c r="O417" i="9"/>
  <c r="N418" i="9"/>
  <c r="O418" i="9"/>
  <c r="N419" i="9"/>
  <c r="O419" i="9"/>
  <c r="N420" i="9"/>
  <c r="O420" i="9"/>
  <c r="N421" i="9"/>
  <c r="O421" i="9"/>
  <c r="N422" i="9"/>
  <c r="O422" i="9"/>
  <c r="N423" i="9"/>
  <c r="O423" i="9"/>
  <c r="N424" i="9"/>
  <c r="O424" i="9"/>
  <c r="N425" i="9"/>
  <c r="O425" i="9"/>
  <c r="N426" i="9"/>
  <c r="O426" i="9"/>
  <c r="N427" i="9"/>
  <c r="O427" i="9"/>
  <c r="N428" i="9"/>
  <c r="O428" i="9"/>
  <c r="N429" i="9"/>
  <c r="O429" i="9"/>
  <c r="N430" i="9"/>
  <c r="O430" i="9"/>
  <c r="N431" i="9"/>
  <c r="O431" i="9"/>
  <c r="N432" i="9"/>
  <c r="O432" i="9"/>
  <c r="N433" i="9"/>
  <c r="O433" i="9"/>
  <c r="N434" i="9"/>
  <c r="O434" i="9"/>
  <c r="N435" i="9"/>
  <c r="O435" i="9"/>
  <c r="N436" i="9"/>
  <c r="O436" i="9"/>
  <c r="N437" i="9"/>
  <c r="O437" i="9"/>
  <c r="N438" i="9"/>
  <c r="O438" i="9"/>
  <c r="N439" i="9"/>
  <c r="O439" i="9"/>
  <c r="N440" i="9"/>
  <c r="O440" i="9"/>
  <c r="N441" i="9"/>
  <c r="O441" i="9"/>
  <c r="N442" i="9"/>
  <c r="O442" i="9"/>
  <c r="N443" i="9"/>
  <c r="O443" i="9"/>
  <c r="N444" i="9"/>
  <c r="O444" i="9"/>
  <c r="N445" i="9"/>
  <c r="O445" i="9"/>
  <c r="N446" i="9"/>
  <c r="O446" i="9"/>
  <c r="N447" i="9"/>
  <c r="O447" i="9"/>
  <c r="N448" i="9"/>
  <c r="O448" i="9"/>
  <c r="N449" i="9"/>
  <c r="O449" i="9"/>
  <c r="N450" i="9"/>
  <c r="O450" i="9"/>
  <c r="N451" i="9"/>
  <c r="O451" i="9"/>
  <c r="N452" i="9"/>
  <c r="O452" i="9"/>
  <c r="N453" i="9"/>
  <c r="O453" i="9"/>
  <c r="N454" i="9"/>
  <c r="O454" i="9"/>
  <c r="N455" i="9"/>
  <c r="O455" i="9"/>
  <c r="N456" i="9"/>
  <c r="O456" i="9"/>
  <c r="N457" i="9"/>
  <c r="O457" i="9"/>
  <c r="N458" i="9"/>
  <c r="O458" i="9"/>
  <c r="N459" i="9"/>
  <c r="O459" i="9"/>
  <c r="N460" i="9"/>
  <c r="O460" i="9"/>
  <c r="N461" i="9"/>
  <c r="O461" i="9"/>
  <c r="N462" i="9"/>
  <c r="O462" i="9"/>
  <c r="N463" i="9"/>
  <c r="O463" i="9"/>
  <c r="N464" i="9"/>
  <c r="O464" i="9"/>
  <c r="N465" i="9"/>
  <c r="O465" i="9"/>
  <c r="N466" i="9"/>
  <c r="O466" i="9"/>
  <c r="N467" i="9"/>
  <c r="O467" i="9"/>
  <c r="N468" i="9"/>
  <c r="O468" i="9"/>
  <c r="N469" i="9"/>
  <c r="O469" i="9"/>
  <c r="N470" i="9"/>
  <c r="O470" i="9"/>
  <c r="N471" i="9"/>
  <c r="O471" i="9"/>
  <c r="N472" i="9"/>
  <c r="O472" i="9"/>
  <c r="N473" i="9"/>
  <c r="O473" i="9"/>
  <c r="N474" i="9"/>
  <c r="O474" i="9"/>
  <c r="N475" i="9"/>
  <c r="O475" i="9"/>
  <c r="N476" i="9"/>
  <c r="O476" i="9"/>
  <c r="N477" i="9"/>
  <c r="O477" i="9"/>
  <c r="N478" i="9"/>
  <c r="O478" i="9"/>
  <c r="N479" i="9"/>
  <c r="O479" i="9"/>
  <c r="N480" i="9"/>
  <c r="O480" i="9"/>
  <c r="N481" i="9"/>
  <c r="O481" i="9"/>
  <c r="N482" i="9"/>
  <c r="O482" i="9"/>
  <c r="N483" i="9"/>
  <c r="O483" i="9"/>
  <c r="N484" i="9"/>
  <c r="O484" i="9"/>
  <c r="N485" i="9"/>
  <c r="O485" i="9"/>
  <c r="N486" i="9"/>
  <c r="O486" i="9"/>
  <c r="N487" i="9"/>
  <c r="O487" i="9"/>
  <c r="N488" i="9"/>
  <c r="O488" i="9"/>
  <c r="N489" i="9"/>
  <c r="O489" i="9"/>
  <c r="N490" i="9"/>
  <c r="O490" i="9"/>
  <c r="N491" i="9"/>
  <c r="O491" i="9"/>
  <c r="N492" i="9"/>
  <c r="O492" i="9"/>
  <c r="N493" i="9"/>
  <c r="O493" i="9"/>
  <c r="N494" i="9"/>
  <c r="O494" i="9"/>
  <c r="N495" i="9"/>
  <c r="O495" i="9"/>
  <c r="N496" i="9"/>
  <c r="O496" i="9"/>
  <c r="N497" i="9"/>
  <c r="O497" i="9"/>
  <c r="N498" i="9"/>
  <c r="O498" i="9"/>
  <c r="N499" i="9"/>
  <c r="O499" i="9"/>
  <c r="N500" i="9"/>
  <c r="O500" i="9"/>
  <c r="N501" i="9"/>
  <c r="O501" i="9"/>
  <c r="N502" i="9"/>
  <c r="O502" i="9"/>
  <c r="N503" i="9"/>
  <c r="O503" i="9"/>
  <c r="N504" i="9"/>
  <c r="O504" i="9"/>
  <c r="N505" i="9"/>
  <c r="O505" i="9"/>
  <c r="N506" i="9"/>
  <c r="O506" i="9"/>
  <c r="N507" i="9"/>
  <c r="O507" i="9"/>
  <c r="N508" i="9"/>
  <c r="O508" i="9"/>
  <c r="N509" i="9"/>
  <c r="O509" i="9"/>
  <c r="N510" i="9"/>
  <c r="O510" i="9"/>
  <c r="N511" i="9"/>
  <c r="O511" i="9"/>
  <c r="N512" i="9"/>
  <c r="O512" i="9"/>
  <c r="N513" i="9"/>
  <c r="O513" i="9"/>
  <c r="N514" i="9"/>
  <c r="O514" i="9"/>
  <c r="N515" i="9"/>
  <c r="O515" i="9"/>
  <c r="N516" i="9"/>
  <c r="O516" i="9"/>
  <c r="N517" i="9"/>
  <c r="O517" i="9"/>
  <c r="N518" i="9"/>
  <c r="O518" i="9"/>
  <c r="N519" i="9"/>
  <c r="O519" i="9"/>
  <c r="N520" i="9"/>
  <c r="O520" i="9"/>
  <c r="N521" i="9"/>
  <c r="O521" i="9"/>
  <c r="N522" i="9"/>
  <c r="O522" i="9"/>
  <c r="N523" i="9"/>
  <c r="O523" i="9"/>
  <c r="N524" i="9"/>
  <c r="O524" i="9"/>
  <c r="N525" i="9"/>
  <c r="O525" i="9"/>
  <c r="N526" i="9"/>
  <c r="O526" i="9"/>
  <c r="N527" i="9"/>
  <c r="O527" i="9"/>
  <c r="N528" i="9"/>
  <c r="O528" i="9"/>
  <c r="N529" i="9"/>
  <c r="O529" i="9"/>
  <c r="N530" i="9"/>
  <c r="O530" i="9"/>
  <c r="N531" i="9"/>
  <c r="O531" i="9"/>
  <c r="N532" i="9"/>
  <c r="O532" i="9"/>
  <c r="N533" i="9"/>
  <c r="O533" i="9"/>
  <c r="N534" i="9"/>
  <c r="O534" i="9"/>
  <c r="N535" i="9"/>
  <c r="O535" i="9"/>
  <c r="N536" i="9"/>
  <c r="O536" i="9"/>
  <c r="N537" i="9"/>
  <c r="O537" i="9"/>
  <c r="N538" i="9"/>
  <c r="O538" i="9"/>
  <c r="N539" i="9"/>
  <c r="O539" i="9"/>
  <c r="N540" i="9"/>
  <c r="O540" i="9"/>
  <c r="N541" i="9"/>
  <c r="O541" i="9"/>
  <c r="N542" i="9"/>
  <c r="O542" i="9"/>
  <c r="N543" i="9"/>
  <c r="O543" i="9"/>
  <c r="N544" i="9"/>
  <c r="O544" i="9"/>
  <c r="N545" i="9"/>
  <c r="O545" i="9"/>
  <c r="N546" i="9"/>
  <c r="O546" i="9"/>
  <c r="N547" i="9"/>
  <c r="O547" i="9"/>
  <c r="N548" i="9"/>
  <c r="O548" i="9"/>
  <c r="N549" i="9"/>
  <c r="O549" i="9"/>
  <c r="N550" i="9"/>
  <c r="O550" i="9"/>
  <c r="N551" i="9"/>
  <c r="O551" i="9"/>
  <c r="N552" i="9"/>
  <c r="O552" i="9"/>
  <c r="N553" i="9"/>
  <c r="O553" i="9"/>
  <c r="N554" i="9"/>
  <c r="O554" i="9"/>
  <c r="N555" i="9"/>
  <c r="O555" i="9"/>
  <c r="N556" i="9"/>
  <c r="O556" i="9"/>
  <c r="N557" i="9"/>
  <c r="O557" i="9"/>
  <c r="N558" i="9"/>
  <c r="O558" i="9"/>
  <c r="N559" i="9"/>
  <c r="O559" i="9"/>
  <c r="N560" i="9"/>
  <c r="O560" i="9"/>
  <c r="N561" i="9"/>
  <c r="O561" i="9"/>
  <c r="N562" i="9"/>
  <c r="O562" i="9"/>
  <c r="N563" i="9"/>
  <c r="O563" i="9"/>
  <c r="N564" i="9"/>
  <c r="O564" i="9"/>
  <c r="N565" i="9"/>
  <c r="O565" i="9"/>
  <c r="N566" i="9"/>
  <c r="O566" i="9"/>
  <c r="N567" i="9"/>
  <c r="O567" i="9"/>
  <c r="N568" i="9"/>
  <c r="O568" i="9"/>
  <c r="N569" i="9"/>
  <c r="O569" i="9"/>
  <c r="N570" i="9"/>
  <c r="O570" i="9"/>
  <c r="N571" i="9"/>
  <c r="O571" i="9"/>
  <c r="N572" i="9"/>
  <c r="O572" i="9"/>
  <c r="N573" i="9"/>
  <c r="O573" i="9"/>
  <c r="N574" i="9"/>
  <c r="O574" i="9"/>
  <c r="N575" i="9"/>
  <c r="O575" i="9"/>
  <c r="N576" i="9"/>
  <c r="O576" i="9"/>
  <c r="N577" i="9"/>
  <c r="O577" i="9"/>
  <c r="N578" i="9"/>
  <c r="O578" i="9"/>
  <c r="N579" i="9"/>
  <c r="O579" i="9"/>
  <c r="N580" i="9"/>
  <c r="O580" i="9"/>
  <c r="N581" i="9"/>
  <c r="O581" i="9"/>
  <c r="N582" i="9"/>
  <c r="O582" i="9"/>
  <c r="N583" i="9"/>
  <c r="O583" i="9"/>
  <c r="N584" i="9"/>
  <c r="O584" i="9"/>
  <c r="N585" i="9"/>
  <c r="O585" i="9"/>
  <c r="N586" i="9"/>
  <c r="O586" i="9"/>
  <c r="N587" i="9"/>
  <c r="O587" i="9"/>
  <c r="N588" i="9"/>
  <c r="O588" i="9"/>
  <c r="N589" i="9"/>
  <c r="O589" i="9"/>
  <c r="N590" i="9"/>
  <c r="O590" i="9"/>
  <c r="N591" i="9"/>
  <c r="O591" i="9"/>
  <c r="N592" i="9"/>
  <c r="O592" i="9"/>
  <c r="N593" i="9"/>
  <c r="O593" i="9"/>
  <c r="N594" i="9"/>
  <c r="O594" i="9"/>
  <c r="N595" i="9"/>
  <c r="O595" i="9"/>
  <c r="N596" i="9"/>
  <c r="O596" i="9"/>
  <c r="N597" i="9"/>
  <c r="O597" i="9"/>
  <c r="N598" i="9"/>
  <c r="O598" i="9"/>
  <c r="N599" i="9"/>
  <c r="O599" i="9"/>
  <c r="N600" i="9"/>
  <c r="O600" i="9"/>
  <c r="N601" i="9"/>
  <c r="O601" i="9"/>
  <c r="N602" i="9"/>
  <c r="O602" i="9"/>
  <c r="N603" i="9"/>
  <c r="O603" i="9"/>
  <c r="N604" i="9"/>
  <c r="O604" i="9"/>
  <c r="N605" i="9"/>
  <c r="O605" i="9"/>
  <c r="N606" i="9"/>
  <c r="O606" i="9"/>
  <c r="N607" i="9"/>
  <c r="O607" i="9"/>
  <c r="N608" i="9"/>
  <c r="O608" i="9"/>
  <c r="N609" i="9"/>
  <c r="O609" i="9"/>
  <c r="N610" i="9"/>
  <c r="O610" i="9"/>
  <c r="N611" i="9"/>
  <c r="O611" i="9"/>
  <c r="N612" i="9"/>
  <c r="O612" i="9"/>
  <c r="N613" i="9"/>
  <c r="O613" i="9"/>
  <c r="N614" i="9"/>
  <c r="O614" i="9"/>
  <c r="N615" i="9"/>
  <c r="O615" i="9"/>
  <c r="N616" i="9"/>
  <c r="O616" i="9"/>
  <c r="N617" i="9"/>
  <c r="O617" i="9"/>
  <c r="N618" i="9"/>
  <c r="O618" i="9"/>
  <c r="N619" i="9"/>
  <c r="O619" i="9"/>
  <c r="N620" i="9"/>
  <c r="O620" i="9"/>
  <c r="N621" i="9"/>
  <c r="O621" i="9"/>
  <c r="N622" i="9"/>
  <c r="O622" i="9"/>
  <c r="N623" i="9"/>
  <c r="O623" i="9"/>
  <c r="N624" i="9"/>
  <c r="O624" i="9"/>
  <c r="N625" i="9"/>
  <c r="O625" i="9"/>
  <c r="N626" i="9"/>
  <c r="O626" i="9"/>
  <c r="N627" i="9"/>
  <c r="O627" i="9"/>
  <c r="N628" i="9"/>
  <c r="O628" i="9"/>
  <c r="N629" i="9"/>
  <c r="O629" i="9"/>
  <c r="N630" i="9"/>
  <c r="O630" i="9"/>
  <c r="N631" i="9"/>
  <c r="O631" i="9"/>
  <c r="N632" i="9"/>
  <c r="O632" i="9"/>
  <c r="N633" i="9"/>
  <c r="O633" i="9"/>
  <c r="N634" i="9"/>
  <c r="O634" i="9"/>
  <c r="N635" i="9"/>
  <c r="O635" i="9"/>
  <c r="N636" i="9"/>
  <c r="O636" i="9"/>
  <c r="N637" i="9"/>
  <c r="O637" i="9"/>
  <c r="N638" i="9"/>
  <c r="O638" i="9"/>
  <c r="N639" i="9"/>
  <c r="O639" i="9"/>
  <c r="N640" i="9"/>
  <c r="O640" i="9"/>
  <c r="N641" i="9"/>
  <c r="O641" i="9"/>
  <c r="N642" i="9"/>
  <c r="O642" i="9"/>
  <c r="N643" i="9"/>
  <c r="O643" i="9"/>
  <c r="N644" i="9"/>
  <c r="O644" i="9"/>
  <c r="N645" i="9"/>
  <c r="O645" i="9"/>
  <c r="N646" i="9"/>
  <c r="O646" i="9"/>
  <c r="N647" i="9"/>
  <c r="O647" i="9"/>
  <c r="N648" i="9"/>
  <c r="O648" i="9"/>
  <c r="N649" i="9"/>
  <c r="O649" i="9"/>
  <c r="N650" i="9"/>
  <c r="O650" i="9"/>
  <c r="N651" i="9"/>
  <c r="O651" i="9"/>
  <c r="N652" i="9"/>
  <c r="O652" i="9"/>
  <c r="N653" i="9"/>
  <c r="O653" i="9"/>
  <c r="N654" i="9"/>
  <c r="O654" i="9"/>
  <c r="N655" i="9"/>
  <c r="O655" i="9"/>
  <c r="N656" i="9"/>
  <c r="O656" i="9"/>
  <c r="N657" i="9"/>
  <c r="O657" i="9"/>
  <c r="N658" i="9"/>
  <c r="O658" i="9"/>
  <c r="N659" i="9"/>
  <c r="O659" i="9"/>
  <c r="N660" i="9"/>
  <c r="O660" i="9"/>
  <c r="N661" i="9"/>
  <c r="O661" i="9"/>
  <c r="N662" i="9"/>
  <c r="O662" i="9"/>
  <c r="N663" i="9"/>
  <c r="O663" i="9"/>
  <c r="N664" i="9"/>
  <c r="O664" i="9"/>
  <c r="N665" i="9"/>
  <c r="O665" i="9"/>
  <c r="N666" i="9"/>
  <c r="O666" i="9"/>
  <c r="N667" i="9"/>
  <c r="O667" i="9"/>
  <c r="N668" i="9"/>
  <c r="O668" i="9"/>
  <c r="N669" i="9"/>
  <c r="O669" i="9"/>
  <c r="N670" i="9"/>
  <c r="O670" i="9"/>
  <c r="N671" i="9"/>
  <c r="O671" i="9"/>
  <c r="N672" i="9"/>
  <c r="O672" i="9"/>
  <c r="N673" i="9"/>
  <c r="O673" i="9"/>
  <c r="N674" i="9"/>
  <c r="O674" i="9"/>
  <c r="N675" i="9"/>
  <c r="O675" i="9"/>
  <c r="N676" i="9"/>
  <c r="O676" i="9"/>
  <c r="N677" i="9"/>
  <c r="O677" i="9"/>
  <c r="N678" i="9"/>
  <c r="O678" i="9"/>
  <c r="N679" i="9"/>
  <c r="O679" i="9"/>
  <c r="N680" i="9"/>
  <c r="O680" i="9"/>
  <c r="N681" i="9"/>
  <c r="O681" i="9"/>
  <c r="N682" i="9"/>
  <c r="O682" i="9"/>
  <c r="N683" i="9"/>
  <c r="O683" i="9"/>
  <c r="N684" i="9"/>
  <c r="O684" i="9"/>
  <c r="N685" i="9"/>
  <c r="O685" i="9"/>
  <c r="N686" i="9"/>
  <c r="O686" i="9"/>
  <c r="N687" i="9"/>
  <c r="O687" i="9"/>
  <c r="N688" i="9"/>
  <c r="O688" i="9"/>
  <c r="N689" i="9"/>
  <c r="O689" i="9"/>
  <c r="N690" i="9"/>
  <c r="O690" i="9"/>
  <c r="N691" i="9"/>
  <c r="O691" i="9"/>
  <c r="N692" i="9"/>
  <c r="O692" i="9"/>
  <c r="N693" i="9"/>
  <c r="O693" i="9"/>
  <c r="N694" i="9"/>
  <c r="O694" i="9"/>
  <c r="N695" i="9"/>
  <c r="O695" i="9"/>
  <c r="N696" i="9"/>
  <c r="O696" i="9"/>
  <c r="N697" i="9"/>
  <c r="O697" i="9"/>
  <c r="N698" i="9"/>
  <c r="O698" i="9"/>
  <c r="N699" i="9"/>
  <c r="O699" i="9"/>
  <c r="N700" i="9"/>
  <c r="O700" i="9"/>
  <c r="N701" i="9"/>
  <c r="O701" i="9"/>
  <c r="N702" i="9"/>
  <c r="O702" i="9"/>
  <c r="N703" i="9"/>
  <c r="O703" i="9"/>
  <c r="N704" i="9"/>
  <c r="O704" i="9"/>
  <c r="N705" i="9"/>
  <c r="O705" i="9"/>
  <c r="N706" i="9"/>
  <c r="O706" i="9"/>
  <c r="N707" i="9"/>
  <c r="O707" i="9"/>
  <c r="N708" i="9"/>
  <c r="O708" i="9"/>
  <c r="N709" i="9"/>
  <c r="O709" i="9"/>
  <c r="N710" i="9"/>
  <c r="O710" i="9"/>
  <c r="N711" i="9"/>
  <c r="O711" i="9"/>
  <c r="N712" i="9"/>
  <c r="O712" i="9"/>
  <c r="N713" i="9"/>
  <c r="O713" i="9"/>
  <c r="N714" i="9"/>
  <c r="O714" i="9"/>
  <c r="N715" i="9"/>
  <c r="O715" i="9"/>
  <c r="N716" i="9"/>
  <c r="O716" i="9"/>
  <c r="N717" i="9"/>
  <c r="O717" i="9"/>
  <c r="N718" i="9"/>
  <c r="O718" i="9"/>
  <c r="N719" i="9"/>
  <c r="O719" i="9"/>
  <c r="N720" i="9"/>
  <c r="O720" i="9"/>
  <c r="N721" i="9"/>
  <c r="O721" i="9"/>
  <c r="N722" i="9"/>
  <c r="O722" i="9"/>
  <c r="N723" i="9"/>
  <c r="O723" i="9"/>
  <c r="N724" i="9"/>
  <c r="O724" i="9"/>
  <c r="N725" i="9"/>
  <c r="O725" i="9"/>
  <c r="N726" i="9"/>
  <c r="O726" i="9"/>
  <c r="N727" i="9"/>
  <c r="O727" i="9"/>
  <c r="N728" i="9"/>
  <c r="O728" i="9"/>
  <c r="N729" i="9"/>
  <c r="O729" i="9"/>
  <c r="N730" i="9"/>
  <c r="O730" i="9"/>
  <c r="N731" i="9"/>
  <c r="O731" i="9"/>
  <c r="N732" i="9"/>
  <c r="O732" i="9"/>
  <c r="N733" i="9"/>
  <c r="O733" i="9"/>
  <c r="N734" i="9"/>
  <c r="O734" i="9"/>
  <c r="N735" i="9"/>
  <c r="O735" i="9"/>
  <c r="N736" i="9"/>
  <c r="O736" i="9"/>
  <c r="N737" i="9"/>
  <c r="O737" i="9"/>
  <c r="N738" i="9"/>
  <c r="O738" i="9"/>
  <c r="N739" i="9"/>
  <c r="O739" i="9"/>
  <c r="N740" i="9"/>
  <c r="O740" i="9"/>
  <c r="N741" i="9"/>
  <c r="O741" i="9"/>
  <c r="N742" i="9"/>
  <c r="O742" i="9"/>
  <c r="N743" i="9"/>
  <c r="O743" i="9"/>
  <c r="N744" i="9"/>
  <c r="O744" i="9"/>
  <c r="N745" i="9"/>
  <c r="O745" i="9"/>
  <c r="N746" i="9"/>
  <c r="O746" i="9"/>
  <c r="N747" i="9"/>
  <c r="O747" i="9"/>
  <c r="N748" i="9"/>
  <c r="O748" i="9"/>
  <c r="N749" i="9"/>
  <c r="O749" i="9"/>
  <c r="N750" i="9"/>
  <c r="O750" i="9"/>
  <c r="N751" i="9"/>
  <c r="O751" i="9"/>
  <c r="N752" i="9"/>
  <c r="O752" i="9"/>
  <c r="N753" i="9"/>
  <c r="O753" i="9"/>
  <c r="N754" i="9"/>
  <c r="O754" i="9"/>
  <c r="N755" i="9"/>
  <c r="O755" i="9"/>
  <c r="N756" i="9"/>
  <c r="O756" i="9"/>
  <c r="N757" i="9"/>
  <c r="O757" i="9"/>
  <c r="N758" i="9"/>
  <c r="O758" i="9"/>
  <c r="N759" i="9"/>
  <c r="O759" i="9"/>
  <c r="N760" i="9"/>
  <c r="O760" i="9"/>
  <c r="N761" i="9"/>
  <c r="O761" i="9"/>
  <c r="N762" i="9"/>
  <c r="O762" i="9"/>
  <c r="N763" i="9"/>
  <c r="O763" i="9"/>
  <c r="N764" i="9"/>
  <c r="O764" i="9"/>
  <c r="N765" i="9"/>
  <c r="O765" i="9"/>
  <c r="N766" i="9"/>
  <c r="O766" i="9"/>
  <c r="N767" i="9"/>
  <c r="O767" i="9"/>
  <c r="N768" i="9"/>
  <c r="O768" i="9"/>
  <c r="N769" i="9"/>
  <c r="O769" i="9"/>
  <c r="N770" i="9"/>
  <c r="O770" i="9"/>
  <c r="N771" i="9"/>
  <c r="O771" i="9"/>
  <c r="N772" i="9"/>
  <c r="O772" i="9"/>
  <c r="N773" i="9"/>
  <c r="O773" i="9"/>
  <c r="N774" i="9"/>
  <c r="O774" i="9"/>
  <c r="N775" i="9"/>
  <c r="O775" i="9"/>
  <c r="N776" i="9"/>
  <c r="O776" i="9"/>
  <c r="N777" i="9"/>
  <c r="O777" i="9"/>
  <c r="N778" i="9"/>
  <c r="O778" i="9"/>
  <c r="N779" i="9"/>
  <c r="O779" i="9"/>
  <c r="N780" i="9"/>
  <c r="O780" i="9"/>
  <c r="N781" i="9"/>
  <c r="O781" i="9"/>
  <c r="N782" i="9"/>
  <c r="O782" i="9"/>
  <c r="N783" i="9"/>
  <c r="O783" i="9"/>
  <c r="N784" i="9"/>
  <c r="O784" i="9"/>
  <c r="N785" i="9"/>
  <c r="O785" i="9"/>
  <c r="N786" i="9"/>
  <c r="O786" i="9"/>
  <c r="N787" i="9"/>
  <c r="O787" i="9"/>
  <c r="N788" i="9"/>
  <c r="O788" i="9"/>
  <c r="N789" i="9"/>
  <c r="O789" i="9"/>
  <c r="N790" i="9"/>
  <c r="O790" i="9"/>
  <c r="N791" i="9"/>
  <c r="O791" i="9"/>
  <c r="N792" i="9"/>
  <c r="O792" i="9"/>
  <c r="N793" i="9"/>
  <c r="O793" i="9"/>
  <c r="N794" i="9"/>
  <c r="O794" i="9"/>
  <c r="N795" i="9"/>
  <c r="O795" i="9"/>
  <c r="N796" i="9"/>
  <c r="O796" i="9"/>
  <c r="N797" i="9"/>
  <c r="O797" i="9"/>
  <c r="N798" i="9"/>
  <c r="O798" i="9"/>
  <c r="N799" i="9"/>
  <c r="O799" i="9"/>
  <c r="N800" i="9"/>
  <c r="O800" i="9"/>
  <c r="N801" i="9"/>
  <c r="O801" i="9"/>
  <c r="N802" i="9"/>
  <c r="O802" i="9"/>
  <c r="N803" i="9"/>
  <c r="O803" i="9"/>
  <c r="N804" i="9"/>
  <c r="O804" i="9"/>
  <c r="N805" i="9"/>
  <c r="O805" i="9"/>
  <c r="N806" i="9"/>
  <c r="O806" i="9"/>
  <c r="N807" i="9"/>
  <c r="O807" i="9"/>
  <c r="N808" i="9"/>
  <c r="O808" i="9"/>
  <c r="N809" i="9"/>
  <c r="O809" i="9"/>
  <c r="N810" i="9"/>
  <c r="O810" i="9"/>
  <c r="N811" i="9"/>
  <c r="O811" i="9"/>
  <c r="N812" i="9"/>
  <c r="O812" i="9"/>
  <c r="N813" i="9"/>
  <c r="O813" i="9"/>
  <c r="N814" i="9"/>
  <c r="O814" i="9"/>
  <c r="N815" i="9"/>
  <c r="O815" i="9"/>
  <c r="N816" i="9"/>
  <c r="O816" i="9"/>
  <c r="N817" i="9"/>
  <c r="O817" i="9"/>
  <c r="N818" i="9"/>
  <c r="O818" i="9"/>
  <c r="N819" i="9"/>
  <c r="O819" i="9"/>
  <c r="N820" i="9"/>
  <c r="O820" i="9"/>
  <c r="N821" i="9"/>
  <c r="O821" i="9"/>
  <c r="N822" i="9"/>
  <c r="O822" i="9"/>
  <c r="N823" i="9"/>
  <c r="O823" i="9"/>
  <c r="N824" i="9"/>
  <c r="O824" i="9"/>
  <c r="N825" i="9"/>
  <c r="O825" i="9"/>
  <c r="N826" i="9"/>
  <c r="O826" i="9"/>
  <c r="N827" i="9"/>
  <c r="O827" i="9"/>
  <c r="N828" i="9"/>
  <c r="O828" i="9"/>
  <c r="N829" i="9"/>
  <c r="O829" i="9"/>
  <c r="N830" i="9"/>
  <c r="O830" i="9"/>
  <c r="N831" i="9"/>
  <c r="O831" i="9"/>
  <c r="N832" i="9"/>
  <c r="O832" i="9"/>
  <c r="N833" i="9"/>
  <c r="O833" i="9"/>
  <c r="N834" i="9"/>
  <c r="O834" i="9"/>
  <c r="N835" i="9"/>
  <c r="O835" i="9"/>
  <c r="N836" i="9"/>
  <c r="O836" i="9"/>
  <c r="N837" i="9"/>
  <c r="O837" i="9"/>
  <c r="N838" i="9"/>
  <c r="O838" i="9"/>
  <c r="N839" i="9"/>
  <c r="O839" i="9"/>
  <c r="N840" i="9"/>
  <c r="O840" i="9"/>
  <c r="N841" i="9"/>
  <c r="O841" i="9"/>
  <c r="N842" i="9"/>
  <c r="O842" i="9"/>
  <c r="N843" i="9"/>
  <c r="O843" i="9"/>
  <c r="N844" i="9"/>
  <c r="O844" i="9"/>
  <c r="N845" i="9"/>
  <c r="O845" i="9"/>
  <c r="N846" i="9"/>
  <c r="O846" i="9"/>
  <c r="N847" i="9"/>
  <c r="O847" i="9"/>
  <c r="N848" i="9"/>
  <c r="O848" i="9"/>
  <c r="N849" i="9"/>
  <c r="O849" i="9"/>
  <c r="N850" i="9"/>
  <c r="O850" i="9"/>
  <c r="N851" i="9"/>
  <c r="O851" i="9"/>
  <c r="N852" i="9"/>
  <c r="O852" i="9"/>
  <c r="N853" i="9"/>
  <c r="O853" i="9"/>
  <c r="N854" i="9"/>
  <c r="O854" i="9"/>
  <c r="N855" i="9"/>
  <c r="O855" i="9"/>
  <c r="N856" i="9"/>
  <c r="O856" i="9"/>
  <c r="N857" i="9"/>
  <c r="O857" i="9"/>
  <c r="N858" i="9"/>
  <c r="O858" i="9"/>
  <c r="N859" i="9"/>
  <c r="O859" i="9"/>
  <c r="N860" i="9"/>
  <c r="O860" i="9"/>
  <c r="N861" i="9"/>
  <c r="O861" i="9"/>
  <c r="N862" i="9"/>
  <c r="O862" i="9"/>
  <c r="N863" i="9"/>
  <c r="O863" i="9"/>
  <c r="N864" i="9"/>
  <c r="O864" i="9"/>
  <c r="N865" i="9"/>
  <c r="O865" i="9"/>
  <c r="N866" i="9"/>
  <c r="O866" i="9"/>
  <c r="N867" i="9"/>
  <c r="O867" i="9"/>
  <c r="N868" i="9"/>
  <c r="O868" i="9"/>
  <c r="N869" i="9"/>
  <c r="O869" i="9"/>
  <c r="N870" i="9"/>
  <c r="O870" i="9"/>
  <c r="N871" i="9"/>
  <c r="O871" i="9"/>
  <c r="N872" i="9"/>
  <c r="O872" i="9"/>
  <c r="N873" i="9"/>
  <c r="O873" i="9"/>
  <c r="N874" i="9"/>
  <c r="O874" i="9"/>
  <c r="N875" i="9"/>
  <c r="O875" i="9"/>
  <c r="N876" i="9"/>
  <c r="O876" i="9"/>
  <c r="N877" i="9"/>
  <c r="O877" i="9"/>
  <c r="N878" i="9"/>
  <c r="O878" i="9"/>
  <c r="N879" i="9"/>
  <c r="O879" i="9"/>
  <c r="N880" i="9"/>
  <c r="O880" i="9"/>
  <c r="N881" i="9"/>
  <c r="O881" i="9"/>
  <c r="N882" i="9"/>
  <c r="O882" i="9"/>
  <c r="N883" i="9"/>
  <c r="O883" i="9"/>
  <c r="N884" i="9"/>
  <c r="O884" i="9"/>
  <c r="N885" i="9"/>
  <c r="O885" i="9"/>
  <c r="N886" i="9"/>
  <c r="O886" i="9"/>
  <c r="N887" i="9"/>
  <c r="O887" i="9"/>
  <c r="N888" i="9"/>
  <c r="O888" i="9"/>
  <c r="N889" i="9"/>
  <c r="O889" i="9"/>
  <c r="N890" i="9"/>
  <c r="O890" i="9"/>
  <c r="N891" i="9"/>
  <c r="O891" i="9"/>
  <c r="N892" i="9"/>
  <c r="O892" i="9"/>
  <c r="N893" i="9"/>
  <c r="O893" i="9"/>
  <c r="N894" i="9"/>
  <c r="O894" i="9"/>
  <c r="N895" i="9"/>
  <c r="O895" i="9"/>
  <c r="N896" i="9"/>
  <c r="O896" i="9"/>
  <c r="N897" i="9"/>
  <c r="O897" i="9"/>
  <c r="N898" i="9"/>
  <c r="O898" i="9"/>
  <c r="N899" i="9"/>
  <c r="O899" i="9"/>
  <c r="N900" i="9"/>
  <c r="O900" i="9"/>
  <c r="N901" i="9"/>
  <c r="O901" i="9"/>
  <c r="N902" i="9"/>
  <c r="O902" i="9"/>
  <c r="N903" i="9"/>
  <c r="O903" i="9"/>
  <c r="N904" i="9"/>
  <c r="O904" i="9"/>
  <c r="N905" i="9"/>
  <c r="O905" i="9"/>
  <c r="N906" i="9"/>
  <c r="O906" i="9"/>
  <c r="N907" i="9"/>
  <c r="O907" i="9"/>
  <c r="N908" i="9"/>
  <c r="O908" i="9"/>
  <c r="N909" i="9"/>
  <c r="O909" i="9"/>
  <c r="N910" i="9"/>
  <c r="O910" i="9"/>
  <c r="N911" i="9"/>
  <c r="O911" i="9"/>
  <c r="N912" i="9"/>
  <c r="O912" i="9"/>
  <c r="N913" i="9"/>
  <c r="O913" i="9"/>
  <c r="N914" i="9"/>
  <c r="O914" i="9"/>
  <c r="N915" i="9"/>
  <c r="O915" i="9"/>
  <c r="N916" i="9"/>
  <c r="O916" i="9"/>
  <c r="N917" i="9"/>
  <c r="O917" i="9"/>
  <c r="N918" i="9"/>
  <c r="O918" i="9"/>
  <c r="N919" i="9"/>
  <c r="O919" i="9"/>
  <c r="N920" i="9"/>
  <c r="O920" i="9"/>
  <c r="N921" i="9"/>
  <c r="O921" i="9"/>
  <c r="N922" i="9"/>
  <c r="O922" i="9"/>
  <c r="N923" i="9"/>
  <c r="O923" i="9"/>
  <c r="N924" i="9"/>
  <c r="O924" i="9"/>
  <c r="N925" i="9"/>
  <c r="O925" i="9"/>
  <c r="N926" i="9"/>
  <c r="O926" i="9"/>
  <c r="N927" i="9"/>
  <c r="O927" i="9"/>
  <c r="N928" i="9"/>
  <c r="O928" i="9"/>
  <c r="N929" i="9"/>
  <c r="O929" i="9"/>
  <c r="N930" i="9"/>
  <c r="O930" i="9"/>
  <c r="N931" i="9"/>
  <c r="O931" i="9"/>
  <c r="N932" i="9"/>
  <c r="O932" i="9"/>
  <c r="N933" i="9"/>
  <c r="O933" i="9"/>
  <c r="N934" i="9"/>
  <c r="O934" i="9"/>
  <c r="N935" i="9"/>
  <c r="O935" i="9"/>
  <c r="N936" i="9"/>
  <c r="O936" i="9"/>
  <c r="N937" i="9"/>
  <c r="O937" i="9"/>
  <c r="N938" i="9"/>
  <c r="O938" i="9"/>
  <c r="N939" i="9"/>
  <c r="O939" i="9"/>
  <c r="N940" i="9"/>
  <c r="O940" i="9"/>
  <c r="N941" i="9"/>
  <c r="O941" i="9"/>
  <c r="N942" i="9"/>
  <c r="O942" i="9"/>
  <c r="N943" i="9"/>
  <c r="O943" i="9"/>
  <c r="N944" i="9"/>
  <c r="O944" i="9"/>
  <c r="N945" i="9"/>
  <c r="O945" i="9"/>
  <c r="N946" i="9"/>
  <c r="O946" i="9"/>
  <c r="N947" i="9"/>
  <c r="O947" i="9"/>
  <c r="N948" i="9"/>
  <c r="O948" i="9"/>
  <c r="N949" i="9"/>
  <c r="O949" i="9"/>
  <c r="N950" i="9"/>
  <c r="O950" i="9"/>
  <c r="N951" i="9"/>
  <c r="O951" i="9"/>
  <c r="N952" i="9"/>
  <c r="O952" i="9"/>
  <c r="N953" i="9"/>
  <c r="O953" i="9"/>
  <c r="N954" i="9"/>
  <c r="O954" i="9"/>
  <c r="N955" i="9"/>
  <c r="O955" i="9"/>
  <c r="N956" i="9"/>
  <c r="O956" i="9"/>
  <c r="N957" i="9"/>
  <c r="O957" i="9"/>
  <c r="N958" i="9"/>
  <c r="O958" i="9"/>
  <c r="N959" i="9"/>
  <c r="O959" i="9"/>
  <c r="N960" i="9"/>
  <c r="O960" i="9"/>
  <c r="N961" i="9"/>
  <c r="O961" i="9"/>
  <c r="N962" i="9"/>
  <c r="O962" i="9"/>
  <c r="N963" i="9"/>
  <c r="O963" i="9"/>
  <c r="N964" i="9"/>
  <c r="O964" i="9"/>
  <c r="N965" i="9"/>
  <c r="O965" i="9"/>
  <c r="N966" i="9"/>
  <c r="O966" i="9"/>
  <c r="N967" i="9"/>
  <c r="O967" i="9"/>
  <c r="N968" i="9"/>
  <c r="O968" i="9"/>
  <c r="N969" i="9"/>
  <c r="O969" i="9"/>
  <c r="N970" i="9"/>
  <c r="O970" i="9"/>
  <c r="N971" i="9"/>
  <c r="O971" i="9"/>
  <c r="N972" i="9"/>
  <c r="O972" i="9"/>
  <c r="N973" i="9"/>
  <c r="O973" i="9"/>
  <c r="N974" i="9"/>
  <c r="O974" i="9"/>
  <c r="N975" i="9"/>
  <c r="O975" i="9"/>
  <c r="N976" i="9"/>
  <c r="O976" i="9"/>
  <c r="N977" i="9"/>
  <c r="O977" i="9"/>
  <c r="N978" i="9"/>
  <c r="O978" i="9"/>
  <c r="N979" i="9"/>
  <c r="O979" i="9"/>
  <c r="N980" i="9"/>
  <c r="O980" i="9"/>
  <c r="N981" i="9"/>
  <c r="O981" i="9"/>
  <c r="N982" i="9"/>
  <c r="O982" i="9"/>
  <c r="N983" i="9"/>
  <c r="O983" i="9"/>
  <c r="N984" i="9"/>
  <c r="O984" i="9"/>
  <c r="N985" i="9"/>
  <c r="O985" i="9"/>
  <c r="N986" i="9"/>
  <c r="O986" i="9"/>
  <c r="N987" i="9"/>
  <c r="O987" i="9"/>
  <c r="N988" i="9"/>
  <c r="O988" i="9"/>
  <c r="N989" i="9"/>
  <c r="O989" i="9"/>
  <c r="N990" i="9"/>
  <c r="O990" i="9"/>
  <c r="N991" i="9"/>
  <c r="O991" i="9"/>
  <c r="N992" i="9"/>
  <c r="O992" i="9"/>
  <c r="N993" i="9"/>
  <c r="O993" i="9"/>
  <c r="N994" i="9"/>
  <c r="O994" i="9"/>
  <c r="N995" i="9"/>
  <c r="O995" i="9"/>
  <c r="N996" i="9"/>
  <c r="O996" i="9"/>
  <c r="N997" i="9"/>
  <c r="O997" i="9"/>
  <c r="N998" i="9"/>
  <c r="O998" i="9"/>
  <c r="N999" i="9"/>
  <c r="O999" i="9"/>
  <c r="N1000" i="9"/>
  <c r="O1000" i="9"/>
  <c r="N1001" i="9"/>
  <c r="O1001" i="9"/>
  <c r="N1002" i="9"/>
  <c r="O1002" i="9"/>
  <c r="N1003" i="9"/>
  <c r="O1003" i="9"/>
  <c r="N1004" i="9"/>
  <c r="O1004" i="9"/>
  <c r="N1005" i="9"/>
  <c r="O1005" i="9"/>
  <c r="N1006" i="9"/>
  <c r="O1006" i="9"/>
  <c r="N1007" i="9"/>
  <c r="O1007" i="9"/>
  <c r="N1008" i="9"/>
  <c r="O1008" i="9"/>
  <c r="N1009" i="9"/>
  <c r="O1009" i="9"/>
  <c r="N1010" i="9"/>
  <c r="O1010" i="9"/>
  <c r="N1011" i="9"/>
  <c r="O1011" i="9"/>
  <c r="N1012" i="9"/>
  <c r="O1012" i="9"/>
  <c r="N1013" i="9"/>
  <c r="O1013" i="9"/>
  <c r="N1014" i="9"/>
  <c r="O1014" i="9"/>
  <c r="N1015" i="9"/>
  <c r="O1015" i="9"/>
  <c r="N1016" i="9"/>
  <c r="O1016" i="9"/>
  <c r="N1017" i="9"/>
  <c r="O1017" i="9"/>
  <c r="N1018" i="9"/>
  <c r="O1018" i="9"/>
  <c r="N1019" i="9"/>
  <c r="O1019" i="9"/>
  <c r="N1020" i="9"/>
  <c r="O1020" i="9"/>
  <c r="N1021" i="9"/>
  <c r="O1021" i="9"/>
  <c r="N1022" i="9"/>
  <c r="O1022" i="9"/>
  <c r="N1023" i="9"/>
  <c r="O1023" i="9"/>
  <c r="N1024" i="9"/>
  <c r="O1024" i="9"/>
  <c r="N1025" i="9"/>
  <c r="O1025" i="9"/>
  <c r="N1026" i="9"/>
  <c r="O1026" i="9"/>
  <c r="N1027" i="9"/>
  <c r="O1027" i="9"/>
  <c r="N1028" i="9"/>
  <c r="O1028" i="9"/>
  <c r="N1029" i="9"/>
  <c r="O1029" i="9"/>
  <c r="N1030" i="9"/>
  <c r="O1030" i="9"/>
  <c r="N1031" i="9"/>
  <c r="O1031" i="9"/>
  <c r="N1032" i="9"/>
  <c r="O1032" i="9"/>
  <c r="N1033" i="9"/>
  <c r="O1033" i="9"/>
  <c r="N1034" i="9"/>
  <c r="O1034" i="9"/>
  <c r="N1035" i="9"/>
  <c r="O1035" i="9"/>
  <c r="N1036" i="9"/>
  <c r="O1036" i="9"/>
  <c r="N1037" i="9"/>
  <c r="O1037" i="9"/>
  <c r="N1038" i="9"/>
  <c r="O1038" i="9"/>
  <c r="N1039" i="9"/>
  <c r="O1039" i="9"/>
  <c r="N1040" i="9"/>
  <c r="O1040" i="9"/>
  <c r="N1041" i="9"/>
  <c r="O1041" i="9"/>
  <c r="N1042" i="9"/>
  <c r="O1042" i="9"/>
  <c r="N1043" i="9"/>
  <c r="O1043" i="9"/>
  <c r="N1044" i="9"/>
  <c r="O1044" i="9"/>
  <c r="N1045" i="9"/>
  <c r="O1045" i="9"/>
  <c r="N1046" i="9"/>
  <c r="O1046" i="9"/>
  <c r="N1047" i="9"/>
  <c r="O1047" i="9"/>
  <c r="N1048" i="9"/>
  <c r="O1048" i="9"/>
  <c r="N1049" i="9"/>
  <c r="O1049" i="9"/>
  <c r="N1050" i="9"/>
  <c r="O1050" i="9"/>
  <c r="N1051" i="9"/>
  <c r="O1051" i="9"/>
  <c r="N1052" i="9"/>
  <c r="O1052" i="9"/>
  <c r="N1053" i="9"/>
  <c r="O1053" i="9"/>
  <c r="N1054" i="9"/>
  <c r="O1054" i="9"/>
  <c r="N1055" i="9"/>
  <c r="O1055" i="9"/>
  <c r="N1056" i="9"/>
  <c r="O1056" i="9"/>
  <c r="N1057" i="9"/>
  <c r="O1057" i="9"/>
  <c r="N1058" i="9"/>
  <c r="O1058" i="9"/>
  <c r="N1059" i="9"/>
  <c r="O1059" i="9"/>
  <c r="N1060" i="9"/>
  <c r="O1060" i="9"/>
  <c r="N1061" i="9"/>
  <c r="O1061" i="9"/>
  <c r="N1062" i="9"/>
  <c r="O1062" i="9"/>
  <c r="N1063" i="9"/>
  <c r="O1063" i="9"/>
  <c r="N1064" i="9"/>
  <c r="O1064" i="9"/>
  <c r="N1065" i="9"/>
  <c r="O1065" i="9"/>
  <c r="N1066" i="9"/>
  <c r="O1066" i="9"/>
  <c r="N1067" i="9"/>
  <c r="O1067" i="9"/>
  <c r="N1068" i="9"/>
  <c r="O1068" i="9"/>
  <c r="N1069" i="9"/>
  <c r="O1069" i="9"/>
  <c r="N1070" i="9"/>
  <c r="O1070" i="9"/>
  <c r="N1071" i="9"/>
  <c r="O1071" i="9"/>
  <c r="N1072" i="9"/>
  <c r="O1072" i="9"/>
  <c r="N1073" i="9"/>
  <c r="O1073" i="9"/>
  <c r="N1074" i="9"/>
  <c r="O1074" i="9"/>
  <c r="N1075" i="9"/>
  <c r="O1075" i="9"/>
  <c r="N1076" i="9"/>
  <c r="O1076" i="9"/>
  <c r="N1077" i="9"/>
  <c r="O1077" i="9"/>
  <c r="N1078" i="9"/>
  <c r="O1078" i="9"/>
  <c r="N1079" i="9"/>
  <c r="O1079" i="9"/>
  <c r="N1080" i="9"/>
  <c r="O1080" i="9"/>
  <c r="N2" i="9"/>
  <c r="O2" i="9"/>
  <c r="M1080" i="9"/>
  <c r="L1080" i="9"/>
  <c r="K1080" i="9"/>
  <c r="M1079" i="9"/>
  <c r="L1079" i="9"/>
  <c r="K1079" i="9"/>
  <c r="M1078" i="9"/>
  <c r="L1078" i="9"/>
  <c r="K1078" i="9"/>
  <c r="M1077" i="9"/>
  <c r="L1077" i="9"/>
  <c r="K1077" i="9"/>
  <c r="M1076" i="9"/>
  <c r="L1076" i="9"/>
  <c r="K1076" i="9"/>
  <c r="M1075" i="9"/>
  <c r="L1075" i="9"/>
  <c r="K1075" i="9"/>
  <c r="M1074" i="9"/>
  <c r="L1074" i="9"/>
  <c r="K1074" i="9"/>
  <c r="M1073" i="9"/>
  <c r="L1073" i="9"/>
  <c r="K1073" i="9"/>
  <c r="M1072" i="9"/>
  <c r="L1072" i="9"/>
  <c r="K1072" i="9"/>
  <c r="M1071" i="9"/>
  <c r="L1071" i="9"/>
  <c r="K1071" i="9"/>
  <c r="M1070" i="9"/>
  <c r="L1070" i="9"/>
  <c r="K1070" i="9"/>
  <c r="M1069" i="9"/>
  <c r="L1069" i="9"/>
  <c r="K1069" i="9"/>
  <c r="M1068" i="9"/>
  <c r="L1068" i="9"/>
  <c r="K1068" i="9"/>
  <c r="M1067" i="9"/>
  <c r="L1067" i="9"/>
  <c r="K1067" i="9"/>
  <c r="M1066" i="9"/>
  <c r="L1066" i="9"/>
  <c r="K1066" i="9"/>
  <c r="M1065" i="9"/>
  <c r="L1065" i="9"/>
  <c r="K1065" i="9"/>
  <c r="M1064" i="9"/>
  <c r="L1064" i="9"/>
  <c r="K1064" i="9"/>
  <c r="M1063" i="9"/>
  <c r="L1063" i="9"/>
  <c r="K1063" i="9"/>
  <c r="M1062" i="9"/>
  <c r="L1062" i="9"/>
  <c r="K1062" i="9"/>
  <c r="M1061" i="9"/>
  <c r="L1061" i="9"/>
  <c r="K1061" i="9"/>
  <c r="M1060" i="9"/>
  <c r="L1060" i="9"/>
  <c r="K1060" i="9"/>
  <c r="M1059" i="9"/>
  <c r="L1059" i="9"/>
  <c r="K1059" i="9"/>
  <c r="M1058" i="9"/>
  <c r="L1058" i="9"/>
  <c r="K1058" i="9"/>
  <c r="M1057" i="9"/>
  <c r="L1057" i="9"/>
  <c r="K1057" i="9"/>
  <c r="M1056" i="9"/>
  <c r="L1056" i="9"/>
  <c r="K1056" i="9"/>
  <c r="M1055" i="9"/>
  <c r="L1055" i="9"/>
  <c r="K1055" i="9"/>
  <c r="M1054" i="9"/>
  <c r="L1054" i="9"/>
  <c r="K1054" i="9"/>
  <c r="M1053" i="9"/>
  <c r="L1053" i="9"/>
  <c r="K1053" i="9"/>
  <c r="M1052" i="9"/>
  <c r="L1052" i="9"/>
  <c r="K1052" i="9"/>
  <c r="M1051" i="9"/>
  <c r="L1051" i="9"/>
  <c r="K1051" i="9"/>
  <c r="M1050" i="9"/>
  <c r="L1050" i="9"/>
  <c r="K1050" i="9"/>
  <c r="M1049" i="9"/>
  <c r="L1049" i="9"/>
  <c r="K1049" i="9"/>
  <c r="M1048" i="9"/>
  <c r="L1048" i="9"/>
  <c r="K1048" i="9"/>
  <c r="M1047" i="9"/>
  <c r="L1047" i="9"/>
  <c r="K1047" i="9"/>
  <c r="M1046" i="9"/>
  <c r="L1046" i="9"/>
  <c r="K1046" i="9"/>
  <c r="M1045" i="9"/>
  <c r="L1045" i="9"/>
  <c r="K1045" i="9"/>
  <c r="M1044" i="9"/>
  <c r="L1044" i="9"/>
  <c r="K1044" i="9"/>
  <c r="M1043" i="9"/>
  <c r="L1043" i="9"/>
  <c r="K1043" i="9"/>
  <c r="M1042" i="9"/>
  <c r="L1042" i="9"/>
  <c r="K1042" i="9"/>
  <c r="M1041" i="9"/>
  <c r="L1041" i="9"/>
  <c r="K1041" i="9"/>
  <c r="M1040" i="9"/>
  <c r="L1040" i="9"/>
  <c r="K1040" i="9"/>
  <c r="M1039" i="9"/>
  <c r="L1039" i="9"/>
  <c r="K1039" i="9"/>
  <c r="M1038" i="9"/>
  <c r="L1038" i="9"/>
  <c r="K1038" i="9"/>
  <c r="M1037" i="9"/>
  <c r="L1037" i="9"/>
  <c r="K1037" i="9"/>
  <c r="M1036" i="9"/>
  <c r="L1036" i="9"/>
  <c r="K1036" i="9"/>
  <c r="M1035" i="9"/>
  <c r="L1035" i="9"/>
  <c r="K1035" i="9"/>
  <c r="M1034" i="9"/>
  <c r="L1034" i="9"/>
  <c r="K1034" i="9"/>
  <c r="M1033" i="9"/>
  <c r="L1033" i="9"/>
  <c r="K1033" i="9"/>
  <c r="M1032" i="9"/>
  <c r="L1032" i="9"/>
  <c r="K1032" i="9"/>
  <c r="M1031" i="9"/>
  <c r="L1031" i="9"/>
  <c r="K1031" i="9"/>
  <c r="M1030" i="9"/>
  <c r="L1030" i="9"/>
  <c r="K1030" i="9"/>
  <c r="M1029" i="9"/>
  <c r="L1029" i="9"/>
  <c r="K1029" i="9"/>
  <c r="M1028" i="9"/>
  <c r="L1028" i="9"/>
  <c r="K1028" i="9"/>
  <c r="M1027" i="9"/>
  <c r="L1027" i="9"/>
  <c r="K1027" i="9"/>
  <c r="M1026" i="9"/>
  <c r="L1026" i="9"/>
  <c r="K1026" i="9"/>
  <c r="M1025" i="9"/>
  <c r="L1025" i="9"/>
  <c r="K1025" i="9"/>
  <c r="M1024" i="9"/>
  <c r="L1024" i="9"/>
  <c r="K1024" i="9"/>
  <c r="M1023" i="9"/>
  <c r="L1023" i="9"/>
  <c r="K1023" i="9"/>
  <c r="M1022" i="9"/>
  <c r="L1022" i="9"/>
  <c r="K1022" i="9"/>
  <c r="M1021" i="9"/>
  <c r="L1021" i="9"/>
  <c r="K1021" i="9"/>
  <c r="M1020" i="9"/>
  <c r="L1020" i="9"/>
  <c r="K1020" i="9"/>
  <c r="M1019" i="9"/>
  <c r="L1019" i="9"/>
  <c r="K1019" i="9"/>
  <c r="M1018" i="9"/>
  <c r="L1018" i="9"/>
  <c r="K1018" i="9"/>
  <c r="M1017" i="9"/>
  <c r="L1017" i="9"/>
  <c r="K1017" i="9"/>
  <c r="M1016" i="9"/>
  <c r="L1016" i="9"/>
  <c r="K1016" i="9"/>
  <c r="M1015" i="9"/>
  <c r="L1015" i="9"/>
  <c r="K1015" i="9"/>
  <c r="M1014" i="9"/>
  <c r="L1014" i="9"/>
  <c r="K1014" i="9"/>
  <c r="M1013" i="9"/>
  <c r="L1013" i="9"/>
  <c r="K1013" i="9"/>
  <c r="M1012" i="9"/>
  <c r="L1012" i="9"/>
  <c r="K1012" i="9"/>
  <c r="M1011" i="9"/>
  <c r="L1011" i="9"/>
  <c r="K1011" i="9"/>
  <c r="M1010" i="9"/>
  <c r="L1010" i="9"/>
  <c r="K1010" i="9"/>
  <c r="M1009" i="9"/>
  <c r="L1009" i="9"/>
  <c r="K1009" i="9"/>
  <c r="M1008" i="9"/>
  <c r="L1008" i="9"/>
  <c r="K1008" i="9"/>
  <c r="M1007" i="9"/>
  <c r="L1007" i="9"/>
  <c r="K1007" i="9"/>
  <c r="M1006" i="9"/>
  <c r="L1006" i="9"/>
  <c r="K1006" i="9"/>
  <c r="M1005" i="9"/>
  <c r="L1005" i="9"/>
  <c r="K1005" i="9"/>
  <c r="M1004" i="9"/>
  <c r="L1004" i="9"/>
  <c r="K1004" i="9"/>
  <c r="M1003" i="9"/>
  <c r="L1003" i="9"/>
  <c r="K1003" i="9"/>
  <c r="M1002" i="9"/>
  <c r="L1002" i="9"/>
  <c r="K1002" i="9"/>
  <c r="M1001" i="9"/>
  <c r="L1001" i="9"/>
  <c r="K1001" i="9"/>
  <c r="M1000" i="9"/>
  <c r="L1000" i="9"/>
  <c r="K1000" i="9"/>
  <c r="M999" i="9"/>
  <c r="L999" i="9"/>
  <c r="K999" i="9"/>
  <c r="M998" i="9"/>
  <c r="L998" i="9"/>
  <c r="K998" i="9"/>
  <c r="M997" i="9"/>
  <c r="L997" i="9"/>
  <c r="K997" i="9"/>
  <c r="M996" i="9"/>
  <c r="L996" i="9"/>
  <c r="K996" i="9"/>
  <c r="M995" i="9"/>
  <c r="L995" i="9"/>
  <c r="K995" i="9"/>
  <c r="M994" i="9"/>
  <c r="L994" i="9"/>
  <c r="K994" i="9"/>
  <c r="M993" i="9"/>
  <c r="L993" i="9"/>
  <c r="K993" i="9"/>
  <c r="M992" i="9"/>
  <c r="L992" i="9"/>
  <c r="K992" i="9"/>
  <c r="M991" i="9"/>
  <c r="L991" i="9"/>
  <c r="K991" i="9"/>
  <c r="M990" i="9"/>
  <c r="L990" i="9"/>
  <c r="K990" i="9"/>
  <c r="M989" i="9"/>
  <c r="L989" i="9"/>
  <c r="K989" i="9"/>
  <c r="M988" i="9"/>
  <c r="L988" i="9"/>
  <c r="K988" i="9"/>
  <c r="M987" i="9"/>
  <c r="L987" i="9"/>
  <c r="K987" i="9"/>
  <c r="M986" i="9"/>
  <c r="L986" i="9"/>
  <c r="K986" i="9"/>
  <c r="M985" i="9"/>
  <c r="L985" i="9"/>
  <c r="K985" i="9"/>
  <c r="M984" i="9"/>
  <c r="L984" i="9"/>
  <c r="K984" i="9"/>
  <c r="M983" i="9"/>
  <c r="L983" i="9"/>
  <c r="K983" i="9"/>
  <c r="M982" i="9"/>
  <c r="L982" i="9"/>
  <c r="K982" i="9"/>
  <c r="M981" i="9"/>
  <c r="L981" i="9"/>
  <c r="K981" i="9"/>
  <c r="M980" i="9"/>
  <c r="L980" i="9"/>
  <c r="K980" i="9"/>
  <c r="M979" i="9"/>
  <c r="L979" i="9"/>
  <c r="K979" i="9"/>
  <c r="M978" i="9"/>
  <c r="L978" i="9"/>
  <c r="K978" i="9"/>
  <c r="M977" i="9"/>
  <c r="L977" i="9"/>
  <c r="K977" i="9"/>
  <c r="M976" i="9"/>
  <c r="L976" i="9"/>
  <c r="K976" i="9"/>
  <c r="M975" i="9"/>
  <c r="L975" i="9"/>
  <c r="K975" i="9"/>
  <c r="M974" i="9"/>
  <c r="L974" i="9"/>
  <c r="K974" i="9"/>
  <c r="M973" i="9"/>
  <c r="L973" i="9"/>
  <c r="K973" i="9"/>
  <c r="M972" i="9"/>
  <c r="L972" i="9"/>
  <c r="K972" i="9"/>
  <c r="M971" i="9"/>
  <c r="L971" i="9"/>
  <c r="K971" i="9"/>
  <c r="M970" i="9"/>
  <c r="L970" i="9"/>
  <c r="K970" i="9"/>
  <c r="M969" i="9"/>
  <c r="L969" i="9"/>
  <c r="K969" i="9"/>
  <c r="M968" i="9"/>
  <c r="L968" i="9"/>
  <c r="K968" i="9"/>
  <c r="M967" i="9"/>
  <c r="L967" i="9"/>
  <c r="K967" i="9"/>
  <c r="M966" i="9"/>
  <c r="L966" i="9"/>
  <c r="K966" i="9"/>
  <c r="M965" i="9"/>
  <c r="L965" i="9"/>
  <c r="K965" i="9"/>
  <c r="M964" i="9"/>
  <c r="L964" i="9"/>
  <c r="K964" i="9"/>
  <c r="M963" i="9"/>
  <c r="L963" i="9"/>
  <c r="K963" i="9"/>
  <c r="M962" i="9"/>
  <c r="L962" i="9"/>
  <c r="K962" i="9"/>
  <c r="M961" i="9"/>
  <c r="L961" i="9"/>
  <c r="K961" i="9"/>
  <c r="M960" i="9"/>
  <c r="L960" i="9"/>
  <c r="K960" i="9"/>
  <c r="M959" i="9"/>
  <c r="L959" i="9"/>
  <c r="K959" i="9"/>
  <c r="M958" i="9"/>
  <c r="L958" i="9"/>
  <c r="K958" i="9"/>
  <c r="M957" i="9"/>
  <c r="L957" i="9"/>
  <c r="K957" i="9"/>
  <c r="M956" i="9"/>
  <c r="L956" i="9"/>
  <c r="K956" i="9"/>
  <c r="M955" i="9"/>
  <c r="L955" i="9"/>
  <c r="K955" i="9"/>
  <c r="M954" i="9"/>
  <c r="L954" i="9"/>
  <c r="K954" i="9"/>
  <c r="M953" i="9"/>
  <c r="L953" i="9"/>
  <c r="K953" i="9"/>
  <c r="M952" i="9"/>
  <c r="L952" i="9"/>
  <c r="K952" i="9"/>
  <c r="M951" i="9"/>
  <c r="L951" i="9"/>
  <c r="K951" i="9"/>
  <c r="M950" i="9"/>
  <c r="L950" i="9"/>
  <c r="K950" i="9"/>
  <c r="M949" i="9"/>
  <c r="L949" i="9"/>
  <c r="K949" i="9"/>
  <c r="M948" i="9"/>
  <c r="L948" i="9"/>
  <c r="K948" i="9"/>
  <c r="M947" i="9"/>
  <c r="L947" i="9"/>
  <c r="K947" i="9"/>
  <c r="M946" i="9"/>
  <c r="L946" i="9"/>
  <c r="K946" i="9"/>
  <c r="M945" i="9"/>
  <c r="L945" i="9"/>
  <c r="K945" i="9"/>
  <c r="M944" i="9"/>
  <c r="L944" i="9"/>
  <c r="K944" i="9"/>
  <c r="M943" i="9"/>
  <c r="L943" i="9"/>
  <c r="K943" i="9"/>
  <c r="M942" i="9"/>
  <c r="L942" i="9"/>
  <c r="K942" i="9"/>
  <c r="M941" i="9"/>
  <c r="L941" i="9"/>
  <c r="K941" i="9"/>
  <c r="M940" i="9"/>
  <c r="L940" i="9"/>
  <c r="K940" i="9"/>
  <c r="M939" i="9"/>
  <c r="L939" i="9"/>
  <c r="K939" i="9"/>
  <c r="M938" i="9"/>
  <c r="L938" i="9"/>
  <c r="K938" i="9"/>
  <c r="M937" i="9"/>
  <c r="L937" i="9"/>
  <c r="K937" i="9"/>
  <c r="M936" i="9"/>
  <c r="L936" i="9"/>
  <c r="K936" i="9"/>
  <c r="M935" i="9"/>
  <c r="L935" i="9"/>
  <c r="K935" i="9"/>
  <c r="M934" i="9"/>
  <c r="L934" i="9"/>
  <c r="K934" i="9"/>
  <c r="M933" i="9"/>
  <c r="L933" i="9"/>
  <c r="K933" i="9"/>
  <c r="M932" i="9"/>
  <c r="L932" i="9"/>
  <c r="K932" i="9"/>
  <c r="M931" i="9"/>
  <c r="L931" i="9"/>
  <c r="K931" i="9"/>
  <c r="M930" i="9"/>
  <c r="L930" i="9"/>
  <c r="K930" i="9"/>
  <c r="M929" i="9"/>
  <c r="L929" i="9"/>
  <c r="K929" i="9"/>
  <c r="M928" i="9"/>
  <c r="L928" i="9"/>
  <c r="K928" i="9"/>
  <c r="M927" i="9"/>
  <c r="L927" i="9"/>
  <c r="K927" i="9"/>
  <c r="M926" i="9"/>
  <c r="L926" i="9"/>
  <c r="K926" i="9"/>
  <c r="M925" i="9"/>
  <c r="L925" i="9"/>
  <c r="K925" i="9"/>
  <c r="M924" i="9"/>
  <c r="L924" i="9"/>
  <c r="K924" i="9"/>
  <c r="M923" i="9"/>
  <c r="L923" i="9"/>
  <c r="K923" i="9"/>
  <c r="M922" i="9"/>
  <c r="L922" i="9"/>
  <c r="K922" i="9"/>
  <c r="M921" i="9"/>
  <c r="L921" i="9"/>
  <c r="K921" i="9"/>
  <c r="M920" i="9"/>
  <c r="L920" i="9"/>
  <c r="K920" i="9"/>
  <c r="M919" i="9"/>
  <c r="L919" i="9"/>
  <c r="K919" i="9"/>
  <c r="M918" i="9"/>
  <c r="L918" i="9"/>
  <c r="K918" i="9"/>
  <c r="M917" i="9"/>
  <c r="L917" i="9"/>
  <c r="K917" i="9"/>
  <c r="M916" i="9"/>
  <c r="L916" i="9"/>
  <c r="K916" i="9"/>
  <c r="M915" i="9"/>
  <c r="L915" i="9"/>
  <c r="K915" i="9"/>
  <c r="M914" i="9"/>
  <c r="L914" i="9"/>
  <c r="K914" i="9"/>
  <c r="M913" i="9"/>
  <c r="L913" i="9"/>
  <c r="K913" i="9"/>
  <c r="M912" i="9"/>
  <c r="L912" i="9"/>
  <c r="K912" i="9"/>
  <c r="M911" i="9"/>
  <c r="L911" i="9"/>
  <c r="K911" i="9"/>
  <c r="M910" i="9"/>
  <c r="L910" i="9"/>
  <c r="K910" i="9"/>
  <c r="M909" i="9"/>
  <c r="L909" i="9"/>
  <c r="K909" i="9"/>
  <c r="M908" i="9"/>
  <c r="L908" i="9"/>
  <c r="K908" i="9"/>
  <c r="M907" i="9"/>
  <c r="L907" i="9"/>
  <c r="K907" i="9"/>
  <c r="M906" i="9"/>
  <c r="L906" i="9"/>
  <c r="K906" i="9"/>
  <c r="M905" i="9"/>
  <c r="L905" i="9"/>
  <c r="K905" i="9"/>
  <c r="M904" i="9"/>
  <c r="L904" i="9"/>
  <c r="K904" i="9"/>
  <c r="M903" i="9"/>
  <c r="L903" i="9"/>
  <c r="K903" i="9"/>
  <c r="M902" i="9"/>
  <c r="L902" i="9"/>
  <c r="K902" i="9"/>
  <c r="M901" i="9"/>
  <c r="L901" i="9"/>
  <c r="K901" i="9"/>
  <c r="M900" i="9"/>
  <c r="L900" i="9"/>
  <c r="K900" i="9"/>
  <c r="M899" i="9"/>
  <c r="L899" i="9"/>
  <c r="K899" i="9"/>
  <c r="M898" i="9"/>
  <c r="L898" i="9"/>
  <c r="K898" i="9"/>
  <c r="M897" i="9"/>
  <c r="L897" i="9"/>
  <c r="K897" i="9"/>
  <c r="M896" i="9"/>
  <c r="L896" i="9"/>
  <c r="K896" i="9"/>
  <c r="M895" i="9"/>
  <c r="L895" i="9"/>
  <c r="K895" i="9"/>
  <c r="M894" i="9"/>
  <c r="L894" i="9"/>
  <c r="K894" i="9"/>
  <c r="M893" i="9"/>
  <c r="L893" i="9"/>
  <c r="K893" i="9"/>
  <c r="M892" i="9"/>
  <c r="L892" i="9"/>
  <c r="K892" i="9"/>
  <c r="M891" i="9"/>
  <c r="L891" i="9"/>
  <c r="K891" i="9"/>
  <c r="M890" i="9"/>
  <c r="L890" i="9"/>
  <c r="K890" i="9"/>
  <c r="M889" i="9"/>
  <c r="L889" i="9"/>
  <c r="K889" i="9"/>
  <c r="M888" i="9"/>
  <c r="L888" i="9"/>
  <c r="K888" i="9"/>
  <c r="M887" i="9"/>
  <c r="L887" i="9"/>
  <c r="K887" i="9"/>
  <c r="M886" i="9"/>
  <c r="L886" i="9"/>
  <c r="K886" i="9"/>
  <c r="M885" i="9"/>
  <c r="L885" i="9"/>
  <c r="K885" i="9"/>
  <c r="M884" i="9"/>
  <c r="L884" i="9"/>
  <c r="K884" i="9"/>
  <c r="M883" i="9"/>
  <c r="L883" i="9"/>
  <c r="K883" i="9"/>
  <c r="M882" i="9"/>
  <c r="L882" i="9"/>
  <c r="K882" i="9"/>
  <c r="M881" i="9"/>
  <c r="L881" i="9"/>
  <c r="K881" i="9"/>
  <c r="M880" i="9"/>
  <c r="L880" i="9"/>
  <c r="K880" i="9"/>
  <c r="M879" i="9"/>
  <c r="L879" i="9"/>
  <c r="K879" i="9"/>
  <c r="M878" i="9"/>
  <c r="L878" i="9"/>
  <c r="K878" i="9"/>
  <c r="M877" i="9"/>
  <c r="L877" i="9"/>
  <c r="K877" i="9"/>
  <c r="M876" i="9"/>
  <c r="L876" i="9"/>
  <c r="K876" i="9"/>
  <c r="M875" i="9"/>
  <c r="L875" i="9"/>
  <c r="K875" i="9"/>
  <c r="M874" i="9"/>
  <c r="L874" i="9"/>
  <c r="K874" i="9"/>
  <c r="M873" i="9"/>
  <c r="L873" i="9"/>
  <c r="K873" i="9"/>
  <c r="M872" i="9"/>
  <c r="L872" i="9"/>
  <c r="K872" i="9"/>
  <c r="M871" i="9"/>
  <c r="L871" i="9"/>
  <c r="K871" i="9"/>
  <c r="M870" i="9"/>
  <c r="L870" i="9"/>
  <c r="K870" i="9"/>
  <c r="M869" i="9"/>
  <c r="L869" i="9"/>
  <c r="K869" i="9"/>
  <c r="M868" i="9"/>
  <c r="L868" i="9"/>
  <c r="K868" i="9"/>
  <c r="M867" i="9"/>
  <c r="L867" i="9"/>
  <c r="K867" i="9"/>
  <c r="M866" i="9"/>
  <c r="L866" i="9"/>
  <c r="K866" i="9"/>
  <c r="M865" i="9"/>
  <c r="L865" i="9"/>
  <c r="K865" i="9"/>
  <c r="M864" i="9"/>
  <c r="L864" i="9"/>
  <c r="K864" i="9"/>
  <c r="M863" i="9"/>
  <c r="L863" i="9"/>
  <c r="K863" i="9"/>
  <c r="M862" i="9"/>
  <c r="L862" i="9"/>
  <c r="K862" i="9"/>
  <c r="M861" i="9"/>
  <c r="L861" i="9"/>
  <c r="K861" i="9"/>
  <c r="M860" i="9"/>
  <c r="L860" i="9"/>
  <c r="K860" i="9"/>
  <c r="M859" i="9"/>
  <c r="L859" i="9"/>
  <c r="K859" i="9"/>
  <c r="M858" i="9"/>
  <c r="L858" i="9"/>
  <c r="K858" i="9"/>
  <c r="M857" i="9"/>
  <c r="L857" i="9"/>
  <c r="K857" i="9"/>
  <c r="M856" i="9"/>
  <c r="L856" i="9"/>
  <c r="K856" i="9"/>
  <c r="M855" i="9"/>
  <c r="L855" i="9"/>
  <c r="K855" i="9"/>
  <c r="M854" i="9"/>
  <c r="L854" i="9"/>
  <c r="K854" i="9"/>
  <c r="M853" i="9"/>
  <c r="L853" i="9"/>
  <c r="K853" i="9"/>
  <c r="M852" i="9"/>
  <c r="L852" i="9"/>
  <c r="K852" i="9"/>
  <c r="M851" i="9"/>
  <c r="L851" i="9"/>
  <c r="K851" i="9"/>
  <c r="M850" i="9"/>
  <c r="L850" i="9"/>
  <c r="K850" i="9"/>
  <c r="M849" i="9"/>
  <c r="L849" i="9"/>
  <c r="K849" i="9"/>
  <c r="M848" i="9"/>
  <c r="L848" i="9"/>
  <c r="K848" i="9"/>
  <c r="M847" i="9"/>
  <c r="L847" i="9"/>
  <c r="K847" i="9"/>
  <c r="M846" i="9"/>
  <c r="L846" i="9"/>
  <c r="K846" i="9"/>
  <c r="M845" i="9"/>
  <c r="L845" i="9"/>
  <c r="K845" i="9"/>
  <c r="M844" i="9"/>
  <c r="L844" i="9"/>
  <c r="K844" i="9"/>
  <c r="M843" i="9"/>
  <c r="L843" i="9"/>
  <c r="K843" i="9"/>
  <c r="M842" i="9"/>
  <c r="L842" i="9"/>
  <c r="K842" i="9"/>
  <c r="M841" i="9"/>
  <c r="L841" i="9"/>
  <c r="K841" i="9"/>
  <c r="M840" i="9"/>
  <c r="L840" i="9"/>
  <c r="K840" i="9"/>
  <c r="M839" i="9"/>
  <c r="L839" i="9"/>
  <c r="K839" i="9"/>
  <c r="M838" i="9"/>
  <c r="L838" i="9"/>
  <c r="K838" i="9"/>
  <c r="M837" i="9"/>
  <c r="L837" i="9"/>
  <c r="K837" i="9"/>
  <c r="M836" i="9"/>
  <c r="L836" i="9"/>
  <c r="K836" i="9"/>
  <c r="M835" i="9"/>
  <c r="L835" i="9"/>
  <c r="K835" i="9"/>
  <c r="M834" i="9"/>
  <c r="L834" i="9"/>
  <c r="K834" i="9"/>
  <c r="M833" i="9"/>
  <c r="L833" i="9"/>
  <c r="K833" i="9"/>
  <c r="M832" i="9"/>
  <c r="L832" i="9"/>
  <c r="K832" i="9"/>
  <c r="M831" i="9"/>
  <c r="L831" i="9"/>
  <c r="K831" i="9"/>
  <c r="M830" i="9"/>
  <c r="L830" i="9"/>
  <c r="K830" i="9"/>
  <c r="M829" i="9"/>
  <c r="L829" i="9"/>
  <c r="K829" i="9"/>
  <c r="M828" i="9"/>
  <c r="L828" i="9"/>
  <c r="K828" i="9"/>
  <c r="M827" i="9"/>
  <c r="L827" i="9"/>
  <c r="K827" i="9"/>
  <c r="M826" i="9"/>
  <c r="L826" i="9"/>
  <c r="K826" i="9"/>
  <c r="M825" i="9"/>
  <c r="L825" i="9"/>
  <c r="K825" i="9"/>
  <c r="M824" i="9"/>
  <c r="L824" i="9"/>
  <c r="K824" i="9"/>
  <c r="M823" i="9"/>
  <c r="L823" i="9"/>
  <c r="K823" i="9"/>
  <c r="M822" i="9"/>
  <c r="L822" i="9"/>
  <c r="K822" i="9"/>
  <c r="M821" i="9"/>
  <c r="L821" i="9"/>
  <c r="K821" i="9"/>
  <c r="M820" i="9"/>
  <c r="L820" i="9"/>
  <c r="K820" i="9"/>
  <c r="M819" i="9"/>
  <c r="L819" i="9"/>
  <c r="K819" i="9"/>
  <c r="M818" i="9"/>
  <c r="L818" i="9"/>
  <c r="K818" i="9"/>
  <c r="M817" i="9"/>
  <c r="L817" i="9"/>
  <c r="K817" i="9"/>
  <c r="M816" i="9"/>
  <c r="L816" i="9"/>
  <c r="K816" i="9"/>
  <c r="M815" i="9"/>
  <c r="L815" i="9"/>
  <c r="K815" i="9"/>
  <c r="M814" i="9"/>
  <c r="L814" i="9"/>
  <c r="K814" i="9"/>
  <c r="M813" i="9"/>
  <c r="L813" i="9"/>
  <c r="K813" i="9"/>
  <c r="M812" i="9"/>
  <c r="L812" i="9"/>
  <c r="K812" i="9"/>
  <c r="M811" i="9"/>
  <c r="L811" i="9"/>
  <c r="K811" i="9"/>
  <c r="M810" i="9"/>
  <c r="L810" i="9"/>
  <c r="K810" i="9"/>
  <c r="M809" i="9"/>
  <c r="L809" i="9"/>
  <c r="K809" i="9"/>
  <c r="M808" i="9"/>
  <c r="L808" i="9"/>
  <c r="K808" i="9"/>
  <c r="M807" i="9"/>
  <c r="L807" i="9"/>
  <c r="K807" i="9"/>
  <c r="M806" i="9"/>
  <c r="L806" i="9"/>
  <c r="K806" i="9"/>
  <c r="M805" i="9"/>
  <c r="L805" i="9"/>
  <c r="K805" i="9"/>
  <c r="M804" i="9"/>
  <c r="L804" i="9"/>
  <c r="K804" i="9"/>
  <c r="M803" i="9"/>
  <c r="L803" i="9"/>
  <c r="K803" i="9"/>
  <c r="M802" i="9"/>
  <c r="L802" i="9"/>
  <c r="K802" i="9"/>
  <c r="M801" i="9"/>
  <c r="L801" i="9"/>
  <c r="K801" i="9"/>
  <c r="M800" i="9"/>
  <c r="L800" i="9"/>
  <c r="K800" i="9"/>
  <c r="M799" i="9"/>
  <c r="L799" i="9"/>
  <c r="K799" i="9"/>
  <c r="M798" i="9"/>
  <c r="L798" i="9"/>
  <c r="K798" i="9"/>
  <c r="M797" i="9"/>
  <c r="L797" i="9"/>
  <c r="K797" i="9"/>
  <c r="M796" i="9"/>
  <c r="L796" i="9"/>
  <c r="K796" i="9"/>
  <c r="M795" i="9"/>
  <c r="L795" i="9"/>
  <c r="K795" i="9"/>
  <c r="M794" i="9"/>
  <c r="L794" i="9"/>
  <c r="K794" i="9"/>
  <c r="M793" i="9"/>
  <c r="L793" i="9"/>
  <c r="K793" i="9"/>
  <c r="M792" i="9"/>
  <c r="L792" i="9"/>
  <c r="K792" i="9"/>
  <c r="M791" i="9"/>
  <c r="L791" i="9"/>
  <c r="K791" i="9"/>
  <c r="M790" i="9"/>
  <c r="L790" i="9"/>
  <c r="K790" i="9"/>
  <c r="M789" i="9"/>
  <c r="L789" i="9"/>
  <c r="K789" i="9"/>
  <c r="M788" i="9"/>
  <c r="L788" i="9"/>
  <c r="K788" i="9"/>
  <c r="M787" i="9"/>
  <c r="L787" i="9"/>
  <c r="K787" i="9"/>
  <c r="M786" i="9"/>
  <c r="L786" i="9"/>
  <c r="K786" i="9"/>
  <c r="M785" i="9"/>
  <c r="L785" i="9"/>
  <c r="K785" i="9"/>
  <c r="M784" i="9"/>
  <c r="L784" i="9"/>
  <c r="K784" i="9"/>
  <c r="M783" i="9"/>
  <c r="L783" i="9"/>
  <c r="K783" i="9"/>
  <c r="M782" i="9"/>
  <c r="L782" i="9"/>
  <c r="K782" i="9"/>
  <c r="M781" i="9"/>
  <c r="L781" i="9"/>
  <c r="K781" i="9"/>
  <c r="M780" i="9"/>
  <c r="L780" i="9"/>
  <c r="K780" i="9"/>
  <c r="M779" i="9"/>
  <c r="L779" i="9"/>
  <c r="K779" i="9"/>
  <c r="M778" i="9"/>
  <c r="L778" i="9"/>
  <c r="K778" i="9"/>
  <c r="M777" i="9"/>
  <c r="L777" i="9"/>
  <c r="K777" i="9"/>
  <c r="M776" i="9"/>
  <c r="L776" i="9"/>
  <c r="K776" i="9"/>
  <c r="M775" i="9"/>
  <c r="L775" i="9"/>
  <c r="K775" i="9"/>
  <c r="M774" i="9"/>
  <c r="L774" i="9"/>
  <c r="K774" i="9"/>
  <c r="M773" i="9"/>
  <c r="L773" i="9"/>
  <c r="K773" i="9"/>
  <c r="M772" i="9"/>
  <c r="L772" i="9"/>
  <c r="K772" i="9"/>
  <c r="M771" i="9"/>
  <c r="L771" i="9"/>
  <c r="K771" i="9"/>
  <c r="M770" i="9"/>
  <c r="L770" i="9"/>
  <c r="K770" i="9"/>
  <c r="M769" i="9"/>
  <c r="L769" i="9"/>
  <c r="K769" i="9"/>
  <c r="M768" i="9"/>
  <c r="L768" i="9"/>
  <c r="K768" i="9"/>
  <c r="M767" i="9"/>
  <c r="L767" i="9"/>
  <c r="K767" i="9"/>
  <c r="M766" i="9"/>
  <c r="L766" i="9"/>
  <c r="K766" i="9"/>
  <c r="M765" i="9"/>
  <c r="L765" i="9"/>
  <c r="K765" i="9"/>
  <c r="M764" i="9"/>
  <c r="L764" i="9"/>
  <c r="K764" i="9"/>
  <c r="M763" i="9"/>
  <c r="L763" i="9"/>
  <c r="K763" i="9"/>
  <c r="M762" i="9"/>
  <c r="L762" i="9"/>
  <c r="K762" i="9"/>
  <c r="M761" i="9"/>
  <c r="L761" i="9"/>
  <c r="K761" i="9"/>
  <c r="M760" i="9"/>
  <c r="L760" i="9"/>
  <c r="K760" i="9"/>
  <c r="M759" i="9"/>
  <c r="L759" i="9"/>
  <c r="K759" i="9"/>
  <c r="M758" i="9"/>
  <c r="L758" i="9"/>
  <c r="K758" i="9"/>
  <c r="M757" i="9"/>
  <c r="L757" i="9"/>
  <c r="K757" i="9"/>
  <c r="M756" i="9"/>
  <c r="L756" i="9"/>
  <c r="K756" i="9"/>
  <c r="M755" i="9"/>
  <c r="L755" i="9"/>
  <c r="K755" i="9"/>
  <c r="M754" i="9"/>
  <c r="L754" i="9"/>
  <c r="K754" i="9"/>
  <c r="M753" i="9"/>
  <c r="L753" i="9"/>
  <c r="K753" i="9"/>
  <c r="M752" i="9"/>
  <c r="L752" i="9"/>
  <c r="K752" i="9"/>
  <c r="M751" i="9"/>
  <c r="L751" i="9"/>
  <c r="K751" i="9"/>
  <c r="M750" i="9"/>
  <c r="L750" i="9"/>
  <c r="K750" i="9"/>
  <c r="M749" i="9"/>
  <c r="L749" i="9"/>
  <c r="K749" i="9"/>
  <c r="M748" i="9"/>
  <c r="L748" i="9"/>
  <c r="K748" i="9"/>
  <c r="M747" i="9"/>
  <c r="L747" i="9"/>
  <c r="K747" i="9"/>
  <c r="M746" i="9"/>
  <c r="L746" i="9"/>
  <c r="K746" i="9"/>
  <c r="M745" i="9"/>
  <c r="L745" i="9"/>
  <c r="K745" i="9"/>
  <c r="M744" i="9"/>
  <c r="L744" i="9"/>
  <c r="K744" i="9"/>
  <c r="M743" i="9"/>
  <c r="L743" i="9"/>
  <c r="K743" i="9"/>
  <c r="M742" i="9"/>
  <c r="L742" i="9"/>
  <c r="K742" i="9"/>
  <c r="M741" i="9"/>
  <c r="L741" i="9"/>
  <c r="K741" i="9"/>
  <c r="M740" i="9"/>
  <c r="L740" i="9"/>
  <c r="K740" i="9"/>
  <c r="M739" i="9"/>
  <c r="L739" i="9"/>
  <c r="K739" i="9"/>
  <c r="M738" i="9"/>
  <c r="L738" i="9"/>
  <c r="K738" i="9"/>
  <c r="M737" i="9"/>
  <c r="L737" i="9"/>
  <c r="K737" i="9"/>
  <c r="M736" i="9"/>
  <c r="L736" i="9"/>
  <c r="K736" i="9"/>
  <c r="M735" i="9"/>
  <c r="L735" i="9"/>
  <c r="K735" i="9"/>
  <c r="M734" i="9"/>
  <c r="L734" i="9"/>
  <c r="K734" i="9"/>
  <c r="M733" i="9"/>
  <c r="L733" i="9"/>
  <c r="K733" i="9"/>
  <c r="M732" i="9"/>
  <c r="L732" i="9"/>
  <c r="K732" i="9"/>
  <c r="M731" i="9"/>
  <c r="L731" i="9"/>
  <c r="K731" i="9"/>
  <c r="M730" i="9"/>
  <c r="L730" i="9"/>
  <c r="K730" i="9"/>
  <c r="M729" i="9"/>
  <c r="L729" i="9"/>
  <c r="K729" i="9"/>
  <c r="M728" i="9"/>
  <c r="L728" i="9"/>
  <c r="K728" i="9"/>
  <c r="M727" i="9"/>
  <c r="L727" i="9"/>
  <c r="K727" i="9"/>
  <c r="M726" i="9"/>
  <c r="L726" i="9"/>
  <c r="K726" i="9"/>
  <c r="M725" i="9"/>
  <c r="L725" i="9"/>
  <c r="K725" i="9"/>
  <c r="M724" i="9"/>
  <c r="L724" i="9"/>
  <c r="K724" i="9"/>
  <c r="M723" i="9"/>
  <c r="L723" i="9"/>
  <c r="K723" i="9"/>
  <c r="M722" i="9"/>
  <c r="L722" i="9"/>
  <c r="K722" i="9"/>
  <c r="M721" i="9"/>
  <c r="L721" i="9"/>
  <c r="K721" i="9"/>
  <c r="M720" i="9"/>
  <c r="L720" i="9"/>
  <c r="K720" i="9"/>
  <c r="M719" i="9"/>
  <c r="L719" i="9"/>
  <c r="K719" i="9"/>
  <c r="M718" i="9"/>
  <c r="L718" i="9"/>
  <c r="K718" i="9"/>
  <c r="M717" i="9"/>
  <c r="L717" i="9"/>
  <c r="K717" i="9"/>
  <c r="M716" i="9"/>
  <c r="L716" i="9"/>
  <c r="K716" i="9"/>
  <c r="M715" i="9"/>
  <c r="L715" i="9"/>
  <c r="K715" i="9"/>
  <c r="M714" i="9"/>
  <c r="L714" i="9"/>
  <c r="K714" i="9"/>
  <c r="M713" i="9"/>
  <c r="L713" i="9"/>
  <c r="K713" i="9"/>
  <c r="M712" i="9"/>
  <c r="L712" i="9"/>
  <c r="K712" i="9"/>
  <c r="M711" i="9"/>
  <c r="L711" i="9"/>
  <c r="K711" i="9"/>
  <c r="M710" i="9"/>
  <c r="L710" i="9"/>
  <c r="K710" i="9"/>
  <c r="M709" i="9"/>
  <c r="L709" i="9"/>
  <c r="K709" i="9"/>
  <c r="M708" i="9"/>
  <c r="L708" i="9"/>
  <c r="K708" i="9"/>
  <c r="M707" i="9"/>
  <c r="L707" i="9"/>
  <c r="K707" i="9"/>
  <c r="M706" i="9"/>
  <c r="L706" i="9"/>
  <c r="K706" i="9"/>
  <c r="M705" i="9"/>
  <c r="L705" i="9"/>
  <c r="K705" i="9"/>
  <c r="M704" i="9"/>
  <c r="L704" i="9"/>
  <c r="K704" i="9"/>
  <c r="M703" i="9"/>
  <c r="L703" i="9"/>
  <c r="K703" i="9"/>
  <c r="M702" i="9"/>
  <c r="L702" i="9"/>
  <c r="K702" i="9"/>
  <c r="M701" i="9"/>
  <c r="L701" i="9"/>
  <c r="K701" i="9"/>
  <c r="M700" i="9"/>
  <c r="L700" i="9"/>
  <c r="K700" i="9"/>
  <c r="M699" i="9"/>
  <c r="L699" i="9"/>
  <c r="K699" i="9"/>
  <c r="M698" i="9"/>
  <c r="L698" i="9"/>
  <c r="K698" i="9"/>
  <c r="M697" i="9"/>
  <c r="L697" i="9"/>
  <c r="K697" i="9"/>
  <c r="M696" i="9"/>
  <c r="L696" i="9"/>
  <c r="K696" i="9"/>
  <c r="M695" i="9"/>
  <c r="L695" i="9"/>
  <c r="K695" i="9"/>
  <c r="M694" i="9"/>
  <c r="L694" i="9"/>
  <c r="K694" i="9"/>
  <c r="M693" i="9"/>
  <c r="L693" i="9"/>
  <c r="K693" i="9"/>
  <c r="M692" i="9"/>
  <c r="L692" i="9"/>
  <c r="K692" i="9"/>
  <c r="M691" i="9"/>
  <c r="L691" i="9"/>
  <c r="K691" i="9"/>
  <c r="M690" i="9"/>
  <c r="L690" i="9"/>
  <c r="K690" i="9"/>
  <c r="M689" i="9"/>
  <c r="L689" i="9"/>
  <c r="K689" i="9"/>
  <c r="M688" i="9"/>
  <c r="L688" i="9"/>
  <c r="K688" i="9"/>
  <c r="M687" i="9"/>
  <c r="L687" i="9"/>
  <c r="K687" i="9"/>
  <c r="M686" i="9"/>
  <c r="L686" i="9"/>
  <c r="K686" i="9"/>
  <c r="M685" i="9"/>
  <c r="L685" i="9"/>
  <c r="K685" i="9"/>
  <c r="M684" i="9"/>
  <c r="L684" i="9"/>
  <c r="K684" i="9"/>
  <c r="M683" i="9"/>
  <c r="L683" i="9"/>
  <c r="K683" i="9"/>
  <c r="M682" i="9"/>
  <c r="L682" i="9"/>
  <c r="K682" i="9"/>
  <c r="M681" i="9"/>
  <c r="L681" i="9"/>
  <c r="K681" i="9"/>
  <c r="M680" i="9"/>
  <c r="L680" i="9"/>
  <c r="K680" i="9"/>
  <c r="M679" i="9"/>
  <c r="L679" i="9"/>
  <c r="K679" i="9"/>
  <c r="M678" i="9"/>
  <c r="L678" i="9"/>
  <c r="K678" i="9"/>
  <c r="M677" i="9"/>
  <c r="L677" i="9"/>
  <c r="K677" i="9"/>
  <c r="M676" i="9"/>
  <c r="L676" i="9"/>
  <c r="K676" i="9"/>
  <c r="M675" i="9"/>
  <c r="L675" i="9"/>
  <c r="K675" i="9"/>
  <c r="M674" i="9"/>
  <c r="L674" i="9"/>
  <c r="K674" i="9"/>
  <c r="M673" i="9"/>
  <c r="L673" i="9"/>
  <c r="K673" i="9"/>
  <c r="M672" i="9"/>
  <c r="L672" i="9"/>
  <c r="K672" i="9"/>
  <c r="M671" i="9"/>
  <c r="L671" i="9"/>
  <c r="K671" i="9"/>
  <c r="M670" i="9"/>
  <c r="L670" i="9"/>
  <c r="K670" i="9"/>
  <c r="M669" i="9"/>
  <c r="L669" i="9"/>
  <c r="K669" i="9"/>
  <c r="M668" i="9"/>
  <c r="L668" i="9"/>
  <c r="K668" i="9"/>
  <c r="M667" i="9"/>
  <c r="L667" i="9"/>
  <c r="K667" i="9"/>
  <c r="M666" i="9"/>
  <c r="L666" i="9"/>
  <c r="K666" i="9"/>
  <c r="M665" i="9"/>
  <c r="L665" i="9"/>
  <c r="K665" i="9"/>
  <c r="M664" i="9"/>
  <c r="L664" i="9"/>
  <c r="K664" i="9"/>
  <c r="M663" i="9"/>
  <c r="L663" i="9"/>
  <c r="K663" i="9"/>
  <c r="M662" i="9"/>
  <c r="L662" i="9"/>
  <c r="K662" i="9"/>
  <c r="M661" i="9"/>
  <c r="L661" i="9"/>
  <c r="K661" i="9"/>
  <c r="M660" i="9"/>
  <c r="L660" i="9"/>
  <c r="K660" i="9"/>
  <c r="M659" i="9"/>
  <c r="L659" i="9"/>
  <c r="K659" i="9"/>
  <c r="M658" i="9"/>
  <c r="L658" i="9"/>
  <c r="K658" i="9"/>
  <c r="M657" i="9"/>
  <c r="L657" i="9"/>
  <c r="K657" i="9"/>
  <c r="M656" i="9"/>
  <c r="L656" i="9"/>
  <c r="K656" i="9"/>
  <c r="M655" i="9"/>
  <c r="L655" i="9"/>
  <c r="K655" i="9"/>
  <c r="M654" i="9"/>
  <c r="L654" i="9"/>
  <c r="K654" i="9"/>
  <c r="M653" i="9"/>
  <c r="L653" i="9"/>
  <c r="K653" i="9"/>
  <c r="M652" i="9"/>
  <c r="L652" i="9"/>
  <c r="K652" i="9"/>
  <c r="M651" i="9"/>
  <c r="L651" i="9"/>
  <c r="K651" i="9"/>
  <c r="M650" i="9"/>
  <c r="L650" i="9"/>
  <c r="K650" i="9"/>
  <c r="M649" i="9"/>
  <c r="L649" i="9"/>
  <c r="K649" i="9"/>
  <c r="M648" i="9"/>
  <c r="L648" i="9"/>
  <c r="K648" i="9"/>
  <c r="M647" i="9"/>
  <c r="L647" i="9"/>
  <c r="K647" i="9"/>
  <c r="M646" i="9"/>
  <c r="L646" i="9"/>
  <c r="K646" i="9"/>
  <c r="M645" i="9"/>
  <c r="L645" i="9"/>
  <c r="K645" i="9"/>
  <c r="M644" i="9"/>
  <c r="L644" i="9"/>
  <c r="K644" i="9"/>
  <c r="M643" i="9"/>
  <c r="L643" i="9"/>
  <c r="K643" i="9"/>
  <c r="M642" i="9"/>
  <c r="L642" i="9"/>
  <c r="K642" i="9"/>
  <c r="M641" i="9"/>
  <c r="L641" i="9"/>
  <c r="K641" i="9"/>
  <c r="M640" i="9"/>
  <c r="L640" i="9"/>
  <c r="K640" i="9"/>
  <c r="M639" i="9"/>
  <c r="L639" i="9"/>
  <c r="K639" i="9"/>
  <c r="M638" i="9"/>
  <c r="L638" i="9"/>
  <c r="K638" i="9"/>
  <c r="M637" i="9"/>
  <c r="L637" i="9"/>
  <c r="K637" i="9"/>
  <c r="M636" i="9"/>
  <c r="L636" i="9"/>
  <c r="K636" i="9"/>
  <c r="M635" i="9"/>
  <c r="L635" i="9"/>
  <c r="K635" i="9"/>
  <c r="M634" i="9"/>
  <c r="L634" i="9"/>
  <c r="K634" i="9"/>
  <c r="M633" i="9"/>
  <c r="L633" i="9"/>
  <c r="K633" i="9"/>
  <c r="M632" i="9"/>
  <c r="L632" i="9"/>
  <c r="K632" i="9"/>
  <c r="M631" i="9"/>
  <c r="L631" i="9"/>
  <c r="K631" i="9"/>
  <c r="M630" i="9"/>
  <c r="L630" i="9"/>
  <c r="K630" i="9"/>
  <c r="M629" i="9"/>
  <c r="L629" i="9"/>
  <c r="K629" i="9"/>
  <c r="M628" i="9"/>
  <c r="L628" i="9"/>
  <c r="K628" i="9"/>
  <c r="M627" i="9"/>
  <c r="L627" i="9"/>
  <c r="K627" i="9"/>
  <c r="M626" i="9"/>
  <c r="L626" i="9"/>
  <c r="K626" i="9"/>
  <c r="M625" i="9"/>
  <c r="L625" i="9"/>
  <c r="K625" i="9"/>
  <c r="M624" i="9"/>
  <c r="L624" i="9"/>
  <c r="K624" i="9"/>
  <c r="M623" i="9"/>
  <c r="L623" i="9"/>
  <c r="K623" i="9"/>
  <c r="M622" i="9"/>
  <c r="L622" i="9"/>
  <c r="K622" i="9"/>
  <c r="M621" i="9"/>
  <c r="L621" i="9"/>
  <c r="K621" i="9"/>
  <c r="M620" i="9"/>
  <c r="L620" i="9"/>
  <c r="K620" i="9"/>
  <c r="M619" i="9"/>
  <c r="L619" i="9"/>
  <c r="K619" i="9"/>
  <c r="M618" i="9"/>
  <c r="L618" i="9"/>
  <c r="K618" i="9"/>
  <c r="M617" i="9"/>
  <c r="L617" i="9"/>
  <c r="K617" i="9"/>
  <c r="M616" i="9"/>
  <c r="L616" i="9"/>
  <c r="K616" i="9"/>
  <c r="M615" i="9"/>
  <c r="L615" i="9"/>
  <c r="K615" i="9"/>
  <c r="M614" i="9"/>
  <c r="L614" i="9"/>
  <c r="K614" i="9"/>
  <c r="M613" i="9"/>
  <c r="L613" i="9"/>
  <c r="K613" i="9"/>
  <c r="M612" i="9"/>
  <c r="L612" i="9"/>
  <c r="K612" i="9"/>
  <c r="M611" i="9"/>
  <c r="L611" i="9"/>
  <c r="K611" i="9"/>
  <c r="M610" i="9"/>
  <c r="L610" i="9"/>
  <c r="K610" i="9"/>
  <c r="M609" i="9"/>
  <c r="L609" i="9"/>
  <c r="K609" i="9"/>
  <c r="M608" i="9"/>
  <c r="L608" i="9"/>
  <c r="K608" i="9"/>
  <c r="M607" i="9"/>
  <c r="L607" i="9"/>
  <c r="K607" i="9"/>
  <c r="M606" i="9"/>
  <c r="L606" i="9"/>
  <c r="K606" i="9"/>
  <c r="M605" i="9"/>
  <c r="L605" i="9"/>
  <c r="K605" i="9"/>
  <c r="M604" i="9"/>
  <c r="L604" i="9"/>
  <c r="K604" i="9"/>
  <c r="M603" i="9"/>
  <c r="L603" i="9"/>
  <c r="K603" i="9"/>
  <c r="M602" i="9"/>
  <c r="L602" i="9"/>
  <c r="K602" i="9"/>
  <c r="M601" i="9"/>
  <c r="L601" i="9"/>
  <c r="K601" i="9"/>
  <c r="M600" i="9"/>
  <c r="L600" i="9"/>
  <c r="K600" i="9"/>
  <c r="M599" i="9"/>
  <c r="L599" i="9"/>
  <c r="K599" i="9"/>
  <c r="M598" i="9"/>
  <c r="L598" i="9"/>
  <c r="K598" i="9"/>
  <c r="M597" i="9"/>
  <c r="L597" i="9"/>
  <c r="K597" i="9"/>
  <c r="M596" i="9"/>
  <c r="L596" i="9"/>
  <c r="K596" i="9"/>
  <c r="M595" i="9"/>
  <c r="L595" i="9"/>
  <c r="K595" i="9"/>
  <c r="M594" i="9"/>
  <c r="L594" i="9"/>
  <c r="K594" i="9"/>
  <c r="M593" i="9"/>
  <c r="L593" i="9"/>
  <c r="K593" i="9"/>
  <c r="M592" i="9"/>
  <c r="L592" i="9"/>
  <c r="K592" i="9"/>
  <c r="M591" i="9"/>
  <c r="L591" i="9"/>
  <c r="K591" i="9"/>
  <c r="M590" i="9"/>
  <c r="L590" i="9"/>
  <c r="K590" i="9"/>
  <c r="M589" i="9"/>
  <c r="L589" i="9"/>
  <c r="K589" i="9"/>
  <c r="M588" i="9"/>
  <c r="L588" i="9"/>
  <c r="K588" i="9"/>
  <c r="M587" i="9"/>
  <c r="L587" i="9"/>
  <c r="K587" i="9"/>
  <c r="M586" i="9"/>
  <c r="L586" i="9"/>
  <c r="K586" i="9"/>
  <c r="M585" i="9"/>
  <c r="L585" i="9"/>
  <c r="K585" i="9"/>
  <c r="M584" i="9"/>
  <c r="L584" i="9"/>
  <c r="K584" i="9"/>
  <c r="M583" i="9"/>
  <c r="L583" i="9"/>
  <c r="K583" i="9"/>
  <c r="M582" i="9"/>
  <c r="L582" i="9"/>
  <c r="K582" i="9"/>
  <c r="M581" i="9"/>
  <c r="L581" i="9"/>
  <c r="K581" i="9"/>
  <c r="M580" i="9"/>
  <c r="L580" i="9"/>
  <c r="K580" i="9"/>
  <c r="M579" i="9"/>
  <c r="L579" i="9"/>
  <c r="K579" i="9"/>
  <c r="M578" i="9"/>
  <c r="L578" i="9"/>
  <c r="K578" i="9"/>
  <c r="M577" i="9"/>
  <c r="L577" i="9"/>
  <c r="K577" i="9"/>
  <c r="M576" i="9"/>
  <c r="L576" i="9"/>
  <c r="K576" i="9"/>
  <c r="M575" i="9"/>
  <c r="L575" i="9"/>
  <c r="K575" i="9"/>
  <c r="M574" i="9"/>
  <c r="L574" i="9"/>
  <c r="K574" i="9"/>
  <c r="M573" i="9"/>
  <c r="L573" i="9"/>
  <c r="K573" i="9"/>
  <c r="M572" i="9"/>
  <c r="L572" i="9"/>
  <c r="K572" i="9"/>
  <c r="M571" i="9"/>
  <c r="L571" i="9"/>
  <c r="K571" i="9"/>
  <c r="M570" i="9"/>
  <c r="L570" i="9"/>
  <c r="K570" i="9"/>
  <c r="M569" i="9"/>
  <c r="L569" i="9"/>
  <c r="K569" i="9"/>
  <c r="M568" i="9"/>
  <c r="L568" i="9"/>
  <c r="K568" i="9"/>
  <c r="M567" i="9"/>
  <c r="L567" i="9"/>
  <c r="K567" i="9"/>
  <c r="M566" i="9"/>
  <c r="L566" i="9"/>
  <c r="K566" i="9"/>
  <c r="M565" i="9"/>
  <c r="L565" i="9"/>
  <c r="K565" i="9"/>
  <c r="M564" i="9"/>
  <c r="L564" i="9"/>
  <c r="K564" i="9"/>
  <c r="M563" i="9"/>
  <c r="L563" i="9"/>
  <c r="K563" i="9"/>
  <c r="M562" i="9"/>
  <c r="L562" i="9"/>
  <c r="K562" i="9"/>
  <c r="M561" i="9"/>
  <c r="L561" i="9"/>
  <c r="K561" i="9"/>
  <c r="M560" i="9"/>
  <c r="L560" i="9"/>
  <c r="K560" i="9"/>
  <c r="M559" i="9"/>
  <c r="L559" i="9"/>
  <c r="K559" i="9"/>
  <c r="M558" i="9"/>
  <c r="L558" i="9"/>
  <c r="K558" i="9"/>
  <c r="M557" i="9"/>
  <c r="L557" i="9"/>
  <c r="K557" i="9"/>
  <c r="M556" i="9"/>
  <c r="L556" i="9"/>
  <c r="K556" i="9"/>
  <c r="M555" i="9"/>
  <c r="L555" i="9"/>
  <c r="K555" i="9"/>
  <c r="M554" i="9"/>
  <c r="L554" i="9"/>
  <c r="K554" i="9"/>
  <c r="M553" i="9"/>
  <c r="L553" i="9"/>
  <c r="K553" i="9"/>
  <c r="M552" i="9"/>
  <c r="L552" i="9"/>
  <c r="K552" i="9"/>
  <c r="M551" i="9"/>
  <c r="L551" i="9"/>
  <c r="K551" i="9"/>
  <c r="M550" i="9"/>
  <c r="L550" i="9"/>
  <c r="K550" i="9"/>
  <c r="M549" i="9"/>
  <c r="L549" i="9"/>
  <c r="K549" i="9"/>
  <c r="M548" i="9"/>
  <c r="L548" i="9"/>
  <c r="K548" i="9"/>
  <c r="M547" i="9"/>
  <c r="L547" i="9"/>
  <c r="K547" i="9"/>
  <c r="M546" i="9"/>
  <c r="L546" i="9"/>
  <c r="K546" i="9"/>
  <c r="M545" i="9"/>
  <c r="L545" i="9"/>
  <c r="K545" i="9"/>
  <c r="M544" i="9"/>
  <c r="L544" i="9"/>
  <c r="K544" i="9"/>
  <c r="M543" i="9"/>
  <c r="L543" i="9"/>
  <c r="K543" i="9"/>
  <c r="M542" i="9"/>
  <c r="L542" i="9"/>
  <c r="K542" i="9"/>
  <c r="M541" i="9"/>
  <c r="L541" i="9"/>
  <c r="K541" i="9"/>
  <c r="M540" i="9"/>
  <c r="L540" i="9"/>
  <c r="K540" i="9"/>
  <c r="M539" i="9"/>
  <c r="L539" i="9"/>
  <c r="K539" i="9"/>
  <c r="M538" i="9"/>
  <c r="L538" i="9"/>
  <c r="K538" i="9"/>
  <c r="M537" i="9"/>
  <c r="L537" i="9"/>
  <c r="K537" i="9"/>
  <c r="M536" i="9"/>
  <c r="L536" i="9"/>
  <c r="K536" i="9"/>
  <c r="M535" i="9"/>
  <c r="L535" i="9"/>
  <c r="K535" i="9"/>
  <c r="M534" i="9"/>
  <c r="L534" i="9"/>
  <c r="K534" i="9"/>
  <c r="M533" i="9"/>
  <c r="L533" i="9"/>
  <c r="K533" i="9"/>
  <c r="M532" i="9"/>
  <c r="L532" i="9"/>
  <c r="K532" i="9"/>
  <c r="M531" i="9"/>
  <c r="L531" i="9"/>
  <c r="K531" i="9"/>
  <c r="M530" i="9"/>
  <c r="L530" i="9"/>
  <c r="K530" i="9"/>
  <c r="M529" i="9"/>
  <c r="L529" i="9"/>
  <c r="K529" i="9"/>
  <c r="M528" i="9"/>
  <c r="L528" i="9"/>
  <c r="K528" i="9"/>
  <c r="M527" i="9"/>
  <c r="L527" i="9"/>
  <c r="K527" i="9"/>
  <c r="M526" i="9"/>
  <c r="L526" i="9"/>
  <c r="K526" i="9"/>
  <c r="M525" i="9"/>
  <c r="L525" i="9"/>
  <c r="K525" i="9"/>
  <c r="M524" i="9"/>
  <c r="L524" i="9"/>
  <c r="K524" i="9"/>
  <c r="M523" i="9"/>
  <c r="L523" i="9"/>
  <c r="K523" i="9"/>
  <c r="M522" i="9"/>
  <c r="L522" i="9"/>
  <c r="K522" i="9"/>
  <c r="M521" i="9"/>
  <c r="L521" i="9"/>
  <c r="K521" i="9"/>
  <c r="M520" i="9"/>
  <c r="L520" i="9"/>
  <c r="K520" i="9"/>
  <c r="M519" i="9"/>
  <c r="L519" i="9"/>
  <c r="K519" i="9"/>
  <c r="M518" i="9"/>
  <c r="L518" i="9"/>
  <c r="K518" i="9"/>
  <c r="M517" i="9"/>
  <c r="L517" i="9"/>
  <c r="K517" i="9"/>
  <c r="M516" i="9"/>
  <c r="L516" i="9"/>
  <c r="K516" i="9"/>
  <c r="M515" i="9"/>
  <c r="L515" i="9"/>
  <c r="K515" i="9"/>
  <c r="M514" i="9"/>
  <c r="L514" i="9"/>
  <c r="K514" i="9"/>
  <c r="M513" i="9"/>
  <c r="L513" i="9"/>
  <c r="K513" i="9"/>
  <c r="M512" i="9"/>
  <c r="L512" i="9"/>
  <c r="K512" i="9"/>
  <c r="M511" i="9"/>
  <c r="L511" i="9"/>
  <c r="K511" i="9"/>
  <c r="M510" i="9"/>
  <c r="L510" i="9"/>
  <c r="K510" i="9"/>
  <c r="M509" i="9"/>
  <c r="L509" i="9"/>
  <c r="K509" i="9"/>
  <c r="M508" i="9"/>
  <c r="L508" i="9"/>
  <c r="K508" i="9"/>
  <c r="M507" i="9"/>
  <c r="L507" i="9"/>
  <c r="K507" i="9"/>
  <c r="M506" i="9"/>
  <c r="L506" i="9"/>
  <c r="K506" i="9"/>
  <c r="M505" i="9"/>
  <c r="L505" i="9"/>
  <c r="K505" i="9"/>
  <c r="M504" i="9"/>
  <c r="L504" i="9"/>
  <c r="K504" i="9"/>
  <c r="M503" i="9"/>
  <c r="L503" i="9"/>
  <c r="K503" i="9"/>
  <c r="M502" i="9"/>
  <c r="L502" i="9"/>
  <c r="K502" i="9"/>
  <c r="M501" i="9"/>
  <c r="L501" i="9"/>
  <c r="K501" i="9"/>
  <c r="M500" i="9"/>
  <c r="L500" i="9"/>
  <c r="K500" i="9"/>
  <c r="M499" i="9"/>
  <c r="L499" i="9"/>
  <c r="K499" i="9"/>
  <c r="M498" i="9"/>
  <c r="L498" i="9"/>
  <c r="K498" i="9"/>
  <c r="M497" i="9"/>
  <c r="L497" i="9"/>
  <c r="K497" i="9"/>
  <c r="M496" i="9"/>
  <c r="L496" i="9"/>
  <c r="K496" i="9"/>
  <c r="M495" i="9"/>
  <c r="L495" i="9"/>
  <c r="K495" i="9"/>
  <c r="M494" i="9"/>
  <c r="L494" i="9"/>
  <c r="K494" i="9"/>
  <c r="M493" i="9"/>
  <c r="L493" i="9"/>
  <c r="K493" i="9"/>
  <c r="M492" i="9"/>
  <c r="L492" i="9"/>
  <c r="K492" i="9"/>
  <c r="M491" i="9"/>
  <c r="L491" i="9"/>
  <c r="K491" i="9"/>
  <c r="M490" i="9"/>
  <c r="L490" i="9"/>
  <c r="K490" i="9"/>
  <c r="M489" i="9"/>
  <c r="L489" i="9"/>
  <c r="K489" i="9"/>
  <c r="M488" i="9"/>
  <c r="L488" i="9"/>
  <c r="K488" i="9"/>
  <c r="M487" i="9"/>
  <c r="L487" i="9"/>
  <c r="K487" i="9"/>
  <c r="M486" i="9"/>
  <c r="L486" i="9"/>
  <c r="K486" i="9"/>
  <c r="M485" i="9"/>
  <c r="L485" i="9"/>
  <c r="K485" i="9"/>
  <c r="M484" i="9"/>
  <c r="L484" i="9"/>
  <c r="K484" i="9"/>
  <c r="M483" i="9"/>
  <c r="L483" i="9"/>
  <c r="K483" i="9"/>
  <c r="M482" i="9"/>
  <c r="L482" i="9"/>
  <c r="K482" i="9"/>
  <c r="M481" i="9"/>
  <c r="L481" i="9"/>
  <c r="K481" i="9"/>
  <c r="M480" i="9"/>
  <c r="L480" i="9"/>
  <c r="K480" i="9"/>
  <c r="M479" i="9"/>
  <c r="L479" i="9"/>
  <c r="K479" i="9"/>
  <c r="M478" i="9"/>
  <c r="L478" i="9"/>
  <c r="K478" i="9"/>
  <c r="M477" i="9"/>
  <c r="L477" i="9"/>
  <c r="K477" i="9"/>
  <c r="M476" i="9"/>
  <c r="L476" i="9"/>
  <c r="K476" i="9"/>
  <c r="M475" i="9"/>
  <c r="L475" i="9"/>
  <c r="K475" i="9"/>
  <c r="M474" i="9"/>
  <c r="L474" i="9"/>
  <c r="K474" i="9"/>
  <c r="M473" i="9"/>
  <c r="L473" i="9"/>
  <c r="K473" i="9"/>
  <c r="M472" i="9"/>
  <c r="L472" i="9"/>
  <c r="K472" i="9"/>
  <c r="M471" i="9"/>
  <c r="L471" i="9"/>
  <c r="K471" i="9"/>
  <c r="M470" i="9"/>
  <c r="L470" i="9"/>
  <c r="K470" i="9"/>
  <c r="M469" i="9"/>
  <c r="L469" i="9"/>
  <c r="K469" i="9"/>
  <c r="M468" i="9"/>
  <c r="L468" i="9"/>
  <c r="K468" i="9"/>
  <c r="M467" i="9"/>
  <c r="L467" i="9"/>
  <c r="K467" i="9"/>
  <c r="M466" i="9"/>
  <c r="L466" i="9"/>
  <c r="K466" i="9"/>
  <c r="M465" i="9"/>
  <c r="L465" i="9"/>
  <c r="K465" i="9"/>
  <c r="M464" i="9"/>
  <c r="L464" i="9"/>
  <c r="K464" i="9"/>
  <c r="M463" i="9"/>
  <c r="L463" i="9"/>
  <c r="K463" i="9"/>
  <c r="M462" i="9"/>
  <c r="L462" i="9"/>
  <c r="K462" i="9"/>
  <c r="M461" i="9"/>
  <c r="L461" i="9"/>
  <c r="K461" i="9"/>
  <c r="M460" i="9"/>
  <c r="L460" i="9"/>
  <c r="K460" i="9"/>
  <c r="M459" i="9"/>
  <c r="L459" i="9"/>
  <c r="K459" i="9"/>
  <c r="M458" i="9"/>
  <c r="L458" i="9"/>
  <c r="K458" i="9"/>
  <c r="M457" i="9"/>
  <c r="L457" i="9"/>
  <c r="K457" i="9"/>
  <c r="M456" i="9"/>
  <c r="L456" i="9"/>
  <c r="K456" i="9"/>
  <c r="M455" i="9"/>
  <c r="L455" i="9"/>
  <c r="K455" i="9"/>
  <c r="M454" i="9"/>
  <c r="L454" i="9"/>
  <c r="K454" i="9"/>
  <c r="M453" i="9"/>
  <c r="L453" i="9"/>
  <c r="K453" i="9"/>
  <c r="M452" i="9"/>
  <c r="L452" i="9"/>
  <c r="K452" i="9"/>
  <c r="M451" i="9"/>
  <c r="L451" i="9"/>
  <c r="K451" i="9"/>
  <c r="M450" i="9"/>
  <c r="L450" i="9"/>
  <c r="K450" i="9"/>
  <c r="M449" i="9"/>
  <c r="L449" i="9"/>
  <c r="K449" i="9"/>
  <c r="M448" i="9"/>
  <c r="L448" i="9"/>
  <c r="K448" i="9"/>
  <c r="M447" i="9"/>
  <c r="L447" i="9"/>
  <c r="K447" i="9"/>
  <c r="M446" i="9"/>
  <c r="L446" i="9"/>
  <c r="K446" i="9"/>
  <c r="M445" i="9"/>
  <c r="L445" i="9"/>
  <c r="K445" i="9"/>
  <c r="M444" i="9"/>
  <c r="L444" i="9"/>
  <c r="K444" i="9"/>
  <c r="M443" i="9"/>
  <c r="L443" i="9"/>
  <c r="K443" i="9"/>
  <c r="M442" i="9"/>
  <c r="L442" i="9"/>
  <c r="K442" i="9"/>
  <c r="M441" i="9"/>
  <c r="L441" i="9"/>
  <c r="K441" i="9"/>
  <c r="M440" i="9"/>
  <c r="L440" i="9"/>
  <c r="K440" i="9"/>
  <c r="M439" i="9"/>
  <c r="L439" i="9"/>
  <c r="K439" i="9"/>
  <c r="M438" i="9"/>
  <c r="L438" i="9"/>
  <c r="K438" i="9"/>
  <c r="M437" i="9"/>
  <c r="L437" i="9"/>
  <c r="K437" i="9"/>
  <c r="M436" i="9"/>
  <c r="L436" i="9"/>
  <c r="K436" i="9"/>
  <c r="M435" i="9"/>
  <c r="L435" i="9"/>
  <c r="K435" i="9"/>
  <c r="M434" i="9"/>
  <c r="L434" i="9"/>
  <c r="K434" i="9"/>
  <c r="M433" i="9"/>
  <c r="L433" i="9"/>
  <c r="K433" i="9"/>
  <c r="M432" i="9"/>
  <c r="L432" i="9"/>
  <c r="K432" i="9"/>
  <c r="M431" i="9"/>
  <c r="L431" i="9"/>
  <c r="K431" i="9"/>
  <c r="M430" i="9"/>
  <c r="L430" i="9"/>
  <c r="K430" i="9"/>
  <c r="M429" i="9"/>
  <c r="L429" i="9"/>
  <c r="K429" i="9"/>
  <c r="M428" i="9"/>
  <c r="L428" i="9"/>
  <c r="K428" i="9"/>
  <c r="M427" i="9"/>
  <c r="L427" i="9"/>
  <c r="K427" i="9"/>
  <c r="M426" i="9"/>
  <c r="L426" i="9"/>
  <c r="K426" i="9"/>
  <c r="M425" i="9"/>
  <c r="L425" i="9"/>
  <c r="K425" i="9"/>
  <c r="M424" i="9"/>
  <c r="L424" i="9"/>
  <c r="K424" i="9"/>
  <c r="M423" i="9"/>
  <c r="L423" i="9"/>
  <c r="K423" i="9"/>
  <c r="M422" i="9"/>
  <c r="L422" i="9"/>
  <c r="K422" i="9"/>
  <c r="M421" i="9"/>
  <c r="L421" i="9"/>
  <c r="K421" i="9"/>
  <c r="M420" i="9"/>
  <c r="L420" i="9"/>
  <c r="K420" i="9"/>
  <c r="M419" i="9"/>
  <c r="L419" i="9"/>
  <c r="K419" i="9"/>
  <c r="M418" i="9"/>
  <c r="L418" i="9"/>
  <c r="K418" i="9"/>
  <c r="M417" i="9"/>
  <c r="L417" i="9"/>
  <c r="K417" i="9"/>
  <c r="M416" i="9"/>
  <c r="L416" i="9"/>
  <c r="K416" i="9"/>
  <c r="M415" i="9"/>
  <c r="L415" i="9"/>
  <c r="K415" i="9"/>
  <c r="M414" i="9"/>
  <c r="L414" i="9"/>
  <c r="K414" i="9"/>
  <c r="M413" i="9"/>
  <c r="L413" i="9"/>
  <c r="K413" i="9"/>
  <c r="M412" i="9"/>
  <c r="L412" i="9"/>
  <c r="K412" i="9"/>
  <c r="M411" i="9"/>
  <c r="L411" i="9"/>
  <c r="K411" i="9"/>
  <c r="M410" i="9"/>
  <c r="L410" i="9"/>
  <c r="K410" i="9"/>
  <c r="M409" i="9"/>
  <c r="L409" i="9"/>
  <c r="K409" i="9"/>
  <c r="M408" i="9"/>
  <c r="L408" i="9"/>
  <c r="K408" i="9"/>
  <c r="M407" i="9"/>
  <c r="L407" i="9"/>
  <c r="K407" i="9"/>
  <c r="M406" i="9"/>
  <c r="L406" i="9"/>
  <c r="K406" i="9"/>
  <c r="M405" i="9"/>
  <c r="L405" i="9"/>
  <c r="K405" i="9"/>
  <c r="M404" i="9"/>
  <c r="L404" i="9"/>
  <c r="K404" i="9"/>
  <c r="M403" i="9"/>
  <c r="L403" i="9"/>
  <c r="K403" i="9"/>
  <c r="M402" i="9"/>
  <c r="L402" i="9"/>
  <c r="K402" i="9"/>
  <c r="M401" i="9"/>
  <c r="L401" i="9"/>
  <c r="K401" i="9"/>
  <c r="M400" i="9"/>
  <c r="L400" i="9"/>
  <c r="K400" i="9"/>
  <c r="M399" i="9"/>
  <c r="L399" i="9"/>
  <c r="K399" i="9"/>
  <c r="M398" i="9"/>
  <c r="L398" i="9"/>
  <c r="K398" i="9"/>
  <c r="M397" i="9"/>
  <c r="L397" i="9"/>
  <c r="K397" i="9"/>
  <c r="M396" i="9"/>
  <c r="L396" i="9"/>
  <c r="K396" i="9"/>
  <c r="M395" i="9"/>
  <c r="L395" i="9"/>
  <c r="K395" i="9"/>
  <c r="M394" i="9"/>
  <c r="L394" i="9"/>
  <c r="K394" i="9"/>
  <c r="M393" i="9"/>
  <c r="L393" i="9"/>
  <c r="K393" i="9"/>
  <c r="M392" i="9"/>
  <c r="L392" i="9"/>
  <c r="K392" i="9"/>
  <c r="M391" i="9"/>
  <c r="L391" i="9"/>
  <c r="K391" i="9"/>
  <c r="M390" i="9"/>
  <c r="L390" i="9"/>
  <c r="K390" i="9"/>
  <c r="M389" i="9"/>
  <c r="L389" i="9"/>
  <c r="K389" i="9"/>
  <c r="M388" i="9"/>
  <c r="L388" i="9"/>
  <c r="K388" i="9"/>
  <c r="M387" i="9"/>
  <c r="L387" i="9"/>
  <c r="K387" i="9"/>
  <c r="M386" i="9"/>
  <c r="L386" i="9"/>
  <c r="K386" i="9"/>
  <c r="M385" i="9"/>
  <c r="L385" i="9"/>
  <c r="K385" i="9"/>
  <c r="M384" i="9"/>
  <c r="L384" i="9"/>
  <c r="K384" i="9"/>
  <c r="M383" i="9"/>
  <c r="L383" i="9"/>
  <c r="K383" i="9"/>
  <c r="M382" i="9"/>
  <c r="L382" i="9"/>
  <c r="K382" i="9"/>
  <c r="M381" i="9"/>
  <c r="L381" i="9"/>
  <c r="K381" i="9"/>
  <c r="M380" i="9"/>
  <c r="L380" i="9"/>
  <c r="K380" i="9"/>
  <c r="M379" i="9"/>
  <c r="L379" i="9"/>
  <c r="K379" i="9"/>
  <c r="M378" i="9"/>
  <c r="L378" i="9"/>
  <c r="K378" i="9"/>
  <c r="M377" i="9"/>
  <c r="L377" i="9"/>
  <c r="K377" i="9"/>
  <c r="M376" i="9"/>
  <c r="L376" i="9"/>
  <c r="K376" i="9"/>
  <c r="M375" i="9"/>
  <c r="L375" i="9"/>
  <c r="K375" i="9"/>
  <c r="M374" i="9"/>
  <c r="L374" i="9"/>
  <c r="K374" i="9"/>
  <c r="M373" i="9"/>
  <c r="L373" i="9"/>
  <c r="K373" i="9"/>
  <c r="M372" i="9"/>
  <c r="L372" i="9"/>
  <c r="K372" i="9"/>
  <c r="M371" i="9"/>
  <c r="L371" i="9"/>
  <c r="K371" i="9"/>
  <c r="M370" i="9"/>
  <c r="L370" i="9"/>
  <c r="K370" i="9"/>
  <c r="M369" i="9"/>
  <c r="L369" i="9"/>
  <c r="K369" i="9"/>
  <c r="M368" i="9"/>
  <c r="L368" i="9"/>
  <c r="K368" i="9"/>
  <c r="M367" i="9"/>
  <c r="L367" i="9"/>
  <c r="K367" i="9"/>
  <c r="M366" i="9"/>
  <c r="L366" i="9"/>
  <c r="K366" i="9"/>
  <c r="M365" i="9"/>
  <c r="L365" i="9"/>
  <c r="K365" i="9"/>
  <c r="M364" i="9"/>
  <c r="L364" i="9"/>
  <c r="K364" i="9"/>
  <c r="M363" i="9"/>
  <c r="L363" i="9"/>
  <c r="K363" i="9"/>
  <c r="M362" i="9"/>
  <c r="L362" i="9"/>
  <c r="K362" i="9"/>
  <c r="M361" i="9"/>
  <c r="L361" i="9"/>
  <c r="K361" i="9"/>
  <c r="M360" i="9"/>
  <c r="L360" i="9"/>
  <c r="K360" i="9"/>
  <c r="M359" i="9"/>
  <c r="L359" i="9"/>
  <c r="K359" i="9"/>
  <c r="M358" i="9"/>
  <c r="L358" i="9"/>
  <c r="K358" i="9"/>
  <c r="M357" i="9"/>
  <c r="L357" i="9"/>
  <c r="K357" i="9"/>
  <c r="M356" i="9"/>
  <c r="L356" i="9"/>
  <c r="K356" i="9"/>
  <c r="M355" i="9"/>
  <c r="L355" i="9"/>
  <c r="K355" i="9"/>
  <c r="M354" i="9"/>
  <c r="L354" i="9"/>
  <c r="K354" i="9"/>
  <c r="M353" i="9"/>
  <c r="L353" i="9"/>
  <c r="K353" i="9"/>
  <c r="M352" i="9"/>
  <c r="L352" i="9"/>
  <c r="K352" i="9"/>
  <c r="M351" i="9"/>
  <c r="L351" i="9"/>
  <c r="K351" i="9"/>
  <c r="M350" i="9"/>
  <c r="L350" i="9"/>
  <c r="K350" i="9"/>
  <c r="M349" i="9"/>
  <c r="L349" i="9"/>
  <c r="K349" i="9"/>
  <c r="M348" i="9"/>
  <c r="L348" i="9"/>
  <c r="K348" i="9"/>
  <c r="M347" i="9"/>
  <c r="L347" i="9"/>
  <c r="K347" i="9"/>
  <c r="M346" i="9"/>
  <c r="L346" i="9"/>
  <c r="K346" i="9"/>
  <c r="M345" i="9"/>
  <c r="L345" i="9"/>
  <c r="K345" i="9"/>
  <c r="M344" i="9"/>
  <c r="L344" i="9"/>
  <c r="K344" i="9"/>
  <c r="M343" i="9"/>
  <c r="L343" i="9"/>
  <c r="K343" i="9"/>
  <c r="M342" i="9"/>
  <c r="L342" i="9"/>
  <c r="K342" i="9"/>
  <c r="M341" i="9"/>
  <c r="L341" i="9"/>
  <c r="K341" i="9"/>
  <c r="M340" i="9"/>
  <c r="L340" i="9"/>
  <c r="K340" i="9"/>
  <c r="M339" i="9"/>
  <c r="L339" i="9"/>
  <c r="K339" i="9"/>
  <c r="M338" i="9"/>
  <c r="L338" i="9"/>
  <c r="K338" i="9"/>
  <c r="M337" i="9"/>
  <c r="L337" i="9"/>
  <c r="K337" i="9"/>
  <c r="M336" i="9"/>
  <c r="L336" i="9"/>
  <c r="K336" i="9"/>
  <c r="M335" i="9"/>
  <c r="L335" i="9"/>
  <c r="K335" i="9"/>
  <c r="M334" i="9"/>
  <c r="L334" i="9"/>
  <c r="K334" i="9"/>
  <c r="M333" i="9"/>
  <c r="L333" i="9"/>
  <c r="K333" i="9"/>
  <c r="M332" i="9"/>
  <c r="L332" i="9"/>
  <c r="K332" i="9"/>
  <c r="M331" i="9"/>
  <c r="L331" i="9"/>
  <c r="K331" i="9"/>
  <c r="M330" i="9"/>
  <c r="L330" i="9"/>
  <c r="K330" i="9"/>
  <c r="M329" i="9"/>
  <c r="L329" i="9"/>
  <c r="K329" i="9"/>
  <c r="M328" i="9"/>
  <c r="L328" i="9"/>
  <c r="K328" i="9"/>
  <c r="M327" i="9"/>
  <c r="L327" i="9"/>
  <c r="K327" i="9"/>
  <c r="M326" i="9"/>
  <c r="L326" i="9"/>
  <c r="K326" i="9"/>
  <c r="M325" i="9"/>
  <c r="L325" i="9"/>
  <c r="K325" i="9"/>
  <c r="M324" i="9"/>
  <c r="L324" i="9"/>
  <c r="K324" i="9"/>
  <c r="M323" i="9"/>
  <c r="L323" i="9"/>
  <c r="K323" i="9"/>
  <c r="M322" i="9"/>
  <c r="L322" i="9"/>
  <c r="K322" i="9"/>
  <c r="M321" i="9"/>
  <c r="L321" i="9"/>
  <c r="K321" i="9"/>
  <c r="M320" i="9"/>
  <c r="L320" i="9"/>
  <c r="K320" i="9"/>
  <c r="M319" i="9"/>
  <c r="L319" i="9"/>
  <c r="K319" i="9"/>
  <c r="M318" i="9"/>
  <c r="L318" i="9"/>
  <c r="K318" i="9"/>
  <c r="M317" i="9"/>
  <c r="L317" i="9"/>
  <c r="K317" i="9"/>
  <c r="M316" i="9"/>
  <c r="L316" i="9"/>
  <c r="K316" i="9"/>
  <c r="M315" i="9"/>
  <c r="L315" i="9"/>
  <c r="K315" i="9"/>
  <c r="M314" i="9"/>
  <c r="L314" i="9"/>
  <c r="K314" i="9"/>
  <c r="M313" i="9"/>
  <c r="L313" i="9"/>
  <c r="K313" i="9"/>
  <c r="M312" i="9"/>
  <c r="L312" i="9"/>
  <c r="K312" i="9"/>
  <c r="M311" i="9"/>
  <c r="L311" i="9"/>
  <c r="K311" i="9"/>
  <c r="M310" i="9"/>
  <c r="L310" i="9"/>
  <c r="K310" i="9"/>
  <c r="M309" i="9"/>
  <c r="L309" i="9"/>
  <c r="K309" i="9"/>
  <c r="M308" i="9"/>
  <c r="L308" i="9"/>
  <c r="K308" i="9"/>
  <c r="M307" i="9"/>
  <c r="L307" i="9"/>
  <c r="K307" i="9"/>
  <c r="M306" i="9"/>
  <c r="L306" i="9"/>
  <c r="K306" i="9"/>
  <c r="M305" i="9"/>
  <c r="L305" i="9"/>
  <c r="K305" i="9"/>
  <c r="M304" i="9"/>
  <c r="L304" i="9"/>
  <c r="K304" i="9"/>
  <c r="M303" i="9"/>
  <c r="L303" i="9"/>
  <c r="K303" i="9"/>
  <c r="M302" i="9"/>
  <c r="L302" i="9"/>
  <c r="K302" i="9"/>
  <c r="M301" i="9"/>
  <c r="L301" i="9"/>
  <c r="K301" i="9"/>
  <c r="M300" i="9"/>
  <c r="L300" i="9"/>
  <c r="K300" i="9"/>
  <c r="M299" i="9"/>
  <c r="L299" i="9"/>
  <c r="K299" i="9"/>
  <c r="M298" i="9"/>
  <c r="L298" i="9"/>
  <c r="K298" i="9"/>
  <c r="M297" i="9"/>
  <c r="L297" i="9"/>
  <c r="K297" i="9"/>
  <c r="M296" i="9"/>
  <c r="L296" i="9"/>
  <c r="K296" i="9"/>
  <c r="M295" i="9"/>
  <c r="L295" i="9"/>
  <c r="K295" i="9"/>
  <c r="M294" i="9"/>
  <c r="L294" i="9"/>
  <c r="K294" i="9"/>
  <c r="M293" i="9"/>
  <c r="L293" i="9"/>
  <c r="K293" i="9"/>
  <c r="M292" i="9"/>
  <c r="L292" i="9"/>
  <c r="K292" i="9"/>
  <c r="M291" i="9"/>
  <c r="L291" i="9"/>
  <c r="K291" i="9"/>
  <c r="M290" i="9"/>
  <c r="L290" i="9"/>
  <c r="K290" i="9"/>
  <c r="M289" i="9"/>
  <c r="L289" i="9"/>
  <c r="K289" i="9"/>
  <c r="M288" i="9"/>
  <c r="L288" i="9"/>
  <c r="K288" i="9"/>
  <c r="M287" i="9"/>
  <c r="L287" i="9"/>
  <c r="K287" i="9"/>
  <c r="M286" i="9"/>
  <c r="L286" i="9"/>
  <c r="K286" i="9"/>
  <c r="M285" i="9"/>
  <c r="L285" i="9"/>
  <c r="K285" i="9"/>
  <c r="M284" i="9"/>
  <c r="L284" i="9"/>
  <c r="K284" i="9"/>
  <c r="M283" i="9"/>
  <c r="L283" i="9"/>
  <c r="K283" i="9"/>
  <c r="M282" i="9"/>
  <c r="L282" i="9"/>
  <c r="K282" i="9"/>
  <c r="M281" i="9"/>
  <c r="L281" i="9"/>
  <c r="K281" i="9"/>
  <c r="M280" i="9"/>
  <c r="L280" i="9"/>
  <c r="K280" i="9"/>
  <c r="M279" i="9"/>
  <c r="L279" i="9"/>
  <c r="K279" i="9"/>
  <c r="M278" i="9"/>
  <c r="L278" i="9"/>
  <c r="K278" i="9"/>
  <c r="M277" i="9"/>
  <c r="L277" i="9"/>
  <c r="K277" i="9"/>
  <c r="M276" i="9"/>
  <c r="L276" i="9"/>
  <c r="K276" i="9"/>
  <c r="M275" i="9"/>
  <c r="L275" i="9"/>
  <c r="K275" i="9"/>
  <c r="M274" i="9"/>
  <c r="L274" i="9"/>
  <c r="K274" i="9"/>
  <c r="M273" i="9"/>
  <c r="L273" i="9"/>
  <c r="K273" i="9"/>
  <c r="M272" i="9"/>
  <c r="L272" i="9"/>
  <c r="K272" i="9"/>
  <c r="M271" i="9"/>
  <c r="L271" i="9"/>
  <c r="K271" i="9"/>
  <c r="M270" i="9"/>
  <c r="L270" i="9"/>
  <c r="K270" i="9"/>
  <c r="M269" i="9"/>
  <c r="L269" i="9"/>
  <c r="K269" i="9"/>
  <c r="M268" i="9"/>
  <c r="L268" i="9"/>
  <c r="K268" i="9"/>
  <c r="M267" i="9"/>
  <c r="L267" i="9"/>
  <c r="K267" i="9"/>
  <c r="M266" i="9"/>
  <c r="L266" i="9"/>
  <c r="K266" i="9"/>
  <c r="M265" i="9"/>
  <c r="L265" i="9"/>
  <c r="K265" i="9"/>
  <c r="M264" i="9"/>
  <c r="L264" i="9"/>
  <c r="K264" i="9"/>
  <c r="M263" i="9"/>
  <c r="L263" i="9"/>
  <c r="K263" i="9"/>
  <c r="M262" i="9"/>
  <c r="L262" i="9"/>
  <c r="K262" i="9"/>
  <c r="M261" i="9"/>
  <c r="L261" i="9"/>
  <c r="K261" i="9"/>
  <c r="M260" i="9"/>
  <c r="L260" i="9"/>
  <c r="K260" i="9"/>
  <c r="M259" i="9"/>
  <c r="L259" i="9"/>
  <c r="K259" i="9"/>
  <c r="M258" i="9"/>
  <c r="L258" i="9"/>
  <c r="K258" i="9"/>
  <c r="M257" i="9"/>
  <c r="L257" i="9"/>
  <c r="K257" i="9"/>
  <c r="M256" i="9"/>
  <c r="L256" i="9"/>
  <c r="K256" i="9"/>
  <c r="M255" i="9"/>
  <c r="L255" i="9"/>
  <c r="K255" i="9"/>
  <c r="M254" i="9"/>
  <c r="L254" i="9"/>
  <c r="K254" i="9"/>
  <c r="M253" i="9"/>
  <c r="L253" i="9"/>
  <c r="K253" i="9"/>
  <c r="M252" i="9"/>
  <c r="L252" i="9"/>
  <c r="K252" i="9"/>
  <c r="M251" i="9"/>
  <c r="L251" i="9"/>
  <c r="K251" i="9"/>
  <c r="M250" i="9"/>
  <c r="L250" i="9"/>
  <c r="K250" i="9"/>
  <c r="M249" i="9"/>
  <c r="L249" i="9"/>
  <c r="K249" i="9"/>
  <c r="M248" i="9"/>
  <c r="L248" i="9"/>
  <c r="K248" i="9"/>
  <c r="M247" i="9"/>
  <c r="L247" i="9"/>
  <c r="K247" i="9"/>
  <c r="M246" i="9"/>
  <c r="L246" i="9"/>
  <c r="K246" i="9"/>
  <c r="M245" i="9"/>
  <c r="L245" i="9"/>
  <c r="K245" i="9"/>
  <c r="M244" i="9"/>
  <c r="L244" i="9"/>
  <c r="K244" i="9"/>
  <c r="M243" i="9"/>
  <c r="L243" i="9"/>
  <c r="K243" i="9"/>
  <c r="M242" i="9"/>
  <c r="L242" i="9"/>
  <c r="K242" i="9"/>
  <c r="M241" i="9"/>
  <c r="L241" i="9"/>
  <c r="K241" i="9"/>
  <c r="M240" i="9"/>
  <c r="L240" i="9"/>
  <c r="K240" i="9"/>
  <c r="M239" i="9"/>
  <c r="L239" i="9"/>
  <c r="K239" i="9"/>
  <c r="M238" i="9"/>
  <c r="L238" i="9"/>
  <c r="K238" i="9"/>
  <c r="M237" i="9"/>
  <c r="L237" i="9"/>
  <c r="K237" i="9"/>
  <c r="M236" i="9"/>
  <c r="L236" i="9"/>
  <c r="K236" i="9"/>
  <c r="M235" i="9"/>
  <c r="L235" i="9"/>
  <c r="K235" i="9"/>
  <c r="M234" i="9"/>
  <c r="L234" i="9"/>
  <c r="K234" i="9"/>
  <c r="M233" i="9"/>
  <c r="L233" i="9"/>
  <c r="K233" i="9"/>
  <c r="M232" i="9"/>
  <c r="L232" i="9"/>
  <c r="K232" i="9"/>
  <c r="M231" i="9"/>
  <c r="L231" i="9"/>
  <c r="K231" i="9"/>
  <c r="M230" i="9"/>
  <c r="L230" i="9"/>
  <c r="K230" i="9"/>
  <c r="M229" i="9"/>
  <c r="L229" i="9"/>
  <c r="K229" i="9"/>
  <c r="M228" i="9"/>
  <c r="L228" i="9"/>
  <c r="K228" i="9"/>
  <c r="M227" i="9"/>
  <c r="L227" i="9"/>
  <c r="K227" i="9"/>
  <c r="M226" i="9"/>
  <c r="L226" i="9"/>
  <c r="K226" i="9"/>
  <c r="M225" i="9"/>
  <c r="L225" i="9"/>
  <c r="K225" i="9"/>
  <c r="M224" i="9"/>
  <c r="L224" i="9"/>
  <c r="K224" i="9"/>
  <c r="M223" i="9"/>
  <c r="L223" i="9"/>
  <c r="K223" i="9"/>
  <c r="M222" i="9"/>
  <c r="L222" i="9"/>
  <c r="K222" i="9"/>
  <c r="M221" i="9"/>
  <c r="L221" i="9"/>
  <c r="K221" i="9"/>
  <c r="M220" i="9"/>
  <c r="L220" i="9"/>
  <c r="K220" i="9"/>
  <c r="M219" i="9"/>
  <c r="L219" i="9"/>
  <c r="K219" i="9"/>
  <c r="M218" i="9"/>
  <c r="L218" i="9"/>
  <c r="K218" i="9"/>
  <c r="M217" i="9"/>
  <c r="L217" i="9"/>
  <c r="K217" i="9"/>
  <c r="M216" i="9"/>
  <c r="L216" i="9"/>
  <c r="K216" i="9"/>
  <c r="M215" i="9"/>
  <c r="L215" i="9"/>
  <c r="K215" i="9"/>
  <c r="M214" i="9"/>
  <c r="L214" i="9"/>
  <c r="K214" i="9"/>
  <c r="M213" i="9"/>
  <c r="L213" i="9"/>
  <c r="K213" i="9"/>
  <c r="M212" i="9"/>
  <c r="L212" i="9"/>
  <c r="K212" i="9"/>
  <c r="M211" i="9"/>
  <c r="L211" i="9"/>
  <c r="K211" i="9"/>
  <c r="M210" i="9"/>
  <c r="L210" i="9"/>
  <c r="K210" i="9"/>
  <c r="M209" i="9"/>
  <c r="L209" i="9"/>
  <c r="K209" i="9"/>
  <c r="M208" i="9"/>
  <c r="L208" i="9"/>
  <c r="K208" i="9"/>
  <c r="M207" i="9"/>
  <c r="L207" i="9"/>
  <c r="K207" i="9"/>
  <c r="M206" i="9"/>
  <c r="L206" i="9"/>
  <c r="K206" i="9"/>
  <c r="M205" i="9"/>
  <c r="L205" i="9"/>
  <c r="K205" i="9"/>
  <c r="M204" i="9"/>
  <c r="L204" i="9"/>
  <c r="K204" i="9"/>
  <c r="M203" i="9"/>
  <c r="L203" i="9"/>
  <c r="K203" i="9"/>
  <c r="M202" i="9"/>
  <c r="L202" i="9"/>
  <c r="K202" i="9"/>
  <c r="M201" i="9"/>
  <c r="L201" i="9"/>
  <c r="K201" i="9"/>
  <c r="M200" i="9"/>
  <c r="L200" i="9"/>
  <c r="K200" i="9"/>
  <c r="M199" i="9"/>
  <c r="L199" i="9"/>
  <c r="K199" i="9"/>
  <c r="M198" i="9"/>
  <c r="L198" i="9"/>
  <c r="K198" i="9"/>
  <c r="M197" i="9"/>
  <c r="L197" i="9"/>
  <c r="K197" i="9"/>
  <c r="M196" i="9"/>
  <c r="L196" i="9"/>
  <c r="K196" i="9"/>
  <c r="M195" i="9"/>
  <c r="L195" i="9"/>
  <c r="K195" i="9"/>
  <c r="M194" i="9"/>
  <c r="L194" i="9"/>
  <c r="K194" i="9"/>
  <c r="M193" i="9"/>
  <c r="L193" i="9"/>
  <c r="K193" i="9"/>
  <c r="M192" i="9"/>
  <c r="L192" i="9"/>
  <c r="K192" i="9"/>
  <c r="M191" i="9"/>
  <c r="L191" i="9"/>
  <c r="K191" i="9"/>
  <c r="M190" i="9"/>
  <c r="L190" i="9"/>
  <c r="K190" i="9"/>
  <c r="M189" i="9"/>
  <c r="L189" i="9"/>
  <c r="K189" i="9"/>
  <c r="M188" i="9"/>
  <c r="L188" i="9"/>
  <c r="K188" i="9"/>
  <c r="M187" i="9"/>
  <c r="L187" i="9"/>
  <c r="K187" i="9"/>
  <c r="M186" i="9"/>
  <c r="L186" i="9"/>
  <c r="K186" i="9"/>
  <c r="M185" i="9"/>
  <c r="L185" i="9"/>
  <c r="K185" i="9"/>
  <c r="M184" i="9"/>
  <c r="L184" i="9"/>
  <c r="K184" i="9"/>
  <c r="M183" i="9"/>
  <c r="L183" i="9"/>
  <c r="K183" i="9"/>
  <c r="M182" i="9"/>
  <c r="L182" i="9"/>
  <c r="K182" i="9"/>
  <c r="M181" i="9"/>
  <c r="L181" i="9"/>
  <c r="K181" i="9"/>
  <c r="M180" i="9"/>
  <c r="L180" i="9"/>
  <c r="K180" i="9"/>
  <c r="M179" i="9"/>
  <c r="L179" i="9"/>
  <c r="K179" i="9"/>
  <c r="M178" i="9"/>
  <c r="L178" i="9"/>
  <c r="K178" i="9"/>
  <c r="M177" i="9"/>
  <c r="L177" i="9"/>
  <c r="K177" i="9"/>
  <c r="M176" i="9"/>
  <c r="L176" i="9"/>
  <c r="K176" i="9"/>
  <c r="M175" i="9"/>
  <c r="L175" i="9"/>
  <c r="K175" i="9"/>
  <c r="M174" i="9"/>
  <c r="L174" i="9"/>
  <c r="K174" i="9"/>
  <c r="M173" i="9"/>
  <c r="L173" i="9"/>
  <c r="K173" i="9"/>
  <c r="M172" i="9"/>
  <c r="L172" i="9"/>
  <c r="K172" i="9"/>
  <c r="M171" i="9"/>
  <c r="L171" i="9"/>
  <c r="K171" i="9"/>
  <c r="M170" i="9"/>
  <c r="L170" i="9"/>
  <c r="K170" i="9"/>
  <c r="M169" i="9"/>
  <c r="L169" i="9"/>
  <c r="K169" i="9"/>
  <c r="M168" i="9"/>
  <c r="L168" i="9"/>
  <c r="K168" i="9"/>
  <c r="M167" i="9"/>
  <c r="L167" i="9"/>
  <c r="K167" i="9"/>
  <c r="M166" i="9"/>
  <c r="L166" i="9"/>
  <c r="K166" i="9"/>
  <c r="M165" i="9"/>
  <c r="L165" i="9"/>
  <c r="K165" i="9"/>
  <c r="M164" i="9"/>
  <c r="L164" i="9"/>
  <c r="K164" i="9"/>
  <c r="M163" i="9"/>
  <c r="L163" i="9"/>
  <c r="K163" i="9"/>
  <c r="M162" i="9"/>
  <c r="L162" i="9"/>
  <c r="K162" i="9"/>
  <c r="M161" i="9"/>
  <c r="L161" i="9"/>
  <c r="K161" i="9"/>
  <c r="M160" i="9"/>
  <c r="L160" i="9"/>
  <c r="K160" i="9"/>
  <c r="M159" i="9"/>
  <c r="L159" i="9"/>
  <c r="K159" i="9"/>
  <c r="M158" i="9"/>
  <c r="L158" i="9"/>
  <c r="K158" i="9"/>
  <c r="M157" i="9"/>
  <c r="L157" i="9"/>
  <c r="K157" i="9"/>
  <c r="M156" i="9"/>
  <c r="L156" i="9"/>
  <c r="K156" i="9"/>
  <c r="M155" i="9"/>
  <c r="L155" i="9"/>
  <c r="K155" i="9"/>
  <c r="M154" i="9"/>
  <c r="L154" i="9"/>
  <c r="K154" i="9"/>
  <c r="M153" i="9"/>
  <c r="L153" i="9"/>
  <c r="K153" i="9"/>
  <c r="M152" i="9"/>
  <c r="L152" i="9"/>
  <c r="K152" i="9"/>
  <c r="M151" i="9"/>
  <c r="L151" i="9"/>
  <c r="K151" i="9"/>
  <c r="M150" i="9"/>
  <c r="L150" i="9"/>
  <c r="K150" i="9"/>
  <c r="M149" i="9"/>
  <c r="L149" i="9"/>
  <c r="K149" i="9"/>
  <c r="M148" i="9"/>
  <c r="L148" i="9"/>
  <c r="K148" i="9"/>
  <c r="M147" i="9"/>
  <c r="L147" i="9"/>
  <c r="K147" i="9"/>
  <c r="M146" i="9"/>
  <c r="L146" i="9"/>
  <c r="K146" i="9"/>
  <c r="M145" i="9"/>
  <c r="L145" i="9"/>
  <c r="K145" i="9"/>
  <c r="M144" i="9"/>
  <c r="L144" i="9"/>
  <c r="K144" i="9"/>
  <c r="M143" i="9"/>
  <c r="L143" i="9"/>
  <c r="K143" i="9"/>
  <c r="M142" i="9"/>
  <c r="L142" i="9"/>
  <c r="K142" i="9"/>
  <c r="M141" i="9"/>
  <c r="L141" i="9"/>
  <c r="K141" i="9"/>
  <c r="M140" i="9"/>
  <c r="L140" i="9"/>
  <c r="K140" i="9"/>
  <c r="M139" i="9"/>
  <c r="L139" i="9"/>
  <c r="K139" i="9"/>
  <c r="M138" i="9"/>
  <c r="L138" i="9"/>
  <c r="K138" i="9"/>
  <c r="M137" i="9"/>
  <c r="L137" i="9"/>
  <c r="K137" i="9"/>
  <c r="M136" i="9"/>
  <c r="L136" i="9"/>
  <c r="K136" i="9"/>
  <c r="M135" i="9"/>
  <c r="L135" i="9"/>
  <c r="K135" i="9"/>
  <c r="M134" i="9"/>
  <c r="L134" i="9"/>
  <c r="K134" i="9"/>
  <c r="M133" i="9"/>
  <c r="L133" i="9"/>
  <c r="K133" i="9"/>
  <c r="M132" i="9"/>
  <c r="L132" i="9"/>
  <c r="K132" i="9"/>
  <c r="M131" i="9"/>
  <c r="L131" i="9"/>
  <c r="K131" i="9"/>
  <c r="M130" i="9"/>
  <c r="L130" i="9"/>
  <c r="K130" i="9"/>
  <c r="M129" i="9"/>
  <c r="L129" i="9"/>
  <c r="K129" i="9"/>
  <c r="M128" i="9"/>
  <c r="L128" i="9"/>
  <c r="K128" i="9"/>
  <c r="M127" i="9"/>
  <c r="L127" i="9"/>
  <c r="K127" i="9"/>
  <c r="M126" i="9"/>
  <c r="L126" i="9"/>
  <c r="K126" i="9"/>
  <c r="M125" i="9"/>
  <c r="L125" i="9"/>
  <c r="K125" i="9"/>
  <c r="M124" i="9"/>
  <c r="L124" i="9"/>
  <c r="K124" i="9"/>
  <c r="M123" i="9"/>
  <c r="L123" i="9"/>
  <c r="K123" i="9"/>
  <c r="M122" i="9"/>
  <c r="L122" i="9"/>
  <c r="K122" i="9"/>
  <c r="M121" i="9"/>
  <c r="L121" i="9"/>
  <c r="K121" i="9"/>
  <c r="M120" i="9"/>
  <c r="L120" i="9"/>
  <c r="K120" i="9"/>
  <c r="M119" i="9"/>
  <c r="L119" i="9"/>
  <c r="K119" i="9"/>
  <c r="M118" i="9"/>
  <c r="L118" i="9"/>
  <c r="K118" i="9"/>
  <c r="M117" i="9"/>
  <c r="L117" i="9"/>
  <c r="K117" i="9"/>
  <c r="M116" i="9"/>
  <c r="L116" i="9"/>
  <c r="K116" i="9"/>
  <c r="M115" i="9"/>
  <c r="L115" i="9"/>
  <c r="K115" i="9"/>
  <c r="M114" i="9"/>
  <c r="L114" i="9"/>
  <c r="K114" i="9"/>
  <c r="M113" i="9"/>
  <c r="L113" i="9"/>
  <c r="K113" i="9"/>
  <c r="M112" i="9"/>
  <c r="L112" i="9"/>
  <c r="K112" i="9"/>
  <c r="M111" i="9"/>
  <c r="L111" i="9"/>
  <c r="K111" i="9"/>
  <c r="M110" i="9"/>
  <c r="L110" i="9"/>
  <c r="K110" i="9"/>
  <c r="M109" i="9"/>
  <c r="L109" i="9"/>
  <c r="K109" i="9"/>
  <c r="M108" i="9"/>
  <c r="L108" i="9"/>
  <c r="K108" i="9"/>
  <c r="M107" i="9"/>
  <c r="L107" i="9"/>
  <c r="K107" i="9"/>
  <c r="M106" i="9"/>
  <c r="L106" i="9"/>
  <c r="K106" i="9"/>
  <c r="M105" i="9"/>
  <c r="L105" i="9"/>
  <c r="K105" i="9"/>
  <c r="M104" i="9"/>
  <c r="L104" i="9"/>
  <c r="K104" i="9"/>
  <c r="M103" i="9"/>
  <c r="L103" i="9"/>
  <c r="K103" i="9"/>
  <c r="M102" i="9"/>
  <c r="L102" i="9"/>
  <c r="K102" i="9"/>
  <c r="M101" i="9"/>
  <c r="L101" i="9"/>
  <c r="K101" i="9"/>
  <c r="M100" i="9"/>
  <c r="L100" i="9"/>
  <c r="K100" i="9"/>
  <c r="M99" i="9"/>
  <c r="L99" i="9"/>
  <c r="K99" i="9"/>
  <c r="M98" i="9"/>
  <c r="L98" i="9"/>
  <c r="K98" i="9"/>
  <c r="M97" i="9"/>
  <c r="L97" i="9"/>
  <c r="K97" i="9"/>
  <c r="M96" i="9"/>
  <c r="L96" i="9"/>
  <c r="K96" i="9"/>
  <c r="M95" i="9"/>
  <c r="L95" i="9"/>
  <c r="K95" i="9"/>
  <c r="M94" i="9"/>
  <c r="L94" i="9"/>
  <c r="K94" i="9"/>
  <c r="M93" i="9"/>
  <c r="L93" i="9"/>
  <c r="K93" i="9"/>
  <c r="M92" i="9"/>
  <c r="L92" i="9"/>
  <c r="K92" i="9"/>
  <c r="M91" i="9"/>
  <c r="L91" i="9"/>
  <c r="K91" i="9"/>
  <c r="M90" i="9"/>
  <c r="L90" i="9"/>
  <c r="K90" i="9"/>
  <c r="M89" i="9"/>
  <c r="L89" i="9"/>
  <c r="K89" i="9"/>
  <c r="M88" i="9"/>
  <c r="L88" i="9"/>
  <c r="K88" i="9"/>
  <c r="M87" i="9"/>
  <c r="L87" i="9"/>
  <c r="K87" i="9"/>
  <c r="M86" i="9"/>
  <c r="L86" i="9"/>
  <c r="K86" i="9"/>
  <c r="M85" i="9"/>
  <c r="L85" i="9"/>
  <c r="K85" i="9"/>
  <c r="M84" i="9"/>
  <c r="L84" i="9"/>
  <c r="K84" i="9"/>
  <c r="M83" i="9"/>
  <c r="L83" i="9"/>
  <c r="K83" i="9"/>
  <c r="M82" i="9"/>
  <c r="L82" i="9"/>
  <c r="K82" i="9"/>
  <c r="M81" i="9"/>
  <c r="L81" i="9"/>
  <c r="K81" i="9"/>
  <c r="M80" i="9"/>
  <c r="L80" i="9"/>
  <c r="K80" i="9"/>
  <c r="M79" i="9"/>
  <c r="L79" i="9"/>
  <c r="K79" i="9"/>
  <c r="M78" i="9"/>
  <c r="L78" i="9"/>
  <c r="K78" i="9"/>
  <c r="M77" i="9"/>
  <c r="L77" i="9"/>
  <c r="K77" i="9"/>
  <c r="M76" i="9"/>
  <c r="L76" i="9"/>
  <c r="K76" i="9"/>
  <c r="M75" i="9"/>
  <c r="L75" i="9"/>
  <c r="K75" i="9"/>
  <c r="M74" i="9"/>
  <c r="L74" i="9"/>
  <c r="K74" i="9"/>
  <c r="M73" i="9"/>
  <c r="L73" i="9"/>
  <c r="K73" i="9"/>
  <c r="M72" i="9"/>
  <c r="L72" i="9"/>
  <c r="K72" i="9"/>
  <c r="M71" i="9"/>
  <c r="L71" i="9"/>
  <c r="K71" i="9"/>
  <c r="M70" i="9"/>
  <c r="L70" i="9"/>
  <c r="K70" i="9"/>
  <c r="M69" i="9"/>
  <c r="L69" i="9"/>
  <c r="K69" i="9"/>
  <c r="M68" i="9"/>
  <c r="L68" i="9"/>
  <c r="K68" i="9"/>
  <c r="M67" i="9"/>
  <c r="L67" i="9"/>
  <c r="K67" i="9"/>
  <c r="M66" i="9"/>
  <c r="L66" i="9"/>
  <c r="K66" i="9"/>
  <c r="M65" i="9"/>
  <c r="L65" i="9"/>
  <c r="K65" i="9"/>
  <c r="M64" i="9"/>
  <c r="L64" i="9"/>
  <c r="K64" i="9"/>
  <c r="M63" i="9"/>
  <c r="L63" i="9"/>
  <c r="K63" i="9"/>
  <c r="M62" i="9"/>
  <c r="L62" i="9"/>
  <c r="K62" i="9"/>
  <c r="M61" i="9"/>
  <c r="L61" i="9"/>
  <c r="K61" i="9"/>
  <c r="M60" i="9"/>
  <c r="L60" i="9"/>
  <c r="K60" i="9"/>
  <c r="M59" i="9"/>
  <c r="L59" i="9"/>
  <c r="K59" i="9"/>
  <c r="M58" i="9"/>
  <c r="L58" i="9"/>
  <c r="K58" i="9"/>
  <c r="M57" i="9"/>
  <c r="L57" i="9"/>
  <c r="K57" i="9"/>
  <c r="M56" i="9"/>
  <c r="L56" i="9"/>
  <c r="K56" i="9"/>
  <c r="M55" i="9"/>
  <c r="L55" i="9"/>
  <c r="K55" i="9"/>
  <c r="M54" i="9"/>
  <c r="L54" i="9"/>
  <c r="K54" i="9"/>
  <c r="M53" i="9"/>
  <c r="L53" i="9"/>
  <c r="K53" i="9"/>
  <c r="M52" i="9"/>
  <c r="L52" i="9"/>
  <c r="K52" i="9"/>
  <c r="M51" i="9"/>
  <c r="L51" i="9"/>
  <c r="K51" i="9"/>
  <c r="M50" i="9"/>
  <c r="L50" i="9"/>
  <c r="K50" i="9"/>
  <c r="M49" i="9"/>
  <c r="L49" i="9"/>
  <c r="K49" i="9"/>
  <c r="M48" i="9"/>
  <c r="L48" i="9"/>
  <c r="K48" i="9"/>
  <c r="M47" i="9"/>
  <c r="L47" i="9"/>
  <c r="K47" i="9"/>
  <c r="M46" i="9"/>
  <c r="L46" i="9"/>
  <c r="K46" i="9"/>
  <c r="M45" i="9"/>
  <c r="L45" i="9"/>
  <c r="K45" i="9"/>
  <c r="M44" i="9"/>
  <c r="L44" i="9"/>
  <c r="K44" i="9"/>
  <c r="M43" i="9"/>
  <c r="L43" i="9"/>
  <c r="K43" i="9"/>
  <c r="M42" i="9"/>
  <c r="L42" i="9"/>
  <c r="K42" i="9"/>
  <c r="M41" i="9"/>
  <c r="L41" i="9"/>
  <c r="K41" i="9"/>
  <c r="M40" i="9"/>
  <c r="L40" i="9"/>
  <c r="K40" i="9"/>
  <c r="M39" i="9"/>
  <c r="L39" i="9"/>
  <c r="K39" i="9"/>
  <c r="M38" i="9"/>
  <c r="L38" i="9"/>
  <c r="K38" i="9"/>
  <c r="M37" i="9"/>
  <c r="L37" i="9"/>
  <c r="K37" i="9"/>
  <c r="M36" i="9"/>
  <c r="L36" i="9"/>
  <c r="K36" i="9"/>
  <c r="M35" i="9"/>
  <c r="L35" i="9"/>
  <c r="K35" i="9"/>
  <c r="M34" i="9"/>
  <c r="L34" i="9"/>
  <c r="K34" i="9"/>
  <c r="M33" i="9"/>
  <c r="L33" i="9"/>
  <c r="K33" i="9"/>
  <c r="M32" i="9"/>
  <c r="L32" i="9"/>
  <c r="K32" i="9"/>
  <c r="M31" i="9"/>
  <c r="L31" i="9"/>
  <c r="K31" i="9"/>
  <c r="M30" i="9"/>
  <c r="L30" i="9"/>
  <c r="K30" i="9"/>
  <c r="M29" i="9"/>
  <c r="L29" i="9"/>
  <c r="K29" i="9"/>
  <c r="M28" i="9"/>
  <c r="L28" i="9"/>
  <c r="K28" i="9"/>
  <c r="M27" i="9"/>
  <c r="L27" i="9"/>
  <c r="K27" i="9"/>
  <c r="M26" i="9"/>
  <c r="L26" i="9"/>
  <c r="K26" i="9"/>
  <c r="M25" i="9"/>
  <c r="L25" i="9"/>
  <c r="K25" i="9"/>
  <c r="M24" i="9"/>
  <c r="L24" i="9"/>
  <c r="K24" i="9"/>
  <c r="M23" i="9"/>
  <c r="L23" i="9"/>
  <c r="K23" i="9"/>
  <c r="M22" i="9"/>
  <c r="L22" i="9"/>
  <c r="K22" i="9"/>
  <c r="M21" i="9"/>
  <c r="L21" i="9"/>
  <c r="K21" i="9"/>
  <c r="M20" i="9"/>
  <c r="L20" i="9"/>
  <c r="K20" i="9"/>
  <c r="L19" i="9"/>
  <c r="L15" i="9"/>
  <c r="Q19" i="9"/>
  <c r="M19" i="9"/>
  <c r="K19" i="9"/>
  <c r="M18" i="9"/>
  <c r="L18" i="9"/>
  <c r="K18" i="9"/>
  <c r="M17" i="9"/>
  <c r="L17" i="9"/>
  <c r="K17" i="9"/>
  <c r="M16" i="9"/>
  <c r="L16" i="9"/>
  <c r="K16" i="9"/>
  <c r="M15" i="9"/>
  <c r="K15" i="9"/>
  <c r="M14" i="9"/>
  <c r="L14" i="9"/>
  <c r="K14" i="9"/>
  <c r="M13" i="9"/>
  <c r="L13" i="9"/>
  <c r="K13" i="9"/>
  <c r="M12" i="9"/>
  <c r="L12" i="9"/>
  <c r="K12" i="9"/>
  <c r="M11" i="9"/>
  <c r="L11" i="9"/>
  <c r="K11" i="9"/>
  <c r="M10" i="9"/>
  <c r="L10" i="9"/>
  <c r="K10" i="9"/>
  <c r="M9" i="9"/>
  <c r="L8" i="9"/>
  <c r="M2" i="9"/>
  <c r="M3" i="9"/>
  <c r="M4" i="9"/>
  <c r="M5" i="9"/>
  <c r="M6" i="9"/>
  <c r="M7" i="9"/>
  <c r="M8" i="9"/>
  <c r="R8" i="9"/>
  <c r="L9" i="9"/>
  <c r="K9" i="9"/>
  <c r="K8" i="9"/>
  <c r="L7" i="9"/>
  <c r="L4" i="9"/>
  <c r="Q7" i="9"/>
  <c r="K7" i="9"/>
  <c r="L6" i="9"/>
  <c r="K6" i="9"/>
  <c r="L5" i="9"/>
  <c r="K5" i="9"/>
  <c r="K4" i="9"/>
  <c r="L3" i="9"/>
  <c r="K3" i="9"/>
  <c r="L2" i="9"/>
  <c r="K2" i="9"/>
  <c r="Q34" i="9"/>
  <c r="R9" i="9"/>
  <c r="R11" i="9"/>
  <c r="Q137" i="9"/>
  <c r="Q95" i="9"/>
  <c r="P16" i="9"/>
  <c r="P34" i="9"/>
  <c r="P369" i="9"/>
  <c r="P181" i="9"/>
  <c r="P84" i="9"/>
  <c r="P42" i="9"/>
  <c r="P8" i="9"/>
  <c r="Q589" i="9"/>
  <c r="Q36" i="9"/>
  <c r="Q94" i="9"/>
  <c r="P439" i="9"/>
  <c r="Q6" i="9"/>
  <c r="Q13" i="9"/>
  <c r="Q98" i="9"/>
  <c r="Q270" i="9"/>
  <c r="Q118" i="9"/>
  <c r="Q273" i="9"/>
  <c r="Q12" i="9"/>
  <c r="Q10" i="9"/>
  <c r="Q61" i="9"/>
  <c r="R61" i="9"/>
  <c r="R72" i="9"/>
  <c r="R57" i="9"/>
  <c r="R99" i="9"/>
  <c r="R33" i="9"/>
  <c r="R75" i="9"/>
  <c r="P139" i="9"/>
  <c r="R10" i="9"/>
  <c r="P15" i="9"/>
  <c r="Q70" i="9"/>
  <c r="R81" i="9"/>
  <c r="R216" i="9"/>
  <c r="Q81" i="9"/>
  <c r="P270" i="9"/>
  <c r="P38" i="9"/>
  <c r="R113" i="9"/>
  <c r="P78" i="9"/>
  <c r="P18" i="9"/>
  <c r="R189" i="9"/>
  <c r="R116" i="9"/>
  <c r="R98" i="9"/>
  <c r="P79" i="9"/>
  <c r="P80" i="9"/>
  <c r="P77" i="9"/>
  <c r="P20" i="9"/>
  <c r="P19" i="9"/>
  <c r="R58" i="9"/>
  <c r="R56" i="9"/>
  <c r="R54" i="9"/>
  <c r="R53" i="9"/>
  <c r="R74" i="9"/>
  <c r="P58" i="9"/>
  <c r="P130" i="9"/>
  <c r="P119" i="9"/>
  <c r="R94" i="9"/>
  <c r="P59" i="9"/>
  <c r="P54" i="9"/>
  <c r="P53" i="9"/>
  <c r="R34" i="9"/>
  <c r="R115" i="9"/>
  <c r="R96" i="9"/>
  <c r="P95" i="9"/>
  <c r="P94" i="9"/>
  <c r="P1049" i="9"/>
  <c r="R1066" i="9"/>
  <c r="P1029" i="9"/>
  <c r="R1049" i="9"/>
  <c r="P970" i="9"/>
  <c r="P932" i="9"/>
  <c r="P915" i="9"/>
  <c r="P817" i="9"/>
  <c r="R932" i="9"/>
  <c r="P855" i="9"/>
  <c r="P837" i="9"/>
  <c r="P741" i="9"/>
  <c r="P799" i="9"/>
  <c r="R741" i="9"/>
  <c r="R817" i="9"/>
  <c r="R702" i="9"/>
  <c r="P647" i="9"/>
  <c r="R722" i="9"/>
  <c r="R664" i="9"/>
  <c r="P567" i="9"/>
  <c r="P664" i="9"/>
  <c r="P258" i="9"/>
  <c r="R567" i="9"/>
  <c r="R548" i="9"/>
  <c r="P548" i="9"/>
  <c r="R512" i="9"/>
  <c r="R432" i="9"/>
  <c r="P356" i="9"/>
  <c r="P432" i="9"/>
  <c r="P297" i="9"/>
  <c r="P5" i="9"/>
  <c r="R413" i="9"/>
  <c r="R241" i="9"/>
  <c r="R220" i="9"/>
  <c r="P85" i="9"/>
  <c r="R316" i="9"/>
  <c r="P220" i="9"/>
  <c r="P394" i="9"/>
  <c r="P241" i="9"/>
  <c r="Q97" i="9"/>
  <c r="R394" i="9"/>
  <c r="P141" i="9"/>
  <c r="P316" i="9"/>
  <c r="R180" i="9"/>
  <c r="P1012" i="9"/>
  <c r="R953" i="9"/>
  <c r="P973" i="9"/>
  <c r="P1052" i="9"/>
  <c r="R993" i="9"/>
  <c r="P918" i="9"/>
  <c r="R1032" i="9"/>
  <c r="P953" i="9"/>
  <c r="P858" i="9"/>
  <c r="R936" i="9"/>
  <c r="P898" i="9"/>
  <c r="R840" i="9"/>
  <c r="R858" i="9"/>
  <c r="P668" i="9"/>
  <c r="P765" i="9"/>
  <c r="R705" i="9"/>
  <c r="P705" i="9"/>
  <c r="R803" i="9"/>
  <c r="P610" i="9"/>
  <c r="R668" i="9"/>
  <c r="P630" i="9"/>
  <c r="P650" i="9"/>
  <c r="P533" i="9"/>
  <c r="R610" i="9"/>
  <c r="R570" i="9"/>
  <c r="P551" i="9"/>
  <c r="P590" i="9"/>
  <c r="P570" i="9"/>
  <c r="P359" i="9"/>
  <c r="R415" i="9"/>
  <c r="P398" i="9"/>
  <c r="R262" i="9"/>
  <c r="P126" i="9"/>
  <c r="R108" i="9"/>
  <c r="R244" i="9"/>
  <c r="R163" i="9"/>
  <c r="P475" i="9"/>
  <c r="R319" i="9"/>
  <c r="P244" i="9"/>
  <c r="R398" i="9"/>
  <c r="P319" i="9"/>
  <c r="P339" i="9"/>
  <c r="R203" i="9"/>
  <c r="P163" i="9"/>
  <c r="R144" i="9"/>
  <c r="P203" i="9"/>
  <c r="P183" i="9"/>
  <c r="P108" i="9"/>
  <c r="R224" i="9"/>
  <c r="P13" i="9"/>
  <c r="P14" i="9"/>
  <c r="R310" i="9"/>
  <c r="P69" i="9"/>
  <c r="R69" i="9"/>
  <c r="P96" i="9"/>
  <c r="R171" i="9"/>
  <c r="P242" i="9"/>
  <c r="P247" i="9"/>
  <c r="P37" i="9"/>
  <c r="P52" i="9"/>
  <c r="R52" i="9"/>
  <c r="Q52" i="9"/>
  <c r="Q74" i="9"/>
  <c r="Q201" i="9"/>
  <c r="R6" i="9"/>
  <c r="P996" i="9"/>
  <c r="P956" i="9"/>
  <c r="P1035" i="9"/>
  <c r="R975" i="9"/>
  <c r="R1015" i="9"/>
  <c r="P901" i="9"/>
  <c r="R842" i="9"/>
  <c r="R861" i="9"/>
  <c r="R881" i="9"/>
  <c r="P861" i="9"/>
  <c r="P842" i="9"/>
  <c r="P727" i="9"/>
  <c r="R707" i="9"/>
  <c r="R689" i="9"/>
  <c r="P633" i="9"/>
  <c r="P613" i="9"/>
  <c r="P458" i="9"/>
  <c r="P322" i="9"/>
  <c r="P553" i="9"/>
  <c r="P478" i="9"/>
  <c r="P593" i="9"/>
  <c r="R727" i="9"/>
  <c r="P418" i="9"/>
  <c r="R458" i="9"/>
  <c r="P11" i="9"/>
  <c r="P165" i="9"/>
  <c r="R322" i="9"/>
  <c r="P206" i="9"/>
  <c r="R302" i="9"/>
  <c r="P302" i="9"/>
  <c r="Q105" i="9"/>
  <c r="R30" i="9"/>
  <c r="Q30" i="9"/>
  <c r="P30" i="9"/>
  <c r="P227" i="9"/>
  <c r="Q53" i="9"/>
  <c r="Q14" i="9"/>
  <c r="Q11" i="9"/>
  <c r="Q33" i="9"/>
  <c r="P12" i="9"/>
  <c r="P346" i="9"/>
  <c r="R17" i="9"/>
  <c r="R152" i="9"/>
  <c r="Q117" i="9"/>
  <c r="Q37" i="9"/>
  <c r="Q67" i="9"/>
  <c r="P73" i="9"/>
  <c r="R208" i="9"/>
  <c r="R285" i="9"/>
  <c r="R420" i="9"/>
  <c r="R73" i="9"/>
  <c r="R32" i="9"/>
  <c r="R93" i="9"/>
  <c r="Q73" i="9"/>
  <c r="P32" i="9"/>
  <c r="R13" i="9"/>
  <c r="R149" i="9"/>
  <c r="P149" i="9"/>
  <c r="P83" i="9"/>
  <c r="Q764" i="9"/>
  <c r="Q374" i="9"/>
  <c r="Q392" i="9"/>
  <c r="R102" i="9"/>
  <c r="Q102" i="9"/>
  <c r="R238" i="9"/>
  <c r="Q223" i="9"/>
  <c r="R148" i="9"/>
  <c r="P1016" i="9"/>
  <c r="R1016" i="9"/>
  <c r="P997" i="9"/>
  <c r="P1036" i="9"/>
  <c r="P843" i="9"/>
  <c r="P690" i="9"/>
  <c r="P769" i="9"/>
  <c r="P634" i="9"/>
  <c r="R748" i="9"/>
  <c r="P573" i="9"/>
  <c r="R708" i="9"/>
  <c r="R690" i="9"/>
  <c r="P594" i="9"/>
  <c r="R499" i="9"/>
  <c r="R479" i="9"/>
  <c r="P479" i="9"/>
  <c r="R438" i="9"/>
  <c r="P438" i="9"/>
  <c r="P343" i="9"/>
  <c r="P166" i="9"/>
  <c r="P284" i="9"/>
  <c r="R228" i="9"/>
  <c r="P207" i="9"/>
  <c r="P323" i="9"/>
  <c r="P31" i="9"/>
  <c r="R12" i="9"/>
  <c r="P228" i="9"/>
  <c r="R21" i="9"/>
  <c r="Q21" i="9"/>
  <c r="R293" i="9"/>
  <c r="Q1027" i="9"/>
  <c r="Q893" i="9"/>
  <c r="Q853" i="9"/>
  <c r="Q835" i="9"/>
  <c r="Q605" i="9"/>
  <c r="Q681" i="9"/>
  <c r="Q490" i="9"/>
  <c r="Q430" i="9"/>
  <c r="Q3" i="9"/>
  <c r="Q314" i="9"/>
  <c r="Q158" i="9"/>
  <c r="Q139" i="9"/>
  <c r="Q83" i="9"/>
  <c r="R1026" i="9"/>
  <c r="P1026" i="9"/>
  <c r="P987" i="9"/>
  <c r="P948" i="9"/>
  <c r="R967" i="9"/>
  <c r="P719" i="9"/>
  <c r="R834" i="9"/>
  <c r="P834" i="9"/>
  <c r="R872" i="9"/>
  <c r="P892" i="9"/>
  <c r="P758" i="9"/>
  <c r="P604" i="9"/>
  <c r="P469" i="9"/>
  <c r="P699" i="9"/>
  <c r="R680" i="9"/>
  <c r="P489" i="9"/>
  <c r="P449" i="9"/>
  <c r="P410" i="9"/>
  <c r="P353" i="9"/>
  <c r="P294" i="9"/>
  <c r="P157" i="9"/>
  <c r="R2" i="9"/>
  <c r="P22" i="9"/>
  <c r="P2" i="9"/>
  <c r="R353" i="9"/>
  <c r="P197" i="9"/>
  <c r="P62" i="9"/>
  <c r="R313" i="9"/>
  <c r="P274" i="9"/>
  <c r="P313" i="9"/>
  <c r="R294" i="9"/>
  <c r="R138" i="9"/>
  <c r="P138" i="9"/>
  <c r="P82" i="9"/>
  <c r="R157" i="9"/>
  <c r="R177" i="9"/>
  <c r="Q440" i="9"/>
  <c r="R5" i="9"/>
  <c r="P1011" i="9"/>
  <c r="P972" i="9"/>
  <c r="R1011" i="9"/>
  <c r="R992" i="9"/>
  <c r="P877" i="9"/>
  <c r="P992" i="9"/>
  <c r="P952" i="9"/>
  <c r="P819" i="9"/>
  <c r="P743" i="9"/>
  <c r="R877" i="9"/>
  <c r="R839" i="9"/>
  <c r="P839" i="9"/>
  <c r="P897" i="9"/>
  <c r="R857" i="9"/>
  <c r="R819" i="9"/>
  <c r="P857" i="9"/>
  <c r="P704" i="9"/>
  <c r="R723" i="9"/>
  <c r="P629" i="9"/>
  <c r="P609" i="9"/>
  <c r="R609" i="9"/>
  <c r="P434" i="9"/>
  <c r="P589" i="9"/>
  <c r="P569" i="9"/>
  <c r="R7" i="9"/>
  <c r="R434" i="9"/>
  <c r="P550" i="9"/>
  <c r="R414" i="9"/>
  <c r="R569" i="9"/>
  <c r="Q20" i="9"/>
  <c r="P358" i="9"/>
  <c r="R318" i="9"/>
  <c r="P143" i="9"/>
  <c r="P318" i="9"/>
  <c r="R202" i="9"/>
  <c r="P162" i="9"/>
  <c r="Q225" i="9"/>
  <c r="Q202" i="9"/>
  <c r="Q182" i="9"/>
  <c r="Q29" i="9"/>
  <c r="Q204" i="9"/>
  <c r="P202" i="9"/>
  <c r="P182" i="9"/>
  <c r="Q31" i="9"/>
  <c r="R222" i="9"/>
  <c r="Q99" i="9"/>
  <c r="Q55" i="9"/>
  <c r="Q323" i="9"/>
  <c r="Q222" i="9"/>
  <c r="Q214" i="9"/>
  <c r="Q190" i="9"/>
  <c r="Q59" i="9"/>
  <c r="P7" i="9"/>
  <c r="P338" i="9"/>
  <c r="Q318" i="9"/>
  <c r="P222" i="9"/>
  <c r="Q148" i="9"/>
  <c r="Q145" i="9"/>
  <c r="Q170" i="9"/>
  <c r="Q307" i="9"/>
  <c r="P995" i="9"/>
  <c r="R1034" i="9"/>
  <c r="P955" i="9"/>
  <c r="R995" i="9"/>
  <c r="P900" i="9"/>
  <c r="P860" i="9"/>
  <c r="P767" i="9"/>
  <c r="P688" i="9"/>
  <c r="P477" i="9"/>
  <c r="P726" i="9"/>
  <c r="P632" i="9"/>
  <c r="P612" i="9"/>
  <c r="R477" i="9"/>
  <c r="P497" i="9"/>
  <c r="P282" i="9"/>
  <c r="Q146" i="9"/>
  <c r="P70" i="9"/>
  <c r="P10" i="9"/>
  <c r="R205" i="9"/>
  <c r="R321" i="9"/>
  <c r="R226" i="9"/>
  <c r="Q229" i="9"/>
  <c r="Q77" i="9"/>
  <c r="Q226" i="9"/>
  <c r="P226" i="9"/>
  <c r="Q212" i="9"/>
  <c r="P205" i="9"/>
  <c r="Q100" i="9"/>
  <c r="Q60" i="9"/>
  <c r="Q93" i="9"/>
  <c r="R70" i="9"/>
  <c r="R50" i="9"/>
  <c r="P321" i="9"/>
  <c r="Q149" i="9"/>
  <c r="Q171" i="9"/>
  <c r="R146" i="9"/>
  <c r="R445" i="9"/>
  <c r="Q24" i="9"/>
  <c r="Q26" i="9"/>
  <c r="R36" i="9"/>
  <c r="R41" i="9"/>
  <c r="Q41" i="9"/>
  <c r="R176" i="9"/>
  <c r="R48" i="9"/>
  <c r="Q50" i="9"/>
  <c r="R64" i="9"/>
  <c r="P64" i="9"/>
  <c r="P231" i="9"/>
  <c r="R82" i="9"/>
  <c r="Q82" i="9"/>
  <c r="Q17" i="9"/>
  <c r="R28" i="9"/>
  <c r="Q35" i="9"/>
  <c r="R47" i="9"/>
  <c r="P47" i="9"/>
  <c r="Q47" i="9"/>
  <c r="Q71" i="9"/>
  <c r="R213" i="9"/>
  <c r="R1033" i="9"/>
  <c r="R974" i="9"/>
  <c r="P954" i="9"/>
  <c r="R899" i="9"/>
  <c r="R954" i="9"/>
  <c r="P859" i="9"/>
  <c r="P821" i="9"/>
  <c r="R841" i="9"/>
  <c r="R859" i="9"/>
  <c r="R821" i="9"/>
  <c r="P766" i="9"/>
  <c r="R706" i="9"/>
  <c r="P841" i="9"/>
  <c r="P745" i="9"/>
  <c r="P611" i="9"/>
  <c r="R571" i="9"/>
  <c r="P631" i="9"/>
  <c r="P571" i="9"/>
  <c r="R611" i="9"/>
  <c r="P687" i="9"/>
  <c r="P591" i="9"/>
  <c r="P456" i="9"/>
  <c r="R476" i="9"/>
  <c r="R456" i="9"/>
  <c r="P436" i="9"/>
  <c r="P416" i="9"/>
  <c r="P9" i="9"/>
  <c r="P360" i="9"/>
  <c r="R416" i="9"/>
  <c r="P164" i="9"/>
  <c r="R164" i="9"/>
  <c r="R360" i="9"/>
  <c r="R301" i="9"/>
  <c r="R204" i="9"/>
  <c r="R225" i="9"/>
  <c r="Q9" i="9"/>
  <c r="P225" i="9"/>
  <c r="P320" i="9"/>
  <c r="P204" i="9"/>
  <c r="R145" i="9"/>
  <c r="R184" i="9"/>
  <c r="Q1074" i="9"/>
  <c r="Q1057" i="9"/>
  <c r="Q1051" i="9"/>
  <c r="Q923" i="9"/>
  <c r="Q948" i="9"/>
  <c r="Q818" i="9"/>
  <c r="Q838" i="9"/>
  <c r="Q892" i="9"/>
  <c r="Q856" i="9"/>
  <c r="Q608" i="9"/>
  <c r="Q628" i="9"/>
  <c r="Q649" i="9"/>
  <c r="Q667" i="9"/>
  <c r="Q537" i="9"/>
  <c r="Q453" i="9"/>
  <c r="Q680" i="9"/>
  <c r="Q469" i="9"/>
  <c r="Q588" i="9"/>
  <c r="Q549" i="9"/>
  <c r="Q672" i="9"/>
  <c r="Q353" i="9"/>
  <c r="Q489" i="9"/>
  <c r="Q266" i="9"/>
  <c r="Q157" i="9"/>
  <c r="Q125" i="9"/>
  <c r="Q2" i="9"/>
  <c r="Q337" i="9"/>
  <c r="Q243" i="9"/>
  <c r="Q177" i="9"/>
  <c r="Q181" i="9"/>
  <c r="Q317" i="9"/>
  <c r="Q221" i="9"/>
  <c r="Q113" i="9"/>
  <c r="Q138" i="9"/>
  <c r="Q107" i="9"/>
  <c r="Q313" i="9"/>
  <c r="P950" i="9"/>
  <c r="P1028" i="9"/>
  <c r="R874" i="9"/>
  <c r="P854" i="9"/>
  <c r="R816" i="9"/>
  <c r="P836" i="9"/>
  <c r="P682" i="9"/>
  <c r="P566" i="9"/>
  <c r="R701" i="9"/>
  <c r="R491" i="9"/>
  <c r="P491" i="9"/>
  <c r="R547" i="9"/>
  <c r="P547" i="9"/>
  <c r="P355" i="9"/>
  <c r="P431" i="9"/>
  <c r="R412" i="9"/>
  <c r="R296" i="9"/>
  <c r="P412" i="9"/>
  <c r="P471" i="9"/>
  <c r="P296" i="9"/>
  <c r="R4" i="9"/>
  <c r="Q4" i="9"/>
  <c r="R84" i="9"/>
  <c r="R140" i="9"/>
  <c r="R44" i="9"/>
  <c r="Q84" i="9"/>
  <c r="Q44" i="9"/>
  <c r="P4" i="9"/>
  <c r="P44" i="9"/>
  <c r="Q315" i="9"/>
  <c r="Q296" i="9"/>
  <c r="P276" i="9"/>
  <c r="P315" i="9"/>
  <c r="Q140" i="9"/>
  <c r="R179" i="9"/>
  <c r="P140" i="9"/>
  <c r="P549" i="9"/>
  <c r="Q338" i="9"/>
  <c r="R35" i="9"/>
  <c r="P134" i="9"/>
  <c r="Q45" i="9"/>
  <c r="R209" i="9"/>
  <c r="Q87" i="9"/>
  <c r="Q89" i="9"/>
  <c r="Q91" i="9"/>
  <c r="R20" i="9"/>
  <c r="Q1072" i="9"/>
  <c r="Q938" i="9"/>
  <c r="Q805" i="9"/>
  <c r="Q788" i="9"/>
  <c r="Q375" i="9"/>
  <c r="Q518" i="9"/>
  <c r="Q103" i="9"/>
  <c r="Q400" i="9"/>
  <c r="Q247" i="9"/>
  <c r="R242" i="9"/>
  <c r="R110" i="9"/>
  <c r="R382" i="9"/>
  <c r="Q110" i="9"/>
  <c r="R246" i="9"/>
  <c r="P131" i="9"/>
  <c r="P150" i="9"/>
  <c r="Q153" i="9"/>
  <c r="R159" i="9"/>
  <c r="P159" i="9"/>
  <c r="P161" i="9"/>
  <c r="R161" i="9"/>
  <c r="Q167" i="9"/>
  <c r="P170" i="9"/>
  <c r="Q172" i="9"/>
  <c r="R206" i="9"/>
  <c r="Q206" i="9"/>
  <c r="P217" i="9"/>
  <c r="R217" i="9"/>
  <c r="R219" i="9"/>
  <c r="Q219" i="9"/>
  <c r="P219" i="9"/>
  <c r="P246" i="9"/>
  <c r="R257" i="9"/>
  <c r="P257" i="9"/>
  <c r="Q264" i="9"/>
  <c r="P273" i="9"/>
  <c r="R340" i="9"/>
  <c r="P340" i="9"/>
  <c r="R359" i="9"/>
  <c r="Q359" i="9"/>
  <c r="P396" i="9"/>
  <c r="R109" i="9"/>
  <c r="Q109" i="9"/>
  <c r="R245" i="9"/>
  <c r="P249" i="9"/>
  <c r="R390" i="9"/>
  <c r="P121" i="9"/>
  <c r="R121" i="9"/>
  <c r="P104" i="9"/>
  <c r="P1067" i="9"/>
  <c r="P933" i="9"/>
  <c r="R933" i="9"/>
  <c r="P665" i="9"/>
  <c r="R123" i="9"/>
  <c r="Q123" i="9"/>
  <c r="P123" i="9"/>
  <c r="Q126" i="9"/>
  <c r="Q130" i="9"/>
  <c r="R135" i="9"/>
  <c r="P407" i="9"/>
  <c r="P135" i="9"/>
  <c r="R271" i="9"/>
  <c r="P271" i="9"/>
  <c r="Q150" i="9"/>
  <c r="R169" i="9"/>
  <c r="Q175" i="9"/>
  <c r="Q186" i="9"/>
  <c r="P192" i="9"/>
  <c r="R192" i="9"/>
  <c r="R198" i="9"/>
  <c r="Q198" i="9"/>
  <c r="Q200" i="9"/>
  <c r="R200" i="9"/>
  <c r="P212" i="9"/>
  <c r="P215" i="9"/>
  <c r="P232" i="9"/>
  <c r="R283" i="9"/>
  <c r="P283" i="9"/>
  <c r="Q294" i="9"/>
  <c r="P325" i="9"/>
  <c r="R325" i="9"/>
  <c r="P350" i="9"/>
  <c r="R350" i="9"/>
  <c r="Q363" i="9"/>
  <c r="Q40" i="9"/>
  <c r="R40" i="9"/>
  <c r="P49" i="9"/>
  <c r="Q64" i="9"/>
  <c r="R66" i="9"/>
  <c r="P66" i="9"/>
  <c r="R88" i="9"/>
  <c r="P88" i="9"/>
  <c r="R90" i="9"/>
  <c r="P90" i="9"/>
  <c r="Q92" i="9"/>
  <c r="P92" i="9"/>
  <c r="Q1068" i="9"/>
  <c r="Q1050" i="9"/>
  <c r="Q801" i="9"/>
  <c r="Q934" i="9"/>
  <c r="Q242" i="9"/>
  <c r="P116" i="9"/>
  <c r="R133" i="9"/>
  <c r="Q133" i="9"/>
  <c r="R273" i="9"/>
  <c r="Q147" i="9"/>
  <c r="P147" i="9"/>
  <c r="R154" i="9"/>
  <c r="P154" i="9"/>
  <c r="R156" i="9"/>
  <c r="Q156" i="9"/>
  <c r="P156" i="9"/>
  <c r="P21" i="9"/>
  <c r="Q161" i="9"/>
  <c r="R168" i="9"/>
  <c r="R170" i="9"/>
  <c r="Q178" i="9"/>
  <c r="P195" i="9"/>
  <c r="R210" i="9"/>
  <c r="P213" i="9"/>
  <c r="P214" i="9"/>
  <c r="Q217" i="9"/>
  <c r="R223" i="9"/>
  <c r="P255" i="9"/>
  <c r="R267" i="9"/>
  <c r="Q267" i="9"/>
  <c r="P267" i="9"/>
  <c r="R331" i="9"/>
  <c r="P331" i="9"/>
  <c r="R346" i="9"/>
  <c r="Q346" i="9"/>
  <c r="R428" i="9"/>
  <c r="R23" i="9"/>
  <c r="P23" i="9"/>
  <c r="P25" i="9"/>
  <c r="R25" i="9"/>
  <c r="R27" i="9"/>
  <c r="P27" i="9"/>
  <c r="Q80" i="9"/>
  <c r="R80" i="9"/>
  <c r="P1027" i="9"/>
  <c r="R1027" i="9"/>
  <c r="P949" i="9"/>
  <c r="P988" i="9"/>
  <c r="R893" i="9"/>
  <c r="R853" i="9"/>
  <c r="P853" i="9"/>
  <c r="R835" i="9"/>
  <c r="R873" i="9"/>
  <c r="P893" i="9"/>
  <c r="P815" i="9"/>
  <c r="P759" i="9"/>
  <c r="P739" i="9"/>
  <c r="P605" i="9"/>
  <c r="R700" i="9"/>
  <c r="P681" i="9"/>
  <c r="R605" i="9"/>
  <c r="P490" i="9"/>
  <c r="P565" i="9"/>
  <c r="R430" i="9"/>
  <c r="P700" i="9"/>
  <c r="R681" i="9"/>
  <c r="P354" i="9"/>
  <c r="P430" i="9"/>
  <c r="P470" i="9"/>
  <c r="P450" i="9"/>
  <c r="P158" i="9"/>
  <c r="P295" i="9"/>
  <c r="R3" i="9"/>
  <c r="P3" i="9"/>
  <c r="P198" i="9"/>
  <c r="P218" i="9"/>
  <c r="R314" i="9"/>
  <c r="P275" i="9"/>
  <c r="P314" i="9"/>
  <c r="R295" i="9"/>
  <c r="R424" i="9"/>
  <c r="R19" i="9"/>
  <c r="P29" i="9"/>
  <c r="P133" i="9"/>
  <c r="Q54" i="9"/>
  <c r="P55" i="9"/>
  <c r="P56" i="9"/>
  <c r="Q57" i="9"/>
  <c r="Q58" i="9"/>
  <c r="P60" i="9"/>
  <c r="P61" i="9"/>
  <c r="R63" i="9"/>
  <c r="P63" i="9"/>
  <c r="Q69" i="9"/>
  <c r="Q79" i="9"/>
  <c r="R86" i="9"/>
  <c r="Q86" i="9"/>
  <c r="P99" i="9"/>
  <c r="P100" i="9"/>
  <c r="P106" i="9"/>
  <c r="P107" i="9"/>
  <c r="R114" i="9"/>
  <c r="P117" i="9"/>
  <c r="P118" i="9"/>
  <c r="Q121" i="9"/>
  <c r="R127" i="9"/>
  <c r="P127" i="9"/>
  <c r="R399" i="9"/>
  <c r="P129" i="9"/>
  <c r="R129" i="9"/>
  <c r="Q135" i="9"/>
  <c r="Q169" i="9"/>
  <c r="R174" i="9"/>
  <c r="Q174" i="9"/>
  <c r="P185" i="9"/>
  <c r="R185" i="9"/>
  <c r="R187" i="9"/>
  <c r="Q187" i="9"/>
  <c r="P187" i="9"/>
  <c r="R194" i="9"/>
  <c r="Q194" i="9"/>
  <c r="R199" i="9"/>
  <c r="P199" i="9"/>
  <c r="Q213" i="9"/>
  <c r="Q231" i="9"/>
  <c r="P237" i="9"/>
  <c r="R237" i="9"/>
  <c r="P259" i="9"/>
  <c r="Q261" i="9"/>
  <c r="Q272" i="9"/>
  <c r="Q281" i="9"/>
  <c r="R289" i="9"/>
  <c r="P348" i="9"/>
  <c r="R18" i="9"/>
  <c r="R290" i="9"/>
  <c r="Q23" i="9"/>
  <c r="Q25" i="9"/>
  <c r="Q27" i="9"/>
  <c r="Q39" i="9"/>
  <c r="R43" i="9"/>
  <c r="Q43" i="9"/>
  <c r="Q49" i="9"/>
  <c r="P51" i="9"/>
  <c r="R59" i="9"/>
  <c r="Q66" i="9"/>
  <c r="R68" i="9"/>
  <c r="Q68" i="9"/>
  <c r="P68" i="9"/>
  <c r="R71" i="9"/>
  <c r="P75" i="9"/>
  <c r="Q88" i="9"/>
  <c r="Q90" i="9"/>
  <c r="P98" i="9"/>
  <c r="P101" i="9"/>
  <c r="P102" i="9"/>
  <c r="R105" i="9"/>
  <c r="Q106" i="9"/>
  <c r="P109" i="9"/>
  <c r="P383" i="9"/>
  <c r="Q112" i="9"/>
  <c r="R125" i="9"/>
  <c r="Q114" i="9"/>
  <c r="R137" i="9"/>
  <c r="R139" i="9"/>
  <c r="Q143" i="9"/>
  <c r="Q154" i="9"/>
  <c r="P160" i="9"/>
  <c r="R160" i="9"/>
  <c r="R162" i="9"/>
  <c r="R166" i="9"/>
  <c r="Q166" i="9"/>
  <c r="Q168" i="9"/>
  <c r="R173" i="9"/>
  <c r="P180" i="9"/>
  <c r="P194" i="9"/>
  <c r="R197" i="9"/>
  <c r="Q197" i="9"/>
  <c r="Q209" i="9"/>
  <c r="Q211" i="9"/>
  <c r="P211" i="9"/>
  <c r="P224" i="9"/>
  <c r="P230" i="9"/>
  <c r="P329" i="9"/>
  <c r="R446" i="9"/>
  <c r="R38" i="9"/>
  <c r="Q38" i="9"/>
  <c r="Q46" i="9"/>
  <c r="P48" i="9"/>
  <c r="R49" i="9"/>
  <c r="Q63" i="9"/>
  <c r="P65" i="9"/>
  <c r="R65" i="9"/>
  <c r="P72" i="9"/>
  <c r="P76" i="9"/>
  <c r="Q85" i="9"/>
  <c r="R85" i="9"/>
  <c r="R92" i="9"/>
  <c r="R100" i="9"/>
  <c r="Q101" i="9"/>
  <c r="R106" i="9"/>
  <c r="R107" i="9"/>
  <c r="Q108" i="9"/>
  <c r="Q115" i="9"/>
  <c r="P115" i="9"/>
  <c r="R78" i="9"/>
  <c r="R37" i="9"/>
  <c r="Q116" i="9"/>
  <c r="R117" i="9"/>
  <c r="R122" i="9"/>
  <c r="P122" i="9"/>
  <c r="R124" i="9"/>
  <c r="Q124" i="9"/>
  <c r="P124" i="9"/>
  <c r="R260" i="9"/>
  <c r="P260" i="9"/>
  <c r="Q129" i="9"/>
  <c r="R101" i="9"/>
  <c r="P146" i="9"/>
  <c r="R147" i="9"/>
  <c r="R178" i="9"/>
  <c r="Q185" i="9"/>
  <c r="Q189" i="9"/>
  <c r="R191" i="9"/>
  <c r="P191" i="9"/>
  <c r="P193" i="9"/>
  <c r="R193" i="9"/>
  <c r="Q199" i="9"/>
  <c r="Q203" i="9"/>
  <c r="R212" i="9"/>
  <c r="Q230" i="9"/>
  <c r="Q235" i="9"/>
  <c r="Q254" i="9"/>
  <c r="R278" i="9"/>
  <c r="P278" i="9"/>
  <c r="Q278" i="9"/>
  <c r="Q293" i="9"/>
  <c r="Q295" i="9"/>
  <c r="Q299" i="9"/>
  <c r="P324" i="9"/>
  <c r="R337" i="9"/>
  <c r="Q391" i="9"/>
  <c r="R24" i="9"/>
  <c r="P24" i="9"/>
  <c r="P298" i="9"/>
  <c r="P125" i="9"/>
  <c r="R26" i="9"/>
  <c r="P6" i="9"/>
  <c r="P26" i="9"/>
  <c r="P46" i="9"/>
  <c r="P86" i="9"/>
  <c r="P142" i="9"/>
  <c r="R397" i="9"/>
  <c r="R317" i="9"/>
  <c r="P243" i="9"/>
  <c r="R221" i="9"/>
  <c r="R261" i="9"/>
  <c r="Q28" i="9"/>
  <c r="P28" i="9"/>
  <c r="R42" i="9"/>
  <c r="Q42" i="9"/>
  <c r="Q51" i="9"/>
  <c r="R195" i="9"/>
  <c r="R87" i="9"/>
  <c r="P87" i="9"/>
  <c r="P89" i="9"/>
  <c r="R89" i="9"/>
  <c r="R91" i="9"/>
  <c r="P91" i="9"/>
  <c r="Q931" i="9"/>
  <c r="Q795" i="9"/>
  <c r="Q787" i="9"/>
  <c r="Q812" i="9"/>
  <c r="Q663" i="9"/>
  <c r="Q525" i="9"/>
  <c r="Q104" i="9"/>
  <c r="Q376" i="9"/>
  <c r="Q407" i="9"/>
  <c r="R104" i="9"/>
  <c r="Q393" i="9"/>
  <c r="Q246" i="9"/>
  <c r="Q111" i="9"/>
  <c r="R142" i="9"/>
  <c r="Q142" i="9"/>
  <c r="P153" i="9"/>
  <c r="R153" i="9"/>
  <c r="R155" i="9"/>
  <c r="P155" i="9"/>
  <c r="P39" i="9"/>
  <c r="Q155" i="9"/>
  <c r="Q162" i="9"/>
  <c r="R167" i="9"/>
  <c r="P167" i="9"/>
  <c r="R201" i="9"/>
  <c r="Q207" i="9"/>
  <c r="R218" i="9"/>
  <c r="R258" i="9"/>
  <c r="Q258" i="9"/>
  <c r="R268" i="9"/>
  <c r="Q271" i="9"/>
  <c r="Q322" i="9"/>
  <c r="Q343" i="9"/>
  <c r="R345" i="9"/>
  <c r="Q345" i="9"/>
  <c r="Q347" i="9"/>
  <c r="Q16" i="9"/>
  <c r="R16" i="9"/>
  <c r="R248" i="9"/>
  <c r="P43" i="9"/>
  <c r="R45" i="9"/>
  <c r="P45" i="9"/>
  <c r="R46" i="9"/>
  <c r="R292" i="9"/>
  <c r="P74" i="9"/>
  <c r="Q76" i="9"/>
  <c r="P362" i="9"/>
  <c r="R362" i="9"/>
  <c r="P103" i="9"/>
  <c r="P110" i="9"/>
  <c r="Q1075" i="9"/>
  <c r="Q1018" i="9"/>
  <c r="Q1059" i="9"/>
  <c r="Q970" i="9"/>
  <c r="Q1073" i="9"/>
  <c r="Q1012" i="9"/>
  <c r="Q1002" i="9"/>
  <c r="Q1049" i="9"/>
  <c r="Q946" i="9"/>
  <c r="Q939" i="9"/>
  <c r="Q963" i="9"/>
  <c r="Q1056" i="9"/>
  <c r="Q996" i="9"/>
  <c r="Q875" i="9"/>
  <c r="Q986" i="9"/>
  <c r="Q953" i="9"/>
  <c r="Q1015" i="9"/>
  <c r="Q936" i="9"/>
  <c r="Q932" i="9"/>
  <c r="Q848" i="9"/>
  <c r="Q842" i="9"/>
  <c r="Q840" i="9"/>
  <c r="Q878" i="9"/>
  <c r="Q768" i="9"/>
  <c r="Q789" i="9"/>
  <c r="Q993" i="9"/>
  <c r="Q727" i="9"/>
  <c r="Q813" i="9"/>
  <c r="Q757" i="9"/>
  <c r="Q702" i="9"/>
  <c r="Q806" i="9"/>
  <c r="Q830" i="9"/>
  <c r="Q817" i="9"/>
  <c r="Q754" i="9"/>
  <c r="Q710" i="9"/>
  <c r="Q891" i="9"/>
  <c r="Q765" i="9"/>
  <c r="Q809" i="9"/>
  <c r="Q610" i="9"/>
  <c r="Q858" i="9"/>
  <c r="Q707" i="9"/>
  <c r="Q698" i="9"/>
  <c r="Q650" i="9"/>
  <c r="Q820" i="9"/>
  <c r="Q595" i="9"/>
  <c r="Q722" i="9"/>
  <c r="Q664" i="9"/>
  <c r="Q620" i="9"/>
  <c r="Q563" i="9"/>
  <c r="Q553" i="9"/>
  <c r="Q515" i="9"/>
  <c r="Q504" i="9"/>
  <c r="Q478" i="9"/>
  <c r="Q654" i="9"/>
  <c r="Q579" i="9"/>
  <c r="Q485" i="9"/>
  <c r="Q464" i="9"/>
  <c r="Q432" i="9"/>
  <c r="Q448" i="9"/>
  <c r="Q593" i="9"/>
  <c r="Q548" i="9"/>
  <c r="Q408" i="9"/>
  <c r="Q373" i="9"/>
  <c r="Q369" i="9"/>
  <c r="Q501" i="9"/>
  <c r="Q394" i="9"/>
  <c r="Q425" i="9"/>
  <c r="Q290" i="9"/>
  <c r="Q262" i="9"/>
  <c r="Q5" i="9"/>
  <c r="Q132" i="9"/>
  <c r="Q248" i="9"/>
  <c r="Q196" i="9"/>
  <c r="Q163" i="9"/>
  <c r="Q241" i="9"/>
  <c r="Q227" i="9"/>
  <c r="Q384" i="9"/>
  <c r="Q286" i="9"/>
  <c r="Q277" i="9"/>
  <c r="Q265" i="9"/>
  <c r="R286" i="9"/>
  <c r="Q964" i="9"/>
  <c r="Q960" i="9"/>
  <c r="Q885" i="9"/>
  <c r="Q908" i="9"/>
  <c r="Q937" i="9"/>
  <c r="Q905" i="9"/>
  <c r="Q804" i="9"/>
  <c r="Q711" i="9"/>
  <c r="Q827" i="9"/>
  <c r="Q557" i="9"/>
  <c r="Q637" i="9"/>
  <c r="Q751" i="9"/>
  <c r="Q600" i="9"/>
  <c r="Q505" i="9"/>
  <c r="Q561" i="9"/>
  <c r="Q580" i="9"/>
  <c r="Q502" i="9"/>
  <c r="Q422" i="9"/>
  <c r="Q441" i="9"/>
  <c r="Q287" i="9"/>
  <c r="Q245" i="9"/>
  <c r="Q173" i="9"/>
  <c r="Q15" i="9"/>
  <c r="Q291" i="9"/>
  <c r="R287" i="9"/>
  <c r="Q18" i="9"/>
  <c r="R196" i="9"/>
  <c r="R22" i="9"/>
  <c r="Q22" i="9"/>
  <c r="R29" i="9"/>
  <c r="P35" i="9"/>
  <c r="P36" i="9"/>
  <c r="P50" i="9"/>
  <c r="R51" i="9"/>
  <c r="R14" i="9"/>
  <c r="R62" i="9"/>
  <c r="Q62" i="9"/>
  <c r="Q65" i="9"/>
  <c r="R67" i="9"/>
  <c r="P67" i="9"/>
  <c r="P71" i="9"/>
  <c r="Q75" i="9"/>
  <c r="R76" i="9"/>
  <c r="R77" i="9"/>
  <c r="Q78" i="9"/>
  <c r="R83" i="9"/>
  <c r="P93" i="9"/>
  <c r="R97" i="9"/>
  <c r="P175" i="9"/>
  <c r="R112" i="9"/>
  <c r="R120" i="9"/>
  <c r="Q122" i="9"/>
  <c r="P128" i="9"/>
  <c r="R128" i="9"/>
  <c r="P111" i="9"/>
  <c r="R130" i="9"/>
  <c r="R134" i="9"/>
  <c r="Q134" i="9"/>
  <c r="Q136" i="9"/>
  <c r="R141" i="9"/>
  <c r="P148" i="9"/>
  <c r="P151" i="9"/>
  <c r="R165" i="9"/>
  <c r="Q165" i="9"/>
  <c r="P171" i="9"/>
  <c r="P172" i="9"/>
  <c r="P173" i="9"/>
  <c r="Q179" i="9"/>
  <c r="P179" i="9"/>
  <c r="Q180" i="9"/>
  <c r="R181" i="9"/>
  <c r="R186" i="9"/>
  <c r="P186" i="9"/>
  <c r="R188" i="9"/>
  <c r="Q188" i="9"/>
  <c r="P188" i="9"/>
  <c r="Q193" i="9"/>
  <c r="Q210" i="9"/>
  <c r="R211" i="9"/>
  <c r="Q224" i="9"/>
  <c r="P253" i="9"/>
  <c r="R253" i="9"/>
  <c r="R60" i="9"/>
  <c r="P40" i="9"/>
  <c r="R236" i="9"/>
  <c r="R288" i="9"/>
  <c r="Q288" i="9"/>
  <c r="P288" i="9"/>
  <c r="Q319" i="9"/>
  <c r="R235" i="9"/>
  <c r="P235" i="9"/>
  <c r="Q251" i="9"/>
  <c r="R254" i="9"/>
  <c r="Q255" i="9"/>
  <c r="Q259" i="9"/>
  <c r="R266" i="9"/>
  <c r="P269" i="9"/>
  <c r="R274" i="9"/>
  <c r="Q275" i="9"/>
  <c r="P281" i="9"/>
  <c r="R281" i="9"/>
  <c r="P304" i="9"/>
  <c r="Q304" i="9"/>
  <c r="R305" i="9"/>
  <c r="P312" i="9"/>
  <c r="R324" i="9"/>
  <c r="R328" i="9"/>
  <c r="Q328" i="9"/>
  <c r="Q329" i="9"/>
  <c r="Q335" i="9"/>
  <c r="Q341" i="9"/>
  <c r="R349" i="9"/>
  <c r="R354" i="9"/>
  <c r="R363" i="9"/>
  <c r="P363" i="9"/>
  <c r="Q381" i="9"/>
  <c r="R381" i="9"/>
  <c r="Q395" i="9"/>
  <c r="Q397" i="9"/>
  <c r="P400" i="9"/>
  <c r="R401" i="9"/>
  <c r="Q405" i="9"/>
  <c r="Q427" i="9"/>
  <c r="Q429" i="9"/>
  <c r="R431" i="9"/>
  <c r="Q431" i="9"/>
  <c r="Q238" i="9"/>
  <c r="P240" i="9"/>
  <c r="R249" i="9"/>
  <c r="R250" i="9"/>
  <c r="Q250" i="9"/>
  <c r="P263" i="9"/>
  <c r="R265" i="9"/>
  <c r="P272" i="9"/>
  <c r="Q279" i="9"/>
  <c r="Q284" i="9"/>
  <c r="Q285" i="9"/>
  <c r="Q300" i="9"/>
  <c r="P309" i="9"/>
  <c r="Q309" i="9"/>
  <c r="Q326" i="9"/>
  <c r="Q332" i="9"/>
  <c r="R334" i="9"/>
  <c r="P334" i="9"/>
  <c r="Q351" i="9"/>
  <c r="Q354" i="9"/>
  <c r="Q356" i="9"/>
  <c r="R356" i="9"/>
  <c r="R366" i="9"/>
  <c r="R383" i="9"/>
  <c r="R386" i="9"/>
  <c r="Q390" i="9"/>
  <c r="P393" i="9"/>
  <c r="Q451" i="9"/>
  <c r="Q455" i="9"/>
  <c r="R95" i="9"/>
  <c r="P941" i="9"/>
  <c r="P924" i="9"/>
  <c r="P791" i="9"/>
  <c r="P673" i="9"/>
  <c r="P386" i="9"/>
  <c r="R521" i="9"/>
  <c r="Q131" i="9"/>
  <c r="Q160" i="9"/>
  <c r="P184" i="9"/>
  <c r="Q192" i="9"/>
  <c r="Q195" i="9"/>
  <c r="P196" i="9"/>
  <c r="Q205" i="9"/>
  <c r="Q216" i="9"/>
  <c r="P216" i="9"/>
  <c r="R229" i="9"/>
  <c r="R230" i="9"/>
  <c r="R231" i="9"/>
  <c r="P248" i="9"/>
  <c r="R264" i="9"/>
  <c r="R272" i="9"/>
  <c r="Q280" i="9"/>
  <c r="R280" i="9"/>
  <c r="P280" i="9"/>
  <c r="Q298" i="9"/>
  <c r="R298" i="9"/>
  <c r="P303" i="9"/>
  <c r="R304" i="9"/>
  <c r="Q311" i="9"/>
  <c r="P311" i="9"/>
  <c r="Q312" i="9"/>
  <c r="Q320" i="9"/>
  <c r="P327" i="9"/>
  <c r="R327" i="9"/>
  <c r="Q334" i="9"/>
  <c r="Q336" i="9"/>
  <c r="P336" i="9"/>
  <c r="R342" i="9"/>
  <c r="R352" i="9"/>
  <c r="Q352" i="9"/>
  <c r="P352" i="9"/>
  <c r="Q365" i="9"/>
  <c r="R367" i="9"/>
  <c r="P367" i="9"/>
  <c r="Q378" i="9"/>
  <c r="R378" i="9"/>
  <c r="P382" i="9"/>
  <c r="R385" i="9"/>
  <c r="P385" i="9"/>
  <c r="R387" i="9"/>
  <c r="Q387" i="9"/>
  <c r="P387" i="9"/>
  <c r="Q399" i="9"/>
  <c r="Q409" i="9"/>
  <c r="Q411" i="9"/>
  <c r="R417" i="9"/>
  <c r="P417" i="9"/>
  <c r="Q48" i="9"/>
  <c r="P97" i="9"/>
  <c r="P120" i="9"/>
  <c r="P374" i="9"/>
  <c r="P132" i="9"/>
  <c r="P152" i="9"/>
  <c r="P174" i="9"/>
  <c r="Q330" i="9"/>
  <c r="Q232" i="9"/>
  <c r="Q414" i="9"/>
  <c r="Q8" i="9"/>
  <c r="Q1004" i="9"/>
  <c r="Q1017" i="9"/>
  <c r="Q1076" i="9"/>
  <c r="Q1034" i="9"/>
  <c r="Q1060" i="9"/>
  <c r="Q985" i="9"/>
  <c r="Q995" i="9"/>
  <c r="Q962" i="9"/>
  <c r="Q955" i="9"/>
  <c r="Q933" i="9"/>
  <c r="Q860" i="9"/>
  <c r="Q910" i="9"/>
  <c r="Q800" i="9"/>
  <c r="Q770" i="9"/>
  <c r="Q883" i="9"/>
  <c r="Q811" i="9"/>
  <c r="Q810" i="9"/>
  <c r="Q632" i="9"/>
  <c r="Q726" i="9"/>
  <c r="Q709" i="9"/>
  <c r="Q756" i="9"/>
  <c r="Q694" i="9"/>
  <c r="Q665" i="9"/>
  <c r="Q642" i="9"/>
  <c r="Q635" i="9"/>
  <c r="Q477" i="9"/>
  <c r="Q424" i="9"/>
  <c r="Q622" i="9"/>
  <c r="Q541" i="9"/>
  <c r="Q524" i="9"/>
  <c r="Q467" i="9"/>
  <c r="Q592" i="9"/>
  <c r="Q507" i="9"/>
  <c r="Q484" i="9"/>
  <c r="Q598" i="9"/>
  <c r="Q457" i="9"/>
  <c r="Q406" i="9"/>
  <c r="Q480" i="9"/>
  <c r="Q361" i="9"/>
  <c r="R440" i="9"/>
  <c r="P57" i="9"/>
  <c r="Q72" i="9"/>
  <c r="R407" i="9"/>
  <c r="Q127" i="9"/>
  <c r="R136" i="9"/>
  <c r="P177" i="9"/>
  <c r="R183" i="9"/>
  <c r="R190" i="9"/>
  <c r="Q191" i="9"/>
  <c r="P209" i="9"/>
  <c r="R215" i="9"/>
  <c r="P764" i="9"/>
  <c r="R233" i="9"/>
  <c r="P233" i="9"/>
  <c r="Q234" i="9"/>
  <c r="Q237" i="9"/>
  <c r="P239" i="9"/>
  <c r="Q240" i="9"/>
  <c r="R247" i="9"/>
  <c r="P250" i="9"/>
  <c r="R252" i="9"/>
  <c r="P252" i="9"/>
  <c r="Q253" i="9"/>
  <c r="P254" i="9"/>
  <c r="R256" i="9"/>
  <c r="Q256" i="9"/>
  <c r="P256" i="9"/>
  <c r="Q257" i="9"/>
  <c r="Q263" i="9"/>
  <c r="Q269" i="9"/>
  <c r="R270" i="9"/>
  <c r="Q274" i="9"/>
  <c r="P277" i="9"/>
  <c r="R277" i="9"/>
  <c r="Q283" i="9"/>
  <c r="Q292" i="9"/>
  <c r="Q297" i="9"/>
  <c r="R300" i="9"/>
  <c r="Q306" i="9"/>
  <c r="P308" i="9"/>
  <c r="R309" i="9"/>
  <c r="R312" i="9"/>
  <c r="Q325" i="9"/>
  <c r="P328" i="9"/>
  <c r="Q331" i="9"/>
  <c r="P333" i="9"/>
  <c r="R333" i="9"/>
  <c r="Q340" i="9"/>
  <c r="P349" i="9"/>
  <c r="Q350" i="9"/>
  <c r="R358" i="9"/>
  <c r="P364" i="9"/>
  <c r="R364" i="9"/>
  <c r="R365" i="9"/>
  <c r="R370" i="9"/>
  <c r="P392" i="9"/>
  <c r="P395" i="9"/>
  <c r="Q413" i="9"/>
  <c r="P441" i="9"/>
  <c r="P472" i="9"/>
  <c r="R472" i="9"/>
  <c r="R31" i="9"/>
  <c r="Q128" i="9"/>
  <c r="R172" i="9"/>
  <c r="R119" i="9"/>
  <c r="R131" i="9"/>
  <c r="P145" i="9"/>
  <c r="R158" i="9"/>
  <c r="Q159" i="9"/>
  <c r="R1075" i="9"/>
  <c r="P1059" i="9"/>
  <c r="P1075" i="9"/>
  <c r="R1059" i="9"/>
  <c r="R1002" i="9"/>
  <c r="R1022" i="9"/>
  <c r="R963" i="9"/>
  <c r="P925" i="9"/>
  <c r="P963" i="9"/>
  <c r="R925" i="9"/>
  <c r="R907" i="9"/>
  <c r="P907" i="9"/>
  <c r="R848" i="9"/>
  <c r="R942" i="9"/>
  <c r="P674" i="9"/>
  <c r="R754" i="9"/>
  <c r="R674" i="9"/>
  <c r="R504" i="9"/>
  <c r="R639" i="9"/>
  <c r="R599" i="9"/>
  <c r="R560" i="9"/>
  <c r="R464" i="9"/>
  <c r="P485" i="9"/>
  <c r="P464" i="9"/>
  <c r="P404" i="9"/>
  <c r="R369" i="9"/>
  <c r="R522" i="9"/>
  <c r="P444" i="9"/>
  <c r="R79" i="9"/>
  <c r="P81" i="9"/>
  <c r="Q96" i="9"/>
  <c r="R374" i="9"/>
  <c r="P1068" i="9"/>
  <c r="P1050" i="9"/>
  <c r="R1050" i="9"/>
  <c r="R916" i="9"/>
  <c r="P934" i="9"/>
  <c r="P801" i="9"/>
  <c r="R648" i="9"/>
  <c r="P648" i="9"/>
  <c r="P666" i="9"/>
  <c r="P513" i="9"/>
  <c r="R666" i="9"/>
  <c r="P378" i="9"/>
  <c r="R513" i="9"/>
  <c r="P399" i="9"/>
  <c r="P112" i="9"/>
  <c r="Q947" i="9"/>
  <c r="Q924" i="9"/>
  <c r="Q673" i="9"/>
  <c r="Q544" i="9"/>
  <c r="Q120" i="9"/>
  <c r="R132" i="9"/>
  <c r="P144" i="9"/>
  <c r="Q152" i="9"/>
  <c r="P176" i="9"/>
  <c r="Q184" i="9"/>
  <c r="P208" i="9"/>
  <c r="Q218" i="9"/>
  <c r="P236" i="9"/>
  <c r="R240" i="9"/>
  <c r="Q249" i="9"/>
  <c r="R263" i="9"/>
  <c r="P265" i="9"/>
  <c r="P268" i="9"/>
  <c r="R269" i="9"/>
  <c r="P289" i="9"/>
  <c r="P305" i="9"/>
  <c r="R306" i="9"/>
  <c r="Q327" i="9"/>
  <c r="R339" i="9"/>
  <c r="Q342" i="9"/>
  <c r="P344" i="9"/>
  <c r="Q355" i="9"/>
  <c r="R377" i="9"/>
  <c r="P377" i="9"/>
  <c r="R379" i="9"/>
  <c r="P379" i="9"/>
  <c r="Q417" i="9"/>
  <c r="Q419" i="9"/>
  <c r="R443" i="9"/>
  <c r="P443" i="9"/>
  <c r="P1017" i="9"/>
  <c r="P1037" i="9"/>
  <c r="R1017" i="9"/>
  <c r="P844" i="9"/>
  <c r="P770" i="9"/>
  <c r="P825" i="9"/>
  <c r="R749" i="9"/>
  <c r="P749" i="9"/>
  <c r="P709" i="9"/>
  <c r="R709" i="9"/>
  <c r="P635" i="9"/>
  <c r="R500" i="9"/>
  <c r="R439" i="9"/>
  <c r="P33" i="9"/>
  <c r="Q141" i="9"/>
  <c r="R55" i="9"/>
  <c r="R1074" i="9"/>
  <c r="P1074" i="9"/>
  <c r="P923" i="9"/>
  <c r="R923" i="9"/>
  <c r="P672" i="9"/>
  <c r="P790" i="9"/>
  <c r="R672" i="9"/>
  <c r="P402" i="9"/>
  <c r="P113" i="9"/>
  <c r="R402" i="9"/>
  <c r="R126" i="9"/>
  <c r="R151" i="9"/>
  <c r="Q164" i="9"/>
  <c r="P979" i="9"/>
  <c r="P1019" i="9"/>
  <c r="R960" i="9"/>
  <c r="P885" i="9"/>
  <c r="P960" i="9"/>
  <c r="P846" i="9"/>
  <c r="R885" i="9"/>
  <c r="R827" i="9"/>
  <c r="P751" i="9"/>
  <c r="P905" i="9"/>
  <c r="R751" i="9"/>
  <c r="P711" i="9"/>
  <c r="R637" i="9"/>
  <c r="P557" i="9"/>
  <c r="P617" i="9"/>
  <c r="P502" i="9"/>
  <c r="R557" i="9"/>
  <c r="P596" i="9"/>
  <c r="R693" i="9"/>
  <c r="R15" i="9"/>
  <c r="P306" i="9"/>
  <c r="P1020" i="9"/>
  <c r="P1040" i="9"/>
  <c r="R961" i="9"/>
  <c r="P980" i="9"/>
  <c r="P961" i="9"/>
  <c r="P773" i="9"/>
  <c r="P865" i="9"/>
  <c r="P828" i="9"/>
  <c r="P906" i="9"/>
  <c r="R773" i="9"/>
  <c r="P597" i="9"/>
  <c r="P752" i="9"/>
  <c r="R503" i="9"/>
  <c r="P503" i="9"/>
  <c r="R462" i="9"/>
  <c r="P483" i="9"/>
  <c r="R232" i="9"/>
  <c r="R577" i="9"/>
  <c r="P462" i="9"/>
  <c r="P347" i="9"/>
  <c r="P442" i="9"/>
  <c r="P1076" i="9"/>
  <c r="R1001" i="9"/>
  <c r="P1060" i="9"/>
  <c r="R962" i="9"/>
  <c r="P962" i="9"/>
  <c r="P810" i="9"/>
  <c r="R829" i="9"/>
  <c r="P829" i="9"/>
  <c r="P793" i="9"/>
  <c r="R753" i="9"/>
  <c r="P753" i="9"/>
  <c r="P658" i="9"/>
  <c r="R619" i="9"/>
  <c r="R578" i="9"/>
  <c r="R694" i="9"/>
  <c r="P598" i="9"/>
  <c r="P578" i="9"/>
  <c r="P559" i="9"/>
  <c r="R484" i="9"/>
  <c r="P17" i="9"/>
  <c r="R388" i="9"/>
  <c r="P484" i="9"/>
  <c r="P388" i="9"/>
  <c r="P424" i="9"/>
  <c r="R348" i="9"/>
  <c r="P463" i="9"/>
  <c r="P964" i="9"/>
  <c r="R908" i="9"/>
  <c r="R868" i="9"/>
  <c r="R775" i="9"/>
  <c r="P734" i="9"/>
  <c r="P715" i="9"/>
  <c r="R600" i="9"/>
  <c r="P426" i="9"/>
  <c r="R505" i="9"/>
  <c r="P505" i="9"/>
  <c r="P234" i="9"/>
  <c r="P370" i="9"/>
  <c r="P561" i="9"/>
  <c r="P1043" i="9"/>
  <c r="R1023" i="9"/>
  <c r="P1003" i="9"/>
  <c r="P965" i="9"/>
  <c r="P849" i="9"/>
  <c r="P869" i="9"/>
  <c r="P909" i="9"/>
  <c r="R909" i="9"/>
  <c r="R776" i="9"/>
  <c r="R869" i="9"/>
  <c r="P755" i="9"/>
  <c r="P641" i="9"/>
  <c r="R755" i="9"/>
  <c r="P735" i="9"/>
  <c r="P581" i="9"/>
  <c r="P697" i="9"/>
  <c r="R621" i="9"/>
  <c r="P621" i="9"/>
  <c r="P562" i="9"/>
  <c r="R506" i="9"/>
  <c r="P486" i="9"/>
  <c r="R330" i="9"/>
  <c r="P371" i="9"/>
  <c r="P330" i="9"/>
  <c r="P506" i="9"/>
  <c r="Q32" i="9"/>
  <c r="R986" i="9"/>
  <c r="P986" i="9"/>
  <c r="P1025" i="9"/>
  <c r="R946" i="9"/>
  <c r="P946" i="9"/>
  <c r="R966" i="9"/>
  <c r="P929" i="9"/>
  <c r="P891" i="9"/>
  <c r="P813" i="9"/>
  <c r="P796" i="9"/>
  <c r="R757" i="9"/>
  <c r="P698" i="9"/>
  <c r="P757" i="9"/>
  <c r="R698" i="9"/>
  <c r="P737" i="9"/>
  <c r="P603" i="9"/>
  <c r="R678" i="9"/>
  <c r="P678" i="9"/>
  <c r="R623" i="9"/>
  <c r="P623" i="9"/>
  <c r="R468" i="9"/>
  <c r="P468" i="9"/>
  <c r="P508" i="9"/>
  <c r="P543" i="9"/>
  <c r="R448" i="9"/>
  <c r="P448" i="9"/>
  <c r="R408" i="9"/>
  <c r="R543" i="9"/>
  <c r="R373" i="9"/>
  <c r="R563" i="9"/>
  <c r="P408" i="9"/>
  <c r="R39" i="9"/>
  <c r="P1044" i="9"/>
  <c r="P985" i="9"/>
  <c r="P1061" i="9"/>
  <c r="R985" i="9"/>
  <c r="P1077" i="9"/>
  <c r="P1004" i="9"/>
  <c r="P910" i="9"/>
  <c r="R850" i="9"/>
  <c r="P811" i="9"/>
  <c r="R642" i="9"/>
  <c r="P850" i="9"/>
  <c r="P794" i="9"/>
  <c r="R811" i="9"/>
  <c r="P756" i="9"/>
  <c r="P642" i="9"/>
  <c r="P659" i="9"/>
  <c r="R756" i="9"/>
  <c r="P541" i="9"/>
  <c r="R541" i="9"/>
  <c r="P736" i="9"/>
  <c r="R507" i="9"/>
  <c r="P467" i="9"/>
  <c r="P507" i="9"/>
  <c r="R406" i="9"/>
  <c r="R372" i="9"/>
  <c r="P372" i="9"/>
  <c r="P487" i="9"/>
  <c r="P406" i="9"/>
  <c r="R389" i="9"/>
  <c r="R447" i="9"/>
  <c r="P41" i="9"/>
  <c r="Q56" i="9"/>
  <c r="R1047" i="9"/>
  <c r="R780" i="9"/>
  <c r="R103" i="9"/>
  <c r="R375" i="9"/>
  <c r="P375" i="9"/>
  <c r="P1048" i="9"/>
  <c r="P781" i="9"/>
  <c r="P914" i="9"/>
  <c r="R931" i="9"/>
  <c r="R781" i="9"/>
  <c r="P646" i="9"/>
  <c r="R663" i="9"/>
  <c r="P663" i="9"/>
  <c r="R376" i="9"/>
  <c r="P376" i="9"/>
  <c r="R511" i="9"/>
  <c r="P105" i="9"/>
  <c r="R517" i="9"/>
  <c r="R938" i="9"/>
  <c r="P938" i="9"/>
  <c r="R921" i="9"/>
  <c r="P805" i="9"/>
  <c r="P921" i="9"/>
  <c r="R805" i="9"/>
  <c r="R788" i="9"/>
  <c r="P788" i="9"/>
  <c r="P670" i="9"/>
  <c r="R111" i="9"/>
  <c r="P114" i="9"/>
  <c r="R118" i="9"/>
  <c r="Q119" i="9"/>
  <c r="P947" i="9"/>
  <c r="R947" i="9"/>
  <c r="P814" i="9"/>
  <c r="R679" i="9"/>
  <c r="P679" i="9"/>
  <c r="P137" i="9"/>
  <c r="R544" i="9"/>
  <c r="R143" i="9"/>
  <c r="R150" i="9"/>
  <c r="Q151" i="9"/>
  <c r="P169" i="9"/>
  <c r="R175" i="9"/>
  <c r="P178" i="9"/>
  <c r="R182" i="9"/>
  <c r="Q183" i="9"/>
  <c r="P189" i="9"/>
  <c r="P201" i="9"/>
  <c r="R207" i="9"/>
  <c r="P210" i="9"/>
  <c r="R214" i="9"/>
  <c r="Q215" i="9"/>
  <c r="P221" i="9"/>
  <c r="Q233" i="9"/>
  <c r="R234" i="9"/>
  <c r="Q239" i="9"/>
  <c r="R251" i="9"/>
  <c r="P251" i="9"/>
  <c r="Q252" i="9"/>
  <c r="R255" i="9"/>
  <c r="R259" i="9"/>
  <c r="Q260" i="9"/>
  <c r="P266" i="9"/>
  <c r="P287" i="9"/>
  <c r="Q289" i="9"/>
  <c r="P290" i="9"/>
  <c r="R303" i="9"/>
  <c r="Q310" i="9"/>
  <c r="P310" i="9"/>
  <c r="R311" i="9"/>
  <c r="R329" i="9"/>
  <c r="Q333" i="9"/>
  <c r="R335" i="9"/>
  <c r="P335" i="9"/>
  <c r="P341" i="9"/>
  <c r="R341" i="9"/>
  <c r="R344" i="9"/>
  <c r="Q358" i="9"/>
  <c r="Q364" i="9"/>
  <c r="P366" i="9"/>
  <c r="R396" i="9"/>
  <c r="Q398" i="9"/>
  <c r="Q470" i="9"/>
  <c r="P136" i="9"/>
  <c r="Q144" i="9"/>
  <c r="P168" i="9"/>
  <c r="Q176" i="9"/>
  <c r="P190" i="9"/>
  <c r="P200" i="9"/>
  <c r="Q208" i="9"/>
  <c r="P223" i="9"/>
  <c r="Q228" i="9"/>
  <c r="Q236" i="9"/>
  <c r="P238" i="9"/>
  <c r="R239" i="9"/>
  <c r="P264" i="9"/>
  <c r="R279" i="9"/>
  <c r="P279" i="9"/>
  <c r="R282" i="9"/>
  <c r="Q282" i="9"/>
  <c r="R284" i="9"/>
  <c r="P286" i="9"/>
  <c r="P291" i="9"/>
  <c r="P292" i="9"/>
  <c r="Q305" i="9"/>
  <c r="R307" i="9"/>
  <c r="P307" i="9"/>
  <c r="R308" i="9"/>
  <c r="P326" i="9"/>
  <c r="R326" i="9"/>
  <c r="R332" i="9"/>
  <c r="P332" i="9"/>
  <c r="R336" i="9"/>
  <c r="P342" i="9"/>
  <c r="Q349" i="9"/>
  <c r="R351" i="9"/>
  <c r="P368" i="9"/>
  <c r="R368" i="9"/>
  <c r="Q368" i="9"/>
  <c r="Q377" i="9"/>
  <c r="Q379" i="9"/>
  <c r="Q389" i="9"/>
  <c r="R391" i="9"/>
  <c r="Q410" i="9"/>
  <c r="R410" i="9"/>
  <c r="Q433" i="9"/>
  <c r="Q443" i="9"/>
  <c r="Q445" i="9"/>
  <c r="P405" i="9"/>
  <c r="R409" i="9"/>
  <c r="R411" i="9"/>
  <c r="P411" i="9"/>
  <c r="R419" i="9"/>
  <c r="P419" i="9"/>
  <c r="R427" i="9"/>
  <c r="P427" i="9"/>
  <c r="R444" i="9"/>
  <c r="Q446" i="9"/>
  <c r="R455" i="9"/>
  <c r="P455" i="9"/>
  <c r="Q473" i="9"/>
  <c r="R498" i="9"/>
  <c r="P498" i="9"/>
  <c r="Q516" i="9"/>
  <c r="P520" i="9"/>
  <c r="Q520" i="9"/>
  <c r="R520" i="9"/>
  <c r="R533" i="9"/>
  <c r="Q533" i="9"/>
  <c r="Q542" i="9"/>
  <c r="P546" i="9"/>
  <c r="R546" i="9"/>
  <c r="R357" i="9"/>
  <c r="Q380" i="9"/>
  <c r="R392" i="9"/>
  <c r="R393" i="9"/>
  <c r="P401" i="9"/>
  <c r="R422" i="9"/>
  <c r="P422" i="9"/>
  <c r="P437" i="9"/>
  <c r="Q450" i="9"/>
  <c r="R450" i="9"/>
  <c r="Q460" i="9"/>
  <c r="R482" i="9"/>
  <c r="Q492" i="9"/>
  <c r="Q494" i="9"/>
  <c r="Q496" i="9"/>
  <c r="Q500" i="9"/>
  <c r="P539" i="9"/>
  <c r="R554" i="9"/>
  <c r="P554" i="9"/>
  <c r="Q568" i="9"/>
  <c r="R575" i="9"/>
  <c r="R592" i="9"/>
  <c r="R524" i="9"/>
  <c r="R526" i="9"/>
  <c r="Q526" i="9"/>
  <c r="P526" i="9"/>
  <c r="P528" i="9"/>
  <c r="R528" i="9"/>
  <c r="Q528" i="9"/>
  <c r="R530" i="9"/>
  <c r="Q530" i="9"/>
  <c r="P530" i="9"/>
  <c r="P534" i="9"/>
  <c r="Q546" i="9"/>
  <c r="Q571" i="9"/>
  <c r="Q573" i="9"/>
  <c r="R573" i="9"/>
  <c r="P622" i="9"/>
  <c r="Q693" i="9"/>
  <c r="R384" i="9"/>
  <c r="P384" i="9"/>
  <c r="R403" i="9"/>
  <c r="P403" i="9"/>
  <c r="Q404" i="9"/>
  <c r="P415" i="9"/>
  <c r="Q418" i="9"/>
  <c r="Q423" i="9"/>
  <c r="P429" i="9"/>
  <c r="R429" i="9"/>
  <c r="Q437" i="9"/>
  <c r="P447" i="9"/>
  <c r="Q449" i="9"/>
  <c r="P452" i="9"/>
  <c r="P461" i="9"/>
  <c r="R461" i="9"/>
  <c r="Q461" i="9"/>
  <c r="R483" i="9"/>
  <c r="Q510" i="9"/>
  <c r="Q552" i="9"/>
  <c r="Q554" i="9"/>
  <c r="R243" i="9"/>
  <c r="P245" i="9"/>
  <c r="P262" i="9"/>
  <c r="R276" i="9"/>
  <c r="P301" i="9"/>
  <c r="Q303" i="9"/>
  <c r="R315" i="9"/>
  <c r="P317" i="9"/>
  <c r="R320" i="9"/>
  <c r="R323" i="9"/>
  <c r="R338" i="9"/>
  <c r="Q339" i="9"/>
  <c r="P351" i="9"/>
  <c r="Q357" i="9"/>
  <c r="R361" i="9"/>
  <c r="P361" i="9"/>
  <c r="Q367" i="9"/>
  <c r="Q370" i="9"/>
  <c r="R380" i="9"/>
  <c r="Q385" i="9"/>
  <c r="P391" i="9"/>
  <c r="R395" i="9"/>
  <c r="P397" i="9"/>
  <c r="R400" i="9"/>
  <c r="P414" i="9"/>
  <c r="P421" i="9"/>
  <c r="R421" i="9"/>
  <c r="R425" i="9"/>
  <c r="P425" i="9"/>
  <c r="Q426" i="9"/>
  <c r="P446" i="9"/>
  <c r="R454" i="9"/>
  <c r="Q454" i="9"/>
  <c r="P454" i="9"/>
  <c r="R466" i="9"/>
  <c r="Q466" i="9"/>
  <c r="P466" i="9"/>
  <c r="Q472" i="9"/>
  <c r="Q486" i="9"/>
  <c r="Q517" i="9"/>
  <c r="P519" i="9"/>
  <c r="R519" i="9"/>
  <c r="Q532" i="9"/>
  <c r="R532" i="9"/>
  <c r="Q538" i="9"/>
  <c r="Q543" i="9"/>
  <c r="P545" i="9"/>
  <c r="R545" i="9"/>
  <c r="Q545" i="9"/>
  <c r="R572" i="9"/>
  <c r="P572" i="9"/>
  <c r="R589" i="9"/>
  <c r="Q220" i="9"/>
  <c r="Q268" i="9"/>
  <c r="R275" i="9"/>
  <c r="P300" i="9"/>
  <c r="Q302" i="9"/>
  <c r="Q344" i="9"/>
  <c r="P345" i="9"/>
  <c r="R347" i="9"/>
  <c r="Q362" i="9"/>
  <c r="Q371" i="9"/>
  <c r="Q386" i="9"/>
  <c r="P390" i="9"/>
  <c r="Q403" i="9"/>
  <c r="R405" i="9"/>
  <c r="P409" i="9"/>
  <c r="P428" i="9"/>
  <c r="R435" i="9"/>
  <c r="P435" i="9"/>
  <c r="Q435" i="9"/>
  <c r="Q436" i="9"/>
  <c r="R437" i="9"/>
  <c r="R441" i="9"/>
  <c r="Q459" i="9"/>
  <c r="Q474" i="9"/>
  <c r="Q481" i="9"/>
  <c r="R493" i="9"/>
  <c r="Q493" i="9"/>
  <c r="R555" i="9"/>
  <c r="P599" i="9"/>
  <c r="Q646" i="9"/>
  <c r="P919" i="9"/>
  <c r="R937" i="9"/>
  <c r="P937" i="9"/>
  <c r="R804" i="9"/>
  <c r="P651" i="9"/>
  <c r="P261" i="9"/>
  <c r="Q324" i="9"/>
  <c r="Q1036" i="9"/>
  <c r="Q972" i="9"/>
  <c r="Q954" i="9"/>
  <c r="Q1031" i="9"/>
  <c r="Q1040" i="9"/>
  <c r="Q992" i="9"/>
  <c r="Q1016" i="9"/>
  <c r="Q952" i="9"/>
  <c r="Q1028" i="9"/>
  <c r="Q899" i="9"/>
  <c r="Q961" i="9"/>
  <c r="Q976" i="9"/>
  <c r="Q877" i="9"/>
  <c r="Q819" i="9"/>
  <c r="Q843" i="9"/>
  <c r="Q841" i="9"/>
  <c r="Q906" i="9"/>
  <c r="Q857" i="9"/>
  <c r="Q859" i="9"/>
  <c r="Q862" i="9"/>
  <c r="Q769" i="9"/>
  <c r="Q816" i="9"/>
  <c r="Q763" i="9"/>
  <c r="Q849" i="9"/>
  <c r="Q828" i="9"/>
  <c r="Q748" i="9"/>
  <c r="Q704" i="9"/>
  <c r="Q752" i="9"/>
  <c r="Q740" i="9"/>
  <c r="Q728" i="9"/>
  <c r="Q708" i="9"/>
  <c r="Q609" i="9"/>
  <c r="Q626" i="9"/>
  <c r="Q491" i="9"/>
  <c r="Q909" i="9"/>
  <c r="Q690" i="9"/>
  <c r="Q755" i="9"/>
  <c r="Q706" i="9"/>
  <c r="Q701" i="9"/>
  <c r="Q682" i="9"/>
  <c r="Q611" i="9"/>
  <c r="Q581" i="9"/>
  <c r="Q456" i="9"/>
  <c r="Q566" i="9"/>
  <c r="Q360" i="9"/>
  <c r="Q506" i="9"/>
  <c r="Q483" i="9"/>
  <c r="Q462" i="9"/>
  <c r="Q634" i="9"/>
  <c r="Q621" i="9"/>
  <c r="Q594" i="9"/>
  <c r="P1010" i="9"/>
  <c r="P1051" i="9"/>
  <c r="P971" i="9"/>
  <c r="P1069" i="9"/>
  <c r="P917" i="9"/>
  <c r="P935" i="9"/>
  <c r="P818" i="9"/>
  <c r="P838" i="9"/>
  <c r="P667" i="9"/>
  <c r="P649" i="9"/>
  <c r="P762" i="9"/>
  <c r="R935" i="9"/>
  <c r="P703" i="9"/>
  <c r="R818" i="9"/>
  <c r="R703" i="9"/>
  <c r="P802" i="9"/>
  <c r="R628" i="9"/>
  <c r="R649" i="9"/>
  <c r="P628" i="9"/>
  <c r="P588" i="9"/>
  <c r="R608" i="9"/>
  <c r="R514" i="9"/>
  <c r="P514" i="9"/>
  <c r="P532" i="9"/>
  <c r="R588" i="9"/>
  <c r="P493" i="9"/>
  <c r="R568" i="9"/>
  <c r="R1073" i="9"/>
  <c r="P978" i="9"/>
  <c r="P1073" i="9"/>
  <c r="R1018" i="9"/>
  <c r="P1018" i="9"/>
  <c r="P939" i="9"/>
  <c r="P922" i="9"/>
  <c r="R922" i="9"/>
  <c r="P845" i="9"/>
  <c r="R789" i="9"/>
  <c r="P671" i="9"/>
  <c r="P789" i="9"/>
  <c r="P771" i="9"/>
  <c r="P826" i="9"/>
  <c r="R750" i="9"/>
  <c r="P750" i="9"/>
  <c r="P710" i="9"/>
  <c r="P636" i="9"/>
  <c r="P654" i="9"/>
  <c r="R636" i="9"/>
  <c r="R556" i="9"/>
  <c r="P501" i="9"/>
  <c r="P595" i="9"/>
  <c r="R501" i="9"/>
  <c r="P440" i="9"/>
  <c r="P797" i="9"/>
  <c r="P930" i="9"/>
  <c r="R930" i="9"/>
  <c r="P662" i="9"/>
  <c r="P509" i="9"/>
  <c r="R1054" i="9"/>
  <c r="R787" i="9"/>
  <c r="P787" i="9"/>
  <c r="P517" i="9"/>
  <c r="P795" i="9"/>
  <c r="P812" i="9"/>
  <c r="P660" i="9"/>
  <c r="R525" i="9"/>
  <c r="P525" i="9"/>
  <c r="R227" i="9"/>
  <c r="P229" i="9"/>
  <c r="Q244" i="9"/>
  <c r="Q276" i="9"/>
  <c r="P285" i="9"/>
  <c r="R297" i="9"/>
  <c r="R299" i="9"/>
  <c r="P299" i="9"/>
  <c r="Q301" i="9"/>
  <c r="Q316" i="9"/>
  <c r="Q321" i="9"/>
  <c r="P337" i="9"/>
  <c r="R343" i="9"/>
  <c r="Q348" i="9"/>
  <c r="P365" i="9"/>
  <c r="Q366" i="9"/>
  <c r="P381" i="9"/>
  <c r="Q383" i="9"/>
  <c r="P389" i="9"/>
  <c r="Q396" i="9"/>
  <c r="Q401" i="9"/>
  <c r="Q402" i="9"/>
  <c r="R404" i="9"/>
  <c r="P413" i="9"/>
  <c r="R418" i="9"/>
  <c r="P420" i="9"/>
  <c r="R426" i="9"/>
  <c r="Q439" i="9"/>
  <c r="Q442" i="9"/>
  <c r="R442" i="9"/>
  <c r="R452" i="9"/>
  <c r="R473" i="9"/>
  <c r="P473" i="9"/>
  <c r="Q476" i="9"/>
  <c r="R480" i="9"/>
  <c r="Q509" i="9"/>
  <c r="R509" i="9"/>
  <c r="R516" i="9"/>
  <c r="P516" i="9"/>
  <c r="P523" i="9"/>
  <c r="R523" i="9"/>
  <c r="Q523" i="9"/>
  <c r="R527" i="9"/>
  <c r="P527" i="9"/>
  <c r="R529" i="9"/>
  <c r="Q529" i="9"/>
  <c r="P529" i="9"/>
  <c r="R531" i="9"/>
  <c r="Q531" i="9"/>
  <c r="P531" i="9"/>
  <c r="Q536" i="9"/>
  <c r="R542" i="9"/>
  <c r="P542" i="9"/>
  <c r="R562" i="9"/>
  <c r="R564" i="9"/>
  <c r="Q564" i="9"/>
  <c r="P564" i="9"/>
  <c r="P380" i="9"/>
  <c r="Q382" i="9"/>
  <c r="Q415" i="9"/>
  <c r="Q416" i="9"/>
  <c r="Q421" i="9"/>
  <c r="R423" i="9"/>
  <c r="P423" i="9"/>
  <c r="Q428" i="9"/>
  <c r="R433" i="9"/>
  <c r="P433" i="9"/>
  <c r="R436" i="9"/>
  <c r="Q438" i="9"/>
  <c r="Q447" i="9"/>
  <c r="R460" i="9"/>
  <c r="P460" i="9"/>
  <c r="R463" i="9"/>
  <c r="Q463" i="9"/>
  <c r="R465" i="9"/>
  <c r="Q465" i="9"/>
  <c r="P465" i="9"/>
  <c r="R475" i="9"/>
  <c r="R485" i="9"/>
  <c r="Q488" i="9"/>
  <c r="P496" i="9"/>
  <c r="R496" i="9"/>
  <c r="Q508" i="9"/>
  <c r="P535" i="9"/>
  <c r="Q547" i="9"/>
  <c r="Q562" i="9"/>
  <c r="Q576" i="9"/>
  <c r="R576" i="9"/>
  <c r="Q597" i="9"/>
  <c r="R593" i="9"/>
  <c r="R597" i="9"/>
  <c r="R618" i="9"/>
  <c r="P618" i="9"/>
  <c r="R620" i="9"/>
  <c r="Q434" i="9"/>
  <c r="P453" i="9"/>
  <c r="R457" i="9"/>
  <c r="R459" i="9"/>
  <c r="P459" i="9"/>
  <c r="Q468" i="9"/>
  <c r="R469" i="9"/>
  <c r="R478" i="9"/>
  <c r="Q479" i="9"/>
  <c r="P482" i="9"/>
  <c r="R492" i="9"/>
  <c r="R515" i="9"/>
  <c r="Q534" i="9"/>
  <c r="R537" i="9"/>
  <c r="P537" i="9"/>
  <c r="P560" i="9"/>
  <c r="P579" i="9"/>
  <c r="R579" i="9"/>
  <c r="Q602" i="9"/>
  <c r="Q604" i="9"/>
  <c r="Q612" i="9"/>
  <c r="R631" i="9"/>
  <c r="Q631" i="9"/>
  <c r="R661" i="9"/>
  <c r="P695" i="9"/>
  <c r="R695" i="9"/>
  <c r="R697" i="9"/>
  <c r="P724" i="9"/>
  <c r="R724" i="9"/>
  <c r="Q724" i="9"/>
  <c r="P445" i="9"/>
  <c r="R449" i="9"/>
  <c r="R451" i="9"/>
  <c r="P451" i="9"/>
  <c r="Q458" i="9"/>
  <c r="P476" i="9"/>
  <c r="P481" i="9"/>
  <c r="R495" i="9"/>
  <c r="P495" i="9"/>
  <c r="P536" i="9"/>
  <c r="R536" i="9"/>
  <c r="P540" i="9"/>
  <c r="P552" i="9"/>
  <c r="R552" i="9"/>
  <c r="P556" i="9"/>
  <c r="Q556" i="9"/>
  <c r="Q560" i="9"/>
  <c r="P563" i="9"/>
  <c r="Q565" i="9"/>
  <c r="R583" i="9"/>
  <c r="P583" i="9"/>
  <c r="P585" i="9"/>
  <c r="R585" i="9"/>
  <c r="Q585" i="9"/>
  <c r="Q587" i="9"/>
  <c r="P587" i="9"/>
  <c r="P601" i="9"/>
  <c r="R601" i="9"/>
  <c r="R603" i="9"/>
  <c r="P607" i="9"/>
  <c r="R607" i="9"/>
  <c r="R624" i="9"/>
  <c r="R626" i="9"/>
  <c r="Q699" i="9"/>
  <c r="R371" i="9"/>
  <c r="P373" i="9"/>
  <c r="Q388" i="9"/>
  <c r="Q420" i="9"/>
  <c r="Q452" i="9"/>
  <c r="R471" i="9"/>
  <c r="Q475" i="9"/>
  <c r="Q482" i="9"/>
  <c r="R490" i="9"/>
  <c r="Q498" i="9"/>
  <c r="Q514" i="9"/>
  <c r="R518" i="9"/>
  <c r="P518" i="9"/>
  <c r="Q522" i="9"/>
  <c r="P522" i="9"/>
  <c r="P524" i="9"/>
  <c r="P544" i="9"/>
  <c r="R559" i="9"/>
  <c r="Q572" i="9"/>
  <c r="Q671" i="9"/>
  <c r="R671" i="9"/>
  <c r="R692" i="9"/>
  <c r="P692" i="9"/>
  <c r="P480" i="9"/>
  <c r="R489" i="9"/>
  <c r="Q495" i="9"/>
  <c r="R497" i="9"/>
  <c r="P500" i="9"/>
  <c r="P511" i="9"/>
  <c r="Q513" i="9"/>
  <c r="R535" i="9"/>
  <c r="R539" i="9"/>
  <c r="Q539" i="9"/>
  <c r="Q540" i="9"/>
  <c r="Q555" i="9"/>
  <c r="P555" i="9"/>
  <c r="R574" i="9"/>
  <c r="P574" i="9"/>
  <c r="R581" i="9"/>
  <c r="Q601" i="9"/>
  <c r="Q615" i="9"/>
  <c r="R662" i="9"/>
  <c r="Q742" i="9"/>
  <c r="R742" i="9"/>
  <c r="R291" i="9"/>
  <c r="P293" i="9"/>
  <c r="Q308" i="9"/>
  <c r="R355" i="9"/>
  <c r="P357" i="9"/>
  <c r="Q372" i="9"/>
  <c r="Q412" i="9"/>
  <c r="Q444" i="9"/>
  <c r="R453" i="9"/>
  <c r="P457" i="9"/>
  <c r="R470" i="9"/>
  <c r="Q471" i="9"/>
  <c r="R474" i="9"/>
  <c r="P474" i="9"/>
  <c r="R488" i="9"/>
  <c r="R494" i="9"/>
  <c r="P494" i="9"/>
  <c r="R508" i="9"/>
  <c r="P510" i="9"/>
  <c r="Q512" i="9"/>
  <c r="Q521" i="9"/>
  <c r="P521" i="9"/>
  <c r="Q551" i="9"/>
  <c r="Q559" i="9"/>
  <c r="R565" i="9"/>
  <c r="Q570" i="9"/>
  <c r="P577" i="9"/>
  <c r="P580" i="9"/>
  <c r="R580" i="9"/>
  <c r="R587" i="9"/>
  <c r="Q590" i="9"/>
  <c r="R594" i="9"/>
  <c r="Q647" i="9"/>
  <c r="R467" i="9"/>
  <c r="R481" i="9"/>
  <c r="Q487" i="9"/>
  <c r="R487" i="9"/>
  <c r="Q497" i="9"/>
  <c r="Q499" i="9"/>
  <c r="P499" i="9"/>
  <c r="Q511" i="9"/>
  <c r="R534" i="9"/>
  <c r="Q535" i="9"/>
  <c r="R538" i="9"/>
  <c r="P538" i="9"/>
  <c r="R540" i="9"/>
  <c r="R549" i="9"/>
  <c r="Q550" i="9"/>
  <c r="R558" i="9"/>
  <c r="Q558" i="9"/>
  <c r="P558" i="9"/>
  <c r="R561" i="9"/>
  <c r="Q569" i="9"/>
  <c r="Q574" i="9"/>
  <c r="R582" i="9"/>
  <c r="Q582" i="9"/>
  <c r="P582" i="9"/>
  <c r="P584" i="9"/>
  <c r="R584" i="9"/>
  <c r="Q584" i="9"/>
  <c r="P586" i="9"/>
  <c r="R586" i="9"/>
  <c r="Q586" i="9"/>
  <c r="P602" i="9"/>
  <c r="R602" i="9"/>
  <c r="R604" i="9"/>
  <c r="R606" i="9"/>
  <c r="P606" i="9"/>
  <c r="Q606" i="9"/>
  <c r="R614" i="9"/>
  <c r="P614" i="9"/>
  <c r="R625" i="9"/>
  <c r="Q625" i="9"/>
  <c r="P625" i="9"/>
  <c r="R627" i="9"/>
  <c r="Q653" i="9"/>
  <c r="R683" i="9"/>
  <c r="Q683" i="9"/>
  <c r="P683" i="9"/>
  <c r="Q591" i="9"/>
  <c r="Q596" i="9"/>
  <c r="R615" i="9"/>
  <c r="P615" i="9"/>
  <c r="Q616" i="9"/>
  <c r="Q619" i="9"/>
  <c r="P619" i="9"/>
  <c r="Q633" i="9"/>
  <c r="R633" i="9"/>
  <c r="P653" i="9"/>
  <c r="R653" i="9"/>
  <c r="R675" i="9"/>
  <c r="P675" i="9"/>
  <c r="Q675" i="9"/>
  <c r="Q679" i="9"/>
  <c r="R729" i="9"/>
  <c r="R731" i="9"/>
  <c r="R733" i="9"/>
  <c r="P738" i="9"/>
  <c r="R738" i="9"/>
  <c r="Q567" i="9"/>
  <c r="Q575" i="9"/>
  <c r="P638" i="9"/>
  <c r="Q639" i="9"/>
  <c r="Q644" i="9"/>
  <c r="Q656" i="9"/>
  <c r="R656" i="9"/>
  <c r="P656" i="9"/>
  <c r="Q659" i="9"/>
  <c r="Q669" i="9"/>
  <c r="R669" i="9"/>
  <c r="P677" i="9"/>
  <c r="R677" i="9"/>
  <c r="Q678" i="9"/>
  <c r="Q703" i="9"/>
  <c r="Q713" i="9"/>
  <c r="Q784" i="9"/>
  <c r="R786" i="9"/>
  <c r="Q786" i="9"/>
  <c r="P624" i="9"/>
  <c r="R629" i="9"/>
  <c r="R630" i="9"/>
  <c r="Q641" i="9"/>
  <c r="R643" i="9"/>
  <c r="P643" i="9"/>
  <c r="Q677" i="9"/>
  <c r="P685" i="9"/>
  <c r="R685" i="9"/>
  <c r="Q685" i="9"/>
  <c r="P702" i="9"/>
  <c r="R712" i="9"/>
  <c r="P712" i="9"/>
  <c r="R721" i="9"/>
  <c r="P492" i="9"/>
  <c r="R502" i="9"/>
  <c r="P504" i="9"/>
  <c r="P515" i="9"/>
  <c r="Q519" i="9"/>
  <c r="R553" i="9"/>
  <c r="R591" i="9"/>
  <c r="R596" i="9"/>
  <c r="P600" i="9"/>
  <c r="Q607" i="9"/>
  <c r="Q614" i="9"/>
  <c r="R617" i="9"/>
  <c r="Q618" i="9"/>
  <c r="P626" i="9"/>
  <c r="P627" i="9"/>
  <c r="Q638" i="9"/>
  <c r="Q640" i="9"/>
  <c r="P640" i="9"/>
  <c r="R641" i="9"/>
  <c r="P645" i="9"/>
  <c r="R645" i="9"/>
  <c r="R652" i="9"/>
  <c r="P652" i="9"/>
  <c r="R655" i="9"/>
  <c r="P655" i="9"/>
  <c r="R658" i="9"/>
  <c r="Q658" i="9"/>
  <c r="P676" i="9"/>
  <c r="R676" i="9"/>
  <c r="Q687" i="9"/>
  <c r="Q692" i="9"/>
  <c r="Q695" i="9"/>
  <c r="Q697" i="9"/>
  <c r="P730" i="9"/>
  <c r="R730" i="9"/>
  <c r="R732" i="9"/>
  <c r="Q822" i="9"/>
  <c r="Q824" i="9"/>
  <c r="R824" i="9"/>
  <c r="R612" i="9"/>
  <c r="R613" i="9"/>
  <c r="Q613" i="9"/>
  <c r="R622" i="9"/>
  <c r="Q627" i="9"/>
  <c r="Q636" i="9"/>
  <c r="R638" i="9"/>
  <c r="Q643" i="9"/>
  <c r="P657" i="9"/>
  <c r="R657" i="9"/>
  <c r="Q657" i="9"/>
  <c r="Q662" i="9"/>
  <c r="Q670" i="9"/>
  <c r="R670" i="9"/>
  <c r="R716" i="9"/>
  <c r="P716" i="9"/>
  <c r="Q749" i="9"/>
  <c r="R768" i="9"/>
  <c r="R486" i="9"/>
  <c r="P488" i="9"/>
  <c r="Q503" i="9"/>
  <c r="R550" i="9"/>
  <c r="R551" i="9"/>
  <c r="P576" i="9"/>
  <c r="Q578" i="9"/>
  <c r="R590" i="9"/>
  <c r="P592" i="9"/>
  <c r="R595" i="9"/>
  <c r="R598" i="9"/>
  <c r="Q603" i="9"/>
  <c r="P616" i="9"/>
  <c r="R616" i="9"/>
  <c r="Q617" i="9"/>
  <c r="Q630" i="9"/>
  <c r="Q645" i="9"/>
  <c r="Q652" i="9"/>
  <c r="Q660" i="9"/>
  <c r="R660" i="9"/>
  <c r="Q661" i="9"/>
  <c r="R665" i="9"/>
  <c r="R691" i="9"/>
  <c r="Q691" i="9"/>
  <c r="P691" i="9"/>
  <c r="R696" i="9"/>
  <c r="Q696" i="9"/>
  <c r="P696" i="9"/>
  <c r="Q732" i="9"/>
  <c r="R510" i="9"/>
  <c r="P512" i="9"/>
  <c r="Q527" i="9"/>
  <c r="P575" i="9"/>
  <c r="Q577" i="9"/>
  <c r="Q599" i="9"/>
  <c r="P620" i="9"/>
  <c r="Q624" i="9"/>
  <c r="Q629" i="9"/>
  <c r="R634" i="9"/>
  <c r="P639" i="9"/>
  <c r="R640" i="9"/>
  <c r="R644" i="9"/>
  <c r="P644" i="9"/>
  <c r="R651" i="9"/>
  <c r="Q655" i="9"/>
  <c r="R684" i="9"/>
  <c r="P684" i="9"/>
  <c r="R686" i="9"/>
  <c r="Q686" i="9"/>
  <c r="P686" i="9"/>
  <c r="R720" i="9"/>
  <c r="P720" i="9"/>
  <c r="R734" i="9"/>
  <c r="R747" i="9"/>
  <c r="Q747" i="9"/>
  <c r="Q815" i="9"/>
  <c r="R815" i="9"/>
  <c r="R713" i="9"/>
  <c r="P713" i="9"/>
  <c r="Q714" i="9"/>
  <c r="R717" i="9"/>
  <c r="Q717" i="9"/>
  <c r="P717" i="9"/>
  <c r="Q718" i="9"/>
  <c r="Q736" i="9"/>
  <c r="R739" i="9"/>
  <c r="Q750" i="9"/>
  <c r="R782" i="9"/>
  <c r="P782" i="9"/>
  <c r="P784" i="9"/>
  <c r="R784" i="9"/>
  <c r="R793" i="9"/>
  <c r="Q793" i="9"/>
  <c r="R929" i="9"/>
  <c r="R725" i="9"/>
  <c r="R735" i="9"/>
  <c r="R744" i="9"/>
  <c r="R761" i="9"/>
  <c r="P761" i="9"/>
  <c r="Q780" i="9"/>
  <c r="Q790" i="9"/>
  <c r="P729" i="9"/>
  <c r="Q731" i="9"/>
  <c r="Q758" i="9"/>
  <c r="R779" i="9"/>
  <c r="P779" i="9"/>
  <c r="Q779" i="9"/>
  <c r="R792" i="9"/>
  <c r="Q792" i="9"/>
  <c r="R826" i="9"/>
  <c r="P637" i="9"/>
  <c r="Q648" i="9"/>
  <c r="Q668" i="9"/>
  <c r="R673" i="9"/>
  <c r="Q674" i="9"/>
  <c r="P680" i="9"/>
  <c r="Q712" i="9"/>
  <c r="R715" i="9"/>
  <c r="Q716" i="9"/>
  <c r="Q720" i="9"/>
  <c r="P721" i="9"/>
  <c r="P725" i="9"/>
  <c r="R728" i="9"/>
  <c r="P728" i="9"/>
  <c r="Q730" i="9"/>
  <c r="P732" i="9"/>
  <c r="Q733" i="9"/>
  <c r="Q734" i="9"/>
  <c r="Q735" i="9"/>
  <c r="Q738" i="9"/>
  <c r="Q739" i="9"/>
  <c r="P744" i="9"/>
  <c r="P746" i="9"/>
  <c r="R746" i="9"/>
  <c r="R812" i="9"/>
  <c r="P871" i="9"/>
  <c r="R871" i="9"/>
  <c r="P608" i="9"/>
  <c r="Q623" i="9"/>
  <c r="R647" i="9"/>
  <c r="Q651" i="9"/>
  <c r="R654" i="9"/>
  <c r="Q666" i="9"/>
  <c r="P689" i="9"/>
  <c r="P694" i="9"/>
  <c r="P708" i="9"/>
  <c r="R711" i="9"/>
  <c r="Q725" i="9"/>
  <c r="P731" i="9"/>
  <c r="Q744" i="9"/>
  <c r="Q777" i="9"/>
  <c r="R777" i="9"/>
  <c r="R794" i="9"/>
  <c r="Q794" i="9"/>
  <c r="P803" i="9"/>
  <c r="Q808" i="9"/>
  <c r="R900" i="9"/>
  <c r="Q900" i="9"/>
  <c r="Q904" i="9"/>
  <c r="R566" i="9"/>
  <c r="P568" i="9"/>
  <c r="Q583" i="9"/>
  <c r="R632" i="9"/>
  <c r="R635" i="9"/>
  <c r="R646" i="9"/>
  <c r="R650" i="9"/>
  <c r="R682" i="9"/>
  <c r="R688" i="9"/>
  <c r="Q688" i="9"/>
  <c r="P707" i="9"/>
  <c r="R710" i="9"/>
  <c r="P714" i="9"/>
  <c r="R714" i="9"/>
  <c r="Q715" i="9"/>
  <c r="R718" i="9"/>
  <c r="P718" i="9"/>
  <c r="R719" i="9"/>
  <c r="Q719" i="9"/>
  <c r="Q737" i="9"/>
  <c r="R740" i="9"/>
  <c r="P740" i="9"/>
  <c r="R743" i="9"/>
  <c r="Q743" i="9"/>
  <c r="Q746" i="9"/>
  <c r="R767" i="9"/>
  <c r="R774" i="9"/>
  <c r="P774" i="9"/>
  <c r="Q774" i="9"/>
  <c r="R785" i="9"/>
  <c r="Q785" i="9"/>
  <c r="Q791" i="9"/>
  <c r="R791" i="9"/>
  <c r="R810" i="9"/>
  <c r="Q814" i="9"/>
  <c r="P895" i="9"/>
  <c r="R687" i="9"/>
  <c r="Q689" i="9"/>
  <c r="P693" i="9"/>
  <c r="Q700" i="9"/>
  <c r="Q723" i="9"/>
  <c r="R726" i="9"/>
  <c r="P733" i="9"/>
  <c r="R745" i="9"/>
  <c r="Q762" i="9"/>
  <c r="R778" i="9"/>
  <c r="R796" i="9"/>
  <c r="Q796" i="9"/>
  <c r="P809" i="9"/>
  <c r="R759" i="9"/>
  <c r="Q759" i="9"/>
  <c r="R770" i="9"/>
  <c r="Q772" i="9"/>
  <c r="Q778" i="9"/>
  <c r="P780" i="9"/>
  <c r="Q783" i="9"/>
  <c r="R795" i="9"/>
  <c r="R802" i="9"/>
  <c r="R806" i="9"/>
  <c r="P806" i="9"/>
  <c r="Q825" i="9"/>
  <c r="R825" i="9"/>
  <c r="R830" i="9"/>
  <c r="P830" i="9"/>
  <c r="P867" i="9"/>
  <c r="Q867" i="9"/>
  <c r="R867" i="9"/>
  <c r="Q874" i="9"/>
  <c r="P880" i="9"/>
  <c r="Q880" i="9"/>
  <c r="R880" i="9"/>
  <c r="R667" i="9"/>
  <c r="P669" i="9"/>
  <c r="Q684" i="9"/>
  <c r="Q721" i="9"/>
  <c r="Q741" i="9"/>
  <c r="P742" i="9"/>
  <c r="P747" i="9"/>
  <c r="R762" i="9"/>
  <c r="R769" i="9"/>
  <c r="Q775" i="9"/>
  <c r="P777" i="9"/>
  <c r="R797" i="9"/>
  <c r="Q797" i="9"/>
  <c r="P808" i="9"/>
  <c r="R808" i="9"/>
  <c r="P822" i="9"/>
  <c r="P832" i="9"/>
  <c r="Q832" i="9"/>
  <c r="R832" i="9"/>
  <c r="Q844" i="9"/>
  <c r="P882" i="9"/>
  <c r="Q882" i="9"/>
  <c r="R882" i="9"/>
  <c r="R896" i="9"/>
  <c r="Q896" i="9"/>
  <c r="P911" i="9"/>
  <c r="R911" i="9"/>
  <c r="R913" i="9"/>
  <c r="P913" i="9"/>
  <c r="Q766" i="9"/>
  <c r="P776" i="9"/>
  <c r="Q782" i="9"/>
  <c r="Q802" i="9"/>
  <c r="P804" i="9"/>
  <c r="P864" i="9"/>
  <c r="R864" i="9"/>
  <c r="R875" i="9"/>
  <c r="Q888" i="9"/>
  <c r="Q890" i="9"/>
  <c r="Q919" i="9"/>
  <c r="R919" i="9"/>
  <c r="R699" i="9"/>
  <c r="P701" i="9"/>
  <c r="R704" i="9"/>
  <c r="P706" i="9"/>
  <c r="P723" i="9"/>
  <c r="R737" i="9"/>
  <c r="R760" i="9"/>
  <c r="P760" i="9"/>
  <c r="Q761" i="9"/>
  <c r="R798" i="9"/>
  <c r="P798" i="9"/>
  <c r="Q799" i="9"/>
  <c r="R807" i="9"/>
  <c r="P807" i="9"/>
  <c r="R813" i="9"/>
  <c r="P823" i="9"/>
  <c r="P831" i="9"/>
  <c r="R831" i="9"/>
  <c r="Q833" i="9"/>
  <c r="R833" i="9"/>
  <c r="P833" i="9"/>
  <c r="R837" i="9"/>
  <c r="Q837" i="9"/>
  <c r="R847" i="9"/>
  <c r="Q854" i="9"/>
  <c r="Q895" i="9"/>
  <c r="R895" i="9"/>
  <c r="P899" i="9"/>
  <c r="R659" i="9"/>
  <c r="P661" i="9"/>
  <c r="Q676" i="9"/>
  <c r="P722" i="9"/>
  <c r="Q729" i="9"/>
  <c r="R736" i="9"/>
  <c r="R758" i="9"/>
  <c r="R764" i="9"/>
  <c r="R772" i="9"/>
  <c r="P772" i="9"/>
  <c r="Q773" i="9"/>
  <c r="Q776" i="9"/>
  <c r="P778" i="9"/>
  <c r="R783" i="9"/>
  <c r="P783" i="9"/>
  <c r="Q803" i="9"/>
  <c r="R809" i="9"/>
  <c r="Q826" i="9"/>
  <c r="R856" i="9"/>
  <c r="Q868" i="9"/>
  <c r="R870" i="9"/>
  <c r="P870" i="9"/>
  <c r="Q870" i="9"/>
  <c r="R887" i="9"/>
  <c r="P887" i="9"/>
  <c r="Q745" i="9"/>
  <c r="P748" i="9"/>
  <c r="Q753" i="9"/>
  <c r="Q760" i="9"/>
  <c r="R763" i="9"/>
  <c r="R765" i="9"/>
  <c r="R771" i="9"/>
  <c r="P775" i="9"/>
  <c r="Q781" i="9"/>
  <c r="Q798" i="9"/>
  <c r="Q807" i="9"/>
  <c r="R820" i="9"/>
  <c r="P820" i="9"/>
  <c r="Q823" i="9"/>
  <c r="R823" i="9"/>
  <c r="R836" i="9"/>
  <c r="Q836" i="9"/>
  <c r="R849" i="9"/>
  <c r="P894" i="9"/>
  <c r="Q914" i="9"/>
  <c r="P852" i="9"/>
  <c r="Q855" i="9"/>
  <c r="Q902" i="9"/>
  <c r="Q916" i="9"/>
  <c r="R917" i="9"/>
  <c r="Q917" i="9"/>
  <c r="Q847" i="9"/>
  <c r="Q851" i="9"/>
  <c r="P866" i="9"/>
  <c r="P879" i="9"/>
  <c r="R915" i="9"/>
  <c r="R926" i="9"/>
  <c r="P926" i="9"/>
  <c r="Q926" i="9"/>
  <c r="Q821" i="9"/>
  <c r="R855" i="9"/>
  <c r="Q863" i="9"/>
  <c r="Q873" i="9"/>
  <c r="P884" i="9"/>
  <c r="Q889" i="9"/>
  <c r="R892" i="9"/>
  <c r="Q894" i="9"/>
  <c r="R898" i="9"/>
  <c r="Q898" i="9"/>
  <c r="Q913" i="9"/>
  <c r="Q705" i="9"/>
  <c r="R752" i="9"/>
  <c r="P754" i="9"/>
  <c r="Q771" i="9"/>
  <c r="R801" i="9"/>
  <c r="P827" i="9"/>
  <c r="R828" i="9"/>
  <c r="Q846" i="9"/>
  <c r="P847" i="9"/>
  <c r="Q852" i="9"/>
  <c r="Q866" i="9"/>
  <c r="P876" i="9"/>
  <c r="R876" i="9"/>
  <c r="P881" i="9"/>
  <c r="Q881" i="9"/>
  <c r="R891" i="9"/>
  <c r="R901" i="9"/>
  <c r="Q901" i="9"/>
  <c r="Q903" i="9"/>
  <c r="Q928" i="9"/>
  <c r="P786" i="9"/>
  <c r="R790" i="9"/>
  <c r="P792" i="9"/>
  <c r="P800" i="9"/>
  <c r="R800" i="9"/>
  <c r="Q829" i="9"/>
  <c r="P835" i="9"/>
  <c r="R838" i="9"/>
  <c r="R843" i="9"/>
  <c r="R844" i="9"/>
  <c r="P851" i="9"/>
  <c r="R852" i="9"/>
  <c r="R863" i="9"/>
  <c r="R865" i="9"/>
  <c r="R866" i="9"/>
  <c r="P868" i="9"/>
  <c r="Q869" i="9"/>
  <c r="R878" i="9"/>
  <c r="P878" i="9"/>
  <c r="R879" i="9"/>
  <c r="R886" i="9"/>
  <c r="P886" i="9"/>
  <c r="Q886" i="9"/>
  <c r="P888" i="9"/>
  <c r="R888" i="9"/>
  <c r="R897" i="9"/>
  <c r="Q897" i="9"/>
  <c r="P912" i="9"/>
  <c r="R912" i="9"/>
  <c r="Q912" i="9"/>
  <c r="R914" i="9"/>
  <c r="Q918" i="9"/>
  <c r="P763" i="9"/>
  <c r="R766" i="9"/>
  <c r="P768" i="9"/>
  <c r="P785" i="9"/>
  <c r="R799" i="9"/>
  <c r="Q834" i="9"/>
  <c r="R845" i="9"/>
  <c r="Q845" i="9"/>
  <c r="Q850" i="9"/>
  <c r="R851" i="9"/>
  <c r="Q876" i="9"/>
  <c r="R883" i="9"/>
  <c r="P883" i="9"/>
  <c r="R884" i="9"/>
  <c r="R890" i="9"/>
  <c r="R902" i="9"/>
  <c r="P902" i="9"/>
  <c r="P872" i="9"/>
  <c r="P889" i="9"/>
  <c r="R903" i="9"/>
  <c r="Q921" i="9"/>
  <c r="P928" i="9"/>
  <c r="Q930" i="9"/>
  <c r="Q945" i="9"/>
  <c r="Q950" i="9"/>
  <c r="R950" i="9"/>
  <c r="Q966" i="9"/>
  <c r="P968" i="9"/>
  <c r="R968" i="9"/>
  <c r="Q989" i="9"/>
  <c r="R991" i="9"/>
  <c r="Q920" i="9"/>
  <c r="P927" i="9"/>
  <c r="Q929" i="9"/>
  <c r="Q942" i="9"/>
  <c r="P944" i="9"/>
  <c r="R999" i="9"/>
  <c r="P1014" i="9"/>
  <c r="R1014" i="9"/>
  <c r="R1035" i="9"/>
  <c r="Q1035" i="9"/>
  <c r="Q1039" i="9"/>
  <c r="R940" i="9"/>
  <c r="P940" i="9"/>
  <c r="Q941" i="9"/>
  <c r="Q944" i="9"/>
  <c r="Q958" i="9"/>
  <c r="R958" i="9"/>
  <c r="Q982" i="9"/>
  <c r="P1034" i="9"/>
  <c r="Q1055" i="9"/>
  <c r="R1055" i="9"/>
  <c r="Q767" i="9"/>
  <c r="R814" i="9"/>
  <c r="P816" i="9"/>
  <c r="Q831" i="9"/>
  <c r="P863" i="9"/>
  <c r="Q865" i="9"/>
  <c r="P873" i="9"/>
  <c r="P874" i="9"/>
  <c r="Q887" i="9"/>
  <c r="Q907" i="9"/>
  <c r="P908" i="9"/>
  <c r="R910" i="9"/>
  <c r="Q915" i="9"/>
  <c r="P916" i="9"/>
  <c r="R920" i="9"/>
  <c r="R924" i="9"/>
  <c r="R939" i="9"/>
  <c r="P943" i="9"/>
  <c r="R944" i="9"/>
  <c r="R951" i="9"/>
  <c r="Q951" i="9"/>
  <c r="P994" i="9"/>
  <c r="R994" i="9"/>
  <c r="Q994" i="9"/>
  <c r="Q1020" i="9"/>
  <c r="P840" i="9"/>
  <c r="P848" i="9"/>
  <c r="R860" i="9"/>
  <c r="R862" i="9"/>
  <c r="P862" i="9"/>
  <c r="Q864" i="9"/>
  <c r="Q872" i="9"/>
  <c r="P875" i="9"/>
  <c r="Q879" i="9"/>
  <c r="Q884" i="9"/>
  <c r="R889" i="9"/>
  <c r="P903" i="9"/>
  <c r="R906" i="9"/>
  <c r="Q911" i="9"/>
  <c r="Q925" i="9"/>
  <c r="R928" i="9"/>
  <c r="P931" i="9"/>
  <c r="Q940" i="9"/>
  <c r="R941" i="9"/>
  <c r="R957" i="9"/>
  <c r="P957" i="9"/>
  <c r="R981" i="9"/>
  <c r="P981" i="9"/>
  <c r="Q983" i="9"/>
  <c r="P1006" i="9"/>
  <c r="R1006" i="9"/>
  <c r="R905" i="9"/>
  <c r="R927" i="9"/>
  <c r="Q943" i="9"/>
  <c r="R945" i="9"/>
  <c r="P945" i="9"/>
  <c r="R1008" i="9"/>
  <c r="P1008" i="9"/>
  <c r="Q1008" i="9"/>
  <c r="R1048" i="9"/>
  <c r="R822" i="9"/>
  <c r="P824" i="9"/>
  <c r="Q839" i="9"/>
  <c r="R846" i="9"/>
  <c r="Q861" i="9"/>
  <c r="P890" i="9"/>
  <c r="R894" i="9"/>
  <c r="P896" i="9"/>
  <c r="P904" i="9"/>
  <c r="R904" i="9"/>
  <c r="Q922" i="9"/>
  <c r="P942" i="9"/>
  <c r="R943" i="9"/>
  <c r="R948" i="9"/>
  <c r="R959" i="9"/>
  <c r="Q959" i="9"/>
  <c r="Q1006" i="9"/>
  <c r="R1053" i="9"/>
  <c r="P1053" i="9"/>
  <c r="R854" i="9"/>
  <c r="P856" i="9"/>
  <c r="Q871" i="9"/>
  <c r="R918" i="9"/>
  <c r="P920" i="9"/>
  <c r="Q935" i="9"/>
  <c r="R952" i="9"/>
  <c r="P958" i="9"/>
  <c r="R978" i="9"/>
  <c r="R979" i="9"/>
  <c r="Q979" i="9"/>
  <c r="R988" i="9"/>
  <c r="P998" i="9"/>
  <c r="R998" i="9"/>
  <c r="P1030" i="9"/>
  <c r="R1030" i="9"/>
  <c r="R1041" i="9"/>
  <c r="P1041" i="9"/>
  <c r="Q1041" i="9"/>
  <c r="Q1048" i="9"/>
  <c r="Q1071" i="9"/>
  <c r="P984" i="9"/>
  <c r="Q988" i="9"/>
  <c r="R1003" i="9"/>
  <c r="R1005" i="9"/>
  <c r="R1024" i="9"/>
  <c r="Q1024" i="9"/>
  <c r="P1024" i="9"/>
  <c r="Q1043" i="9"/>
  <c r="R1043" i="9"/>
  <c r="P1072" i="9"/>
  <c r="Q1079" i="9"/>
  <c r="Q949" i="9"/>
  <c r="Q957" i="9"/>
  <c r="P967" i="9"/>
  <c r="Q967" i="9"/>
  <c r="Q968" i="9"/>
  <c r="R970" i="9"/>
  <c r="R971" i="9"/>
  <c r="Q971" i="9"/>
  <c r="P974" i="9"/>
  <c r="Q975" i="9"/>
  <c r="R977" i="9"/>
  <c r="Q977" i="9"/>
  <c r="P977" i="9"/>
  <c r="Q991" i="9"/>
  <c r="Q1003" i="9"/>
  <c r="Q1011" i="9"/>
  <c r="Q1014" i="9"/>
  <c r="P1038" i="9"/>
  <c r="R1038" i="9"/>
  <c r="Q981" i="9"/>
  <c r="Q984" i="9"/>
  <c r="Q990" i="9"/>
  <c r="R990" i="9"/>
  <c r="P993" i="9"/>
  <c r="Q1000" i="9"/>
  <c r="R1042" i="9"/>
  <c r="Q1042" i="9"/>
  <c r="P1042" i="9"/>
  <c r="P1056" i="9"/>
  <c r="P1063" i="9"/>
  <c r="R1063" i="9"/>
  <c r="R1065" i="9"/>
  <c r="Q927" i="9"/>
  <c r="R956" i="9"/>
  <c r="Q956" i="9"/>
  <c r="P966" i="9"/>
  <c r="Q974" i="9"/>
  <c r="P983" i="9"/>
  <c r="R983" i="9"/>
  <c r="R984" i="9"/>
  <c r="R987" i="9"/>
  <c r="Q987" i="9"/>
  <c r="R989" i="9"/>
  <c r="P989" i="9"/>
  <c r="P999" i="9"/>
  <c r="Q999" i="9"/>
  <c r="P1005" i="9"/>
  <c r="P1046" i="9"/>
  <c r="R1046" i="9"/>
  <c r="Q1058" i="9"/>
  <c r="R1058" i="9"/>
  <c r="P1058" i="9"/>
  <c r="R934" i="9"/>
  <c r="P936" i="9"/>
  <c r="R955" i="9"/>
  <c r="P969" i="9"/>
  <c r="R969" i="9"/>
  <c r="Q969" i="9"/>
  <c r="R976" i="9"/>
  <c r="P976" i="9"/>
  <c r="R980" i="9"/>
  <c r="Q980" i="9"/>
  <c r="R1009" i="9"/>
  <c r="Q1009" i="9"/>
  <c r="P1009" i="9"/>
  <c r="P1015" i="9"/>
  <c r="Q1044" i="9"/>
  <c r="R1021" i="9"/>
  <c r="Q1045" i="9"/>
  <c r="Q1066" i="9"/>
  <c r="R1067" i="9"/>
  <c r="R1069" i="9"/>
  <c r="Q1001" i="9"/>
  <c r="R1020" i="9"/>
  <c r="Q1022" i="9"/>
  <c r="R1025" i="9"/>
  <c r="P1031" i="9"/>
  <c r="Q1032" i="9"/>
  <c r="P1047" i="9"/>
  <c r="Q1064" i="9"/>
  <c r="Q1067" i="9"/>
  <c r="P975" i="9"/>
  <c r="P982" i="9"/>
  <c r="R982" i="9"/>
  <c r="Q997" i="9"/>
  <c r="P1000" i="9"/>
  <c r="R1004" i="9"/>
  <c r="R1019" i="9"/>
  <c r="Q1033" i="9"/>
  <c r="Q1054" i="9"/>
  <c r="R1057" i="9"/>
  <c r="Q1063" i="9"/>
  <c r="Q1013" i="9"/>
  <c r="P1021" i="9"/>
  <c r="Q1025" i="9"/>
  <c r="R1031" i="9"/>
  <c r="R1037" i="9"/>
  <c r="Q1038" i="9"/>
  <c r="R1040" i="9"/>
  <c r="Q1046" i="9"/>
  <c r="Q1047" i="9"/>
  <c r="P1062" i="9"/>
  <c r="R1062" i="9"/>
  <c r="P1070" i="9"/>
  <c r="R1070" i="9"/>
  <c r="R1056" i="9"/>
  <c r="R1072" i="9"/>
  <c r="R964" i="9"/>
  <c r="Q965" i="9"/>
  <c r="R973" i="9"/>
  <c r="Q978" i="9"/>
  <c r="R1000" i="9"/>
  <c r="P1002" i="9"/>
  <c r="Q1007" i="9"/>
  <c r="R1010" i="9"/>
  <c r="Q1010" i="9"/>
  <c r="Q1019" i="9"/>
  <c r="Q1023" i="9"/>
  <c r="Q1026" i="9"/>
  <c r="Q1029" i="9"/>
  <c r="P1032" i="9"/>
  <c r="R1036" i="9"/>
  <c r="R1051" i="9"/>
  <c r="P1057" i="9"/>
  <c r="R1064" i="9"/>
  <c r="P1064" i="9"/>
  <c r="Q1070" i="9"/>
  <c r="Q1077" i="9"/>
  <c r="P1007" i="9"/>
  <c r="R1012" i="9"/>
  <c r="R1013" i="9"/>
  <c r="Q1021" i="9"/>
  <c r="P1039" i="9"/>
  <c r="R1044" i="9"/>
  <c r="R1045" i="9"/>
  <c r="R1052" i="9"/>
  <c r="Q1053" i="9"/>
  <c r="P1071" i="9"/>
  <c r="R1079" i="9"/>
  <c r="R1078" i="9"/>
  <c r="R949" i="9"/>
  <c r="P951" i="9"/>
  <c r="P959" i="9"/>
  <c r="R965" i="9"/>
  <c r="R972" i="9"/>
  <c r="Q973" i="9"/>
  <c r="P991" i="9"/>
  <c r="R996" i="9"/>
  <c r="R997" i="9"/>
  <c r="P1001" i="9"/>
  <c r="Q1005" i="9"/>
  <c r="P1023" i="9"/>
  <c r="R1028" i="9"/>
  <c r="R1029" i="9"/>
  <c r="P1033" i="9"/>
  <c r="Q1037" i="9"/>
  <c r="Q1052" i="9"/>
  <c r="P1055" i="9"/>
  <c r="R1061" i="9"/>
  <c r="P1065" i="9"/>
  <c r="R1068" i="9"/>
  <c r="Q1069" i="9"/>
  <c r="R1080" i="9"/>
  <c r="P990" i="9"/>
  <c r="Q998" i="9"/>
  <c r="R1007" i="9"/>
  <c r="P1013" i="9"/>
  <c r="P1022" i="9"/>
  <c r="Q1030" i="9"/>
  <c r="R1039" i="9"/>
  <c r="P1045" i="9"/>
  <c r="P1054" i="9"/>
  <c r="Q1062" i="9"/>
  <c r="Q1065" i="9"/>
  <c r="P1066" i="9"/>
  <c r="R1071" i="9"/>
  <c r="R1077" i="9"/>
  <c r="Q1078" i="9"/>
  <c r="R1060" i="9"/>
  <c r="Q1061" i="9"/>
  <c r="R1076" i="9"/>
  <c r="Q1080" i="9"/>
  <c r="P1078" i="9"/>
  <c r="P1079" i="9"/>
  <c r="P1080" i="9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2" i="1"/>
  <c r="A1" i="7" a="1"/>
  <c r="A1" i="7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2" i="1"/>
  <c r="N2" i="1"/>
  <c r="N102" i="1"/>
  <c r="N1075" i="1"/>
  <c r="N1067" i="1"/>
  <c r="N1043" i="1"/>
  <c r="N995" i="1"/>
  <c r="N1051" i="1"/>
  <c r="N1035" i="1"/>
  <c r="N1027" i="1"/>
  <c r="N1059" i="1"/>
  <c r="N987" i="1"/>
  <c r="N939" i="1"/>
  <c r="N923" i="1"/>
  <c r="N915" i="1"/>
  <c r="N683" i="1"/>
  <c r="N803" i="1"/>
  <c r="N811" i="1"/>
  <c r="N926" i="1"/>
  <c r="N1010" i="1"/>
  <c r="N515" i="1"/>
  <c r="N1011" i="1"/>
  <c r="N979" i="1"/>
  <c r="N883" i="1"/>
  <c r="N795" i="1"/>
  <c r="N755" i="1"/>
  <c r="N723" i="1"/>
  <c r="N691" i="1"/>
  <c r="N547" i="1"/>
  <c r="N435" i="1"/>
  <c r="N91" i="1"/>
  <c r="N1026" i="1"/>
  <c r="N946" i="1"/>
  <c r="N914" i="1"/>
  <c r="N858" i="1"/>
  <c r="N818" i="1"/>
  <c r="N786" i="1"/>
  <c r="N746" i="1"/>
  <c r="N1041" i="1"/>
  <c r="N1001" i="1"/>
  <c r="N977" i="1"/>
  <c r="N1078" i="1"/>
  <c r="N1054" i="1"/>
  <c r="N1030" i="1"/>
  <c r="N998" i="1"/>
  <c r="N974" i="1"/>
  <c r="N942" i="1"/>
  <c r="N910" i="1"/>
  <c r="N894" i="1"/>
  <c r="N862" i="1"/>
  <c r="N830" i="1"/>
  <c r="N814" i="1"/>
  <c r="N1069" i="1"/>
  <c r="N1053" i="1"/>
  <c r="N1076" i="1"/>
  <c r="N1068" i="1"/>
  <c r="N1060" i="1"/>
  <c r="N1052" i="1"/>
  <c r="N1044" i="1"/>
  <c r="N1036" i="1"/>
  <c r="N1028" i="1"/>
  <c r="N1020" i="1"/>
  <c r="N1012" i="1"/>
  <c r="N1004" i="1"/>
  <c r="N996" i="1"/>
  <c r="N988" i="1"/>
  <c r="N980" i="1"/>
  <c r="N972" i="1"/>
  <c r="N964" i="1"/>
  <c r="N956" i="1"/>
  <c r="N948" i="1"/>
  <c r="N940" i="1"/>
  <c r="N932" i="1"/>
  <c r="N924" i="1"/>
  <c r="N916" i="1"/>
  <c r="N908" i="1"/>
  <c r="N900" i="1"/>
  <c r="N892" i="1"/>
  <c r="N884" i="1"/>
  <c r="N876" i="1"/>
  <c r="N868" i="1"/>
  <c r="N860" i="1"/>
  <c r="N852" i="1"/>
  <c r="N844" i="1"/>
  <c r="N836" i="1"/>
  <c r="N828" i="1"/>
  <c r="N820" i="1"/>
  <c r="N812" i="1"/>
  <c r="N804" i="1"/>
  <c r="N1003" i="1"/>
  <c r="N963" i="1"/>
  <c r="N859" i="1"/>
  <c r="N779" i="1"/>
  <c r="N747" i="1"/>
  <c r="N707" i="1"/>
  <c r="N643" i="1"/>
  <c r="N595" i="1"/>
  <c r="N563" i="1"/>
  <c r="N475" i="1"/>
  <c r="N1058" i="1"/>
  <c r="N938" i="1"/>
  <c r="N890" i="1"/>
  <c r="N850" i="1"/>
  <c r="N794" i="1"/>
  <c r="N738" i="1"/>
  <c r="N722" i="1"/>
  <c r="N714" i="1"/>
  <c r="N706" i="1"/>
  <c r="N698" i="1"/>
  <c r="N690" i="1"/>
  <c r="N682" i="1"/>
  <c r="N674" i="1"/>
  <c r="N666" i="1"/>
  <c r="N658" i="1"/>
  <c r="N650" i="1"/>
  <c r="N642" i="1"/>
  <c r="N634" i="1"/>
  <c r="N626" i="1"/>
  <c r="N618" i="1"/>
  <c r="N610" i="1"/>
  <c r="N602" i="1"/>
  <c r="N594" i="1"/>
  <c r="N586" i="1"/>
  <c r="N578" i="1"/>
  <c r="N570" i="1"/>
  <c r="N562" i="1"/>
  <c r="N554" i="1"/>
  <c r="N546" i="1"/>
  <c r="N538" i="1"/>
  <c r="N530" i="1"/>
  <c r="N522" i="1"/>
  <c r="N514" i="1"/>
  <c r="N506" i="1"/>
  <c r="N498" i="1"/>
  <c r="N490" i="1"/>
  <c r="N482" i="1"/>
  <c r="N474" i="1"/>
  <c r="N466" i="1"/>
  <c r="N458" i="1"/>
  <c r="N450" i="1"/>
  <c r="N442" i="1"/>
  <c r="N434" i="1"/>
  <c r="N426" i="1"/>
  <c r="N418" i="1"/>
  <c r="N410" i="1"/>
  <c r="N402" i="1"/>
  <c r="N394" i="1"/>
  <c r="N386" i="1"/>
  <c r="N378" i="1"/>
  <c r="N370" i="1"/>
  <c r="N771" i="1"/>
  <c r="N651" i="1"/>
  <c r="N611" i="1"/>
  <c r="N571" i="1"/>
  <c r="N523" i="1"/>
  <c r="N155" i="1"/>
  <c r="N1018" i="1"/>
  <c r="N978" i="1"/>
  <c r="N922" i="1"/>
  <c r="N866" i="1"/>
  <c r="N1017" i="1"/>
  <c r="N953" i="1"/>
  <c r="N937" i="1"/>
  <c r="N913" i="1"/>
  <c r="N881" i="1"/>
  <c r="N865" i="1"/>
  <c r="N857" i="1"/>
  <c r="N849" i="1"/>
  <c r="N841" i="1"/>
  <c r="N833" i="1"/>
  <c r="N825" i="1"/>
  <c r="N817" i="1"/>
  <c r="N809" i="1"/>
  <c r="N577" i="1"/>
  <c r="N971" i="1"/>
  <c r="N955" i="1"/>
  <c r="N851" i="1"/>
  <c r="N819" i="1"/>
  <c r="N763" i="1"/>
  <c r="N739" i="1"/>
  <c r="N531" i="1"/>
  <c r="N451" i="1"/>
  <c r="N219" i="1"/>
  <c r="N1050" i="1"/>
  <c r="N945" i="1"/>
  <c r="N921" i="1"/>
  <c r="N897" i="1"/>
  <c r="N1080" i="1"/>
  <c r="N1056" i="1"/>
  <c r="N1048" i="1"/>
  <c r="N1024" i="1"/>
  <c r="N1008" i="1"/>
  <c r="N984" i="1"/>
  <c r="N960" i="1"/>
  <c r="N944" i="1"/>
  <c r="N928" i="1"/>
  <c r="N912" i="1"/>
  <c r="N896" i="1"/>
  <c r="N880" i="1"/>
  <c r="N856" i="1"/>
  <c r="N840" i="1"/>
  <c r="N824" i="1"/>
  <c r="N808" i="1"/>
  <c r="N792" i="1"/>
  <c r="N776" i="1"/>
  <c r="N752" i="1"/>
  <c r="N736" i="1"/>
  <c r="N712" i="1"/>
  <c r="N696" i="1"/>
  <c r="N672" i="1"/>
  <c r="N656" i="1"/>
  <c r="N485" i="1"/>
  <c r="N384" i="1"/>
  <c r="N296" i="1"/>
  <c r="N907" i="1"/>
  <c r="N843" i="1"/>
  <c r="N827" i="1"/>
  <c r="N715" i="1"/>
  <c r="N667" i="1"/>
  <c r="N627" i="1"/>
  <c r="N579" i="1"/>
  <c r="N499" i="1"/>
  <c r="N411" i="1"/>
  <c r="N275" i="1"/>
  <c r="N1066" i="1"/>
  <c r="N1002" i="1"/>
  <c r="N970" i="1"/>
  <c r="N906" i="1"/>
  <c r="N874" i="1"/>
  <c r="N826" i="1"/>
  <c r="N778" i="1"/>
  <c r="N762" i="1"/>
  <c r="N1073" i="1"/>
  <c r="N1049" i="1"/>
  <c r="N1009" i="1"/>
  <c r="N961" i="1"/>
  <c r="N929" i="1"/>
  <c r="N905" i="1"/>
  <c r="N889" i="1"/>
  <c r="N873" i="1"/>
  <c r="N1072" i="1"/>
  <c r="N1064" i="1"/>
  <c r="N1040" i="1"/>
  <c r="N1032" i="1"/>
  <c r="N1016" i="1"/>
  <c r="N1000" i="1"/>
  <c r="N992" i="1"/>
  <c r="N976" i="1"/>
  <c r="N968" i="1"/>
  <c r="N952" i="1"/>
  <c r="N936" i="1"/>
  <c r="N920" i="1"/>
  <c r="N904" i="1"/>
  <c r="N888" i="1"/>
  <c r="N872" i="1"/>
  <c r="N864" i="1"/>
  <c r="N848" i="1"/>
  <c r="N832" i="1"/>
  <c r="N816" i="1"/>
  <c r="N800" i="1"/>
  <c r="N784" i="1"/>
  <c r="N768" i="1"/>
  <c r="N760" i="1"/>
  <c r="N744" i="1"/>
  <c r="N728" i="1"/>
  <c r="N720" i="1"/>
  <c r="N704" i="1"/>
  <c r="N688" i="1"/>
  <c r="N680" i="1"/>
  <c r="N664" i="1"/>
  <c r="N648" i="1"/>
  <c r="N552" i="1"/>
  <c r="N1079" i="1"/>
  <c r="N1071" i="1"/>
  <c r="N1063" i="1"/>
  <c r="N1055" i="1"/>
  <c r="N1047" i="1"/>
  <c r="N1039" i="1"/>
  <c r="N1031" i="1"/>
  <c r="N1023" i="1"/>
  <c r="N1015" i="1"/>
  <c r="N1007" i="1"/>
  <c r="N999" i="1"/>
  <c r="N1019" i="1"/>
  <c r="N947" i="1"/>
  <c r="N899" i="1"/>
  <c r="N875" i="1"/>
  <c r="N787" i="1"/>
  <c r="N675" i="1"/>
  <c r="N635" i="1"/>
  <c r="N603" i="1"/>
  <c r="N539" i="1"/>
  <c r="N491" i="1"/>
  <c r="N371" i="1"/>
  <c r="N259" i="1"/>
  <c r="N1034" i="1"/>
  <c r="N994" i="1"/>
  <c r="N954" i="1"/>
  <c r="N898" i="1"/>
  <c r="N842" i="1"/>
  <c r="N802" i="1"/>
  <c r="N770" i="1"/>
  <c r="N730" i="1"/>
  <c r="N1057" i="1"/>
  <c r="N1025" i="1"/>
  <c r="N985" i="1"/>
  <c r="N1070" i="1"/>
  <c r="N1038" i="1"/>
  <c r="N1014" i="1"/>
  <c r="N1006" i="1"/>
  <c r="N982" i="1"/>
  <c r="N958" i="1"/>
  <c r="N934" i="1"/>
  <c r="N902" i="1"/>
  <c r="N878" i="1"/>
  <c r="N854" i="1"/>
  <c r="N838" i="1"/>
  <c r="N806" i="1"/>
  <c r="N798" i="1"/>
  <c r="N790" i="1"/>
  <c r="N782" i="1"/>
  <c r="N774" i="1"/>
  <c r="N766" i="1"/>
  <c r="N758" i="1"/>
  <c r="N750" i="1"/>
  <c r="N742" i="1"/>
  <c r="N734" i="1"/>
  <c r="N726" i="1"/>
  <c r="N718" i="1"/>
  <c r="N710" i="1"/>
  <c r="N702" i="1"/>
  <c r="N694" i="1"/>
  <c r="N686" i="1"/>
  <c r="N678" i="1"/>
  <c r="N670" i="1"/>
  <c r="N662" i="1"/>
  <c r="N654" i="1"/>
  <c r="N646" i="1"/>
  <c r="N638" i="1"/>
  <c r="N630" i="1"/>
  <c r="N622" i="1"/>
  <c r="N614" i="1"/>
  <c r="N606" i="1"/>
  <c r="N598" i="1"/>
  <c r="N590" i="1"/>
  <c r="N582" i="1"/>
  <c r="N574" i="1"/>
  <c r="N566" i="1"/>
  <c r="N558" i="1"/>
  <c r="N550" i="1"/>
  <c r="N542" i="1"/>
  <c r="N534" i="1"/>
  <c r="N526" i="1"/>
  <c r="N518" i="1"/>
  <c r="N510" i="1"/>
  <c r="N502" i="1"/>
  <c r="N135" i="1"/>
  <c r="N27" i="1"/>
  <c r="N931" i="1"/>
  <c r="N891" i="1"/>
  <c r="N867" i="1"/>
  <c r="N835" i="1"/>
  <c r="N731" i="1"/>
  <c r="N699" i="1"/>
  <c r="N659" i="1"/>
  <c r="N619" i="1"/>
  <c r="N587" i="1"/>
  <c r="N555" i="1"/>
  <c r="N507" i="1"/>
  <c r="N387" i="1"/>
  <c r="N331" i="1"/>
  <c r="N1074" i="1"/>
  <c r="N1042" i="1"/>
  <c r="N986" i="1"/>
  <c r="N962" i="1"/>
  <c r="N930" i="1"/>
  <c r="N882" i="1"/>
  <c r="N834" i="1"/>
  <c r="N810" i="1"/>
  <c r="N754" i="1"/>
  <c r="N1065" i="1"/>
  <c r="N1033" i="1"/>
  <c r="N993" i="1"/>
  <c r="N969" i="1"/>
  <c r="N1062" i="1"/>
  <c r="N1046" i="1"/>
  <c r="N1022" i="1"/>
  <c r="N990" i="1"/>
  <c r="N966" i="1"/>
  <c r="N950" i="1"/>
  <c r="N918" i="1"/>
  <c r="N886" i="1"/>
  <c r="N870" i="1"/>
  <c r="N846" i="1"/>
  <c r="N822" i="1"/>
  <c r="N1077" i="1"/>
  <c r="N1061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N933" i="1"/>
  <c r="N925" i="1"/>
  <c r="N917" i="1"/>
  <c r="N909" i="1"/>
  <c r="N901" i="1"/>
  <c r="N893" i="1"/>
  <c r="N885" i="1"/>
  <c r="N877" i="1"/>
  <c r="N869" i="1"/>
  <c r="N861" i="1"/>
  <c r="N853" i="1"/>
  <c r="N845" i="1"/>
  <c r="N837" i="1"/>
  <c r="N829" i="1"/>
  <c r="N821" i="1"/>
  <c r="N813" i="1"/>
  <c r="N805" i="1"/>
  <c r="N797" i="1"/>
  <c r="N789" i="1"/>
  <c r="N781" i="1"/>
  <c r="N773" i="1"/>
  <c r="N90" i="1"/>
  <c r="N198" i="1"/>
  <c r="N362" i="1"/>
  <c r="N354" i="1"/>
  <c r="N346" i="1"/>
  <c r="N338" i="1"/>
  <c r="N330" i="1"/>
  <c r="N322" i="1"/>
  <c r="N314" i="1"/>
  <c r="N258" i="1"/>
  <c r="N218" i="1"/>
  <c r="N178" i="1"/>
  <c r="N154" i="1"/>
  <c r="N114" i="1"/>
  <c r="N50" i="1"/>
  <c r="N26" i="1"/>
  <c r="N801" i="1"/>
  <c r="N793" i="1"/>
  <c r="N785" i="1"/>
  <c r="N777" i="1"/>
  <c r="N769" i="1"/>
  <c r="N761" i="1"/>
  <c r="N753" i="1"/>
  <c r="N745" i="1"/>
  <c r="N737" i="1"/>
  <c r="N729" i="1"/>
  <c r="N721" i="1"/>
  <c r="N713" i="1"/>
  <c r="N705" i="1"/>
  <c r="N697" i="1"/>
  <c r="N689" i="1"/>
  <c r="N681" i="1"/>
  <c r="N673" i="1"/>
  <c r="N665" i="1"/>
  <c r="N657" i="1"/>
  <c r="N649" i="1"/>
  <c r="N641" i="1"/>
  <c r="N633" i="1"/>
  <c r="N625" i="1"/>
  <c r="N617" i="1"/>
  <c r="N609" i="1"/>
  <c r="N601" i="1"/>
  <c r="N593" i="1"/>
  <c r="N585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N417" i="1"/>
  <c r="N409" i="1"/>
  <c r="N401" i="1"/>
  <c r="N393" i="1"/>
  <c r="N385" i="1"/>
  <c r="N377" i="1"/>
  <c r="N369" i="1"/>
  <c r="N361" i="1"/>
  <c r="N353" i="1"/>
  <c r="N345" i="1"/>
  <c r="N337" i="1"/>
  <c r="N329" i="1"/>
  <c r="N321" i="1"/>
  <c r="N313" i="1"/>
  <c r="N305" i="1"/>
  <c r="N297" i="1"/>
  <c r="N289" i="1"/>
  <c r="N281" i="1"/>
  <c r="N241" i="1"/>
  <c r="N177" i="1"/>
  <c r="N113" i="1"/>
  <c r="N49" i="1"/>
  <c r="N640" i="1"/>
  <c r="N632" i="1"/>
  <c r="N624" i="1"/>
  <c r="N616" i="1"/>
  <c r="N608" i="1"/>
  <c r="N600" i="1"/>
  <c r="N592" i="1"/>
  <c r="N584" i="1"/>
  <c r="N576" i="1"/>
  <c r="N568" i="1"/>
  <c r="N560" i="1"/>
  <c r="N544" i="1"/>
  <c r="N536" i="1"/>
  <c r="N528" i="1"/>
  <c r="N520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76" i="1"/>
  <c r="N368" i="1"/>
  <c r="N360" i="1"/>
  <c r="N352" i="1"/>
  <c r="N344" i="1"/>
  <c r="N336" i="1"/>
  <c r="N328" i="1"/>
  <c r="N320" i="1"/>
  <c r="N312" i="1"/>
  <c r="N304" i="1"/>
  <c r="N288" i="1"/>
  <c r="N280" i="1"/>
  <c r="N272" i="1"/>
  <c r="N264" i="1"/>
  <c r="N256" i="1"/>
  <c r="N248" i="1"/>
  <c r="N240" i="1"/>
  <c r="N232" i="1"/>
  <c r="N224" i="1"/>
  <c r="N216" i="1"/>
  <c r="N208" i="1"/>
  <c r="N200" i="1"/>
  <c r="N192" i="1"/>
  <c r="N184" i="1"/>
  <c r="N176" i="1"/>
  <c r="N168" i="1"/>
  <c r="N160" i="1"/>
  <c r="N152" i="1"/>
  <c r="N144" i="1"/>
  <c r="N136" i="1"/>
  <c r="N128" i="1"/>
  <c r="N120" i="1"/>
  <c r="N112" i="1"/>
  <c r="N104" i="1"/>
  <c r="N96" i="1"/>
  <c r="N88" i="1"/>
  <c r="N80" i="1"/>
  <c r="N72" i="1"/>
  <c r="N92" i="1"/>
  <c r="N64" i="1"/>
  <c r="N56" i="1"/>
  <c r="N48" i="1"/>
  <c r="N40" i="1"/>
  <c r="N32" i="1"/>
  <c r="N24" i="1"/>
  <c r="N16" i="1"/>
  <c r="N8" i="1"/>
  <c r="N412" i="1"/>
  <c r="N991" i="1"/>
  <c r="N983" i="1"/>
  <c r="N975" i="1"/>
  <c r="N967" i="1"/>
  <c r="N959" i="1"/>
  <c r="N951" i="1"/>
  <c r="N943" i="1"/>
  <c r="N935" i="1"/>
  <c r="N927" i="1"/>
  <c r="N919" i="1"/>
  <c r="N911" i="1"/>
  <c r="N903" i="1"/>
  <c r="N895" i="1"/>
  <c r="N887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3" i="1"/>
  <c r="N775" i="1"/>
  <c r="N767" i="1"/>
  <c r="N759" i="1"/>
  <c r="N751" i="1"/>
  <c r="N743" i="1"/>
  <c r="N735" i="1"/>
  <c r="N727" i="1"/>
  <c r="N719" i="1"/>
  <c r="N711" i="1"/>
  <c r="N703" i="1"/>
  <c r="N695" i="1"/>
  <c r="N687" i="1"/>
  <c r="N679" i="1"/>
  <c r="N671" i="1"/>
  <c r="N663" i="1"/>
  <c r="N655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295" i="1"/>
  <c r="N239" i="1"/>
  <c r="N199" i="1"/>
  <c r="N175" i="1"/>
  <c r="N47" i="1"/>
  <c r="N111" i="1"/>
  <c r="N71" i="1"/>
  <c r="N7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398" i="1"/>
  <c r="N390" i="1"/>
  <c r="N382" i="1"/>
  <c r="N374" i="1"/>
  <c r="N366" i="1"/>
  <c r="N358" i="1"/>
  <c r="N350" i="1"/>
  <c r="N342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238" i="1"/>
  <c r="N230" i="1"/>
  <c r="N222" i="1"/>
  <c r="N214" i="1"/>
  <c r="N206" i="1"/>
  <c r="N190" i="1"/>
  <c r="N182" i="1"/>
  <c r="N174" i="1"/>
  <c r="N166" i="1"/>
  <c r="N158" i="1"/>
  <c r="N150" i="1"/>
  <c r="N142" i="1"/>
  <c r="N134" i="1"/>
  <c r="N126" i="1"/>
  <c r="N70" i="1"/>
  <c r="N6" i="1"/>
  <c r="N347" i="1"/>
  <c r="N765" i="1"/>
  <c r="N757" i="1"/>
  <c r="N749" i="1"/>
  <c r="N741" i="1"/>
  <c r="N733" i="1"/>
  <c r="N725" i="1"/>
  <c r="N717" i="1"/>
  <c r="N709" i="1"/>
  <c r="N701" i="1"/>
  <c r="N693" i="1"/>
  <c r="N685" i="1"/>
  <c r="N677" i="1"/>
  <c r="N669" i="1"/>
  <c r="N661" i="1"/>
  <c r="N653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77" i="1"/>
  <c r="N469" i="1"/>
  <c r="N461" i="1"/>
  <c r="N453" i="1"/>
  <c r="N445" i="1"/>
  <c r="N437" i="1"/>
  <c r="N429" i="1"/>
  <c r="N421" i="1"/>
  <c r="N413" i="1"/>
  <c r="N405" i="1"/>
  <c r="N397" i="1"/>
  <c r="N389" i="1"/>
  <c r="N381" i="1"/>
  <c r="N373" i="1"/>
  <c r="N365" i="1"/>
  <c r="N357" i="1"/>
  <c r="N349" i="1"/>
  <c r="N341" i="1"/>
  <c r="N333" i="1"/>
  <c r="N325" i="1"/>
  <c r="N317" i="1"/>
  <c r="N309" i="1"/>
  <c r="N301" i="1"/>
  <c r="N293" i="1"/>
  <c r="N285" i="1"/>
  <c r="N277" i="1"/>
  <c r="N269" i="1"/>
  <c r="N261" i="1"/>
  <c r="N253" i="1"/>
  <c r="N245" i="1"/>
  <c r="N237" i="1"/>
  <c r="N229" i="1"/>
  <c r="N221" i="1"/>
  <c r="N213" i="1"/>
  <c r="N205" i="1"/>
  <c r="N197" i="1"/>
  <c r="N189" i="1"/>
  <c r="N181" i="1"/>
  <c r="N173" i="1"/>
  <c r="N165" i="1"/>
  <c r="N157" i="1"/>
  <c r="N149" i="1"/>
  <c r="N141" i="1"/>
  <c r="N133" i="1"/>
  <c r="N125" i="1"/>
  <c r="N117" i="1"/>
  <c r="N109" i="1"/>
  <c r="N101" i="1"/>
  <c r="N93" i="1"/>
  <c r="N796" i="1"/>
  <c r="N788" i="1"/>
  <c r="N780" i="1"/>
  <c r="N772" i="1"/>
  <c r="N764" i="1"/>
  <c r="N756" i="1"/>
  <c r="N748" i="1"/>
  <c r="N740" i="1"/>
  <c r="N732" i="1"/>
  <c r="N724" i="1"/>
  <c r="N716" i="1"/>
  <c r="N708" i="1"/>
  <c r="N700" i="1"/>
  <c r="N692" i="1"/>
  <c r="N684" i="1"/>
  <c r="N676" i="1"/>
  <c r="N668" i="1"/>
  <c r="N660" i="1"/>
  <c r="N652" i="1"/>
  <c r="N644" i="1"/>
  <c r="N636" i="1"/>
  <c r="N628" i="1"/>
  <c r="N620" i="1"/>
  <c r="N612" i="1"/>
  <c r="N604" i="1"/>
  <c r="N596" i="1"/>
  <c r="N588" i="1"/>
  <c r="N580" i="1"/>
  <c r="N572" i="1"/>
  <c r="N564" i="1"/>
  <c r="N540" i="1"/>
  <c r="N524" i="1"/>
  <c r="N500" i="1"/>
  <c r="N476" i="1"/>
  <c r="N460" i="1"/>
  <c r="N436" i="1"/>
  <c r="N396" i="1"/>
  <c r="N372" i="1"/>
  <c r="N348" i="1"/>
  <c r="N332" i="1"/>
  <c r="N276" i="1"/>
  <c r="N220" i="1"/>
  <c r="N196" i="1"/>
  <c r="N156" i="1"/>
  <c r="N132" i="1"/>
  <c r="N68" i="1"/>
  <c r="N28" i="1"/>
  <c r="N4" i="1"/>
  <c r="N257" i="1"/>
  <c r="N306" i="1"/>
  <c r="N298" i="1"/>
  <c r="N290" i="1"/>
  <c r="N282" i="1"/>
  <c r="N274" i="1"/>
  <c r="N266" i="1"/>
  <c r="N250" i="1"/>
  <c r="N242" i="1"/>
  <c r="N234" i="1"/>
  <c r="N226" i="1"/>
  <c r="N210" i="1"/>
  <c r="N202" i="1"/>
  <c r="N194" i="1"/>
  <c r="N186" i="1"/>
  <c r="N170" i="1"/>
  <c r="N162" i="1"/>
  <c r="N146" i="1"/>
  <c r="N138" i="1"/>
  <c r="N130" i="1"/>
  <c r="N122" i="1"/>
  <c r="N106" i="1"/>
  <c r="N98" i="1"/>
  <c r="N82" i="1"/>
  <c r="N74" i="1"/>
  <c r="N66" i="1"/>
  <c r="N58" i="1"/>
  <c r="N42" i="1"/>
  <c r="N34" i="1"/>
  <c r="N18" i="1"/>
  <c r="N10" i="1"/>
  <c r="N273" i="1"/>
  <c r="N265" i="1"/>
  <c r="N249" i="1"/>
  <c r="N233" i="1"/>
  <c r="N225" i="1"/>
  <c r="N217" i="1"/>
  <c r="N209" i="1"/>
  <c r="N201" i="1"/>
  <c r="N193" i="1"/>
  <c r="N185" i="1"/>
  <c r="N169" i="1"/>
  <c r="N161" i="1"/>
  <c r="N153" i="1"/>
  <c r="N145" i="1"/>
  <c r="N137" i="1"/>
  <c r="N129" i="1"/>
  <c r="N121" i="1"/>
  <c r="N105" i="1"/>
  <c r="N97" i="1"/>
  <c r="N89" i="1"/>
  <c r="N81" i="1"/>
  <c r="N73" i="1"/>
  <c r="N65" i="1"/>
  <c r="N57" i="1"/>
  <c r="N41" i="1"/>
  <c r="N33" i="1"/>
  <c r="N25" i="1"/>
  <c r="N17" i="1"/>
  <c r="N9" i="1"/>
  <c r="N431" i="1"/>
  <c r="N423" i="1"/>
  <c r="N415" i="1"/>
  <c r="N407" i="1"/>
  <c r="N399" i="1"/>
  <c r="N391" i="1"/>
  <c r="N383" i="1"/>
  <c r="N375" i="1"/>
  <c r="N367" i="1"/>
  <c r="N359" i="1"/>
  <c r="N351" i="1"/>
  <c r="N343" i="1"/>
  <c r="N335" i="1"/>
  <c r="N327" i="1"/>
  <c r="N319" i="1"/>
  <c r="N311" i="1"/>
  <c r="N303" i="1"/>
  <c r="N287" i="1"/>
  <c r="N279" i="1"/>
  <c r="N271" i="1"/>
  <c r="N263" i="1"/>
  <c r="N255" i="1"/>
  <c r="N247" i="1"/>
  <c r="N231" i="1"/>
  <c r="N223" i="1"/>
  <c r="N215" i="1"/>
  <c r="N207" i="1"/>
  <c r="N191" i="1"/>
  <c r="N183" i="1"/>
  <c r="N167" i="1"/>
  <c r="N159" i="1"/>
  <c r="N151" i="1"/>
  <c r="N143" i="1"/>
  <c r="N127" i="1"/>
  <c r="N119" i="1"/>
  <c r="N103" i="1"/>
  <c r="N95" i="1"/>
  <c r="N87" i="1"/>
  <c r="N79" i="1"/>
  <c r="N63" i="1"/>
  <c r="N55" i="1"/>
  <c r="N39" i="1"/>
  <c r="N31" i="1"/>
  <c r="N23" i="1"/>
  <c r="N15" i="1"/>
  <c r="N118" i="1"/>
  <c r="N110" i="1"/>
  <c r="N94" i="1"/>
  <c r="N86" i="1"/>
  <c r="N78" i="1"/>
  <c r="N62" i="1"/>
  <c r="N54" i="1"/>
  <c r="N46" i="1"/>
  <c r="N38" i="1"/>
  <c r="N30" i="1"/>
  <c r="N22" i="1"/>
  <c r="N14" i="1"/>
  <c r="N85" i="1"/>
  <c r="N77" i="1"/>
  <c r="N69" i="1"/>
  <c r="N61" i="1"/>
  <c r="N53" i="1"/>
  <c r="N45" i="1"/>
  <c r="N37" i="1"/>
  <c r="N29" i="1"/>
  <c r="N21" i="1"/>
  <c r="N13" i="1"/>
  <c r="N5" i="1"/>
  <c r="N556" i="1"/>
  <c r="N548" i="1"/>
  <c r="N532" i="1"/>
  <c r="N516" i="1"/>
  <c r="N508" i="1"/>
  <c r="N492" i="1"/>
  <c r="N484" i="1"/>
  <c r="N468" i="1"/>
  <c r="N452" i="1"/>
  <c r="N444" i="1"/>
  <c r="N428" i="1"/>
  <c r="N420" i="1"/>
  <c r="N404" i="1"/>
  <c r="N388" i="1"/>
  <c r="N380" i="1"/>
  <c r="N364" i="1"/>
  <c r="N356" i="1"/>
  <c r="N340" i="1"/>
  <c r="N324" i="1"/>
  <c r="N316" i="1"/>
  <c r="N308" i="1"/>
  <c r="N300" i="1"/>
  <c r="N292" i="1"/>
  <c r="N284" i="1"/>
  <c r="N268" i="1"/>
  <c r="N260" i="1"/>
  <c r="N252" i="1"/>
  <c r="N244" i="1"/>
  <c r="N236" i="1"/>
  <c r="N228" i="1"/>
  <c r="N212" i="1"/>
  <c r="N204" i="1"/>
  <c r="N188" i="1"/>
  <c r="N180" i="1"/>
  <c r="N172" i="1"/>
  <c r="N164" i="1"/>
  <c r="N148" i="1"/>
  <c r="N140" i="1"/>
  <c r="N124" i="1"/>
  <c r="N116" i="1"/>
  <c r="N108" i="1"/>
  <c r="N100" i="1"/>
  <c r="N84" i="1"/>
  <c r="N76" i="1"/>
  <c r="N60" i="1"/>
  <c r="N52" i="1"/>
  <c r="N44" i="1"/>
  <c r="N36" i="1"/>
  <c r="N20" i="1"/>
  <c r="N12" i="1"/>
  <c r="N483" i="1"/>
  <c r="N467" i="1"/>
  <c r="N459" i="1"/>
  <c r="N443" i="1"/>
  <c r="N427" i="1"/>
  <c r="N419" i="1"/>
  <c r="N403" i="1"/>
  <c r="N395" i="1"/>
  <c r="N379" i="1"/>
  <c r="N363" i="1"/>
  <c r="N355" i="1"/>
  <c r="N339" i="1"/>
  <c r="N323" i="1"/>
  <c r="N315" i="1"/>
  <c r="N307" i="1"/>
  <c r="N299" i="1"/>
  <c r="N291" i="1"/>
  <c r="N283" i="1"/>
  <c r="N267" i="1"/>
  <c r="N251" i="1"/>
  <c r="N243" i="1"/>
  <c r="N235" i="1"/>
  <c r="N227" i="1"/>
  <c r="N211" i="1"/>
  <c r="N203" i="1"/>
  <c r="N195" i="1"/>
  <c r="N187" i="1"/>
  <c r="N179" i="1"/>
  <c r="N171" i="1"/>
  <c r="N163" i="1"/>
  <c r="N147" i="1"/>
  <c r="N139" i="1"/>
  <c r="N131" i="1"/>
  <c r="N123" i="1"/>
  <c r="N115" i="1"/>
  <c r="N107" i="1"/>
  <c r="N99" i="1"/>
  <c r="N83" i="1"/>
  <c r="N75" i="1"/>
  <c r="N67" i="1"/>
  <c r="N59" i="1"/>
  <c r="N51" i="1"/>
  <c r="N43" i="1"/>
  <c r="N35" i="1"/>
  <c r="N19" i="1"/>
  <c r="N11" i="1"/>
  <c r="N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R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2" i="1"/>
  <c r="R2" i="1"/>
  <c r="Q2" i="1"/>
  <c r="P114" i="1"/>
  <c r="R114" i="1"/>
  <c r="Q114" i="1"/>
  <c r="P2" i="1"/>
  <c r="R1047" i="1"/>
  <c r="R1071" i="1"/>
  <c r="R1062" i="1"/>
  <c r="R1046" i="1"/>
  <c r="R764" i="1"/>
  <c r="R1063" i="1"/>
  <c r="R1055" i="1"/>
  <c r="R1039" i="1"/>
  <c r="R1054" i="1"/>
  <c r="R902" i="1"/>
  <c r="R814" i="1"/>
  <c r="R1078" i="1"/>
  <c r="R1022" i="1"/>
  <c r="R1079" i="1"/>
  <c r="R1070" i="1"/>
  <c r="R982" i="1"/>
  <c r="R950" i="1"/>
  <c r="R862" i="1"/>
  <c r="R798" i="1"/>
  <c r="R1067" i="1"/>
  <c r="R1031" i="1"/>
  <c r="R1023" i="1"/>
  <c r="R1015" i="1"/>
  <c r="R1007" i="1"/>
  <c r="R991" i="1"/>
  <c r="R983" i="1"/>
  <c r="R967" i="1"/>
  <c r="R959" i="1"/>
  <c r="R951" i="1"/>
  <c r="R943" i="1"/>
  <c r="R927" i="1"/>
  <c r="R903" i="1"/>
  <c r="R879" i="1"/>
  <c r="R847" i="1"/>
  <c r="R807" i="1"/>
  <c r="R791" i="1"/>
  <c r="R783" i="1"/>
  <c r="R767" i="1"/>
  <c r="R831" i="1"/>
  <c r="R815" i="1"/>
  <c r="R918" i="1"/>
  <c r="R886" i="1"/>
  <c r="R846" i="1"/>
  <c r="R806" i="1"/>
  <c r="R750" i="1"/>
  <c r="R686" i="1"/>
  <c r="R662" i="1"/>
  <c r="R566" i="1"/>
  <c r="R518" i="1"/>
  <c r="R462" i="1"/>
  <c r="R1052" i="1"/>
  <c r="R1028" i="1"/>
  <c r="R972" i="1"/>
  <c r="R940" i="1"/>
  <c r="R900" i="1"/>
  <c r="R860" i="1"/>
  <c r="R820" i="1"/>
  <c r="R788" i="1"/>
  <c r="R756" i="1"/>
  <c r="R724" i="1"/>
  <c r="R692" i="1"/>
  <c r="R684" i="1"/>
  <c r="R676" i="1"/>
  <c r="R668" i="1"/>
  <c r="R919" i="1"/>
  <c r="R871" i="1"/>
  <c r="R1014" i="1"/>
  <c r="R974" i="1"/>
  <c r="R854" i="1"/>
  <c r="R710" i="1"/>
  <c r="R654" i="1"/>
  <c r="R606" i="1"/>
  <c r="R550" i="1"/>
  <c r="R478" i="1"/>
  <c r="R1060" i="1"/>
  <c r="R1004" i="1"/>
  <c r="R964" i="1"/>
  <c r="R924" i="1"/>
  <c r="R876" i="1"/>
  <c r="R844" i="1"/>
  <c r="R804" i="1"/>
  <c r="R780" i="1"/>
  <c r="R732" i="1"/>
  <c r="R1051" i="1"/>
  <c r="R1019" i="1"/>
  <c r="R987" i="1"/>
  <c r="R971" i="1"/>
  <c r="R895" i="1"/>
  <c r="R839" i="1"/>
  <c r="R1030" i="1"/>
  <c r="R910" i="1"/>
  <c r="R870" i="1"/>
  <c r="R838" i="1"/>
  <c r="R774" i="1"/>
  <c r="R726" i="1"/>
  <c r="R694" i="1"/>
  <c r="R630" i="1"/>
  <c r="R574" i="1"/>
  <c r="R542" i="1"/>
  <c r="R454" i="1"/>
  <c r="R1036" i="1"/>
  <c r="R996" i="1"/>
  <c r="R956" i="1"/>
  <c r="R852" i="1"/>
  <c r="R796" i="1"/>
  <c r="R748" i="1"/>
  <c r="R716" i="1"/>
  <c r="R1059" i="1"/>
  <c r="R1027" i="1"/>
  <c r="R1003" i="1"/>
  <c r="R979" i="1"/>
  <c r="R855" i="1"/>
  <c r="R1006" i="1"/>
  <c r="R966" i="1"/>
  <c r="R926" i="1"/>
  <c r="R894" i="1"/>
  <c r="R790" i="1"/>
  <c r="R742" i="1"/>
  <c r="R702" i="1"/>
  <c r="R638" i="1"/>
  <c r="R598" i="1"/>
  <c r="R502" i="1"/>
  <c r="R470" i="1"/>
  <c r="R1068" i="1"/>
  <c r="R1012" i="1"/>
  <c r="R988" i="1"/>
  <c r="R948" i="1"/>
  <c r="R916" i="1"/>
  <c r="R892" i="1"/>
  <c r="R868" i="1"/>
  <c r="R836" i="1"/>
  <c r="R812" i="1"/>
  <c r="R772" i="1"/>
  <c r="R740" i="1"/>
  <c r="R700" i="1"/>
  <c r="R1075" i="1"/>
  <c r="R1035" i="1"/>
  <c r="R995" i="1"/>
  <c r="R963" i="1"/>
  <c r="R799" i="1"/>
  <c r="R998" i="1"/>
  <c r="R958" i="1"/>
  <c r="R934" i="1"/>
  <c r="R878" i="1"/>
  <c r="R830" i="1"/>
  <c r="R782" i="1"/>
  <c r="R734" i="1"/>
  <c r="R678" i="1"/>
  <c r="R646" i="1"/>
  <c r="R590" i="1"/>
  <c r="R526" i="1"/>
  <c r="R494" i="1"/>
  <c r="R1076" i="1"/>
  <c r="R1044" i="1"/>
  <c r="R1020" i="1"/>
  <c r="R980" i="1"/>
  <c r="R932" i="1"/>
  <c r="R908" i="1"/>
  <c r="R884" i="1"/>
  <c r="R828" i="1"/>
  <c r="R708" i="1"/>
  <c r="R1043" i="1"/>
  <c r="R1011" i="1"/>
  <c r="R955" i="1"/>
  <c r="R999" i="1"/>
  <c r="R759" i="1"/>
  <c r="R751" i="1"/>
  <c r="R743" i="1"/>
  <c r="R735" i="1"/>
  <c r="R727" i="1"/>
  <c r="R719" i="1"/>
  <c r="R711" i="1"/>
  <c r="R703" i="1"/>
  <c r="R695" i="1"/>
  <c r="R687" i="1"/>
  <c r="R679" i="1"/>
  <c r="R671" i="1"/>
  <c r="R663" i="1"/>
  <c r="R655" i="1"/>
  <c r="R647" i="1"/>
  <c r="R639" i="1"/>
  <c r="R631" i="1"/>
  <c r="R623" i="1"/>
  <c r="R615" i="1"/>
  <c r="R607" i="1"/>
  <c r="R599" i="1"/>
  <c r="R591" i="1"/>
  <c r="R583" i="1"/>
  <c r="R575" i="1"/>
  <c r="R935" i="1"/>
  <c r="R887" i="1"/>
  <c r="R823" i="1"/>
  <c r="R775" i="1"/>
  <c r="R758" i="1"/>
  <c r="R614" i="1"/>
  <c r="R558" i="1"/>
  <c r="R510" i="1"/>
  <c r="R446" i="1"/>
  <c r="R430" i="1"/>
  <c r="R414" i="1"/>
  <c r="R406" i="1"/>
  <c r="R390" i="1"/>
  <c r="R366" i="1"/>
  <c r="R350" i="1"/>
  <c r="R342" i="1"/>
  <c r="R326" i="1"/>
  <c r="R318" i="1"/>
  <c r="R310" i="1"/>
  <c r="R302" i="1"/>
  <c r="R294" i="1"/>
  <c r="R286" i="1"/>
  <c r="R278" i="1"/>
  <c r="R270" i="1"/>
  <c r="R262" i="1"/>
  <c r="R254" i="1"/>
  <c r="R246" i="1"/>
  <c r="R975" i="1"/>
  <c r="R911" i="1"/>
  <c r="R863" i="1"/>
  <c r="R1038" i="1"/>
  <c r="R990" i="1"/>
  <c r="R942" i="1"/>
  <c r="R822" i="1"/>
  <c r="R766" i="1"/>
  <c r="R718" i="1"/>
  <c r="R670" i="1"/>
  <c r="R622" i="1"/>
  <c r="R582" i="1"/>
  <c r="R534" i="1"/>
  <c r="R486" i="1"/>
  <c r="R438" i="1"/>
  <c r="R422" i="1"/>
  <c r="R398" i="1"/>
  <c r="R382" i="1"/>
  <c r="R374" i="1"/>
  <c r="R358" i="1"/>
  <c r="R334" i="1"/>
  <c r="R1077" i="1"/>
  <c r="R1069" i="1"/>
  <c r="R1061" i="1"/>
  <c r="R1053" i="1"/>
  <c r="R1045" i="1"/>
  <c r="R1037" i="1"/>
  <c r="R1029" i="1"/>
  <c r="R660" i="1"/>
  <c r="R652" i="1"/>
  <c r="R644" i="1"/>
  <c r="R636" i="1"/>
  <c r="R628" i="1"/>
  <c r="R620" i="1"/>
  <c r="R612" i="1"/>
  <c r="R604" i="1"/>
  <c r="R596" i="1"/>
  <c r="R588" i="1"/>
  <c r="R580" i="1"/>
  <c r="R572" i="1"/>
  <c r="R564" i="1"/>
  <c r="R556" i="1"/>
  <c r="R548" i="1"/>
  <c r="R540" i="1"/>
  <c r="R532" i="1"/>
  <c r="R524" i="1"/>
  <c r="R516" i="1"/>
  <c r="R508" i="1"/>
  <c r="R500" i="1"/>
  <c r="R492" i="1"/>
  <c r="R484" i="1"/>
  <c r="R476" i="1"/>
  <c r="R468" i="1"/>
  <c r="R460" i="1"/>
  <c r="R452" i="1"/>
  <c r="R444" i="1"/>
  <c r="R436" i="1"/>
  <c r="R428" i="1"/>
  <c r="R420" i="1"/>
  <c r="R412" i="1"/>
  <c r="R404" i="1"/>
  <c r="R396" i="1"/>
  <c r="R388" i="1"/>
  <c r="R380" i="1"/>
  <c r="R372" i="1"/>
  <c r="R364" i="1"/>
  <c r="R356" i="1"/>
  <c r="R348" i="1"/>
  <c r="R340" i="1"/>
  <c r="R332" i="1"/>
  <c r="R324" i="1"/>
  <c r="R316" i="1"/>
  <c r="R308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76" i="1"/>
  <c r="R68" i="1"/>
  <c r="R60" i="1"/>
  <c r="R52" i="1"/>
  <c r="R44" i="1"/>
  <c r="R36" i="1"/>
  <c r="R28" i="1"/>
  <c r="R20" i="1"/>
  <c r="R12" i="1"/>
  <c r="R4" i="1"/>
  <c r="R947" i="1"/>
  <c r="R907" i="1"/>
  <c r="R883" i="1"/>
  <c r="R851" i="1"/>
  <c r="R819" i="1"/>
  <c r="R787" i="1"/>
  <c r="R755" i="1"/>
  <c r="R739" i="1"/>
  <c r="R707" i="1"/>
  <c r="R699" i="1"/>
  <c r="R683" i="1"/>
  <c r="R667" i="1"/>
  <c r="R651" i="1"/>
  <c r="R635" i="1"/>
  <c r="R619" i="1"/>
  <c r="R603" i="1"/>
  <c r="R595" i="1"/>
  <c r="R579" i="1"/>
  <c r="R563" i="1"/>
  <c r="R539" i="1"/>
  <c r="R523" i="1"/>
  <c r="R507" i="1"/>
  <c r="R491" i="1"/>
  <c r="R475" i="1"/>
  <c r="R459" i="1"/>
  <c r="R443" i="1"/>
  <c r="R427" i="1"/>
  <c r="R411" i="1"/>
  <c r="R403" i="1"/>
  <c r="R387" i="1"/>
  <c r="R379" i="1"/>
  <c r="R371" i="1"/>
  <c r="R363" i="1"/>
  <c r="R355" i="1"/>
  <c r="R347" i="1"/>
  <c r="R339" i="1"/>
  <c r="R331" i="1"/>
  <c r="R323" i="1"/>
  <c r="R315" i="1"/>
  <c r="R307" i="1"/>
  <c r="R299" i="1"/>
  <c r="R291" i="1"/>
  <c r="R283" i="1"/>
  <c r="R275" i="1"/>
  <c r="R267" i="1"/>
  <c r="R259" i="1"/>
  <c r="R251" i="1"/>
  <c r="R243" i="1"/>
  <c r="R235" i="1"/>
  <c r="R227" i="1"/>
  <c r="R219" i="1"/>
  <c r="R211" i="1"/>
  <c r="R203" i="1"/>
  <c r="R195" i="1"/>
  <c r="R187" i="1"/>
  <c r="R179" i="1"/>
  <c r="R171" i="1"/>
  <c r="R163" i="1"/>
  <c r="R155" i="1"/>
  <c r="R147" i="1"/>
  <c r="R139" i="1"/>
  <c r="R131" i="1"/>
  <c r="R123" i="1"/>
  <c r="R115" i="1"/>
  <c r="R107" i="1"/>
  <c r="R99" i="1"/>
  <c r="R91" i="1"/>
  <c r="R83" i="1"/>
  <c r="R75" i="1"/>
  <c r="R67" i="1"/>
  <c r="R59" i="1"/>
  <c r="R51" i="1"/>
  <c r="R43" i="1"/>
  <c r="R35" i="1"/>
  <c r="R27" i="1"/>
  <c r="R19" i="1"/>
  <c r="R11" i="1"/>
  <c r="R3" i="1"/>
  <c r="R939" i="1"/>
  <c r="R915" i="1"/>
  <c r="R875" i="1"/>
  <c r="R843" i="1"/>
  <c r="R811" i="1"/>
  <c r="R771" i="1"/>
  <c r="R747" i="1"/>
  <c r="R715" i="1"/>
  <c r="R691" i="1"/>
  <c r="R675" i="1"/>
  <c r="R659" i="1"/>
  <c r="R643" i="1"/>
  <c r="R627" i="1"/>
  <c r="R611" i="1"/>
  <c r="R587" i="1"/>
  <c r="R571" i="1"/>
  <c r="R555" i="1"/>
  <c r="R547" i="1"/>
  <c r="R531" i="1"/>
  <c r="R515" i="1"/>
  <c r="R499" i="1"/>
  <c r="R483" i="1"/>
  <c r="R467" i="1"/>
  <c r="R451" i="1"/>
  <c r="R435" i="1"/>
  <c r="R419" i="1"/>
  <c r="R395" i="1"/>
  <c r="R1074" i="1"/>
  <c r="R1066" i="1"/>
  <c r="R1058" i="1"/>
  <c r="R1050" i="1"/>
  <c r="R1042" i="1"/>
  <c r="R1034" i="1"/>
  <c r="R1026" i="1"/>
  <c r="R1018" i="1"/>
  <c r="R1010" i="1"/>
  <c r="R1002" i="1"/>
  <c r="R994" i="1"/>
  <c r="R986" i="1"/>
  <c r="R978" i="1"/>
  <c r="R970" i="1"/>
  <c r="R962" i="1"/>
  <c r="R954" i="1"/>
  <c r="R946" i="1"/>
  <c r="R938" i="1"/>
  <c r="R930" i="1"/>
  <c r="R922" i="1"/>
  <c r="R914" i="1"/>
  <c r="R906" i="1"/>
  <c r="R898" i="1"/>
  <c r="R890" i="1"/>
  <c r="R882" i="1"/>
  <c r="R874" i="1"/>
  <c r="R866" i="1"/>
  <c r="R858" i="1"/>
  <c r="R850" i="1"/>
  <c r="R842" i="1"/>
  <c r="R834" i="1"/>
  <c r="R826" i="1"/>
  <c r="R818" i="1"/>
  <c r="R810" i="1"/>
  <c r="R802" i="1"/>
  <c r="R794" i="1"/>
  <c r="R786" i="1"/>
  <c r="R778" i="1"/>
  <c r="R770" i="1"/>
  <c r="R762" i="1"/>
  <c r="R754" i="1"/>
  <c r="R746" i="1"/>
  <c r="R738" i="1"/>
  <c r="R730" i="1"/>
  <c r="R722" i="1"/>
  <c r="R714" i="1"/>
  <c r="R706" i="1"/>
  <c r="R698" i="1"/>
  <c r="R931" i="1"/>
  <c r="R891" i="1"/>
  <c r="R867" i="1"/>
  <c r="R827" i="1"/>
  <c r="R795" i="1"/>
  <c r="R763" i="1"/>
  <c r="R723" i="1"/>
  <c r="R1065" i="1"/>
  <c r="R1049" i="1"/>
  <c r="R1033" i="1"/>
  <c r="R1017" i="1"/>
  <c r="R1001" i="1"/>
  <c r="R985" i="1"/>
  <c r="R969" i="1"/>
  <c r="R953" i="1"/>
  <c r="R937" i="1"/>
  <c r="R921" i="1"/>
  <c r="R905" i="1"/>
  <c r="R889" i="1"/>
  <c r="R873" i="1"/>
  <c r="R857" i="1"/>
  <c r="R841" i="1"/>
  <c r="R825" i="1"/>
  <c r="R817" i="1"/>
  <c r="R809" i="1"/>
  <c r="R801" i="1"/>
  <c r="R793" i="1"/>
  <c r="R785" i="1"/>
  <c r="R777" i="1"/>
  <c r="R769" i="1"/>
  <c r="R761" i="1"/>
  <c r="R753" i="1"/>
  <c r="R745" i="1"/>
  <c r="R737" i="1"/>
  <c r="R729" i="1"/>
  <c r="R721" i="1"/>
  <c r="R713" i="1"/>
  <c r="R705" i="1"/>
  <c r="R697" i="1"/>
  <c r="R689" i="1"/>
  <c r="R681" i="1"/>
  <c r="R673" i="1"/>
  <c r="R665" i="1"/>
  <c r="R657" i="1"/>
  <c r="R649" i="1"/>
  <c r="R641" i="1"/>
  <c r="R633" i="1"/>
  <c r="R625" i="1"/>
  <c r="R617" i="1"/>
  <c r="R609" i="1"/>
  <c r="R601" i="1"/>
  <c r="R593" i="1"/>
  <c r="R585" i="1"/>
  <c r="R577" i="1"/>
  <c r="R569" i="1"/>
  <c r="R561" i="1"/>
  <c r="R553" i="1"/>
  <c r="R545" i="1"/>
  <c r="R537" i="1"/>
  <c r="R529" i="1"/>
  <c r="R521" i="1"/>
  <c r="R513" i="1"/>
  <c r="R505" i="1"/>
  <c r="R497" i="1"/>
  <c r="R489" i="1"/>
  <c r="R481" i="1"/>
  <c r="R473" i="1"/>
  <c r="R465" i="1"/>
  <c r="R457" i="1"/>
  <c r="R449" i="1"/>
  <c r="R441" i="1"/>
  <c r="R433" i="1"/>
  <c r="R425" i="1"/>
  <c r="R417" i="1"/>
  <c r="R409" i="1"/>
  <c r="R401" i="1"/>
  <c r="R393" i="1"/>
  <c r="R385" i="1"/>
  <c r="R377" i="1"/>
  <c r="R369" i="1"/>
  <c r="R361" i="1"/>
  <c r="R353" i="1"/>
  <c r="R345" i="1"/>
  <c r="R337" i="1"/>
  <c r="R329" i="1"/>
  <c r="R321" i="1"/>
  <c r="R923" i="1"/>
  <c r="R899" i="1"/>
  <c r="R859" i="1"/>
  <c r="R835" i="1"/>
  <c r="R803" i="1"/>
  <c r="R779" i="1"/>
  <c r="R731" i="1"/>
  <c r="R1073" i="1"/>
  <c r="R1057" i="1"/>
  <c r="R1041" i="1"/>
  <c r="R1025" i="1"/>
  <c r="R1009" i="1"/>
  <c r="R993" i="1"/>
  <c r="R977" i="1"/>
  <c r="R961" i="1"/>
  <c r="R945" i="1"/>
  <c r="R929" i="1"/>
  <c r="R913" i="1"/>
  <c r="R897" i="1"/>
  <c r="R881" i="1"/>
  <c r="R865" i="1"/>
  <c r="R849" i="1"/>
  <c r="R833" i="1"/>
  <c r="R1080" i="1"/>
  <c r="R1072" i="1"/>
  <c r="R1064" i="1"/>
  <c r="R1056" i="1"/>
  <c r="R1048" i="1"/>
  <c r="R1040" i="1"/>
  <c r="R1032" i="1"/>
  <c r="R1024" i="1"/>
  <c r="R1016" i="1"/>
  <c r="R1008" i="1"/>
  <c r="R1000" i="1"/>
  <c r="R992" i="1"/>
  <c r="R984" i="1"/>
  <c r="R976" i="1"/>
  <c r="R968" i="1"/>
  <c r="R960" i="1"/>
  <c r="R952" i="1"/>
  <c r="R944" i="1"/>
  <c r="R936" i="1"/>
  <c r="R928" i="1"/>
  <c r="R920" i="1"/>
  <c r="R912" i="1"/>
  <c r="R904" i="1"/>
  <c r="R896" i="1"/>
  <c r="R888" i="1"/>
  <c r="R880" i="1"/>
  <c r="R872" i="1"/>
  <c r="R864" i="1"/>
  <c r="R856" i="1"/>
  <c r="R848" i="1"/>
  <c r="R840" i="1"/>
  <c r="R832" i="1"/>
  <c r="R824" i="1"/>
  <c r="R816" i="1"/>
  <c r="R808" i="1"/>
  <c r="R800" i="1"/>
  <c r="R792" i="1"/>
  <c r="R784" i="1"/>
  <c r="R776" i="1"/>
  <c r="R768" i="1"/>
  <c r="R760" i="1"/>
  <c r="R752" i="1"/>
  <c r="R744" i="1"/>
  <c r="R736" i="1"/>
  <c r="R728" i="1"/>
  <c r="R720" i="1"/>
  <c r="R712" i="1"/>
  <c r="R704" i="1"/>
  <c r="R696" i="1"/>
  <c r="R688" i="1"/>
  <c r="R680" i="1"/>
  <c r="R672" i="1"/>
  <c r="R664" i="1"/>
  <c r="R656" i="1"/>
  <c r="R648" i="1"/>
  <c r="R640" i="1"/>
  <c r="R632" i="1"/>
  <c r="R624" i="1"/>
  <c r="R616" i="1"/>
  <c r="R567" i="1"/>
  <c r="R559" i="1"/>
  <c r="R551" i="1"/>
  <c r="R543" i="1"/>
  <c r="R535" i="1"/>
  <c r="R527" i="1"/>
  <c r="R519" i="1"/>
  <c r="R511" i="1"/>
  <c r="R503" i="1"/>
  <c r="R495" i="1"/>
  <c r="R487" i="1"/>
  <c r="R479" i="1"/>
  <c r="R471" i="1"/>
  <c r="R463" i="1"/>
  <c r="R455" i="1"/>
  <c r="R447" i="1"/>
  <c r="R439" i="1"/>
  <c r="R431" i="1"/>
  <c r="R423" i="1"/>
  <c r="R415" i="1"/>
  <c r="R407" i="1"/>
  <c r="R399" i="1"/>
  <c r="R391" i="1"/>
  <c r="R383" i="1"/>
  <c r="R375" i="1"/>
  <c r="R367" i="1"/>
  <c r="R359" i="1"/>
  <c r="R351" i="1"/>
  <c r="R343" i="1"/>
  <c r="R335" i="1"/>
  <c r="R327" i="1"/>
  <c r="R319" i="1"/>
  <c r="R311" i="1"/>
  <c r="R303" i="1"/>
  <c r="R295" i="1"/>
  <c r="R287" i="1"/>
  <c r="R279" i="1"/>
  <c r="R271" i="1"/>
  <c r="R263" i="1"/>
  <c r="R255" i="1"/>
  <c r="R247" i="1"/>
  <c r="R239" i="1"/>
  <c r="R231" i="1"/>
  <c r="R223" i="1"/>
  <c r="R215" i="1"/>
  <c r="R207" i="1"/>
  <c r="R199" i="1"/>
  <c r="R191" i="1"/>
  <c r="R183" i="1"/>
  <c r="R175" i="1"/>
  <c r="R167" i="1"/>
  <c r="R159" i="1"/>
  <c r="R151" i="1"/>
  <c r="R143" i="1"/>
  <c r="R135" i="1"/>
  <c r="R127" i="1"/>
  <c r="R119" i="1"/>
  <c r="R111" i="1"/>
  <c r="R103" i="1"/>
  <c r="R95" i="1"/>
  <c r="R87" i="1"/>
  <c r="R79" i="1"/>
  <c r="R71" i="1"/>
  <c r="R63" i="1"/>
  <c r="R55" i="1"/>
  <c r="R47" i="1"/>
  <c r="R39" i="1"/>
  <c r="R31" i="1"/>
  <c r="R23" i="1"/>
  <c r="R15" i="1"/>
  <c r="R7" i="1"/>
  <c r="R238" i="1"/>
  <c r="R230" i="1"/>
  <c r="R222" i="1"/>
  <c r="R214" i="1"/>
  <c r="R206" i="1"/>
  <c r="R198" i="1"/>
  <c r="R190" i="1"/>
  <c r="R182" i="1"/>
  <c r="R174" i="1"/>
  <c r="R166" i="1"/>
  <c r="R158" i="1"/>
  <c r="R150" i="1"/>
  <c r="R142" i="1"/>
  <c r="R134" i="1"/>
  <c r="R126" i="1"/>
  <c r="R118" i="1"/>
  <c r="R110" i="1"/>
  <c r="R102" i="1"/>
  <c r="R94" i="1"/>
  <c r="R86" i="1"/>
  <c r="R78" i="1"/>
  <c r="R70" i="1"/>
  <c r="R62" i="1"/>
  <c r="R54" i="1"/>
  <c r="R46" i="1"/>
  <c r="R38" i="1"/>
  <c r="R30" i="1"/>
  <c r="R22" i="1"/>
  <c r="R14" i="1"/>
  <c r="R6" i="1"/>
  <c r="R1021" i="1"/>
  <c r="R1013" i="1"/>
  <c r="R1005" i="1"/>
  <c r="R997" i="1"/>
  <c r="R989" i="1"/>
  <c r="R981" i="1"/>
  <c r="R973" i="1"/>
  <c r="R965" i="1"/>
  <c r="R957" i="1"/>
  <c r="R949" i="1"/>
  <c r="R941" i="1"/>
  <c r="R933" i="1"/>
  <c r="R925" i="1"/>
  <c r="R917" i="1"/>
  <c r="R909" i="1"/>
  <c r="R901" i="1"/>
  <c r="R893" i="1"/>
  <c r="R885" i="1"/>
  <c r="R877" i="1"/>
  <c r="R869" i="1"/>
  <c r="R861" i="1"/>
  <c r="R853" i="1"/>
  <c r="R845" i="1"/>
  <c r="R837" i="1"/>
  <c r="R829" i="1"/>
  <c r="R821" i="1"/>
  <c r="R813" i="1"/>
  <c r="R805" i="1"/>
  <c r="R797" i="1"/>
  <c r="R789" i="1"/>
  <c r="R781" i="1"/>
  <c r="R773" i="1"/>
  <c r="R765" i="1"/>
  <c r="R757" i="1"/>
  <c r="R749" i="1"/>
  <c r="R741" i="1"/>
  <c r="R733" i="1"/>
  <c r="R725" i="1"/>
  <c r="R717" i="1"/>
  <c r="R709" i="1"/>
  <c r="R701" i="1"/>
  <c r="R693" i="1"/>
  <c r="R685" i="1"/>
  <c r="R677" i="1"/>
  <c r="R669" i="1"/>
  <c r="R661" i="1"/>
  <c r="R653" i="1"/>
  <c r="R645" i="1"/>
  <c r="R637" i="1"/>
  <c r="R629" i="1"/>
  <c r="R621" i="1"/>
  <c r="R613" i="1"/>
  <c r="R605" i="1"/>
  <c r="R597" i="1"/>
  <c r="R589" i="1"/>
  <c r="R581" i="1"/>
  <c r="R573" i="1"/>
  <c r="R565" i="1"/>
  <c r="R557" i="1"/>
  <c r="R549" i="1"/>
  <c r="R541" i="1"/>
  <c r="R533" i="1"/>
  <c r="R525" i="1"/>
  <c r="R517" i="1"/>
  <c r="R509" i="1"/>
  <c r="R501" i="1"/>
  <c r="R493" i="1"/>
  <c r="R485" i="1"/>
  <c r="R477" i="1"/>
  <c r="R469" i="1"/>
  <c r="R461" i="1"/>
  <c r="R453" i="1"/>
  <c r="R445" i="1"/>
  <c r="R437" i="1"/>
  <c r="R429" i="1"/>
  <c r="R421" i="1"/>
  <c r="R413" i="1"/>
  <c r="R405" i="1"/>
  <c r="R397" i="1"/>
  <c r="R389" i="1"/>
  <c r="R381" i="1"/>
  <c r="R373" i="1"/>
  <c r="R365" i="1"/>
  <c r="R357" i="1"/>
  <c r="R349" i="1"/>
  <c r="R690" i="1"/>
  <c r="R682" i="1"/>
  <c r="R674" i="1"/>
  <c r="R666" i="1"/>
  <c r="R658" i="1"/>
  <c r="R650" i="1"/>
  <c r="R642" i="1"/>
  <c r="R634" i="1"/>
  <c r="R626" i="1"/>
  <c r="R618" i="1"/>
  <c r="R610" i="1"/>
  <c r="R602" i="1"/>
  <c r="R594" i="1"/>
  <c r="R586" i="1"/>
  <c r="R578" i="1"/>
  <c r="R570" i="1"/>
  <c r="R562" i="1"/>
  <c r="R554" i="1"/>
  <c r="R546" i="1"/>
  <c r="R538" i="1"/>
  <c r="R530" i="1"/>
  <c r="R522" i="1"/>
  <c r="R514" i="1"/>
  <c r="R506" i="1"/>
  <c r="R498" i="1"/>
  <c r="R490" i="1"/>
  <c r="R482" i="1"/>
  <c r="R474" i="1"/>
  <c r="R466" i="1"/>
  <c r="R458" i="1"/>
  <c r="R450" i="1"/>
  <c r="R442" i="1"/>
  <c r="R434" i="1"/>
  <c r="R426" i="1"/>
  <c r="R418" i="1"/>
  <c r="R410" i="1"/>
  <c r="R402" i="1"/>
  <c r="R394" i="1"/>
  <c r="R386" i="1"/>
  <c r="R378" i="1"/>
  <c r="R370" i="1"/>
  <c r="R354" i="1"/>
  <c r="R346" i="1"/>
  <c r="R338" i="1"/>
  <c r="R330" i="1"/>
  <c r="R322" i="1"/>
  <c r="R314" i="1"/>
  <c r="R306" i="1"/>
  <c r="R298" i="1"/>
  <c r="R290" i="1"/>
  <c r="R282" i="1"/>
  <c r="R274" i="1"/>
  <c r="R266" i="1"/>
  <c r="R258" i="1"/>
  <c r="R250" i="1"/>
  <c r="R242" i="1"/>
  <c r="R234" i="1"/>
  <c r="R226" i="1"/>
  <c r="R218" i="1"/>
  <c r="R210" i="1"/>
  <c r="R202" i="1"/>
  <c r="R194" i="1"/>
  <c r="R186" i="1"/>
  <c r="R178" i="1"/>
  <c r="R170" i="1"/>
  <c r="R162" i="1"/>
  <c r="R154" i="1"/>
  <c r="R146" i="1"/>
  <c r="R138" i="1"/>
  <c r="R130" i="1"/>
  <c r="R122" i="1"/>
  <c r="R106" i="1"/>
  <c r="R98" i="1"/>
  <c r="R90" i="1"/>
  <c r="R82" i="1"/>
  <c r="R74" i="1"/>
  <c r="R66" i="1"/>
  <c r="R58" i="1"/>
  <c r="R50" i="1"/>
  <c r="R42" i="1"/>
  <c r="R34" i="1"/>
  <c r="R26" i="1"/>
  <c r="R18" i="1"/>
  <c r="R10" i="1"/>
  <c r="R313" i="1"/>
  <c r="R305" i="1"/>
  <c r="R297" i="1"/>
  <c r="R289" i="1"/>
  <c r="R281" i="1"/>
  <c r="R273" i="1"/>
  <c r="R265" i="1"/>
  <c r="R257" i="1"/>
  <c r="R249" i="1"/>
  <c r="R241" i="1"/>
  <c r="R233" i="1"/>
  <c r="R225" i="1"/>
  <c r="R217" i="1"/>
  <c r="R209" i="1"/>
  <c r="R201" i="1"/>
  <c r="R193" i="1"/>
  <c r="R185" i="1"/>
  <c r="R177" i="1"/>
  <c r="R169" i="1"/>
  <c r="R161" i="1"/>
  <c r="R153" i="1"/>
  <c r="R145" i="1"/>
  <c r="R137" i="1"/>
  <c r="R129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R608" i="1"/>
  <c r="R600" i="1"/>
  <c r="R592" i="1"/>
  <c r="R584" i="1"/>
  <c r="R576" i="1"/>
  <c r="R568" i="1"/>
  <c r="R560" i="1"/>
  <c r="R552" i="1"/>
  <c r="R544" i="1"/>
  <c r="R536" i="1"/>
  <c r="R528" i="1"/>
  <c r="R520" i="1"/>
  <c r="R512" i="1"/>
  <c r="R504" i="1"/>
  <c r="R496" i="1"/>
  <c r="R488" i="1"/>
  <c r="R480" i="1"/>
  <c r="R472" i="1"/>
  <c r="R464" i="1"/>
  <c r="R456" i="1"/>
  <c r="R448" i="1"/>
  <c r="R440" i="1"/>
  <c r="R432" i="1"/>
  <c r="R424" i="1"/>
  <c r="R416" i="1"/>
  <c r="R408" i="1"/>
  <c r="R400" i="1"/>
  <c r="R392" i="1"/>
  <c r="R384" i="1"/>
  <c r="R376" i="1"/>
  <c r="R368" i="1"/>
  <c r="R360" i="1"/>
  <c r="R352" i="1"/>
  <c r="R344" i="1"/>
  <c r="R336" i="1"/>
  <c r="R328" i="1"/>
  <c r="R320" i="1"/>
  <c r="R312" i="1"/>
  <c r="R304" i="1"/>
  <c r="R296" i="1"/>
  <c r="R288" i="1"/>
  <c r="R280" i="1"/>
  <c r="R272" i="1"/>
  <c r="R264" i="1"/>
  <c r="R256" i="1"/>
  <c r="R248" i="1"/>
  <c r="R240" i="1"/>
  <c r="R232" i="1"/>
  <c r="R224" i="1"/>
  <c r="R216" i="1"/>
  <c r="R208" i="1"/>
  <c r="R200" i="1"/>
  <c r="R192" i="1"/>
  <c r="R184" i="1"/>
  <c r="R176" i="1"/>
  <c r="R168" i="1"/>
  <c r="R160" i="1"/>
  <c r="R152" i="1"/>
  <c r="R144" i="1"/>
  <c r="R136" i="1"/>
  <c r="R128" i="1"/>
  <c r="R120" i="1"/>
  <c r="R112" i="1"/>
  <c r="R104" i="1"/>
  <c r="R96" i="1"/>
  <c r="R88" i="1"/>
  <c r="R80" i="1"/>
  <c r="R72" i="1"/>
  <c r="R64" i="1"/>
  <c r="R56" i="1"/>
  <c r="R48" i="1"/>
  <c r="R40" i="1"/>
  <c r="R32" i="1"/>
  <c r="R24" i="1"/>
  <c r="R16" i="1"/>
  <c r="R8" i="1"/>
  <c r="R341" i="1"/>
  <c r="R333" i="1"/>
  <c r="R325" i="1"/>
  <c r="R317" i="1"/>
  <c r="R309" i="1"/>
  <c r="R301" i="1"/>
  <c r="R293" i="1"/>
  <c r="R285" i="1"/>
  <c r="R277" i="1"/>
  <c r="R269" i="1"/>
  <c r="R261" i="1"/>
  <c r="R253" i="1"/>
  <c r="R245" i="1"/>
  <c r="R237" i="1"/>
  <c r="R229" i="1"/>
  <c r="R221" i="1"/>
  <c r="R213" i="1"/>
  <c r="R205" i="1"/>
  <c r="R197" i="1"/>
  <c r="R189" i="1"/>
  <c r="R181" i="1"/>
  <c r="R173" i="1"/>
  <c r="R165" i="1"/>
  <c r="R157" i="1"/>
  <c r="R149" i="1"/>
  <c r="R141" i="1"/>
  <c r="R133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Q5" i="1"/>
  <c r="Q1075" i="1"/>
  <c r="Q1019" i="1"/>
  <c r="Q947" i="1"/>
  <c r="Q867" i="1"/>
  <c r="Q531" i="1"/>
  <c r="Q1035" i="1"/>
  <c r="Q963" i="1"/>
  <c r="Q931" i="1"/>
  <c r="Q779" i="1"/>
  <c r="Q1027" i="1"/>
  <c r="Q1059" i="1"/>
  <c r="Q1043" i="1"/>
  <c r="Q1051" i="1"/>
  <c r="Q1072" i="1"/>
  <c r="Q1067" i="1"/>
  <c r="Q827" i="1"/>
  <c r="Q1080" i="1"/>
  <c r="Q1064" i="1"/>
  <c r="Q1048" i="1"/>
  <c r="Q1016" i="1"/>
  <c r="Q1079" i="1"/>
  <c r="Q1055" i="1"/>
  <c r="Q1039" i="1"/>
  <c r="Q1007" i="1"/>
  <c r="Q975" i="1"/>
  <c r="Q943" i="1"/>
  <c r="Q919" i="1"/>
  <c r="Q887" i="1"/>
  <c r="Q855" i="1"/>
  <c r="Q831" i="1"/>
  <c r="Q791" i="1"/>
  <c r="Q759" i="1"/>
  <c r="Q743" i="1"/>
  <c r="Q711" i="1"/>
  <c r="Q687" i="1"/>
  <c r="Q655" i="1"/>
  <c r="Q623" i="1"/>
  <c r="Q583" i="1"/>
  <c r="Q559" i="1"/>
  <c r="Q535" i="1"/>
  <c r="Q503" i="1"/>
  <c r="Q471" i="1"/>
  <c r="Q439" i="1"/>
  <c r="Q407" i="1"/>
  <c r="Q383" i="1"/>
  <c r="Q351" i="1"/>
  <c r="Q1061" i="1"/>
  <c r="Q1045" i="1"/>
  <c r="Q1029" i="1"/>
  <c r="Q1013" i="1"/>
  <c r="Q997" i="1"/>
  <c r="Q981" i="1"/>
  <c r="Q965" i="1"/>
  <c r="Q949" i="1"/>
  <c r="Q933" i="1"/>
  <c r="Q917" i="1"/>
  <c r="Q909" i="1"/>
  <c r="Q885" i="1"/>
  <c r="Q1076" i="1"/>
  <c r="Q1068" i="1"/>
  <c r="Q1060" i="1"/>
  <c r="Q1052" i="1"/>
  <c r="Q1044" i="1"/>
  <c r="Q1036" i="1"/>
  <c r="Q1028" i="1"/>
  <c r="Q1020" i="1"/>
  <c r="Q1012" i="1"/>
  <c r="Q1004" i="1"/>
  <c r="Q996" i="1"/>
  <c r="Q988" i="1"/>
  <c r="Q980" i="1"/>
  <c r="Q972" i="1"/>
  <c r="Q964" i="1"/>
  <c r="Q956" i="1"/>
  <c r="Q948" i="1"/>
  <c r="Q940" i="1"/>
  <c r="Q932" i="1"/>
  <c r="Q924" i="1"/>
  <c r="Q916" i="1"/>
  <c r="Q908" i="1"/>
  <c r="Q900" i="1"/>
  <c r="Q892" i="1"/>
  <c r="Q884" i="1"/>
  <c r="Q939" i="1"/>
  <c r="Q883" i="1"/>
  <c r="Q811" i="1"/>
  <c r="Q755" i="1"/>
  <c r="Q723" i="1"/>
  <c r="Q699" i="1"/>
  <c r="Q675" i="1"/>
  <c r="Q659" i="1"/>
  <c r="Q627" i="1"/>
  <c r="Q603" i="1"/>
  <c r="Q579" i="1"/>
  <c r="Q555" i="1"/>
  <c r="Q507" i="1"/>
  <c r="Q475" i="1"/>
  <c r="Q451" i="1"/>
  <c r="Q419" i="1"/>
  <c r="Q403" i="1"/>
  <c r="Q379" i="1"/>
  <c r="Q347" i="1"/>
  <c r="Q323" i="1"/>
  <c r="Q299" i="1"/>
  <c r="Q291" i="1"/>
  <c r="Q283" i="1"/>
  <c r="Q275" i="1"/>
  <c r="Q267" i="1"/>
  <c r="Q259" i="1"/>
  <c r="Q251" i="1"/>
  <c r="Q243" i="1"/>
  <c r="Q235" i="1"/>
  <c r="Q227" i="1"/>
  <c r="Q219" i="1"/>
  <c r="Q211" i="1"/>
  <c r="Q203" i="1"/>
  <c r="Q195" i="1"/>
  <c r="Q187" i="1"/>
  <c r="Q179" i="1"/>
  <c r="Q171" i="1"/>
  <c r="Q163" i="1"/>
  <c r="Q155" i="1"/>
  <c r="Q147" i="1"/>
  <c r="Q139" i="1"/>
  <c r="Q131" i="1"/>
  <c r="Q123" i="1"/>
  <c r="Q115" i="1"/>
  <c r="Q107" i="1"/>
  <c r="Q99" i="1"/>
  <c r="Q91" i="1"/>
  <c r="Q83" i="1"/>
  <c r="Q75" i="1"/>
  <c r="Q67" i="1"/>
  <c r="Q59" i="1"/>
  <c r="Q51" i="1"/>
  <c r="Q43" i="1"/>
  <c r="Q35" i="1"/>
  <c r="Q27" i="1"/>
  <c r="Q19" i="1"/>
  <c r="Q11" i="1"/>
  <c r="Q3" i="1"/>
  <c r="Q995" i="1"/>
  <c r="Q955" i="1"/>
  <c r="Q899" i="1"/>
  <c r="Q859" i="1"/>
  <c r="Q819" i="1"/>
  <c r="Q747" i="1"/>
  <c r="Q739" i="1"/>
  <c r="Q707" i="1"/>
  <c r="Q691" i="1"/>
  <c r="Q651" i="1"/>
  <c r="Q635" i="1"/>
  <c r="Q611" i="1"/>
  <c r="Q587" i="1"/>
  <c r="Q563" i="1"/>
  <c r="Q547" i="1"/>
  <c r="Q515" i="1"/>
  <c r="Q491" i="1"/>
  <c r="Q467" i="1"/>
  <c r="Q443" i="1"/>
  <c r="Q427" i="1"/>
  <c r="Q395" i="1"/>
  <c r="Q371" i="1"/>
  <c r="Q355" i="1"/>
  <c r="Q331" i="1"/>
  <c r="Q315" i="1"/>
  <c r="Q1074" i="1"/>
  <c r="Q1066" i="1"/>
  <c r="Q1058" i="1"/>
  <c r="Q1050" i="1"/>
  <c r="Q1042" i="1"/>
  <c r="Q1034" i="1"/>
  <c r="Q1026" i="1"/>
  <c r="Q1018" i="1"/>
  <c r="Q1010" i="1"/>
  <c r="Q1002" i="1"/>
  <c r="Q994" i="1"/>
  <c r="Q986" i="1"/>
  <c r="Q978" i="1"/>
  <c r="Q970" i="1"/>
  <c r="Q962" i="1"/>
  <c r="Q954" i="1"/>
  <c r="Q946" i="1"/>
  <c r="Q938" i="1"/>
  <c r="Q930" i="1"/>
  <c r="Q922" i="1"/>
  <c r="Q914" i="1"/>
  <c r="Q906" i="1"/>
  <c r="Q898" i="1"/>
  <c r="Q890" i="1"/>
  <c r="Q882" i="1"/>
  <c r="Q874" i="1"/>
  <c r="Q866" i="1"/>
  <c r="Q858" i="1"/>
  <c r="Q850" i="1"/>
  <c r="Q842" i="1"/>
  <c r="Q834" i="1"/>
  <c r="Q826" i="1"/>
  <c r="Q818" i="1"/>
  <c r="Q810" i="1"/>
  <c r="Q802" i="1"/>
  <c r="Q794" i="1"/>
  <c r="Q786" i="1"/>
  <c r="Q778" i="1"/>
  <c r="Q770" i="1"/>
  <c r="Q762" i="1"/>
  <c r="Q754" i="1"/>
  <c r="Q746" i="1"/>
  <c r="Q738" i="1"/>
  <c r="Q730" i="1"/>
  <c r="Q722" i="1"/>
  <c r="Q714" i="1"/>
  <c r="Q706" i="1"/>
  <c r="Q698" i="1"/>
  <c r="Q971" i="1"/>
  <c r="Q915" i="1"/>
  <c r="Q803" i="1"/>
  <c r="Q763" i="1"/>
  <c r="Q731" i="1"/>
  <c r="Q715" i="1"/>
  <c r="Q683" i="1"/>
  <c r="Q667" i="1"/>
  <c r="Q643" i="1"/>
  <c r="Q619" i="1"/>
  <c r="Q595" i="1"/>
  <c r="Q571" i="1"/>
  <c r="Q539" i="1"/>
  <c r="Q523" i="1"/>
  <c r="Q499" i="1"/>
  <c r="Q483" i="1"/>
  <c r="Q459" i="1"/>
  <c r="Q435" i="1"/>
  <c r="Q411" i="1"/>
  <c r="Q387" i="1"/>
  <c r="Q363" i="1"/>
  <c r="Q339" i="1"/>
  <c r="Q307" i="1"/>
  <c r="Q1073" i="1"/>
  <c r="Q1065" i="1"/>
  <c r="Q1057" i="1"/>
  <c r="Q1049" i="1"/>
  <c r="Q1041" i="1"/>
  <c r="Q1033" i="1"/>
  <c r="Q1025" i="1"/>
  <c r="Q1017" i="1"/>
  <c r="Q1009" i="1"/>
  <c r="Q1001" i="1"/>
  <c r="Q993" i="1"/>
  <c r="Q985" i="1"/>
  <c r="Q977" i="1"/>
  <c r="Q969" i="1"/>
  <c r="Q961" i="1"/>
  <c r="Q953" i="1"/>
  <c r="Q945" i="1"/>
  <c r="Q937" i="1"/>
  <c r="Q929" i="1"/>
  <c r="Q921" i="1"/>
  <c r="Q913" i="1"/>
  <c r="Q905" i="1"/>
  <c r="Q897" i="1"/>
  <c r="Q889" i="1"/>
  <c r="Q881" i="1"/>
  <c r="Q873" i="1"/>
  <c r="Q865" i="1"/>
  <c r="Q857" i="1"/>
  <c r="Q849" i="1"/>
  <c r="Q841" i="1"/>
  <c r="Q833" i="1"/>
  <c r="Q825" i="1"/>
  <c r="Q817" i="1"/>
  <c r="Q809" i="1"/>
  <c r="Q801" i="1"/>
  <c r="Q793" i="1"/>
  <c r="Q785" i="1"/>
  <c r="Q777" i="1"/>
  <c r="Q769" i="1"/>
  <c r="Q761" i="1"/>
  <c r="Q753" i="1"/>
  <c r="Q745" i="1"/>
  <c r="Q737" i="1"/>
  <c r="Q729" i="1"/>
  <c r="Q721" i="1"/>
  <c r="Q713" i="1"/>
  <c r="Q1011" i="1"/>
  <c r="Q979" i="1"/>
  <c r="Q875" i="1"/>
  <c r="Q835" i="1"/>
  <c r="Q787" i="1"/>
  <c r="Q1056" i="1"/>
  <c r="Q1024" i="1"/>
  <c r="Q984" i="1"/>
  <c r="Q976" i="1"/>
  <c r="Q968" i="1"/>
  <c r="Q960" i="1"/>
  <c r="Q952" i="1"/>
  <c r="Q944" i="1"/>
  <c r="Q936" i="1"/>
  <c r="Q928" i="1"/>
  <c r="Q920" i="1"/>
  <c r="Q912" i="1"/>
  <c r="Q904" i="1"/>
  <c r="Q896" i="1"/>
  <c r="Q888" i="1"/>
  <c r="Q880" i="1"/>
  <c r="Q872" i="1"/>
  <c r="Q864" i="1"/>
  <c r="Q856" i="1"/>
  <c r="Q848" i="1"/>
  <c r="Q840" i="1"/>
  <c r="Q832" i="1"/>
  <c r="Q824" i="1"/>
  <c r="Q816" i="1"/>
  <c r="Q808" i="1"/>
  <c r="Q800" i="1"/>
  <c r="Q792" i="1"/>
  <c r="Q784" i="1"/>
  <c r="Q776" i="1"/>
  <c r="Q768" i="1"/>
  <c r="Q760" i="1"/>
  <c r="Q752" i="1"/>
  <c r="Q744" i="1"/>
  <c r="Q736" i="1"/>
  <c r="Q728" i="1"/>
  <c r="Q720" i="1"/>
  <c r="Q712" i="1"/>
  <c r="Q704" i="1"/>
  <c r="Q696" i="1"/>
  <c r="Q688" i="1"/>
  <c r="Q680" i="1"/>
  <c r="Q672" i="1"/>
  <c r="Q664" i="1"/>
  <c r="Q656" i="1"/>
  <c r="Q648" i="1"/>
  <c r="Q640" i="1"/>
  <c r="Q632" i="1"/>
  <c r="Q624" i="1"/>
  <c r="Q616" i="1"/>
  <c r="Q608" i="1"/>
  <c r="Q600" i="1"/>
  <c r="Q592" i="1"/>
  <c r="Q584" i="1"/>
  <c r="Q576" i="1"/>
  <c r="Q568" i="1"/>
  <c r="Q560" i="1"/>
  <c r="Q552" i="1"/>
  <c r="Q544" i="1"/>
  <c r="Q536" i="1"/>
  <c r="Q528" i="1"/>
  <c r="Q520" i="1"/>
  <c r="Q512" i="1"/>
  <c r="Q504" i="1"/>
  <c r="Q496" i="1"/>
  <c r="Q488" i="1"/>
  <c r="Q480" i="1"/>
  <c r="Q472" i="1"/>
  <c r="Q464" i="1"/>
  <c r="Q456" i="1"/>
  <c r="Q448" i="1"/>
  <c r="Q440" i="1"/>
  <c r="Q987" i="1"/>
  <c r="Q923" i="1"/>
  <c r="Q851" i="1"/>
  <c r="Q795" i="1"/>
  <c r="Q1008" i="1"/>
  <c r="Q1071" i="1"/>
  <c r="Q1023" i="1"/>
  <c r="Q991" i="1"/>
  <c r="Q951" i="1"/>
  <c r="Q911" i="1"/>
  <c r="Q871" i="1"/>
  <c r="Q823" i="1"/>
  <c r="Q815" i="1"/>
  <c r="Q775" i="1"/>
  <c r="Q735" i="1"/>
  <c r="Q695" i="1"/>
  <c r="Q663" i="1"/>
  <c r="Q631" i="1"/>
  <c r="Q599" i="1"/>
  <c r="Q567" i="1"/>
  <c r="Q519" i="1"/>
  <c r="Q479" i="1"/>
  <c r="Q447" i="1"/>
  <c r="Q415" i="1"/>
  <c r="Q375" i="1"/>
  <c r="Q359" i="1"/>
  <c r="Q327" i="1"/>
  <c r="Q311" i="1"/>
  <c r="Q287" i="1"/>
  <c r="Q271" i="1"/>
  <c r="Q263" i="1"/>
  <c r="Q247" i="1"/>
  <c r="Q231" i="1"/>
  <c r="Q215" i="1"/>
  <c r="Q199" i="1"/>
  <c r="Q191" i="1"/>
  <c r="Q175" i="1"/>
  <c r="Q167" i="1"/>
  <c r="Q159" i="1"/>
  <c r="Q151" i="1"/>
  <c r="Q143" i="1"/>
  <c r="Q135" i="1"/>
  <c r="Q127" i="1"/>
  <c r="Q119" i="1"/>
  <c r="Q111" i="1"/>
  <c r="Q103" i="1"/>
  <c r="Q95" i="1"/>
  <c r="Q87" i="1"/>
  <c r="Q79" i="1"/>
  <c r="Q71" i="1"/>
  <c r="Q63" i="1"/>
  <c r="Q55" i="1"/>
  <c r="Q47" i="1"/>
  <c r="Q39" i="1"/>
  <c r="Q31" i="1"/>
  <c r="Q23" i="1"/>
  <c r="Q15" i="1"/>
  <c r="Q7" i="1"/>
  <c r="Q1003" i="1"/>
  <c r="Q891" i="1"/>
  <c r="Q843" i="1"/>
  <c r="Q771" i="1"/>
  <c r="Q1032" i="1"/>
  <c r="Q1000" i="1"/>
  <c r="Q1063" i="1"/>
  <c r="Q1031" i="1"/>
  <c r="Q999" i="1"/>
  <c r="Q959" i="1"/>
  <c r="Q927" i="1"/>
  <c r="Q903" i="1"/>
  <c r="Q879" i="1"/>
  <c r="Q847" i="1"/>
  <c r="Q799" i="1"/>
  <c r="Q767" i="1"/>
  <c r="Q727" i="1"/>
  <c r="Q703" i="1"/>
  <c r="Q679" i="1"/>
  <c r="Q647" i="1"/>
  <c r="Q607" i="1"/>
  <c r="Q591" i="1"/>
  <c r="Q543" i="1"/>
  <c r="Q511" i="1"/>
  <c r="Q487" i="1"/>
  <c r="Q455" i="1"/>
  <c r="Q423" i="1"/>
  <c r="Q399" i="1"/>
  <c r="Q367" i="1"/>
  <c r="Q335" i="1"/>
  <c r="Q319" i="1"/>
  <c r="Q303" i="1"/>
  <c r="Q295" i="1"/>
  <c r="Q279" i="1"/>
  <c r="Q255" i="1"/>
  <c r="Q239" i="1"/>
  <c r="Q223" i="1"/>
  <c r="Q207" i="1"/>
  <c r="Q183" i="1"/>
  <c r="Q1078" i="1"/>
  <c r="Q1070" i="1"/>
  <c r="Q1062" i="1"/>
  <c r="Q1054" i="1"/>
  <c r="Q1046" i="1"/>
  <c r="Q1038" i="1"/>
  <c r="Q1030" i="1"/>
  <c r="Q1022" i="1"/>
  <c r="Q1014" i="1"/>
  <c r="Q1006" i="1"/>
  <c r="Q998" i="1"/>
  <c r="Q990" i="1"/>
  <c r="Q982" i="1"/>
  <c r="Q974" i="1"/>
  <c r="Q966" i="1"/>
  <c r="Q958" i="1"/>
  <c r="Q950" i="1"/>
  <c r="Q942" i="1"/>
  <c r="Q934" i="1"/>
  <c r="Q926" i="1"/>
  <c r="Q918" i="1"/>
  <c r="Q910" i="1"/>
  <c r="Q902" i="1"/>
  <c r="Q894" i="1"/>
  <c r="Q886" i="1"/>
  <c r="Q878" i="1"/>
  <c r="Q870" i="1"/>
  <c r="Q862" i="1"/>
  <c r="Q854" i="1"/>
  <c r="Q907" i="1"/>
  <c r="Q1040" i="1"/>
  <c r="Q992" i="1"/>
  <c r="Q1047" i="1"/>
  <c r="Q1015" i="1"/>
  <c r="Q983" i="1"/>
  <c r="Q967" i="1"/>
  <c r="Q935" i="1"/>
  <c r="Q895" i="1"/>
  <c r="Q863" i="1"/>
  <c r="Q839" i="1"/>
  <c r="Q807" i="1"/>
  <c r="Q783" i="1"/>
  <c r="Q751" i="1"/>
  <c r="Q719" i="1"/>
  <c r="Q671" i="1"/>
  <c r="Q639" i="1"/>
  <c r="Q615" i="1"/>
  <c r="Q575" i="1"/>
  <c r="Q551" i="1"/>
  <c r="Q527" i="1"/>
  <c r="Q495" i="1"/>
  <c r="Q463" i="1"/>
  <c r="Q431" i="1"/>
  <c r="Q391" i="1"/>
  <c r="Q343" i="1"/>
  <c r="Q1077" i="1"/>
  <c r="Q1069" i="1"/>
  <c r="Q1053" i="1"/>
  <c r="Q1037" i="1"/>
  <c r="Q1021" i="1"/>
  <c r="Q1005" i="1"/>
  <c r="Q989" i="1"/>
  <c r="Q973" i="1"/>
  <c r="Q957" i="1"/>
  <c r="Q941" i="1"/>
  <c r="Q925" i="1"/>
  <c r="Q901" i="1"/>
  <c r="Q893" i="1"/>
  <c r="Q877" i="1"/>
  <c r="Q869" i="1"/>
  <c r="Q861" i="1"/>
  <c r="Q853" i="1"/>
  <c r="Q845" i="1"/>
  <c r="Q837" i="1"/>
  <c r="Q829" i="1"/>
  <c r="Q821" i="1"/>
  <c r="Q813" i="1"/>
  <c r="Q805" i="1"/>
  <c r="Q797" i="1"/>
  <c r="Q789" i="1"/>
  <c r="Q781" i="1"/>
  <c r="Q773" i="1"/>
  <c r="Q765" i="1"/>
  <c r="Q757" i="1"/>
  <c r="Q749" i="1"/>
  <c r="Q741" i="1"/>
  <c r="Q733" i="1"/>
  <c r="Q725" i="1"/>
  <c r="Q717" i="1"/>
  <c r="Q709" i="1"/>
  <c r="Q701" i="1"/>
  <c r="Q693" i="1"/>
  <c r="Q685" i="1"/>
  <c r="Q677" i="1"/>
  <c r="Q669" i="1"/>
  <c r="Q661" i="1"/>
  <c r="Q876" i="1"/>
  <c r="Q868" i="1"/>
  <c r="Q860" i="1"/>
  <c r="Q852" i="1"/>
  <c r="Q844" i="1"/>
  <c r="Q836" i="1"/>
  <c r="Q828" i="1"/>
  <c r="Q820" i="1"/>
  <c r="Q812" i="1"/>
  <c r="Q804" i="1"/>
  <c r="Q796" i="1"/>
  <c r="Q788" i="1"/>
  <c r="Q780" i="1"/>
  <c r="Q772" i="1"/>
  <c r="Q764" i="1"/>
  <c r="Q756" i="1"/>
  <c r="Q748" i="1"/>
  <c r="Q740" i="1"/>
  <c r="Q732" i="1"/>
  <c r="Q724" i="1"/>
  <c r="Q716" i="1"/>
  <c r="Q708" i="1"/>
  <c r="Q700" i="1"/>
  <c r="Q692" i="1"/>
  <c r="Q684" i="1"/>
  <c r="Q676" i="1"/>
  <c r="Q668" i="1"/>
  <c r="Q660" i="1"/>
  <c r="Q652" i="1"/>
  <c r="Q644" i="1"/>
  <c r="Q636" i="1"/>
  <c r="Q628" i="1"/>
  <c r="Q620" i="1"/>
  <c r="Q612" i="1"/>
  <c r="Q604" i="1"/>
  <c r="Q596" i="1"/>
  <c r="Q588" i="1"/>
  <c r="Q580" i="1"/>
  <c r="Q572" i="1"/>
  <c r="Q564" i="1"/>
  <c r="Q556" i="1"/>
  <c r="Q548" i="1"/>
  <c r="Q540" i="1"/>
  <c r="Q532" i="1"/>
  <c r="Q524" i="1"/>
  <c r="Q516" i="1"/>
  <c r="Q508" i="1"/>
  <c r="Q500" i="1"/>
  <c r="Q492" i="1"/>
  <c r="Q484" i="1"/>
  <c r="Q476" i="1"/>
  <c r="Q468" i="1"/>
  <c r="Q460" i="1"/>
  <c r="Q452" i="1"/>
  <c r="Q444" i="1"/>
  <c r="Q436" i="1"/>
  <c r="Q428" i="1"/>
  <c r="Q420" i="1"/>
  <c r="Q412" i="1"/>
  <c r="Q404" i="1"/>
  <c r="Q396" i="1"/>
  <c r="Q388" i="1"/>
  <c r="Q380" i="1"/>
  <c r="Q372" i="1"/>
  <c r="Q364" i="1"/>
  <c r="Q356" i="1"/>
  <c r="Q348" i="1"/>
  <c r="Q340" i="1"/>
  <c r="Q332" i="1"/>
  <c r="Q324" i="1"/>
  <c r="Q316" i="1"/>
  <c r="Q308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76" i="1"/>
  <c r="Q68" i="1"/>
  <c r="Q60" i="1"/>
  <c r="Q52" i="1"/>
  <c r="Q44" i="1"/>
  <c r="Q36" i="1"/>
  <c r="Q28" i="1"/>
  <c r="Q20" i="1"/>
  <c r="Q12" i="1"/>
  <c r="Q4" i="1"/>
  <c r="Q690" i="1"/>
  <c r="Q682" i="1"/>
  <c r="Q674" i="1"/>
  <c r="Q666" i="1"/>
  <c r="Q658" i="1"/>
  <c r="Q650" i="1"/>
  <c r="Q642" i="1"/>
  <c r="Q634" i="1"/>
  <c r="Q626" i="1"/>
  <c r="Q618" i="1"/>
  <c r="Q610" i="1"/>
  <c r="Q602" i="1"/>
  <c r="Q594" i="1"/>
  <c r="Q586" i="1"/>
  <c r="Q578" i="1"/>
  <c r="Q570" i="1"/>
  <c r="Q562" i="1"/>
  <c r="Q554" i="1"/>
  <c r="Q546" i="1"/>
  <c r="Q538" i="1"/>
  <c r="Q530" i="1"/>
  <c r="Q522" i="1"/>
  <c r="Q514" i="1"/>
  <c r="Q506" i="1"/>
  <c r="Q498" i="1"/>
  <c r="Q490" i="1"/>
  <c r="Q482" i="1"/>
  <c r="Q474" i="1"/>
  <c r="Q466" i="1"/>
  <c r="Q458" i="1"/>
  <c r="Q450" i="1"/>
  <c r="Q442" i="1"/>
  <c r="Q434" i="1"/>
  <c r="Q426" i="1"/>
  <c r="Q418" i="1"/>
  <c r="Q410" i="1"/>
  <c r="Q402" i="1"/>
  <c r="Q394" i="1"/>
  <c r="Q386" i="1"/>
  <c r="Q378" i="1"/>
  <c r="Q370" i="1"/>
  <c r="P362" i="1"/>
  <c r="Q362" i="1"/>
  <c r="Q354" i="1"/>
  <c r="Q346" i="1"/>
  <c r="Q338" i="1"/>
  <c r="Q330" i="1"/>
  <c r="Q322" i="1"/>
  <c r="Q314" i="1"/>
  <c r="Q306" i="1"/>
  <c r="Q298" i="1"/>
  <c r="Q290" i="1"/>
  <c r="Q282" i="1"/>
  <c r="Q274" i="1"/>
  <c r="Q266" i="1"/>
  <c r="Q258" i="1"/>
  <c r="Q250" i="1"/>
  <c r="Q242" i="1"/>
  <c r="Q234" i="1"/>
  <c r="Q226" i="1"/>
  <c r="Q218" i="1"/>
  <c r="Q210" i="1"/>
  <c r="Q202" i="1"/>
  <c r="Q194" i="1"/>
  <c r="Q186" i="1"/>
  <c r="Q178" i="1"/>
  <c r="Q170" i="1"/>
  <c r="Q162" i="1"/>
  <c r="Q154" i="1"/>
  <c r="Q146" i="1"/>
  <c r="Q138" i="1"/>
  <c r="Q130" i="1"/>
  <c r="Q122" i="1"/>
  <c r="Q106" i="1"/>
  <c r="Q98" i="1"/>
  <c r="Q90" i="1"/>
  <c r="Q82" i="1"/>
  <c r="Q74" i="1"/>
  <c r="Q66" i="1"/>
  <c r="Q58" i="1"/>
  <c r="Q50" i="1"/>
  <c r="Q42" i="1"/>
  <c r="Q34" i="1"/>
  <c r="Q26" i="1"/>
  <c r="Q18" i="1"/>
  <c r="Q10" i="1"/>
  <c r="Q705" i="1"/>
  <c r="Q697" i="1"/>
  <c r="Q689" i="1"/>
  <c r="Q681" i="1"/>
  <c r="Q673" i="1"/>
  <c r="Q665" i="1"/>
  <c r="Q657" i="1"/>
  <c r="Q649" i="1"/>
  <c r="Q641" i="1"/>
  <c r="Q633" i="1"/>
  <c r="Q625" i="1"/>
  <c r="Q617" i="1"/>
  <c r="Q609" i="1"/>
  <c r="Q601" i="1"/>
  <c r="Q593" i="1"/>
  <c r="Q585" i="1"/>
  <c r="Q577" i="1"/>
  <c r="Q569" i="1"/>
  <c r="Q561" i="1"/>
  <c r="Q553" i="1"/>
  <c r="Q545" i="1"/>
  <c r="Q537" i="1"/>
  <c r="Q529" i="1"/>
  <c r="Q521" i="1"/>
  <c r="Q513" i="1"/>
  <c r="Q505" i="1"/>
  <c r="Q497" i="1"/>
  <c r="Q489" i="1"/>
  <c r="Q481" i="1"/>
  <c r="Q473" i="1"/>
  <c r="Q465" i="1"/>
  <c r="Q457" i="1"/>
  <c r="Q449" i="1"/>
  <c r="Q441" i="1"/>
  <c r="Q433" i="1"/>
  <c r="Q425" i="1"/>
  <c r="Q417" i="1"/>
  <c r="Q409" i="1"/>
  <c r="Q401" i="1"/>
  <c r="Q393" i="1"/>
  <c r="Q385" i="1"/>
  <c r="Q377" i="1"/>
  <c r="Q369" i="1"/>
  <c r="Q361" i="1"/>
  <c r="Q353" i="1"/>
  <c r="Q345" i="1"/>
  <c r="Q337" i="1"/>
  <c r="Q329" i="1"/>
  <c r="Q321" i="1"/>
  <c r="Q313" i="1"/>
  <c r="Q305" i="1"/>
  <c r="Q297" i="1"/>
  <c r="Q289" i="1"/>
  <c r="Q281" i="1"/>
  <c r="Q273" i="1"/>
  <c r="Q265" i="1"/>
  <c r="Q257" i="1"/>
  <c r="Q249" i="1"/>
  <c r="Q241" i="1"/>
  <c r="Q233" i="1"/>
  <c r="Q225" i="1"/>
  <c r="Q217" i="1"/>
  <c r="Q209" i="1"/>
  <c r="Q201" i="1"/>
  <c r="Q193" i="1"/>
  <c r="Q185" i="1"/>
  <c r="Q177" i="1"/>
  <c r="Q169" i="1"/>
  <c r="Q161" i="1"/>
  <c r="Q153" i="1"/>
  <c r="Q145" i="1"/>
  <c r="Q137" i="1"/>
  <c r="Q129" i="1"/>
  <c r="Q121" i="1"/>
  <c r="Q113" i="1"/>
  <c r="Q105" i="1"/>
  <c r="Q97" i="1"/>
  <c r="Q89" i="1"/>
  <c r="Q81" i="1"/>
  <c r="Q73" i="1"/>
  <c r="Q65" i="1"/>
  <c r="Q57" i="1"/>
  <c r="Q49" i="1"/>
  <c r="Q41" i="1"/>
  <c r="Q33" i="1"/>
  <c r="Q25" i="1"/>
  <c r="Q17" i="1"/>
  <c r="Q9" i="1"/>
  <c r="Q432" i="1"/>
  <c r="Q424" i="1"/>
  <c r="Q416" i="1"/>
  <c r="Q408" i="1"/>
  <c r="Q400" i="1"/>
  <c r="Q392" i="1"/>
  <c r="Q384" i="1"/>
  <c r="Q376" i="1"/>
  <c r="Q368" i="1"/>
  <c r="Q360" i="1"/>
  <c r="Q352" i="1"/>
  <c r="Q344" i="1"/>
  <c r="Q336" i="1"/>
  <c r="Q328" i="1"/>
  <c r="Q320" i="1"/>
  <c r="Q312" i="1"/>
  <c r="Q304" i="1"/>
  <c r="Q296" i="1"/>
  <c r="Q288" i="1"/>
  <c r="Q280" i="1"/>
  <c r="Q272" i="1"/>
  <c r="Q264" i="1"/>
  <c r="Q256" i="1"/>
  <c r="Q248" i="1"/>
  <c r="Q240" i="1"/>
  <c r="Q232" i="1"/>
  <c r="Q224" i="1"/>
  <c r="Q216" i="1"/>
  <c r="Q208" i="1"/>
  <c r="Q200" i="1"/>
  <c r="Q192" i="1"/>
  <c r="Q184" i="1"/>
  <c r="Q176" i="1"/>
  <c r="Q168" i="1"/>
  <c r="Q160" i="1"/>
  <c r="Q152" i="1"/>
  <c r="Q144" i="1"/>
  <c r="Q136" i="1"/>
  <c r="Q128" i="1"/>
  <c r="Q120" i="1"/>
  <c r="Q112" i="1"/>
  <c r="Q104" i="1"/>
  <c r="Q96" i="1"/>
  <c r="Q88" i="1"/>
  <c r="Q80" i="1"/>
  <c r="Q72" i="1"/>
  <c r="Q64" i="1"/>
  <c r="Q56" i="1"/>
  <c r="Q48" i="1"/>
  <c r="Q40" i="1"/>
  <c r="Q32" i="1"/>
  <c r="Q24" i="1"/>
  <c r="Q16" i="1"/>
  <c r="Q8" i="1"/>
  <c r="Q846" i="1"/>
  <c r="Q838" i="1"/>
  <c r="Q830" i="1"/>
  <c r="Q822" i="1"/>
  <c r="Q814" i="1"/>
  <c r="Q806" i="1"/>
  <c r="Q798" i="1"/>
  <c r="Q790" i="1"/>
  <c r="Q782" i="1"/>
  <c r="Q774" i="1"/>
  <c r="Q766" i="1"/>
  <c r="Q758" i="1"/>
  <c r="Q750" i="1"/>
  <c r="Q742" i="1"/>
  <c r="Q734" i="1"/>
  <c r="Q726" i="1"/>
  <c r="Q718" i="1"/>
  <c r="Q710" i="1"/>
  <c r="Q702" i="1"/>
  <c r="Q694" i="1"/>
  <c r="Q686" i="1"/>
  <c r="Q678" i="1"/>
  <c r="Q670" i="1"/>
  <c r="Q662" i="1"/>
  <c r="Q654" i="1"/>
  <c r="Q646" i="1"/>
  <c r="Q638" i="1"/>
  <c r="Q630" i="1"/>
  <c r="Q622" i="1"/>
  <c r="Q614" i="1"/>
  <c r="Q606" i="1"/>
  <c r="Q598" i="1"/>
  <c r="Q590" i="1"/>
  <c r="Q582" i="1"/>
  <c r="Q574" i="1"/>
  <c r="Q566" i="1"/>
  <c r="Q558" i="1"/>
  <c r="Q550" i="1"/>
  <c r="Q542" i="1"/>
  <c r="Q534" i="1"/>
  <c r="Q526" i="1"/>
  <c r="Q518" i="1"/>
  <c r="Q510" i="1"/>
  <c r="Q502" i="1"/>
  <c r="Q494" i="1"/>
  <c r="Q486" i="1"/>
  <c r="Q478" i="1"/>
  <c r="Q470" i="1"/>
  <c r="Q462" i="1"/>
  <c r="Q454" i="1"/>
  <c r="Q446" i="1"/>
  <c r="Q438" i="1"/>
  <c r="Q430" i="1"/>
  <c r="Q422" i="1"/>
  <c r="Q414" i="1"/>
  <c r="Q406" i="1"/>
  <c r="Q398" i="1"/>
  <c r="Q390" i="1"/>
  <c r="Q382" i="1"/>
  <c r="Q374" i="1"/>
  <c r="Q366" i="1"/>
  <c r="Q358" i="1"/>
  <c r="Q350" i="1"/>
  <c r="Q342" i="1"/>
  <c r="Q334" i="1"/>
  <c r="Q326" i="1"/>
  <c r="Q318" i="1"/>
  <c r="Q310" i="1"/>
  <c r="Q302" i="1"/>
  <c r="Q294" i="1"/>
  <c r="Q286" i="1"/>
  <c r="Q278" i="1"/>
  <c r="Q270" i="1"/>
  <c r="Q262" i="1"/>
  <c r="Q254" i="1"/>
  <c r="Q246" i="1"/>
  <c r="Q238" i="1"/>
  <c r="Q230" i="1"/>
  <c r="Q222" i="1"/>
  <c r="Q214" i="1"/>
  <c r="Q206" i="1"/>
  <c r="Q198" i="1"/>
  <c r="Q190" i="1"/>
  <c r="Q182" i="1"/>
  <c r="Q174" i="1"/>
  <c r="Q166" i="1"/>
  <c r="Q158" i="1"/>
  <c r="Q150" i="1"/>
  <c r="Q142" i="1"/>
  <c r="Q134" i="1"/>
  <c r="Q126" i="1"/>
  <c r="Q118" i="1"/>
  <c r="Q110" i="1"/>
  <c r="Q102" i="1"/>
  <c r="Q94" i="1"/>
  <c r="Q86" i="1"/>
  <c r="Q78" i="1"/>
  <c r="Q70" i="1"/>
  <c r="Q62" i="1"/>
  <c r="Q54" i="1"/>
  <c r="Q46" i="1"/>
  <c r="Q38" i="1"/>
  <c r="Q30" i="1"/>
  <c r="Q22" i="1"/>
  <c r="Q14" i="1"/>
  <c r="Q6" i="1"/>
  <c r="Q653" i="1"/>
  <c r="Q645" i="1"/>
  <c r="Q637" i="1"/>
  <c r="Q629" i="1"/>
  <c r="Q621" i="1"/>
  <c r="Q613" i="1"/>
  <c r="Q605" i="1"/>
  <c r="Q597" i="1"/>
  <c r="Q589" i="1"/>
  <c r="Q581" i="1"/>
  <c r="Q573" i="1"/>
  <c r="Q565" i="1"/>
  <c r="Q557" i="1"/>
  <c r="Q549" i="1"/>
  <c r="Q541" i="1"/>
  <c r="Q533" i="1"/>
  <c r="Q525" i="1"/>
  <c r="Q517" i="1"/>
  <c r="Q509" i="1"/>
  <c r="Q501" i="1"/>
  <c r="Q493" i="1"/>
  <c r="Q485" i="1"/>
  <c r="Q477" i="1"/>
  <c r="Q469" i="1"/>
  <c r="Q461" i="1"/>
  <c r="Q453" i="1"/>
  <c r="Q445" i="1"/>
  <c r="Q437" i="1"/>
  <c r="Q429" i="1"/>
  <c r="Q421" i="1"/>
  <c r="Q413" i="1"/>
  <c r="Q405" i="1"/>
  <c r="Q397" i="1"/>
  <c r="Q389" i="1"/>
  <c r="Q381" i="1"/>
  <c r="Q373" i="1"/>
  <c r="Q365" i="1"/>
  <c r="Q357" i="1"/>
  <c r="Q349" i="1"/>
  <c r="Q341" i="1"/>
  <c r="Q333" i="1"/>
  <c r="Q325" i="1"/>
  <c r="Q317" i="1"/>
  <c r="Q309" i="1"/>
  <c r="Q301" i="1"/>
  <c r="Q293" i="1"/>
  <c r="Q285" i="1"/>
  <c r="Q277" i="1"/>
  <c r="Q269" i="1"/>
  <c r="Q261" i="1"/>
  <c r="Q253" i="1"/>
  <c r="Q245" i="1"/>
  <c r="Q237" i="1"/>
  <c r="Q229" i="1"/>
  <c r="Q221" i="1"/>
  <c r="Q213" i="1"/>
  <c r="Q205" i="1"/>
  <c r="Q197" i="1"/>
  <c r="Q189" i="1"/>
  <c r="Q181" i="1"/>
  <c r="Q173" i="1"/>
  <c r="Q165" i="1"/>
  <c r="Q157" i="1"/>
  <c r="Q149" i="1"/>
  <c r="Q141" i="1"/>
  <c r="Q133" i="1"/>
  <c r="Q125" i="1"/>
  <c r="Q117" i="1"/>
  <c r="Q109" i="1"/>
  <c r="Q101" i="1"/>
  <c r="Q93" i="1"/>
  <c r="Q85" i="1"/>
  <c r="Q77" i="1"/>
  <c r="Q69" i="1"/>
  <c r="Q61" i="1"/>
  <c r="Q53" i="1"/>
  <c r="Q45" i="1"/>
  <c r="Q37" i="1"/>
  <c r="Q29" i="1"/>
  <c r="Q21" i="1"/>
  <c r="Q13" i="1"/>
  <c r="P807" i="1"/>
  <c r="P783" i="1"/>
  <c r="P679" i="1"/>
  <c r="P1077" i="1"/>
  <c r="P1069" i="1"/>
  <c r="P1053" i="1"/>
  <c r="P1029" i="1"/>
  <c r="P1021" i="1"/>
  <c r="P989" i="1"/>
  <c r="P973" i="1"/>
  <c r="P949" i="1"/>
  <c r="P933" i="1"/>
  <c r="P901" i="1"/>
  <c r="P877" i="1"/>
  <c r="P845" i="1"/>
  <c r="P797" i="1"/>
  <c r="P773" i="1"/>
  <c r="P1061" i="1"/>
  <c r="P1045" i="1"/>
  <c r="P1037" i="1"/>
  <c r="P1013" i="1"/>
  <c r="P997" i="1"/>
  <c r="P981" i="1"/>
  <c r="P965" i="1"/>
  <c r="P941" i="1"/>
  <c r="P925" i="1"/>
  <c r="P885" i="1"/>
  <c r="P861" i="1"/>
  <c r="P805" i="1"/>
  <c r="P781" i="1"/>
  <c r="P677" i="1"/>
  <c r="P645" i="1"/>
  <c r="P517" i="1"/>
  <c r="P477" i="1"/>
  <c r="P469" i="1"/>
  <c r="P445" i="1"/>
  <c r="P429" i="1"/>
  <c r="P764" i="1"/>
  <c r="P909" i="1"/>
  <c r="P869" i="1"/>
  <c r="P813" i="1"/>
  <c r="P757" i="1"/>
  <c r="P701" i="1"/>
  <c r="P669" i="1"/>
  <c r="P597" i="1"/>
  <c r="P557" i="1"/>
  <c r="P453" i="1"/>
  <c r="P405" i="1"/>
  <c r="P349" i="1"/>
  <c r="P317" i="1"/>
  <c r="P269" i="1"/>
  <c r="P61" i="1"/>
  <c r="P45" i="1"/>
  <c r="P29" i="1"/>
  <c r="P725" i="1"/>
  <c r="P581" i="1"/>
  <c r="P541" i="1"/>
  <c r="P509" i="1"/>
  <c r="P397" i="1"/>
  <c r="P341" i="1"/>
  <c r="P293" i="1"/>
  <c r="P245" i="1"/>
  <c r="P205" i="1"/>
  <c r="P173" i="1"/>
  <c r="P141" i="1"/>
  <c r="P101" i="1"/>
  <c r="P77" i="1"/>
  <c r="P53" i="1"/>
  <c r="P37" i="1"/>
  <c r="P21" i="1"/>
  <c r="P13" i="1"/>
  <c r="P5" i="1"/>
  <c r="P1068" i="1"/>
  <c r="P1020" i="1"/>
  <c r="P996" i="1"/>
  <c r="P956" i="1"/>
  <c r="P932" i="1"/>
  <c r="P892" i="1"/>
  <c r="P852" i="1"/>
  <c r="P812" i="1"/>
  <c r="P780" i="1"/>
  <c r="P740" i="1"/>
  <c r="P732" i="1"/>
  <c r="P724" i="1"/>
  <c r="P716" i="1"/>
  <c r="P708" i="1"/>
  <c r="P700" i="1"/>
  <c r="P692" i="1"/>
  <c r="P684" i="1"/>
  <c r="P676" i="1"/>
  <c r="P668" i="1"/>
  <c r="P660" i="1"/>
  <c r="P652" i="1"/>
  <c r="P644" i="1"/>
  <c r="P636" i="1"/>
  <c r="P628" i="1"/>
  <c r="P620" i="1"/>
  <c r="P612" i="1"/>
  <c r="P604" i="1"/>
  <c r="P596" i="1"/>
  <c r="P588" i="1"/>
  <c r="P580" i="1"/>
  <c r="P572" i="1"/>
  <c r="P564" i="1"/>
  <c r="P556" i="1"/>
  <c r="P548" i="1"/>
  <c r="P540" i="1"/>
  <c r="P532" i="1"/>
  <c r="P524" i="1"/>
  <c r="P516" i="1"/>
  <c r="P508" i="1"/>
  <c r="P500" i="1"/>
  <c r="P492" i="1"/>
  <c r="P484" i="1"/>
  <c r="P476" i="1"/>
  <c r="P468" i="1"/>
  <c r="P460" i="1"/>
  <c r="P452" i="1"/>
  <c r="P444" i="1"/>
  <c r="P436" i="1"/>
  <c r="P428" i="1"/>
  <c r="P420" i="1"/>
  <c r="P412" i="1"/>
  <c r="P404" i="1"/>
  <c r="P396" i="1"/>
  <c r="P388" i="1"/>
  <c r="P380" i="1"/>
  <c r="P372" i="1"/>
  <c r="P364" i="1"/>
  <c r="P356" i="1"/>
  <c r="P348" i="1"/>
  <c r="P340" i="1"/>
  <c r="P332" i="1"/>
  <c r="P324" i="1"/>
  <c r="P316" i="1"/>
  <c r="P308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957" i="1"/>
  <c r="P749" i="1"/>
  <c r="P709" i="1"/>
  <c r="P629" i="1"/>
  <c r="P549" i="1"/>
  <c r="P501" i="1"/>
  <c r="P373" i="1"/>
  <c r="P325" i="1"/>
  <c r="P285" i="1"/>
  <c r="P237" i="1"/>
  <c r="P189" i="1"/>
  <c r="P133" i="1"/>
  <c r="P93" i="1"/>
  <c r="P1036" i="1"/>
  <c r="P1004" i="1"/>
  <c r="P940" i="1"/>
  <c r="P908" i="1"/>
  <c r="P876" i="1"/>
  <c r="P820" i="1"/>
  <c r="P796" i="1"/>
  <c r="P756" i="1"/>
  <c r="P1043" i="1"/>
  <c r="P1019" i="1"/>
  <c r="P979" i="1"/>
  <c r="P947" i="1"/>
  <c r="P915" i="1"/>
  <c r="P883" i="1"/>
  <c r="P859" i="1"/>
  <c r="P819" i="1"/>
  <c r="P787" i="1"/>
  <c r="P755" i="1"/>
  <c r="P723" i="1"/>
  <c r="P715" i="1"/>
  <c r="P707" i="1"/>
  <c r="P699" i="1"/>
  <c r="P691" i="1"/>
  <c r="P683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499" i="1"/>
  <c r="P491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821" i="1"/>
  <c r="P765" i="1"/>
  <c r="P621" i="1"/>
  <c r="P565" i="1"/>
  <c r="P525" i="1"/>
  <c r="P485" i="1"/>
  <c r="P437" i="1"/>
  <c r="P389" i="1"/>
  <c r="P357" i="1"/>
  <c r="P309" i="1"/>
  <c r="P261" i="1"/>
  <c r="P221" i="1"/>
  <c r="P181" i="1"/>
  <c r="P157" i="1"/>
  <c r="P125" i="1"/>
  <c r="P1076" i="1"/>
  <c r="P1028" i="1"/>
  <c r="P988" i="1"/>
  <c r="P964" i="1"/>
  <c r="P916" i="1"/>
  <c r="P884" i="1"/>
  <c r="P836" i="1"/>
  <c r="P804" i="1"/>
  <c r="P748" i="1"/>
  <c r="P1051" i="1"/>
  <c r="P1011" i="1"/>
  <c r="P987" i="1"/>
  <c r="P963" i="1"/>
  <c r="P939" i="1"/>
  <c r="P907" i="1"/>
  <c r="P875" i="1"/>
  <c r="P851" i="1"/>
  <c r="P827" i="1"/>
  <c r="P795" i="1"/>
  <c r="P771" i="1"/>
  <c r="P739" i="1"/>
  <c r="P1058" i="1"/>
  <c r="P1034" i="1"/>
  <c r="P1010" i="1"/>
  <c r="P986" i="1"/>
  <c r="P962" i="1"/>
  <c r="P930" i="1"/>
  <c r="P906" i="1"/>
  <c r="P890" i="1"/>
  <c r="P858" i="1"/>
  <c r="P834" i="1"/>
  <c r="P810" i="1"/>
  <c r="P794" i="1"/>
  <c r="P778" i="1"/>
  <c r="P762" i="1"/>
  <c r="P754" i="1"/>
  <c r="P738" i="1"/>
  <c r="P722" i="1"/>
  <c r="P706" i="1"/>
  <c r="P690" i="1"/>
  <c r="P674" i="1"/>
  <c r="P658" i="1"/>
  <c r="P642" i="1"/>
  <c r="P626" i="1"/>
  <c r="P610" i="1"/>
  <c r="P586" i="1"/>
  <c r="P570" i="1"/>
  <c r="P554" i="1"/>
  <c r="P530" i="1"/>
  <c r="P522" i="1"/>
  <c r="P506" i="1"/>
  <c r="P490" i="1"/>
  <c r="P474" i="1"/>
  <c r="P458" i="1"/>
  <c r="P442" i="1"/>
  <c r="P426" i="1"/>
  <c r="P402" i="1"/>
  <c r="P386" i="1"/>
  <c r="P378" i="1"/>
  <c r="P370" i="1"/>
  <c r="P354" i="1"/>
  <c r="P330" i="1"/>
  <c r="P314" i="1"/>
  <c r="P306" i="1"/>
  <c r="P282" i="1"/>
  <c r="P274" i="1"/>
  <c r="P258" i="1"/>
  <c r="P242" i="1"/>
  <c r="P226" i="1"/>
  <c r="P210" i="1"/>
  <c r="P194" i="1"/>
  <c r="P178" i="1"/>
  <c r="P162" i="1"/>
  <c r="P138" i="1"/>
  <c r="P122" i="1"/>
  <c r="P106" i="1"/>
  <c r="P98" i="1"/>
  <c r="P82" i="1"/>
  <c r="P50" i="1"/>
  <c r="P1005" i="1"/>
  <c r="P741" i="1"/>
  <c r="P685" i="1"/>
  <c r="P637" i="1"/>
  <c r="P589" i="1"/>
  <c r="P533" i="1"/>
  <c r="P421" i="1"/>
  <c r="P381" i="1"/>
  <c r="P333" i="1"/>
  <c r="P277" i="1"/>
  <c r="P229" i="1"/>
  <c r="P197" i="1"/>
  <c r="P149" i="1"/>
  <c r="P109" i="1"/>
  <c r="P69" i="1"/>
  <c r="P1052" i="1"/>
  <c r="P1012" i="1"/>
  <c r="P972" i="1"/>
  <c r="P924" i="1"/>
  <c r="P868" i="1"/>
  <c r="P844" i="1"/>
  <c r="P1067" i="1"/>
  <c r="P1035" i="1"/>
  <c r="P1003" i="1"/>
  <c r="P971" i="1"/>
  <c r="P923" i="1"/>
  <c r="P891" i="1"/>
  <c r="P843" i="1"/>
  <c r="P803" i="1"/>
  <c r="P779" i="1"/>
  <c r="P731" i="1"/>
  <c r="P1066" i="1"/>
  <c r="P1050" i="1"/>
  <c r="P1018" i="1"/>
  <c r="P994" i="1"/>
  <c r="P970" i="1"/>
  <c r="P946" i="1"/>
  <c r="P922" i="1"/>
  <c r="P898" i="1"/>
  <c r="P874" i="1"/>
  <c r="P842" i="1"/>
  <c r="P826" i="1"/>
  <c r="P802" i="1"/>
  <c r="P786" i="1"/>
  <c r="P770" i="1"/>
  <c r="P746" i="1"/>
  <c r="P730" i="1"/>
  <c r="P714" i="1"/>
  <c r="P698" i="1"/>
  <c r="P682" i="1"/>
  <c r="P666" i="1"/>
  <c r="P650" i="1"/>
  <c r="P634" i="1"/>
  <c r="P618" i="1"/>
  <c r="P602" i="1"/>
  <c r="P594" i="1"/>
  <c r="P578" i="1"/>
  <c r="P562" i="1"/>
  <c r="P546" i="1"/>
  <c r="P538" i="1"/>
  <c r="P514" i="1"/>
  <c r="P498" i="1"/>
  <c r="P482" i="1"/>
  <c r="P466" i="1"/>
  <c r="P450" i="1"/>
  <c r="P434" i="1"/>
  <c r="P418" i="1"/>
  <c r="P410" i="1"/>
  <c r="P394" i="1"/>
  <c r="P346" i="1"/>
  <c r="P338" i="1"/>
  <c r="P322" i="1"/>
  <c r="P298" i="1"/>
  <c r="P290" i="1"/>
  <c r="P266" i="1"/>
  <c r="P250" i="1"/>
  <c r="P234" i="1"/>
  <c r="P218" i="1"/>
  <c r="P202" i="1"/>
  <c r="P186" i="1"/>
  <c r="P170" i="1"/>
  <c r="P154" i="1"/>
  <c r="P146" i="1"/>
  <c r="P130" i="1"/>
  <c r="P90" i="1"/>
  <c r="P74" i="1"/>
  <c r="P66" i="1"/>
  <c r="P58" i="1"/>
  <c r="P42" i="1"/>
  <c r="P34" i="1"/>
  <c r="P26" i="1"/>
  <c r="P18" i="1"/>
  <c r="P10" i="1"/>
  <c r="P853" i="1"/>
  <c r="P717" i="1"/>
  <c r="P661" i="1"/>
  <c r="P573" i="1"/>
  <c r="P493" i="1"/>
  <c r="P461" i="1"/>
  <c r="P413" i="1"/>
  <c r="P365" i="1"/>
  <c r="P301" i="1"/>
  <c r="P253" i="1"/>
  <c r="P213" i="1"/>
  <c r="P165" i="1"/>
  <c r="P117" i="1"/>
  <c r="P85" i="1"/>
  <c r="P1060" i="1"/>
  <c r="P1044" i="1"/>
  <c r="P980" i="1"/>
  <c r="P948" i="1"/>
  <c r="P900" i="1"/>
  <c r="P860" i="1"/>
  <c r="P828" i="1"/>
  <c r="P788" i="1"/>
  <c r="P772" i="1"/>
  <c r="P1075" i="1"/>
  <c r="P1059" i="1"/>
  <c r="P1027" i="1"/>
  <c r="P995" i="1"/>
  <c r="P955" i="1"/>
  <c r="P931" i="1"/>
  <c r="P899" i="1"/>
  <c r="P867" i="1"/>
  <c r="P835" i="1"/>
  <c r="P811" i="1"/>
  <c r="P763" i="1"/>
  <c r="P747" i="1"/>
  <c r="P1074" i="1"/>
  <c r="P1042" i="1"/>
  <c r="P1026" i="1"/>
  <c r="P1002" i="1"/>
  <c r="P978" i="1"/>
  <c r="P954" i="1"/>
  <c r="P938" i="1"/>
  <c r="P914" i="1"/>
  <c r="P882" i="1"/>
  <c r="P866" i="1"/>
  <c r="P850" i="1"/>
  <c r="P818" i="1"/>
  <c r="P1080" i="1"/>
  <c r="P1072" i="1"/>
  <c r="P1064" i="1"/>
  <c r="P1056" i="1"/>
  <c r="P1048" i="1"/>
  <c r="P1040" i="1"/>
  <c r="P1032" i="1"/>
  <c r="P1024" i="1"/>
  <c r="P1016" i="1"/>
  <c r="P1008" i="1"/>
  <c r="P1000" i="1"/>
  <c r="P992" i="1"/>
  <c r="P984" i="1"/>
  <c r="P976" i="1"/>
  <c r="P968" i="1"/>
  <c r="P960" i="1"/>
  <c r="P952" i="1"/>
  <c r="P944" i="1"/>
  <c r="P936" i="1"/>
  <c r="P928" i="1"/>
  <c r="P920" i="1"/>
  <c r="P912" i="1"/>
  <c r="P904" i="1"/>
  <c r="P896" i="1"/>
  <c r="P888" i="1"/>
  <c r="P880" i="1"/>
  <c r="P872" i="1"/>
  <c r="P864" i="1"/>
  <c r="P856" i="1"/>
  <c r="P848" i="1"/>
  <c r="P840" i="1"/>
  <c r="P832" i="1"/>
  <c r="P824" i="1"/>
  <c r="P816" i="1"/>
  <c r="P808" i="1"/>
  <c r="P800" i="1"/>
  <c r="P792" i="1"/>
  <c r="P784" i="1"/>
  <c r="P776" i="1"/>
  <c r="P768" i="1"/>
  <c r="P760" i="1"/>
  <c r="P752" i="1"/>
  <c r="P744" i="1"/>
  <c r="P736" i="1"/>
  <c r="P728" i="1"/>
  <c r="P720" i="1"/>
  <c r="P712" i="1"/>
  <c r="P704" i="1"/>
  <c r="P696" i="1"/>
  <c r="P688" i="1"/>
  <c r="P837" i="1"/>
  <c r="P613" i="1"/>
  <c r="P1063" i="1"/>
  <c r="P1055" i="1"/>
  <c r="P1039" i="1"/>
  <c r="P1023" i="1"/>
  <c r="P1007" i="1"/>
  <c r="P991" i="1"/>
  <c r="P983" i="1"/>
  <c r="P967" i="1"/>
  <c r="P951" i="1"/>
  <c r="P935" i="1"/>
  <c r="P919" i="1"/>
  <c r="P903" i="1"/>
  <c r="P887" i="1"/>
  <c r="P863" i="1"/>
  <c r="P855" i="1"/>
  <c r="P839" i="1"/>
  <c r="P767" i="1"/>
  <c r="P751" i="1"/>
  <c r="P735" i="1"/>
  <c r="P719" i="1"/>
  <c r="P703" i="1"/>
  <c r="P695" i="1"/>
  <c r="P687" i="1"/>
  <c r="P671" i="1"/>
  <c r="P655" i="1"/>
  <c r="P639" i="1"/>
  <c r="P615" i="1"/>
  <c r="P607" i="1"/>
  <c r="P583" i="1"/>
  <c r="P567" i="1"/>
  <c r="P551" i="1"/>
  <c r="P535" i="1"/>
  <c r="P519" i="1"/>
  <c r="P503" i="1"/>
  <c r="P487" i="1"/>
  <c r="P471" i="1"/>
  <c r="P455" i="1"/>
  <c r="P439" i="1"/>
  <c r="P423" i="1"/>
  <c r="P407" i="1"/>
  <c r="P391" i="1"/>
  <c r="P383" i="1"/>
  <c r="P359" i="1"/>
  <c r="P343" i="1"/>
  <c r="P327" i="1"/>
  <c r="P311" i="1"/>
  <c r="P295" i="1"/>
  <c r="P287" i="1"/>
  <c r="P271" i="1"/>
  <c r="P255" i="1"/>
  <c r="P239" i="1"/>
  <c r="P223" i="1"/>
  <c r="P207" i="1"/>
  <c r="P191" i="1"/>
  <c r="P175" i="1"/>
  <c r="P159" i="1"/>
  <c r="P151" i="1"/>
  <c r="P135" i="1"/>
  <c r="P111" i="1"/>
  <c r="P103" i="1"/>
  <c r="P87" i="1"/>
  <c r="P71" i="1"/>
  <c r="P63" i="1"/>
  <c r="P47" i="1"/>
  <c r="P31" i="1"/>
  <c r="P15" i="1"/>
  <c r="P917" i="1"/>
  <c r="P893" i="1"/>
  <c r="P829" i="1"/>
  <c r="P789" i="1"/>
  <c r="P733" i="1"/>
  <c r="P693" i="1"/>
  <c r="P653" i="1"/>
  <c r="P605" i="1"/>
  <c r="P1079" i="1"/>
  <c r="P1071" i="1"/>
  <c r="P1047" i="1"/>
  <c r="P1031" i="1"/>
  <c r="P1015" i="1"/>
  <c r="P999" i="1"/>
  <c r="P975" i="1"/>
  <c r="P959" i="1"/>
  <c r="P943" i="1"/>
  <c r="P927" i="1"/>
  <c r="P911" i="1"/>
  <c r="P895" i="1"/>
  <c r="P879" i="1"/>
  <c r="P871" i="1"/>
  <c r="P847" i="1"/>
  <c r="P831" i="1"/>
  <c r="P823" i="1"/>
  <c r="P815" i="1"/>
  <c r="P799" i="1"/>
  <c r="P791" i="1"/>
  <c r="P775" i="1"/>
  <c r="P759" i="1"/>
  <c r="P743" i="1"/>
  <c r="P727" i="1"/>
  <c r="P711" i="1"/>
  <c r="P663" i="1"/>
  <c r="P647" i="1"/>
  <c r="P631" i="1"/>
  <c r="P623" i="1"/>
  <c r="P599" i="1"/>
  <c r="P591" i="1"/>
  <c r="P575" i="1"/>
  <c r="P559" i="1"/>
  <c r="P543" i="1"/>
  <c r="P527" i="1"/>
  <c r="P511" i="1"/>
  <c r="P495" i="1"/>
  <c r="P479" i="1"/>
  <c r="P463" i="1"/>
  <c r="P447" i="1"/>
  <c r="P431" i="1"/>
  <c r="P415" i="1"/>
  <c r="P399" i="1"/>
  <c r="P375" i="1"/>
  <c r="P367" i="1"/>
  <c r="P351" i="1"/>
  <c r="P335" i="1"/>
  <c r="P319" i="1"/>
  <c r="P303" i="1"/>
  <c r="P279" i="1"/>
  <c r="P263" i="1"/>
  <c r="P247" i="1"/>
  <c r="P231" i="1"/>
  <c r="P215" i="1"/>
  <c r="P199" i="1"/>
  <c r="P183" i="1"/>
  <c r="P167" i="1"/>
  <c r="P143" i="1"/>
  <c r="P127" i="1"/>
  <c r="P119" i="1"/>
  <c r="P95" i="1"/>
  <c r="P79" i="1"/>
  <c r="P55" i="1"/>
  <c r="P39" i="1"/>
  <c r="P23" i="1"/>
  <c r="P7" i="1"/>
  <c r="P100" i="1"/>
  <c r="P92" i="1"/>
  <c r="P84" i="1"/>
  <c r="P76" i="1"/>
  <c r="P68" i="1"/>
  <c r="P60" i="1"/>
  <c r="P52" i="1"/>
  <c r="P44" i="1"/>
  <c r="P36" i="1"/>
  <c r="P28" i="1"/>
  <c r="P20" i="1"/>
  <c r="P12" i="1"/>
  <c r="P4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11" i="1"/>
  <c r="P3" i="1"/>
  <c r="P1073" i="1"/>
  <c r="P1065" i="1"/>
  <c r="P1057" i="1"/>
  <c r="P1049" i="1"/>
  <c r="P1041" i="1"/>
  <c r="P1033" i="1"/>
  <c r="P1025" i="1"/>
  <c r="P1017" i="1"/>
  <c r="P1009" i="1"/>
  <c r="P1001" i="1"/>
  <c r="P993" i="1"/>
  <c r="P985" i="1"/>
  <c r="P977" i="1"/>
  <c r="P969" i="1"/>
  <c r="P961" i="1"/>
  <c r="P953" i="1"/>
  <c r="P945" i="1"/>
  <c r="P937" i="1"/>
  <c r="P929" i="1"/>
  <c r="P921" i="1"/>
  <c r="P913" i="1"/>
  <c r="P905" i="1"/>
  <c r="P897" i="1"/>
  <c r="P889" i="1"/>
  <c r="P881" i="1"/>
  <c r="P873" i="1"/>
  <c r="P865" i="1"/>
  <c r="P857" i="1"/>
  <c r="P849" i="1"/>
  <c r="P841" i="1"/>
  <c r="P833" i="1"/>
  <c r="P825" i="1"/>
  <c r="P817" i="1"/>
  <c r="P809" i="1"/>
  <c r="P801" i="1"/>
  <c r="P793" i="1"/>
  <c r="P785" i="1"/>
  <c r="P777" i="1"/>
  <c r="P769" i="1"/>
  <c r="P761" i="1"/>
  <c r="P753" i="1"/>
  <c r="P745" i="1"/>
  <c r="P737" i="1"/>
  <c r="P729" i="1"/>
  <c r="P721" i="1"/>
  <c r="P713" i="1"/>
  <c r="P705" i="1"/>
  <c r="P697" i="1"/>
  <c r="P689" i="1"/>
  <c r="P681" i="1"/>
  <c r="P673" i="1"/>
  <c r="P680" i="1"/>
  <c r="P672" i="1"/>
  <c r="P664" i="1"/>
  <c r="P656" i="1"/>
  <c r="P648" i="1"/>
  <c r="P640" i="1"/>
  <c r="P632" i="1"/>
  <c r="P624" i="1"/>
  <c r="P616" i="1"/>
  <c r="P608" i="1"/>
  <c r="P600" i="1"/>
  <c r="P592" i="1"/>
  <c r="P584" i="1"/>
  <c r="P576" i="1"/>
  <c r="P568" i="1"/>
  <c r="P560" i="1"/>
  <c r="P552" i="1"/>
  <c r="P544" i="1"/>
  <c r="P536" i="1"/>
  <c r="P528" i="1"/>
  <c r="P520" i="1"/>
  <c r="P512" i="1"/>
  <c r="P504" i="1"/>
  <c r="P496" i="1"/>
  <c r="P488" i="1"/>
  <c r="P480" i="1"/>
  <c r="P472" i="1"/>
  <c r="P464" i="1"/>
  <c r="P456" i="1"/>
  <c r="P448" i="1"/>
  <c r="P440" i="1"/>
  <c r="P432" i="1"/>
  <c r="P424" i="1"/>
  <c r="P416" i="1"/>
  <c r="P408" i="1"/>
  <c r="P400" i="1"/>
  <c r="P392" i="1"/>
  <c r="P384" i="1"/>
  <c r="P376" i="1"/>
  <c r="P368" i="1"/>
  <c r="P360" i="1"/>
  <c r="P352" i="1"/>
  <c r="P344" i="1"/>
  <c r="P336" i="1"/>
  <c r="P328" i="1"/>
  <c r="P320" i="1"/>
  <c r="P312" i="1"/>
  <c r="P304" i="1"/>
  <c r="P296" i="1"/>
  <c r="P288" i="1"/>
  <c r="P280" i="1"/>
  <c r="P272" i="1"/>
  <c r="P264" i="1"/>
  <c r="P256" i="1"/>
  <c r="P248" i="1"/>
  <c r="P240" i="1"/>
  <c r="P232" i="1"/>
  <c r="P224" i="1"/>
  <c r="P216" i="1"/>
  <c r="P208" i="1"/>
  <c r="P200" i="1"/>
  <c r="P192" i="1"/>
  <c r="P184" i="1"/>
  <c r="P176" i="1"/>
  <c r="P168" i="1"/>
  <c r="P160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P8" i="1"/>
  <c r="P1078" i="1"/>
  <c r="P1070" i="1"/>
  <c r="P1062" i="1"/>
  <c r="P1054" i="1"/>
  <c r="P1046" i="1"/>
  <c r="P1038" i="1"/>
  <c r="P1030" i="1"/>
  <c r="P1022" i="1"/>
  <c r="P1014" i="1"/>
  <c r="P1006" i="1"/>
  <c r="P998" i="1"/>
  <c r="P990" i="1"/>
  <c r="P982" i="1"/>
  <c r="P974" i="1"/>
  <c r="P966" i="1"/>
  <c r="P958" i="1"/>
  <c r="P950" i="1"/>
  <c r="P942" i="1"/>
  <c r="P934" i="1"/>
  <c r="P926" i="1"/>
  <c r="P918" i="1"/>
  <c r="P910" i="1"/>
  <c r="P902" i="1"/>
  <c r="P894" i="1"/>
  <c r="P886" i="1"/>
  <c r="P878" i="1"/>
  <c r="P870" i="1"/>
  <c r="P862" i="1"/>
  <c r="P854" i="1"/>
  <c r="P846" i="1"/>
  <c r="P838" i="1"/>
  <c r="P830" i="1"/>
  <c r="P822" i="1"/>
  <c r="P814" i="1"/>
  <c r="P806" i="1"/>
  <c r="P798" i="1"/>
  <c r="P790" i="1"/>
  <c r="P782" i="1"/>
  <c r="P774" i="1"/>
  <c r="P766" i="1"/>
  <c r="P758" i="1"/>
  <c r="P750" i="1"/>
  <c r="P742" i="1"/>
  <c r="P734" i="1"/>
  <c r="P726" i="1"/>
  <c r="P718" i="1"/>
  <c r="P710" i="1"/>
  <c r="P702" i="1"/>
  <c r="P694" i="1"/>
  <c r="P686" i="1"/>
  <c r="P665" i="1"/>
  <c r="P657" i="1"/>
  <c r="P649" i="1"/>
  <c r="P641" i="1"/>
  <c r="P633" i="1"/>
  <c r="P625" i="1"/>
  <c r="P617" i="1"/>
  <c r="P609" i="1"/>
  <c r="P601" i="1"/>
  <c r="P593" i="1"/>
  <c r="P585" i="1"/>
  <c r="P577" i="1"/>
  <c r="P569" i="1"/>
  <c r="P561" i="1"/>
  <c r="P553" i="1"/>
  <c r="P545" i="1"/>
  <c r="P537" i="1"/>
  <c r="P529" i="1"/>
  <c r="P521" i="1"/>
  <c r="P513" i="1"/>
  <c r="P505" i="1"/>
  <c r="P497" i="1"/>
  <c r="P489" i="1"/>
  <c r="P481" i="1"/>
  <c r="P473" i="1"/>
  <c r="P465" i="1"/>
  <c r="P457" i="1"/>
  <c r="P449" i="1"/>
  <c r="P441" i="1"/>
  <c r="P433" i="1"/>
  <c r="P425" i="1"/>
  <c r="P417" i="1"/>
  <c r="P409" i="1"/>
  <c r="P401" i="1"/>
  <c r="P393" i="1"/>
  <c r="P385" i="1"/>
  <c r="P377" i="1"/>
  <c r="P369" i="1"/>
  <c r="P361" i="1"/>
  <c r="P353" i="1"/>
  <c r="P345" i="1"/>
  <c r="P337" i="1"/>
  <c r="P329" i="1"/>
  <c r="P321" i="1"/>
  <c r="P313" i="1"/>
  <c r="P305" i="1"/>
  <c r="P297" i="1"/>
  <c r="P289" i="1"/>
  <c r="P281" i="1"/>
  <c r="P273" i="1"/>
  <c r="P265" i="1"/>
  <c r="P257" i="1"/>
  <c r="P249" i="1"/>
  <c r="P241" i="1"/>
  <c r="P233" i="1"/>
  <c r="P225" i="1"/>
  <c r="P217" i="1"/>
  <c r="P209" i="1"/>
  <c r="P201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P9" i="1"/>
  <c r="P678" i="1"/>
  <c r="P670" i="1"/>
  <c r="P662" i="1"/>
  <c r="P654" i="1"/>
  <c r="P646" i="1"/>
  <c r="P638" i="1"/>
  <c r="P630" i="1"/>
  <c r="P622" i="1"/>
  <c r="P614" i="1"/>
  <c r="P606" i="1"/>
  <c r="P598" i="1"/>
  <c r="P590" i="1"/>
  <c r="P582" i="1"/>
  <c r="P574" i="1"/>
  <c r="P566" i="1"/>
  <c r="P558" i="1"/>
  <c r="P550" i="1"/>
  <c r="P542" i="1"/>
  <c r="P534" i="1"/>
  <c r="P526" i="1"/>
  <c r="P518" i="1"/>
  <c r="P510" i="1"/>
  <c r="P502" i="1"/>
  <c r="P494" i="1"/>
  <c r="P486" i="1"/>
  <c r="P478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14" i="1"/>
  <c r="P6" i="1"/>
  <c r="O1075" i="1"/>
  <c r="O1059" i="1"/>
  <c r="O1043" i="1"/>
  <c r="O915" i="1"/>
  <c r="O1067" i="1"/>
  <c r="O1051" i="1"/>
  <c r="O1027" i="1"/>
  <c r="O811" i="1"/>
  <c r="O803" i="1"/>
  <c r="O227" i="1"/>
  <c r="O419" i="1"/>
  <c r="O123" i="1"/>
  <c r="O195" i="1"/>
  <c r="O363" i="1"/>
  <c r="O76" i="1"/>
  <c r="O244" i="1"/>
  <c r="O420" i="1"/>
  <c r="O37" i="1"/>
  <c r="O94" i="1"/>
  <c r="O55" i="1"/>
  <c r="O143" i="1"/>
  <c r="O223" i="1"/>
  <c r="O303" i="1"/>
  <c r="O367" i="1"/>
  <c r="O431" i="1"/>
  <c r="O73" i="1"/>
  <c r="O145" i="1"/>
  <c r="O217" i="1"/>
  <c r="O34" i="1"/>
  <c r="O122" i="1"/>
  <c r="O202" i="1"/>
  <c r="O282" i="1"/>
  <c r="O132" i="1"/>
  <c r="O396" i="1"/>
  <c r="O572" i="1"/>
  <c r="O636" i="1"/>
  <c r="O700" i="1"/>
  <c r="O764" i="1"/>
  <c r="O117" i="1"/>
  <c r="O181" i="1"/>
  <c r="O245" i="1"/>
  <c r="O309" i="1"/>
  <c r="O373" i="1"/>
  <c r="O437" i="1"/>
  <c r="O509" i="1"/>
  <c r="O573" i="1"/>
  <c r="O637" i="1"/>
  <c r="O995" i="1"/>
  <c r="O515" i="1"/>
  <c r="O307" i="1"/>
  <c r="O83" i="1"/>
  <c r="O36" i="1"/>
  <c r="O51" i="1"/>
  <c r="O283" i="1"/>
  <c r="O467" i="1"/>
  <c r="O164" i="1"/>
  <c r="O316" i="1"/>
  <c r="O516" i="1"/>
  <c r="O22" i="1"/>
  <c r="O59" i="1"/>
  <c r="O131" i="1"/>
  <c r="O203" i="1"/>
  <c r="O291" i="1"/>
  <c r="O379" i="1"/>
  <c r="O483" i="1"/>
  <c r="O84" i="1"/>
  <c r="O172" i="1"/>
  <c r="O252" i="1"/>
  <c r="O324" i="1"/>
  <c r="O428" i="1"/>
  <c r="O532" i="1"/>
  <c r="O45" i="1"/>
  <c r="O30" i="1"/>
  <c r="O102" i="1"/>
  <c r="O63" i="1"/>
  <c r="O151" i="1"/>
  <c r="O231" i="1"/>
  <c r="O311" i="1"/>
  <c r="O375" i="1"/>
  <c r="O9" i="1"/>
  <c r="O81" i="1"/>
  <c r="O153" i="1"/>
  <c r="O225" i="1"/>
  <c r="O42" i="1"/>
  <c r="O130" i="1"/>
  <c r="O210" i="1"/>
  <c r="O290" i="1"/>
  <c r="O156" i="1"/>
  <c r="O436" i="1"/>
  <c r="O580" i="1"/>
  <c r="O644" i="1"/>
  <c r="O708" i="1"/>
  <c r="O772" i="1"/>
  <c r="O125" i="1"/>
  <c r="O189" i="1"/>
  <c r="O253" i="1"/>
  <c r="O317" i="1"/>
  <c r="O381" i="1"/>
  <c r="O445" i="1"/>
  <c r="O1035" i="1"/>
  <c r="O939" i="1"/>
  <c r="O299" i="1"/>
  <c r="O395" i="1"/>
  <c r="O12" i="1"/>
  <c r="O100" i="1"/>
  <c r="O180" i="1"/>
  <c r="O260" i="1"/>
  <c r="O340" i="1"/>
  <c r="O444" i="1"/>
  <c r="O548" i="1"/>
  <c r="O53" i="1"/>
  <c r="O38" i="1"/>
  <c r="O110" i="1"/>
  <c r="O79" i="1"/>
  <c r="O159" i="1"/>
  <c r="O247" i="1"/>
  <c r="O319" i="1"/>
  <c r="O383" i="1"/>
  <c r="O17" i="1"/>
  <c r="O89" i="1"/>
  <c r="O161" i="1"/>
  <c r="O233" i="1"/>
  <c r="O58" i="1"/>
  <c r="O138" i="1"/>
  <c r="O226" i="1"/>
  <c r="O298" i="1"/>
  <c r="O196" i="1"/>
  <c r="O460" i="1"/>
  <c r="O588" i="1"/>
  <c r="O652" i="1"/>
  <c r="O716" i="1"/>
  <c r="O780" i="1"/>
  <c r="O133" i="1"/>
  <c r="O197" i="1"/>
  <c r="O261" i="1"/>
  <c r="O325" i="1"/>
  <c r="O389" i="1"/>
  <c r="O453" i="1"/>
  <c r="O525" i="1"/>
  <c r="O589" i="1"/>
  <c r="O653" i="1"/>
  <c r="O717" i="1"/>
  <c r="O6" i="1"/>
  <c r="O174" i="1"/>
  <c r="O246" i="1"/>
  <c r="O310" i="1"/>
  <c r="O374" i="1"/>
  <c r="O438" i="1"/>
  <c r="O7" i="1"/>
  <c r="O67" i="1"/>
  <c r="O1010" i="1"/>
  <c r="O403" i="1"/>
  <c r="O20" i="1"/>
  <c r="O108" i="1"/>
  <c r="O188" i="1"/>
  <c r="O268" i="1"/>
  <c r="O356" i="1"/>
  <c r="O452" i="1"/>
  <c r="O556" i="1"/>
  <c r="O61" i="1"/>
  <c r="O46" i="1"/>
  <c r="O118" i="1"/>
  <c r="O87" i="1"/>
  <c r="O167" i="1"/>
  <c r="O255" i="1"/>
  <c r="O327" i="1"/>
  <c r="O391" i="1"/>
  <c r="O25" i="1"/>
  <c r="O97" i="1"/>
  <c r="O169" i="1"/>
  <c r="O249" i="1"/>
  <c r="O66" i="1"/>
  <c r="O146" i="1"/>
  <c r="O234" i="1"/>
  <c r="O306" i="1"/>
  <c r="O220" i="1"/>
  <c r="O476" i="1"/>
  <c r="O596" i="1"/>
  <c r="O660" i="1"/>
  <c r="O724" i="1"/>
  <c r="O788" i="1"/>
  <c r="O141" i="1"/>
  <c r="O205" i="1"/>
  <c r="O269" i="1"/>
  <c r="O333" i="1"/>
  <c r="O397" i="1"/>
  <c r="O461" i="1"/>
  <c r="O533" i="1"/>
  <c r="O597" i="1"/>
  <c r="O661" i="1"/>
  <c r="O725" i="1"/>
  <c r="O70" i="1"/>
  <c r="O182" i="1"/>
  <c r="O254" i="1"/>
  <c r="O318" i="1"/>
  <c r="O382" i="1"/>
  <c r="O446" i="1"/>
  <c r="O71" i="1"/>
  <c r="O447" i="1"/>
  <c r="O511" i="1"/>
  <c r="O575" i="1"/>
  <c r="O211" i="1"/>
  <c r="O3" i="1"/>
  <c r="O315" i="1"/>
  <c r="O284" i="1"/>
  <c r="O468" i="1"/>
  <c r="O69" i="1"/>
  <c r="O15" i="1"/>
  <c r="O183" i="1"/>
  <c r="O335" i="1"/>
  <c r="O33" i="1"/>
  <c r="O185" i="1"/>
  <c r="O74" i="1"/>
  <c r="O162" i="1"/>
  <c r="O242" i="1"/>
  <c r="O257" i="1"/>
  <c r="O276" i="1"/>
  <c r="O500" i="1"/>
  <c r="O604" i="1"/>
  <c r="O668" i="1"/>
  <c r="O732" i="1"/>
  <c r="O796" i="1"/>
  <c r="O149" i="1"/>
  <c r="O213" i="1"/>
  <c r="O277" i="1"/>
  <c r="O341" i="1"/>
  <c r="O405" i="1"/>
  <c r="O469" i="1"/>
  <c r="O541" i="1"/>
  <c r="O605" i="1"/>
  <c r="O669" i="1"/>
  <c r="O733" i="1"/>
  <c r="O126" i="1"/>
  <c r="O190" i="1"/>
  <c r="O262" i="1"/>
  <c r="O326" i="1"/>
  <c r="O390" i="1"/>
  <c r="O147" i="1"/>
  <c r="O163" i="1"/>
  <c r="O204" i="1"/>
  <c r="O364" i="1"/>
  <c r="O5" i="1"/>
  <c r="O54" i="1"/>
  <c r="O95" i="1"/>
  <c r="O263" i="1"/>
  <c r="O399" i="1"/>
  <c r="O105" i="1"/>
  <c r="O265" i="1"/>
  <c r="O19" i="1"/>
  <c r="O99" i="1"/>
  <c r="O171" i="1"/>
  <c r="O243" i="1"/>
  <c r="O323" i="1"/>
  <c r="O427" i="1"/>
  <c r="O44" i="1"/>
  <c r="O124" i="1"/>
  <c r="O212" i="1"/>
  <c r="O292" i="1"/>
  <c r="O380" i="1"/>
  <c r="O484" i="1"/>
  <c r="O13" i="1"/>
  <c r="O77" i="1"/>
  <c r="O62" i="1"/>
  <c r="O23" i="1"/>
  <c r="O103" i="1"/>
  <c r="O191" i="1"/>
  <c r="O271" i="1"/>
  <c r="O343" i="1"/>
  <c r="O407" i="1"/>
  <c r="O41" i="1"/>
  <c r="O121" i="1"/>
  <c r="O193" i="1"/>
  <c r="O273" i="1"/>
  <c r="O82" i="1"/>
  <c r="O170" i="1"/>
  <c r="O250" i="1"/>
  <c r="O4" i="1"/>
  <c r="O332" i="1"/>
  <c r="O524" i="1"/>
  <c r="O612" i="1"/>
  <c r="O676" i="1"/>
  <c r="O740" i="1"/>
  <c r="O93" i="1"/>
  <c r="O157" i="1"/>
  <c r="O221" i="1"/>
  <c r="O285" i="1"/>
  <c r="O987" i="1"/>
  <c r="O139" i="1"/>
  <c r="O11" i="1"/>
  <c r="O116" i="1"/>
  <c r="O107" i="1"/>
  <c r="O251" i="1"/>
  <c r="O443" i="1"/>
  <c r="O228" i="1"/>
  <c r="O388" i="1"/>
  <c r="O21" i="1"/>
  <c r="O78" i="1"/>
  <c r="O119" i="1"/>
  <c r="O207" i="1"/>
  <c r="O279" i="1"/>
  <c r="O351" i="1"/>
  <c r="O415" i="1"/>
  <c r="O57" i="1"/>
  <c r="O129" i="1"/>
  <c r="O201" i="1"/>
  <c r="O10" i="1"/>
  <c r="O98" i="1"/>
  <c r="O186" i="1"/>
  <c r="O266" i="1"/>
  <c r="O28" i="1"/>
  <c r="O348" i="1"/>
  <c r="O540" i="1"/>
  <c r="O620" i="1"/>
  <c r="O684" i="1"/>
  <c r="O748" i="1"/>
  <c r="O101" i="1"/>
  <c r="O165" i="1"/>
  <c r="O229" i="1"/>
  <c r="O293" i="1"/>
  <c r="O923" i="1"/>
  <c r="O683" i="1"/>
  <c r="O75" i="1"/>
  <c r="O235" i="1"/>
  <c r="O35" i="1"/>
  <c r="O179" i="1"/>
  <c r="O339" i="1"/>
  <c r="O52" i="1"/>
  <c r="O140" i="1"/>
  <c r="O300" i="1"/>
  <c r="O492" i="1"/>
  <c r="O85" i="1"/>
  <c r="O31" i="1"/>
  <c r="O926" i="1"/>
  <c r="O43" i="1"/>
  <c r="O115" i="1"/>
  <c r="O187" i="1"/>
  <c r="O267" i="1"/>
  <c r="O355" i="1"/>
  <c r="O459" i="1"/>
  <c r="O60" i="1"/>
  <c r="O148" i="1"/>
  <c r="O236" i="1"/>
  <c r="O308" i="1"/>
  <c r="O404" i="1"/>
  <c r="O508" i="1"/>
  <c r="O29" i="1"/>
  <c r="O14" i="1"/>
  <c r="O86" i="1"/>
  <c r="O39" i="1"/>
  <c r="O127" i="1"/>
  <c r="O215" i="1"/>
  <c r="O287" i="1"/>
  <c r="O359" i="1"/>
  <c r="O423" i="1"/>
  <c r="O65" i="1"/>
  <c r="O137" i="1"/>
  <c r="O209" i="1"/>
  <c r="O18" i="1"/>
  <c r="O106" i="1"/>
  <c r="O194" i="1"/>
  <c r="O274" i="1"/>
  <c r="O68" i="1"/>
  <c r="O372" i="1"/>
  <c r="O564" i="1"/>
  <c r="O628" i="1"/>
  <c r="O692" i="1"/>
  <c r="O756" i="1"/>
  <c r="O109" i="1"/>
  <c r="O173" i="1"/>
  <c r="O439" i="1"/>
  <c r="O503" i="1"/>
  <c r="O567" i="1"/>
  <c r="O631" i="1"/>
  <c r="O695" i="1"/>
  <c r="O759" i="1"/>
  <c r="O823" i="1"/>
  <c r="O887" i="1"/>
  <c r="O951" i="1"/>
  <c r="O16" i="1"/>
  <c r="O72" i="1"/>
  <c r="O136" i="1"/>
  <c r="O200" i="1"/>
  <c r="O264" i="1"/>
  <c r="O336" i="1"/>
  <c r="O408" i="1"/>
  <c r="O472" i="1"/>
  <c r="O536" i="1"/>
  <c r="O608" i="1"/>
  <c r="O241" i="1"/>
  <c r="O337" i="1"/>
  <c r="O401" i="1"/>
  <c r="O465" i="1"/>
  <c r="O529" i="1"/>
  <c r="O601" i="1"/>
  <c r="O665" i="1"/>
  <c r="O729" i="1"/>
  <c r="O793" i="1"/>
  <c r="O258" i="1"/>
  <c r="O198" i="1"/>
  <c r="O821" i="1"/>
  <c r="O885" i="1"/>
  <c r="O949" i="1"/>
  <c r="O1013" i="1"/>
  <c r="O846" i="1"/>
  <c r="O1046" i="1"/>
  <c r="O834" i="1"/>
  <c r="O387" i="1"/>
  <c r="O835" i="1"/>
  <c r="O502" i="1"/>
  <c r="O566" i="1"/>
  <c r="O630" i="1"/>
  <c r="O694" i="1"/>
  <c r="O758" i="1"/>
  <c r="O854" i="1"/>
  <c r="O1038" i="1"/>
  <c r="O842" i="1"/>
  <c r="O539" i="1"/>
  <c r="O1019" i="1"/>
  <c r="O1047" i="1"/>
  <c r="O680" i="1"/>
  <c r="O784" i="1"/>
  <c r="O904" i="1"/>
  <c r="O1016" i="1"/>
  <c r="O929" i="1"/>
  <c r="O874" i="1"/>
  <c r="O579" i="1"/>
  <c r="O296" i="1"/>
  <c r="O752" i="1"/>
  <c r="O896" i="1"/>
  <c r="O1048" i="1"/>
  <c r="O451" i="1"/>
  <c r="O857" i="1"/>
  <c r="O922" i="1"/>
  <c r="O771" i="1"/>
  <c r="O418" i="1"/>
  <c r="O482" i="1"/>
  <c r="O546" i="1"/>
  <c r="O610" i="1"/>
  <c r="O674" i="1"/>
  <c r="O794" i="1"/>
  <c r="O643" i="1"/>
  <c r="O963" i="1"/>
  <c r="O836" i="1"/>
  <c r="O900" i="1"/>
  <c r="O964" i="1"/>
  <c r="O1028" i="1"/>
  <c r="O1069" i="1"/>
  <c r="O998" i="1"/>
  <c r="O746" i="1"/>
  <c r="O435" i="1"/>
  <c r="O979" i="1"/>
  <c r="O639" i="1"/>
  <c r="O703" i="1"/>
  <c r="O767" i="1"/>
  <c r="O831" i="1"/>
  <c r="O895" i="1"/>
  <c r="O959" i="1"/>
  <c r="O24" i="1"/>
  <c r="O80" i="1"/>
  <c r="O144" i="1"/>
  <c r="O208" i="1"/>
  <c r="O272" i="1"/>
  <c r="O344" i="1"/>
  <c r="O416" i="1"/>
  <c r="O480" i="1"/>
  <c r="O544" i="1"/>
  <c r="O616" i="1"/>
  <c r="O281" i="1"/>
  <c r="O345" i="1"/>
  <c r="O409" i="1"/>
  <c r="O473" i="1"/>
  <c r="O537" i="1"/>
  <c r="O609" i="1"/>
  <c r="O673" i="1"/>
  <c r="O737" i="1"/>
  <c r="O801" i="1"/>
  <c r="O314" i="1"/>
  <c r="O90" i="1"/>
  <c r="O829" i="1"/>
  <c r="O893" i="1"/>
  <c r="O957" i="1"/>
  <c r="O1021" i="1"/>
  <c r="O870" i="1"/>
  <c r="O1062" i="1"/>
  <c r="O882" i="1"/>
  <c r="O507" i="1"/>
  <c r="O867" i="1"/>
  <c r="O510" i="1"/>
  <c r="O574" i="1"/>
  <c r="O638" i="1"/>
  <c r="O702" i="1"/>
  <c r="O766" i="1"/>
  <c r="O878" i="1"/>
  <c r="O1070" i="1"/>
  <c r="O898" i="1"/>
  <c r="O603" i="1"/>
  <c r="O1055" i="1"/>
  <c r="O688" i="1"/>
  <c r="O800" i="1"/>
  <c r="O920" i="1"/>
  <c r="O1032" i="1"/>
  <c r="O961" i="1"/>
  <c r="O906" i="1"/>
  <c r="O627" i="1"/>
  <c r="O384" i="1"/>
  <c r="O776" i="1"/>
  <c r="O912" i="1"/>
  <c r="O1056" i="1"/>
  <c r="O531" i="1"/>
  <c r="O577" i="1"/>
  <c r="O865" i="1"/>
  <c r="O978" i="1"/>
  <c r="O426" i="1"/>
  <c r="O490" i="1"/>
  <c r="O554" i="1"/>
  <c r="O618" i="1"/>
  <c r="O682" i="1"/>
  <c r="O850" i="1"/>
  <c r="O707" i="1"/>
  <c r="O1003" i="1"/>
  <c r="O844" i="1"/>
  <c r="O908" i="1"/>
  <c r="O972" i="1"/>
  <c r="O1036" i="1"/>
  <c r="O814" i="1"/>
  <c r="O1030" i="1"/>
  <c r="O786" i="1"/>
  <c r="O547" i="1"/>
  <c r="O1011" i="1"/>
  <c r="O454" i="1"/>
  <c r="O111" i="1"/>
  <c r="O455" i="1"/>
  <c r="O519" i="1"/>
  <c r="O583" i="1"/>
  <c r="O647" i="1"/>
  <c r="O711" i="1"/>
  <c r="O775" i="1"/>
  <c r="O839" i="1"/>
  <c r="O903" i="1"/>
  <c r="O967" i="1"/>
  <c r="O32" i="1"/>
  <c r="O88" i="1"/>
  <c r="O152" i="1"/>
  <c r="O216" i="1"/>
  <c r="O280" i="1"/>
  <c r="O352" i="1"/>
  <c r="O424" i="1"/>
  <c r="O488" i="1"/>
  <c r="O560" i="1"/>
  <c r="O624" i="1"/>
  <c r="O289" i="1"/>
  <c r="O353" i="1"/>
  <c r="O417" i="1"/>
  <c r="O481" i="1"/>
  <c r="O545" i="1"/>
  <c r="O617" i="1"/>
  <c r="O681" i="1"/>
  <c r="O745" i="1"/>
  <c r="O26" i="1"/>
  <c r="O322" i="1"/>
  <c r="O773" i="1"/>
  <c r="O837" i="1"/>
  <c r="O901" i="1"/>
  <c r="O965" i="1"/>
  <c r="O1029" i="1"/>
  <c r="O886" i="1"/>
  <c r="O969" i="1"/>
  <c r="O930" i="1"/>
  <c r="O555" i="1"/>
  <c r="O891" i="1"/>
  <c r="O518" i="1"/>
  <c r="O582" i="1"/>
  <c r="O646" i="1"/>
  <c r="O710" i="1"/>
  <c r="O774" i="1"/>
  <c r="O902" i="1"/>
  <c r="O985" i="1"/>
  <c r="O954" i="1"/>
  <c r="O635" i="1"/>
  <c r="O999" i="1"/>
  <c r="O1063" i="1"/>
  <c r="O704" i="1"/>
  <c r="O816" i="1"/>
  <c r="O936" i="1"/>
  <c r="O1040" i="1"/>
  <c r="O1009" i="1"/>
  <c r="O970" i="1"/>
  <c r="O667" i="1"/>
  <c r="O485" i="1"/>
  <c r="O792" i="1"/>
  <c r="O928" i="1"/>
  <c r="O1080" i="1"/>
  <c r="O739" i="1"/>
  <c r="O809" i="1"/>
  <c r="O881" i="1"/>
  <c r="O1018" i="1"/>
  <c r="O370" i="1"/>
  <c r="O434" i="1"/>
  <c r="O498" i="1"/>
  <c r="O562" i="1"/>
  <c r="O626" i="1"/>
  <c r="O690" i="1"/>
  <c r="O890" i="1"/>
  <c r="O747" i="1"/>
  <c r="O852" i="1"/>
  <c r="O916" i="1"/>
  <c r="O980" i="1"/>
  <c r="O1044" i="1"/>
  <c r="O830" i="1"/>
  <c r="O1054" i="1"/>
  <c r="O818" i="1"/>
  <c r="O691" i="1"/>
  <c r="O349" i="1"/>
  <c r="O413" i="1"/>
  <c r="O477" i="1"/>
  <c r="O549" i="1"/>
  <c r="O613" i="1"/>
  <c r="O677" i="1"/>
  <c r="O741" i="1"/>
  <c r="O134" i="1"/>
  <c r="O206" i="1"/>
  <c r="O270" i="1"/>
  <c r="O334" i="1"/>
  <c r="O398" i="1"/>
  <c r="O462" i="1"/>
  <c r="O47" i="1"/>
  <c r="O463" i="1"/>
  <c r="O527" i="1"/>
  <c r="O591" i="1"/>
  <c r="O655" i="1"/>
  <c r="O719" i="1"/>
  <c r="O783" i="1"/>
  <c r="O847" i="1"/>
  <c r="O911" i="1"/>
  <c r="O975" i="1"/>
  <c r="O40" i="1"/>
  <c r="O96" i="1"/>
  <c r="O160" i="1"/>
  <c r="O224" i="1"/>
  <c r="O288" i="1"/>
  <c r="O360" i="1"/>
  <c r="O432" i="1"/>
  <c r="O496" i="1"/>
  <c r="O568" i="1"/>
  <c r="O632" i="1"/>
  <c r="O297" i="1"/>
  <c r="O361" i="1"/>
  <c r="O425" i="1"/>
  <c r="O489" i="1"/>
  <c r="O553" i="1"/>
  <c r="O625" i="1"/>
  <c r="O689" i="1"/>
  <c r="O753" i="1"/>
  <c r="O50" i="1"/>
  <c r="O330" i="1"/>
  <c r="O781" i="1"/>
  <c r="O845" i="1"/>
  <c r="O909" i="1"/>
  <c r="O973" i="1"/>
  <c r="O1037" i="1"/>
  <c r="O918" i="1"/>
  <c r="O993" i="1"/>
  <c r="O962" i="1"/>
  <c r="O587" i="1"/>
  <c r="O931" i="1"/>
  <c r="O526" i="1"/>
  <c r="O590" i="1"/>
  <c r="O654" i="1"/>
  <c r="O718" i="1"/>
  <c r="O782" i="1"/>
  <c r="O934" i="1"/>
  <c r="O1025" i="1"/>
  <c r="O994" i="1"/>
  <c r="O675" i="1"/>
  <c r="O1007" i="1"/>
  <c r="O1071" i="1"/>
  <c r="O720" i="1"/>
  <c r="O832" i="1"/>
  <c r="O952" i="1"/>
  <c r="O1064" i="1"/>
  <c r="O1049" i="1"/>
  <c r="O1002" i="1"/>
  <c r="O715" i="1"/>
  <c r="O656" i="1"/>
  <c r="O808" i="1"/>
  <c r="O944" i="1"/>
  <c r="O897" i="1"/>
  <c r="O763" i="1"/>
  <c r="O817" i="1"/>
  <c r="O913" i="1"/>
  <c r="O155" i="1"/>
  <c r="O378" i="1"/>
  <c r="O442" i="1"/>
  <c r="O506" i="1"/>
  <c r="O570" i="1"/>
  <c r="O634" i="1"/>
  <c r="O698" i="1"/>
  <c r="O938" i="1"/>
  <c r="O779" i="1"/>
  <c r="O860" i="1"/>
  <c r="O924" i="1"/>
  <c r="O988" i="1"/>
  <c r="O1052" i="1"/>
  <c r="O862" i="1"/>
  <c r="O1078" i="1"/>
  <c r="O858" i="1"/>
  <c r="O723" i="1"/>
  <c r="O357" i="1"/>
  <c r="O421" i="1"/>
  <c r="O493" i="1"/>
  <c r="O557" i="1"/>
  <c r="O621" i="1"/>
  <c r="O685" i="1"/>
  <c r="O749" i="1"/>
  <c r="O142" i="1"/>
  <c r="O214" i="1"/>
  <c r="O278" i="1"/>
  <c r="O342" i="1"/>
  <c r="O406" i="1"/>
  <c r="O470" i="1"/>
  <c r="O175" i="1"/>
  <c r="O471" i="1"/>
  <c r="O535" i="1"/>
  <c r="O599" i="1"/>
  <c r="O663" i="1"/>
  <c r="O727" i="1"/>
  <c r="O791" i="1"/>
  <c r="O855" i="1"/>
  <c r="O919" i="1"/>
  <c r="O983" i="1"/>
  <c r="O48" i="1"/>
  <c r="O104" i="1"/>
  <c r="O168" i="1"/>
  <c r="O232" i="1"/>
  <c r="O304" i="1"/>
  <c r="O368" i="1"/>
  <c r="O440" i="1"/>
  <c r="O504" i="1"/>
  <c r="O576" i="1"/>
  <c r="O640" i="1"/>
  <c r="O305" i="1"/>
  <c r="O369" i="1"/>
  <c r="O433" i="1"/>
  <c r="O497" i="1"/>
  <c r="O561" i="1"/>
  <c r="O633" i="1"/>
  <c r="O697" i="1"/>
  <c r="O761" i="1"/>
  <c r="O114" i="1"/>
  <c r="O338" i="1"/>
  <c r="O789" i="1"/>
  <c r="O853" i="1"/>
  <c r="O917" i="1"/>
  <c r="O981" i="1"/>
  <c r="O1045" i="1"/>
  <c r="O950" i="1"/>
  <c r="O1033" i="1"/>
  <c r="O986" i="1"/>
  <c r="O619" i="1"/>
  <c r="O534" i="1"/>
  <c r="O598" i="1"/>
  <c r="O662" i="1"/>
  <c r="O726" i="1"/>
  <c r="O790" i="1"/>
  <c r="O958" i="1"/>
  <c r="O1057" i="1"/>
  <c r="O1034" i="1"/>
  <c r="O787" i="1"/>
  <c r="O1015" i="1"/>
  <c r="O1079" i="1"/>
  <c r="O728" i="1"/>
  <c r="O848" i="1"/>
  <c r="O968" i="1"/>
  <c r="O1072" i="1"/>
  <c r="O1073" i="1"/>
  <c r="O1066" i="1"/>
  <c r="O827" i="1"/>
  <c r="O672" i="1"/>
  <c r="O824" i="1"/>
  <c r="O960" i="1"/>
  <c r="O921" i="1"/>
  <c r="O819" i="1"/>
  <c r="O825" i="1"/>
  <c r="O937" i="1"/>
  <c r="O523" i="1"/>
  <c r="O386" i="1"/>
  <c r="O450" i="1"/>
  <c r="O514" i="1"/>
  <c r="O578" i="1"/>
  <c r="O642" i="1"/>
  <c r="O706" i="1"/>
  <c r="O1058" i="1"/>
  <c r="O859" i="1"/>
  <c r="O804" i="1"/>
  <c r="O868" i="1"/>
  <c r="O932" i="1"/>
  <c r="O996" i="1"/>
  <c r="O1060" i="1"/>
  <c r="O894" i="1"/>
  <c r="O977" i="1"/>
  <c r="O914" i="1"/>
  <c r="O755" i="1"/>
  <c r="O237" i="1"/>
  <c r="O301" i="1"/>
  <c r="O365" i="1"/>
  <c r="O429" i="1"/>
  <c r="O501" i="1"/>
  <c r="O565" i="1"/>
  <c r="O629" i="1"/>
  <c r="O693" i="1"/>
  <c r="O757" i="1"/>
  <c r="O150" i="1"/>
  <c r="O222" i="1"/>
  <c r="O286" i="1"/>
  <c r="O350" i="1"/>
  <c r="O414" i="1"/>
  <c r="O478" i="1"/>
  <c r="O199" i="1"/>
  <c r="O479" i="1"/>
  <c r="O543" i="1"/>
  <c r="O607" i="1"/>
  <c r="O671" i="1"/>
  <c r="O735" i="1"/>
  <c r="O799" i="1"/>
  <c r="O863" i="1"/>
  <c r="O927" i="1"/>
  <c r="O991" i="1"/>
  <c r="O56" i="1"/>
  <c r="O112" i="1"/>
  <c r="O176" i="1"/>
  <c r="O240" i="1"/>
  <c r="O312" i="1"/>
  <c r="O376" i="1"/>
  <c r="O448" i="1"/>
  <c r="O512" i="1"/>
  <c r="O584" i="1"/>
  <c r="O49" i="1"/>
  <c r="O313" i="1"/>
  <c r="O377" i="1"/>
  <c r="O441" i="1"/>
  <c r="O505" i="1"/>
  <c r="O569" i="1"/>
  <c r="O641" i="1"/>
  <c r="O705" i="1"/>
  <c r="O769" i="1"/>
  <c r="O154" i="1"/>
  <c r="O346" i="1"/>
  <c r="O797" i="1"/>
  <c r="O861" i="1"/>
  <c r="O925" i="1"/>
  <c r="O989" i="1"/>
  <c r="O1061" i="1"/>
  <c r="O966" i="1"/>
  <c r="O1065" i="1"/>
  <c r="O1042" i="1"/>
  <c r="O659" i="1"/>
  <c r="O542" i="1"/>
  <c r="O606" i="1"/>
  <c r="O670" i="1"/>
  <c r="O734" i="1"/>
  <c r="O798" i="1"/>
  <c r="O982" i="1"/>
  <c r="O730" i="1"/>
  <c r="O259" i="1"/>
  <c r="O875" i="1"/>
  <c r="O1023" i="1"/>
  <c r="O552" i="1"/>
  <c r="O744" i="1"/>
  <c r="O864" i="1"/>
  <c r="O976" i="1"/>
  <c r="O873" i="1"/>
  <c r="O762" i="1"/>
  <c r="O275" i="1"/>
  <c r="O843" i="1"/>
  <c r="O696" i="1"/>
  <c r="O840" i="1"/>
  <c r="O984" i="1"/>
  <c r="O945" i="1"/>
  <c r="O851" i="1"/>
  <c r="O833" i="1"/>
  <c r="O953" i="1"/>
  <c r="O571" i="1"/>
  <c r="O394" i="1"/>
  <c r="O458" i="1"/>
  <c r="O522" i="1"/>
  <c r="O586" i="1"/>
  <c r="O650" i="1"/>
  <c r="O714" i="1"/>
  <c r="O475" i="1"/>
  <c r="O812" i="1"/>
  <c r="O876" i="1"/>
  <c r="O940" i="1"/>
  <c r="O1004" i="1"/>
  <c r="O1068" i="1"/>
  <c r="O910" i="1"/>
  <c r="O1001" i="1"/>
  <c r="O946" i="1"/>
  <c r="O795" i="1"/>
  <c r="O701" i="1"/>
  <c r="O765" i="1"/>
  <c r="O158" i="1"/>
  <c r="O230" i="1"/>
  <c r="O294" i="1"/>
  <c r="O358" i="1"/>
  <c r="O422" i="1"/>
  <c r="O486" i="1"/>
  <c r="O239" i="1"/>
  <c r="O487" i="1"/>
  <c r="O551" i="1"/>
  <c r="O615" i="1"/>
  <c r="O679" i="1"/>
  <c r="O743" i="1"/>
  <c r="O807" i="1"/>
  <c r="O871" i="1"/>
  <c r="O935" i="1"/>
  <c r="O412" i="1"/>
  <c r="O64" i="1"/>
  <c r="O120" i="1"/>
  <c r="O184" i="1"/>
  <c r="O248" i="1"/>
  <c r="O320" i="1"/>
  <c r="O392" i="1"/>
  <c r="O456" i="1"/>
  <c r="O520" i="1"/>
  <c r="O592" i="1"/>
  <c r="O113" i="1"/>
  <c r="O321" i="1"/>
  <c r="O385" i="1"/>
  <c r="O449" i="1"/>
  <c r="O513" i="1"/>
  <c r="O585" i="1"/>
  <c r="O649" i="1"/>
  <c r="O713" i="1"/>
  <c r="O777" i="1"/>
  <c r="O178" i="1"/>
  <c r="O354" i="1"/>
  <c r="O805" i="1"/>
  <c r="O869" i="1"/>
  <c r="O933" i="1"/>
  <c r="O997" i="1"/>
  <c r="O1077" i="1"/>
  <c r="O990" i="1"/>
  <c r="O754" i="1"/>
  <c r="O1074" i="1"/>
  <c r="O699" i="1"/>
  <c r="O27" i="1"/>
  <c r="O550" i="1"/>
  <c r="O614" i="1"/>
  <c r="O678" i="1"/>
  <c r="O742" i="1"/>
  <c r="O806" i="1"/>
  <c r="O1006" i="1"/>
  <c r="O770" i="1"/>
  <c r="O371" i="1"/>
  <c r="O899" i="1"/>
  <c r="O1031" i="1"/>
  <c r="O648" i="1"/>
  <c r="O760" i="1"/>
  <c r="O872" i="1"/>
  <c r="O992" i="1"/>
  <c r="O889" i="1"/>
  <c r="O778" i="1"/>
  <c r="O411" i="1"/>
  <c r="O907" i="1"/>
  <c r="O712" i="1"/>
  <c r="O856" i="1"/>
  <c r="O1008" i="1"/>
  <c r="O1050" i="1"/>
  <c r="O955" i="1"/>
  <c r="O841" i="1"/>
  <c r="O1017" i="1"/>
  <c r="O611" i="1"/>
  <c r="O402" i="1"/>
  <c r="O466" i="1"/>
  <c r="O530" i="1"/>
  <c r="O594" i="1"/>
  <c r="O658" i="1"/>
  <c r="O722" i="1"/>
  <c r="O563" i="1"/>
  <c r="O820" i="1"/>
  <c r="O884" i="1"/>
  <c r="O948" i="1"/>
  <c r="O1012" i="1"/>
  <c r="O1076" i="1"/>
  <c r="O942" i="1"/>
  <c r="O1041" i="1"/>
  <c r="O1026" i="1"/>
  <c r="O883" i="1"/>
  <c r="O517" i="1"/>
  <c r="O581" i="1"/>
  <c r="O645" i="1"/>
  <c r="O709" i="1"/>
  <c r="O347" i="1"/>
  <c r="O166" i="1"/>
  <c r="O238" i="1"/>
  <c r="O302" i="1"/>
  <c r="O366" i="1"/>
  <c r="O430" i="1"/>
  <c r="O494" i="1"/>
  <c r="O295" i="1"/>
  <c r="O495" i="1"/>
  <c r="O559" i="1"/>
  <c r="O623" i="1"/>
  <c r="O687" i="1"/>
  <c r="O751" i="1"/>
  <c r="O815" i="1"/>
  <c r="O879" i="1"/>
  <c r="O943" i="1"/>
  <c r="O8" i="1"/>
  <c r="O92" i="1"/>
  <c r="O128" i="1"/>
  <c r="O192" i="1"/>
  <c r="O256" i="1"/>
  <c r="O328" i="1"/>
  <c r="O400" i="1"/>
  <c r="O464" i="1"/>
  <c r="O528" i="1"/>
  <c r="O600" i="1"/>
  <c r="O177" i="1"/>
  <c r="O329" i="1"/>
  <c r="O393" i="1"/>
  <c r="O457" i="1"/>
  <c r="O521" i="1"/>
  <c r="O593" i="1"/>
  <c r="O657" i="1"/>
  <c r="O721" i="1"/>
  <c r="O785" i="1"/>
  <c r="O218" i="1"/>
  <c r="O362" i="1"/>
  <c r="O813" i="1"/>
  <c r="O877" i="1"/>
  <c r="O941" i="1"/>
  <c r="O1005" i="1"/>
  <c r="O822" i="1"/>
  <c r="O1022" i="1"/>
  <c r="O810" i="1"/>
  <c r="O331" i="1"/>
  <c r="O731" i="1"/>
  <c r="O135" i="1"/>
  <c r="O558" i="1"/>
  <c r="O622" i="1"/>
  <c r="O686" i="1"/>
  <c r="O750" i="1"/>
  <c r="O838" i="1"/>
  <c r="O1014" i="1"/>
  <c r="O802" i="1"/>
  <c r="O491" i="1"/>
  <c r="O947" i="1"/>
  <c r="O1039" i="1"/>
  <c r="O664" i="1"/>
  <c r="O768" i="1"/>
  <c r="O888" i="1"/>
  <c r="O1000" i="1"/>
  <c r="O905" i="1"/>
  <c r="O826" i="1"/>
  <c r="O499" i="1"/>
  <c r="O736" i="1"/>
  <c r="O880" i="1"/>
  <c r="O1024" i="1"/>
  <c r="O219" i="1"/>
  <c r="O971" i="1"/>
  <c r="O849" i="1"/>
  <c r="O866" i="1"/>
  <c r="O651" i="1"/>
  <c r="O410" i="1"/>
  <c r="O474" i="1"/>
  <c r="O538" i="1"/>
  <c r="O602" i="1"/>
  <c r="O666" i="1"/>
  <c r="O738" i="1"/>
  <c r="O595" i="1"/>
  <c r="O828" i="1"/>
  <c r="O892" i="1"/>
  <c r="O956" i="1"/>
  <c r="O1020" i="1"/>
  <c r="O1053" i="1"/>
  <c r="O974" i="1"/>
  <c r="O2" i="1"/>
  <c r="O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<sst xmlns="http://schemas.openxmlformats.org/spreadsheetml/2006/main" count="4438" uniqueCount="74">
  <si>
    <t>Device_ID</t>
  </si>
  <si>
    <t>Latitude</t>
  </si>
  <si>
    <t>Longitude</t>
  </si>
  <si>
    <t>Start_time</t>
  </si>
  <si>
    <t>End_time</t>
  </si>
  <si>
    <t>Category</t>
  </si>
  <si>
    <t>Gender</t>
  </si>
  <si>
    <t>Age</t>
  </si>
  <si>
    <t>Date</t>
  </si>
  <si>
    <t>Fast Food</t>
  </si>
  <si>
    <t>Male</t>
  </si>
  <si>
    <t>Parking</t>
  </si>
  <si>
    <t>Work</t>
  </si>
  <si>
    <t>Home</t>
  </si>
  <si>
    <t>Female</t>
  </si>
  <si>
    <t>Groceries</t>
  </si>
  <si>
    <t>Park</t>
  </si>
  <si>
    <t>Restaurant</t>
  </si>
  <si>
    <t>Mall</t>
  </si>
  <si>
    <t>Library</t>
  </si>
  <si>
    <t>Museum</t>
  </si>
  <si>
    <t>Nightclub</t>
  </si>
  <si>
    <t>Days01</t>
  </si>
  <si>
    <t>Days</t>
  </si>
  <si>
    <t xml:space="preserve">Device </t>
  </si>
  <si>
    <t>General routine(weekday)</t>
  </si>
  <si>
    <t>General routine(weekend)</t>
  </si>
  <si>
    <t>Unusual activity/ extra activities</t>
  </si>
  <si>
    <t>Hours tracked</t>
  </si>
  <si>
    <t>Fast food -&gt; Parking -&gt; work -&gt; home</t>
  </si>
  <si>
    <t xml:space="preserve">Restaurant-&gt; library -&gt; home and mall on saurday after restaurant </t>
  </si>
  <si>
    <t>missed fastfood once</t>
  </si>
  <si>
    <t>Fast food -&gt; work -&gt; home</t>
  </si>
  <si>
    <t>Museum -&gt; Fastfood -&gt; Home and Groceries on Sunday before Museum</t>
  </si>
  <si>
    <t>Goes to resturant one a month, mostly during mid of month</t>
  </si>
  <si>
    <t>Work -&gt; Groceries -&gt; Home, no Groceries on Tuesdays</t>
  </si>
  <si>
    <t>Park -&gt; Mall and library after park on Saturday</t>
  </si>
  <si>
    <t>Went Nightclub once on a Saturday and missed Groceries once</t>
  </si>
  <si>
    <t>Work -&gt; Groceries -&gt; Home, no Groceries on Wednusday</t>
  </si>
  <si>
    <t>Home -&gt; Fastfood and Nighgtclubs on Saturday</t>
  </si>
  <si>
    <t>Missed Nightclub once</t>
  </si>
  <si>
    <t>Park -&gt; work -&gt; Groceries -&gt; Home and no Groceries on Friday</t>
  </si>
  <si>
    <t>Home -&gt; Groceries</t>
  </si>
  <si>
    <t xml:space="preserve">No work on second Monday of the month, missed Groceries once </t>
  </si>
  <si>
    <t>Park -&gt; work -&gt; Groceries -&gt; Home and no Groceries on Monday, No Park on Thursday</t>
  </si>
  <si>
    <t>Groceries -&gt; Library -&gt; Home</t>
  </si>
  <si>
    <t>Missed park on Tuesday and Thursday in Mid of month, missed park once</t>
  </si>
  <si>
    <t>Count of Device_ID</t>
  </si>
  <si>
    <t>Row Labels</t>
  </si>
  <si>
    <t>Grand Total</t>
  </si>
  <si>
    <t>(All)</t>
  </si>
  <si>
    <t>Sa</t>
  </si>
  <si>
    <t>Su</t>
  </si>
  <si>
    <t>Column Labels</t>
  </si>
  <si>
    <t>Week</t>
  </si>
  <si>
    <t>Dwell point</t>
  </si>
  <si>
    <t>Timeframe</t>
  </si>
  <si>
    <t>Probability_day1(Probability device goes to F category listed on current day based on day and time)</t>
  </si>
  <si>
    <t>F</t>
  </si>
  <si>
    <t>M</t>
  </si>
  <si>
    <t>Th</t>
  </si>
  <si>
    <t>Tu</t>
  </si>
  <si>
    <t>W</t>
  </si>
  <si>
    <t>category_likelihood(Probability device 1 goes to Fastfood from all the catagories person goes)</t>
  </si>
  <si>
    <t>Likelihood_day(Probability device goes to F category listed on current day based on whole week)</t>
  </si>
  <si>
    <t>Likelihood_day1(Probability device goes to F category listed on current day based on day)</t>
  </si>
  <si>
    <t>Likelihood_day1(Probability device goes to F category listed on current day based on day and time)</t>
  </si>
  <si>
    <t>2 month</t>
  </si>
  <si>
    <t>8weeks</t>
  </si>
  <si>
    <t>40 weekday</t>
  </si>
  <si>
    <t>16 weekend</t>
  </si>
  <si>
    <t>Probability_dependent(Probability device goes to F category listed on current day based on day and time being picked out of all)</t>
  </si>
  <si>
    <t>Duration</t>
  </si>
  <si>
    <t>Category11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</si>
</sst>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0" fontId="0" fillId="0" borderId="0" xfId="0" applyNumberFormat="1"/>
    <xf numFmtId="1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34" borderId="0" xfId="0" applyFill="1"/>
    <xf numFmtId="164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mra Jain" refreshedDate="44141.399173148151" createdVersion="6" refreshedVersion="6" minRefreshableVersion="3" recordCount="1079" xr:uid="{00000000-000A-0000-FFFF-FFFF14000000}">
  <cacheSource type="worksheet">
    <worksheetSource ref="A1:K1080" sheet="Dwell_Dataset"/>
  </cacheSource>
  <cacheFields count="12">
    <cacheField name="Device_ID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Latitude" numFmtId="0">
      <sharedItems containsSemiMixedTypes="0" containsString="0" containsNumber="1" minValue="41.874848999999998" maxValue="41.897865000000003" count="11">
        <n v="41.879604"/>
        <n v="41.877676999999998"/>
        <n v="41.880653000000002"/>
        <n v="41.897865000000003"/>
        <n v="41.881996999999998"/>
        <n v="41.874848999999998"/>
        <n v="41.878163000000001"/>
        <n v="41.884017999999998"/>
        <n v="41.883138000000002"/>
        <n v="41.879927000000002"/>
        <n v="41.890135999999998"/>
      </sharedItems>
    </cacheField>
    <cacheField name="Longitude" numFmtId="0">
      <sharedItems containsMixedTypes="1" containsNumber="1" minValue="-87.636480000000006" maxValue="-87.623632999999998" count="11">
        <n v="-87.633663999999996"/>
        <n v="-87.634251000000006"/>
        <n v="-87.636480000000006"/>
        <n v="-87.630874000000006"/>
        <n v="-87.627484999999993"/>
        <n v="-87.634506000000002"/>
        <n v="-87.634919999999994"/>
        <n v="-87.627398999999997"/>
        <n v="-87.630692999999994"/>
        <n v="-87.623632999999998"/>
        <s v="Â -87.631689"/>
      </sharedItems>
    </cacheField>
    <cacheField name="Start_time" numFmtId="20">
      <sharedItems containsSemiMixedTypes="0" containsNonDate="0" containsDate="1" containsString="0" minDate="1899-12-30T06:00:00" maxDate="1899-12-30T22:00:00"/>
    </cacheField>
    <cacheField name="End_time" numFmtId="20">
      <sharedItems containsSemiMixedTypes="0" containsNonDate="0" containsDate="1" containsString="0" minDate="1899-12-30T00:00:00" maxDate="1899-12-30T23:59:00"/>
    </cacheField>
    <cacheField name="Category" numFmtId="0">
      <sharedItems count="11">
        <s v="Fast Food"/>
        <s v="Parking"/>
        <s v="Work"/>
        <s v="Home"/>
        <s v="Groceries"/>
        <s v="Park"/>
        <s v="Restaurant"/>
        <s v="Mall"/>
        <s v="Library"/>
        <s v="Museum"/>
        <s v="Nightclub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25" maxValue="29" count="4">
        <n v="25"/>
        <n v="27"/>
        <n v="29"/>
        <n v="26"/>
      </sharedItems>
    </cacheField>
    <cacheField name="Date" numFmtId="15">
      <sharedItems containsSemiMixedTypes="0" containsNonDate="0" containsDate="1" containsString="0" minDate="2020-10-05T00:00:00" maxDate="2020-11-30T00:00:00" count="56"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</sharedItems>
      <fieldGroup par="11" base="8">
        <rangePr groupBy="days" startDate="2020-10-05T00:00:00" endDate="2020-11-30T00:00:00"/>
        <groupItems count="368">
          <s v="&lt;10/5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30/2020"/>
        </groupItems>
      </fieldGroup>
    </cacheField>
    <cacheField name="Days01" numFmtId="0">
      <sharedItems containsSemiMixedTypes="0" containsString="0" containsNumber="1" containsInteger="1" minValue="0" maxValue="1" count="2">
        <n v="1"/>
        <n v="0"/>
      </sharedItems>
    </cacheField>
    <cacheField name="Days" numFmtId="0">
      <sharedItems count="7">
        <s v="M"/>
        <s v="Tu"/>
        <s v="W"/>
        <s v="Th"/>
        <s v="F"/>
        <s v="Sa"/>
        <s v="Su"/>
      </sharedItems>
    </cacheField>
    <cacheField name="Months" numFmtId="0" databaseField="0">
      <fieldGroup base="8">
        <rangePr groupBy="months" startDate="2020-10-05T00:00:00" endDate="2020-11-30T00:00:00"/>
        <groupItems count="14">
          <s v="&lt;10/5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3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mra Jain" refreshedDate="44159.58613275463" createdVersion="6" refreshedVersion="6" minRefreshableVersion="3" recordCount="1079" xr:uid="{C5FBAA11-CACE-43E3-8B9D-DC0B6010F8ED}">
  <cacheSource type="worksheet">
    <worksheetSource ref="A1:R1080" sheet="Dwell_Dataset"/>
  </cacheSource>
  <cacheFields count="18">
    <cacheField name="Device_ID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Latitude" numFmtId="0">
      <sharedItems containsSemiMixedTypes="0" containsString="0" containsNumber="1" minValue="41.874848999999998" maxValue="41.897865000000003"/>
    </cacheField>
    <cacheField name="Longitude" numFmtId="0">
      <sharedItems containsSemiMixedTypes="0" containsString="0" containsNumber="1" minValue="-87.636480000000006" maxValue="-87.623632999999998"/>
    </cacheField>
    <cacheField name="Start_time" numFmtId="20">
      <sharedItems containsSemiMixedTypes="0" containsNonDate="0" containsDate="1" containsString="0" minDate="1899-12-30T06:00:00" maxDate="1899-12-30T22:00:00"/>
    </cacheField>
    <cacheField name="End_time" numFmtId="20">
      <sharedItems containsSemiMixedTypes="0" containsNonDate="0" containsDate="1" containsString="0" minDate="1899-12-30T00:00:00" maxDate="1899-12-30T23:59:00"/>
    </cacheField>
    <cacheField name="Category" numFmtId="0">
      <sharedItems count="11">
        <s v="Fast Food"/>
        <s v="Parking"/>
        <s v="Work"/>
        <s v="Home"/>
        <s v="Groceries"/>
        <s v="Park"/>
        <s v="Restaurant"/>
        <s v="Mall"/>
        <s v="Library"/>
        <s v="Museum"/>
        <s v="Nightclub"/>
      </sharedItems>
    </cacheField>
    <cacheField name="Gender" numFmtId="0">
      <sharedItems/>
    </cacheField>
    <cacheField name="Age" numFmtId="0">
      <sharedItems containsSemiMixedTypes="0" containsString="0" containsNumber="1" containsInteger="1" minValue="25" maxValue="29"/>
    </cacheField>
    <cacheField name="Date" numFmtId="15">
      <sharedItems containsSemiMixedTypes="0" containsNonDate="0" containsDate="1" containsString="0" minDate="2020-10-05T00:00:00" maxDate="2020-11-30T00:00:00"/>
    </cacheField>
    <cacheField name="Days01" numFmtId="0">
      <sharedItems containsSemiMixedTypes="0" containsString="0" containsNumber="1" containsInteger="1" minValue="0" maxValue="1"/>
    </cacheField>
    <cacheField name="Days" numFmtId="0">
      <sharedItems/>
    </cacheField>
    <cacheField name="Week" numFmtId="0">
      <sharedItems containsSemiMixedTypes="0" containsString="0" containsNumber="1" containsInteger="1" minValue="41" maxValue="49"/>
    </cacheField>
    <cacheField name="Timeframe" numFmtId="164">
      <sharedItems containsSemiMixedTypes="0" containsNonDate="0" containsDate="1" containsString="0" minDate="1899-12-30T06:00:00" maxDate="1899-12-30T22:00:00"/>
    </cacheField>
    <cacheField name="category_likelihood(Probability device 1 goes to Fastfood from all the catagories person goes)" numFmtId="0">
      <sharedItems containsSemiMixedTypes="0" containsString="0" containsNumber="1" minValue="3.7037037037037035E-2" maxValue="0.5"/>
    </cacheField>
    <cacheField name="Likelihood_day(Probability device goes to F category listed on current day based on whole week)" numFmtId="0">
      <sharedItems containsSemiMixedTypes="0" containsString="0" containsNumber="1" minValue="5.4869684499314125E-3" maxValue="0.5"/>
    </cacheField>
    <cacheField name="Likelihood_day1(Probability device goes to F category listed on current day based on day)" numFmtId="0">
      <sharedItems containsSemiMixedTypes="0" containsString="0" containsNumber="1" minValue="0.125" maxValue="1.125"/>
    </cacheField>
    <cacheField name="Probability_day1(Probability device goes to F category listed on current day based on day and time)" numFmtId="0">
      <sharedItems containsSemiMixedTypes="0" containsString="0" containsNumber="1" minValue="5.8823529411764705E-2" maxValue="1"/>
    </cacheField>
    <cacheField name="Likelihood_day1(Probability device goes to F category listed on current day based on day and time)" numFmtId="0">
      <sharedItems containsSemiMixedTypes="0" containsString="0" containsNumber="1" minValue="0.125" maxValue="1.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9">
  <r>
    <x v="0"/>
    <x v="0"/>
    <x v="0"/>
    <d v="1899-12-30T08:00:00"/>
    <d v="1899-12-30T08:10:00"/>
    <x v="0"/>
    <x v="0"/>
    <x v="0"/>
    <x v="0"/>
    <x v="0"/>
    <x v="0"/>
  </r>
  <r>
    <x v="0"/>
    <x v="1"/>
    <x v="1"/>
    <d v="1899-12-30T08:15:00"/>
    <d v="1899-12-30T08:20:00"/>
    <x v="1"/>
    <x v="0"/>
    <x v="0"/>
    <x v="0"/>
    <x v="0"/>
    <x v="0"/>
  </r>
  <r>
    <x v="0"/>
    <x v="2"/>
    <x v="2"/>
    <d v="1899-12-30T08:30:00"/>
    <d v="1899-12-30T12:00:00"/>
    <x v="2"/>
    <x v="0"/>
    <x v="0"/>
    <x v="0"/>
    <x v="0"/>
    <x v="0"/>
  </r>
  <r>
    <x v="0"/>
    <x v="3"/>
    <x v="3"/>
    <d v="1899-12-30T17:30:00"/>
    <d v="1899-12-30T23:59:00"/>
    <x v="3"/>
    <x v="0"/>
    <x v="0"/>
    <x v="0"/>
    <x v="0"/>
    <x v="0"/>
  </r>
  <r>
    <x v="1"/>
    <x v="0"/>
    <x v="0"/>
    <d v="1899-12-30T07:30:00"/>
    <d v="1899-12-30T08:30:00"/>
    <x v="0"/>
    <x v="1"/>
    <x v="1"/>
    <x v="0"/>
    <x v="0"/>
    <x v="0"/>
  </r>
  <r>
    <x v="1"/>
    <x v="2"/>
    <x v="2"/>
    <d v="1899-12-30T09:00:00"/>
    <d v="1899-12-30T17:00:00"/>
    <x v="2"/>
    <x v="1"/>
    <x v="1"/>
    <x v="0"/>
    <x v="0"/>
    <x v="0"/>
  </r>
  <r>
    <x v="1"/>
    <x v="3"/>
    <x v="3"/>
    <d v="1899-12-30T17:45:00"/>
    <d v="1899-12-30T23:59:00"/>
    <x v="3"/>
    <x v="1"/>
    <x v="1"/>
    <x v="0"/>
    <x v="0"/>
    <x v="0"/>
  </r>
  <r>
    <x v="2"/>
    <x v="2"/>
    <x v="2"/>
    <d v="1899-12-30T09:00:00"/>
    <d v="1899-12-30T17:00:00"/>
    <x v="2"/>
    <x v="1"/>
    <x v="2"/>
    <x v="0"/>
    <x v="0"/>
    <x v="0"/>
  </r>
  <r>
    <x v="2"/>
    <x v="4"/>
    <x v="4"/>
    <d v="1899-12-30T17:45:00"/>
    <d v="1899-12-30T18:30:00"/>
    <x v="4"/>
    <x v="1"/>
    <x v="2"/>
    <x v="0"/>
    <x v="0"/>
    <x v="0"/>
  </r>
  <r>
    <x v="2"/>
    <x v="3"/>
    <x v="3"/>
    <d v="1899-12-30T19:00:00"/>
    <d v="1899-12-30T23:59:00"/>
    <x v="3"/>
    <x v="1"/>
    <x v="2"/>
    <x v="0"/>
    <x v="0"/>
    <x v="0"/>
  </r>
  <r>
    <x v="3"/>
    <x v="2"/>
    <x v="2"/>
    <d v="1899-12-30T09:00:00"/>
    <d v="1899-12-30T17:10:00"/>
    <x v="2"/>
    <x v="0"/>
    <x v="3"/>
    <x v="0"/>
    <x v="0"/>
    <x v="0"/>
  </r>
  <r>
    <x v="3"/>
    <x v="4"/>
    <x v="4"/>
    <d v="1899-12-30T17:45:00"/>
    <d v="1899-12-30T18:40:00"/>
    <x v="4"/>
    <x v="0"/>
    <x v="3"/>
    <x v="0"/>
    <x v="0"/>
    <x v="0"/>
  </r>
  <r>
    <x v="3"/>
    <x v="3"/>
    <x v="3"/>
    <d v="1899-12-30T19:00:00"/>
    <d v="1899-12-30T23:59:00"/>
    <x v="3"/>
    <x v="0"/>
    <x v="3"/>
    <x v="0"/>
    <x v="0"/>
    <x v="0"/>
  </r>
  <r>
    <x v="4"/>
    <x v="5"/>
    <x v="5"/>
    <d v="1899-12-30T06:00:00"/>
    <d v="1899-12-30T07:30:00"/>
    <x v="5"/>
    <x v="0"/>
    <x v="1"/>
    <x v="0"/>
    <x v="0"/>
    <x v="0"/>
  </r>
  <r>
    <x v="4"/>
    <x v="2"/>
    <x v="2"/>
    <d v="1899-12-30T09:00:00"/>
    <d v="1899-12-30T17:00:00"/>
    <x v="2"/>
    <x v="0"/>
    <x v="1"/>
    <x v="0"/>
    <x v="0"/>
    <x v="0"/>
  </r>
  <r>
    <x v="4"/>
    <x v="4"/>
    <x v="4"/>
    <d v="1899-12-30T17:45:00"/>
    <d v="1899-12-30T18:30:00"/>
    <x v="4"/>
    <x v="0"/>
    <x v="1"/>
    <x v="0"/>
    <x v="0"/>
    <x v="0"/>
  </r>
  <r>
    <x v="4"/>
    <x v="3"/>
    <x v="3"/>
    <d v="1899-12-30T17:45:00"/>
    <d v="1899-12-30T23:59:00"/>
    <x v="3"/>
    <x v="0"/>
    <x v="1"/>
    <x v="0"/>
    <x v="0"/>
    <x v="0"/>
  </r>
  <r>
    <x v="5"/>
    <x v="5"/>
    <x v="5"/>
    <d v="1899-12-30T06:00:00"/>
    <d v="1899-12-30T07:40:00"/>
    <x v="5"/>
    <x v="1"/>
    <x v="2"/>
    <x v="0"/>
    <x v="0"/>
    <x v="0"/>
  </r>
  <r>
    <x v="5"/>
    <x v="2"/>
    <x v="2"/>
    <d v="1899-12-30T09:00:00"/>
    <d v="1899-12-30T17:10:00"/>
    <x v="2"/>
    <x v="1"/>
    <x v="2"/>
    <x v="0"/>
    <x v="0"/>
    <x v="0"/>
  </r>
  <r>
    <x v="5"/>
    <x v="3"/>
    <x v="3"/>
    <d v="1899-12-30T17:45:00"/>
    <d v="1899-12-30T23:59:00"/>
    <x v="3"/>
    <x v="1"/>
    <x v="2"/>
    <x v="0"/>
    <x v="0"/>
    <x v="0"/>
  </r>
  <r>
    <x v="0"/>
    <x v="0"/>
    <x v="0"/>
    <d v="1899-12-30T08:00:00"/>
    <d v="1899-12-30T08:10:00"/>
    <x v="0"/>
    <x v="0"/>
    <x v="0"/>
    <x v="1"/>
    <x v="0"/>
    <x v="1"/>
  </r>
  <r>
    <x v="0"/>
    <x v="1"/>
    <x v="1"/>
    <d v="1899-12-30T08:15:00"/>
    <d v="1899-12-30T08:20:00"/>
    <x v="1"/>
    <x v="0"/>
    <x v="0"/>
    <x v="1"/>
    <x v="0"/>
    <x v="1"/>
  </r>
  <r>
    <x v="0"/>
    <x v="2"/>
    <x v="2"/>
    <d v="1899-12-30T08:30:00"/>
    <d v="1899-12-30T12:00:00"/>
    <x v="2"/>
    <x v="0"/>
    <x v="0"/>
    <x v="1"/>
    <x v="0"/>
    <x v="1"/>
  </r>
  <r>
    <x v="0"/>
    <x v="3"/>
    <x v="3"/>
    <d v="1899-12-30T17:30:00"/>
    <d v="1899-12-30T23:59:00"/>
    <x v="3"/>
    <x v="0"/>
    <x v="0"/>
    <x v="1"/>
    <x v="0"/>
    <x v="1"/>
  </r>
  <r>
    <x v="1"/>
    <x v="0"/>
    <x v="0"/>
    <d v="1899-12-30T07:30:00"/>
    <d v="1899-12-30T08:30:00"/>
    <x v="0"/>
    <x v="1"/>
    <x v="1"/>
    <x v="1"/>
    <x v="0"/>
    <x v="1"/>
  </r>
  <r>
    <x v="1"/>
    <x v="2"/>
    <x v="2"/>
    <d v="1899-12-30T09:00:00"/>
    <d v="1899-12-30T17:00:00"/>
    <x v="2"/>
    <x v="1"/>
    <x v="1"/>
    <x v="1"/>
    <x v="0"/>
    <x v="1"/>
  </r>
  <r>
    <x v="1"/>
    <x v="3"/>
    <x v="3"/>
    <d v="1899-12-30T17:45:00"/>
    <d v="1899-12-30T23:59:00"/>
    <x v="3"/>
    <x v="1"/>
    <x v="1"/>
    <x v="1"/>
    <x v="0"/>
    <x v="1"/>
  </r>
  <r>
    <x v="2"/>
    <x v="2"/>
    <x v="2"/>
    <d v="1899-12-30T09:00:00"/>
    <d v="1899-12-30T17:00:00"/>
    <x v="2"/>
    <x v="1"/>
    <x v="2"/>
    <x v="1"/>
    <x v="0"/>
    <x v="1"/>
  </r>
  <r>
    <x v="2"/>
    <x v="3"/>
    <x v="3"/>
    <d v="1899-12-30T19:00:00"/>
    <d v="1899-12-30T23:59:00"/>
    <x v="3"/>
    <x v="1"/>
    <x v="2"/>
    <x v="1"/>
    <x v="0"/>
    <x v="1"/>
  </r>
  <r>
    <x v="3"/>
    <x v="2"/>
    <x v="2"/>
    <d v="1899-12-30T09:00:00"/>
    <d v="1899-12-30T17:10:00"/>
    <x v="2"/>
    <x v="0"/>
    <x v="3"/>
    <x v="1"/>
    <x v="0"/>
    <x v="1"/>
  </r>
  <r>
    <x v="3"/>
    <x v="4"/>
    <x v="4"/>
    <d v="1899-12-30T17:45:00"/>
    <d v="1899-12-30T18:40:00"/>
    <x v="4"/>
    <x v="0"/>
    <x v="3"/>
    <x v="1"/>
    <x v="0"/>
    <x v="1"/>
  </r>
  <r>
    <x v="3"/>
    <x v="3"/>
    <x v="3"/>
    <d v="1899-12-30T19:00:00"/>
    <d v="1899-12-30T23:59:00"/>
    <x v="3"/>
    <x v="0"/>
    <x v="3"/>
    <x v="1"/>
    <x v="0"/>
    <x v="1"/>
  </r>
  <r>
    <x v="4"/>
    <x v="5"/>
    <x v="5"/>
    <d v="1899-12-30T06:00:00"/>
    <d v="1899-12-30T07:30:00"/>
    <x v="5"/>
    <x v="0"/>
    <x v="1"/>
    <x v="1"/>
    <x v="0"/>
    <x v="1"/>
  </r>
  <r>
    <x v="4"/>
    <x v="2"/>
    <x v="2"/>
    <d v="1899-12-30T09:00:00"/>
    <d v="1899-12-30T17:00:00"/>
    <x v="2"/>
    <x v="0"/>
    <x v="1"/>
    <x v="1"/>
    <x v="0"/>
    <x v="1"/>
  </r>
  <r>
    <x v="4"/>
    <x v="4"/>
    <x v="4"/>
    <d v="1899-12-30T17:45:00"/>
    <d v="1899-12-30T18:30:00"/>
    <x v="4"/>
    <x v="0"/>
    <x v="1"/>
    <x v="1"/>
    <x v="0"/>
    <x v="1"/>
  </r>
  <r>
    <x v="4"/>
    <x v="3"/>
    <x v="3"/>
    <d v="1899-12-30T17:45:00"/>
    <d v="1899-12-30T23:59:00"/>
    <x v="3"/>
    <x v="0"/>
    <x v="1"/>
    <x v="1"/>
    <x v="0"/>
    <x v="1"/>
  </r>
  <r>
    <x v="5"/>
    <x v="5"/>
    <x v="5"/>
    <d v="1899-12-30T06:00:00"/>
    <d v="1899-12-30T07:40:00"/>
    <x v="5"/>
    <x v="1"/>
    <x v="2"/>
    <x v="1"/>
    <x v="0"/>
    <x v="1"/>
  </r>
  <r>
    <x v="5"/>
    <x v="2"/>
    <x v="2"/>
    <d v="1899-12-30T09:00:00"/>
    <d v="1899-12-30T17:10:00"/>
    <x v="2"/>
    <x v="1"/>
    <x v="2"/>
    <x v="1"/>
    <x v="0"/>
    <x v="1"/>
  </r>
  <r>
    <x v="5"/>
    <x v="4"/>
    <x v="4"/>
    <d v="1899-12-30T17:45:00"/>
    <d v="1899-12-30T18:40:00"/>
    <x v="4"/>
    <x v="1"/>
    <x v="2"/>
    <x v="1"/>
    <x v="0"/>
    <x v="1"/>
  </r>
  <r>
    <x v="5"/>
    <x v="3"/>
    <x v="3"/>
    <d v="1899-12-30T17:45:00"/>
    <d v="1899-12-30T23:59:00"/>
    <x v="3"/>
    <x v="1"/>
    <x v="2"/>
    <x v="1"/>
    <x v="0"/>
    <x v="1"/>
  </r>
  <r>
    <x v="0"/>
    <x v="0"/>
    <x v="0"/>
    <d v="1899-12-30T08:00:00"/>
    <d v="1899-12-30T08:10:00"/>
    <x v="0"/>
    <x v="0"/>
    <x v="0"/>
    <x v="2"/>
    <x v="0"/>
    <x v="2"/>
  </r>
  <r>
    <x v="0"/>
    <x v="1"/>
    <x v="1"/>
    <d v="1899-12-30T08:15:00"/>
    <d v="1899-12-30T08:20:00"/>
    <x v="1"/>
    <x v="0"/>
    <x v="0"/>
    <x v="2"/>
    <x v="0"/>
    <x v="2"/>
  </r>
  <r>
    <x v="0"/>
    <x v="2"/>
    <x v="2"/>
    <d v="1899-12-30T08:30:00"/>
    <d v="1899-12-30T12:00:00"/>
    <x v="2"/>
    <x v="0"/>
    <x v="0"/>
    <x v="2"/>
    <x v="0"/>
    <x v="2"/>
  </r>
  <r>
    <x v="0"/>
    <x v="3"/>
    <x v="3"/>
    <d v="1899-12-30T17:30:00"/>
    <d v="1899-12-30T23:59:00"/>
    <x v="3"/>
    <x v="0"/>
    <x v="0"/>
    <x v="2"/>
    <x v="0"/>
    <x v="2"/>
  </r>
  <r>
    <x v="1"/>
    <x v="0"/>
    <x v="0"/>
    <d v="1899-12-30T07:30:00"/>
    <d v="1899-12-30T08:30:00"/>
    <x v="0"/>
    <x v="1"/>
    <x v="1"/>
    <x v="2"/>
    <x v="0"/>
    <x v="2"/>
  </r>
  <r>
    <x v="1"/>
    <x v="2"/>
    <x v="2"/>
    <d v="1899-12-30T09:00:00"/>
    <d v="1899-12-30T17:00:00"/>
    <x v="2"/>
    <x v="1"/>
    <x v="1"/>
    <x v="2"/>
    <x v="0"/>
    <x v="2"/>
  </r>
  <r>
    <x v="1"/>
    <x v="3"/>
    <x v="3"/>
    <d v="1899-12-30T17:45:00"/>
    <d v="1899-12-30T23:59:00"/>
    <x v="3"/>
    <x v="1"/>
    <x v="1"/>
    <x v="2"/>
    <x v="0"/>
    <x v="2"/>
  </r>
  <r>
    <x v="2"/>
    <x v="2"/>
    <x v="2"/>
    <d v="1899-12-30T09:00:00"/>
    <d v="1899-12-30T17:00:00"/>
    <x v="2"/>
    <x v="1"/>
    <x v="2"/>
    <x v="2"/>
    <x v="0"/>
    <x v="2"/>
  </r>
  <r>
    <x v="2"/>
    <x v="4"/>
    <x v="4"/>
    <d v="1899-12-30T17:45:00"/>
    <d v="1899-12-30T18:30:00"/>
    <x v="4"/>
    <x v="1"/>
    <x v="2"/>
    <x v="2"/>
    <x v="0"/>
    <x v="2"/>
  </r>
  <r>
    <x v="2"/>
    <x v="3"/>
    <x v="3"/>
    <d v="1899-12-30T19:00:00"/>
    <d v="1899-12-30T23:59:00"/>
    <x v="3"/>
    <x v="1"/>
    <x v="2"/>
    <x v="2"/>
    <x v="0"/>
    <x v="2"/>
  </r>
  <r>
    <x v="3"/>
    <x v="2"/>
    <x v="2"/>
    <d v="1899-12-30T09:00:00"/>
    <d v="1899-12-30T17:10:00"/>
    <x v="2"/>
    <x v="0"/>
    <x v="3"/>
    <x v="2"/>
    <x v="0"/>
    <x v="2"/>
  </r>
  <r>
    <x v="3"/>
    <x v="3"/>
    <x v="3"/>
    <d v="1899-12-30T19:00:00"/>
    <d v="1899-12-30T23:59:00"/>
    <x v="3"/>
    <x v="0"/>
    <x v="3"/>
    <x v="2"/>
    <x v="0"/>
    <x v="2"/>
  </r>
  <r>
    <x v="4"/>
    <x v="5"/>
    <x v="5"/>
    <d v="1899-12-30T06:00:00"/>
    <d v="1899-12-30T07:30:00"/>
    <x v="5"/>
    <x v="0"/>
    <x v="1"/>
    <x v="2"/>
    <x v="0"/>
    <x v="2"/>
  </r>
  <r>
    <x v="4"/>
    <x v="2"/>
    <x v="2"/>
    <d v="1899-12-30T09:00:00"/>
    <d v="1899-12-30T17:00:00"/>
    <x v="2"/>
    <x v="0"/>
    <x v="1"/>
    <x v="2"/>
    <x v="0"/>
    <x v="2"/>
  </r>
  <r>
    <x v="4"/>
    <x v="4"/>
    <x v="4"/>
    <d v="1899-12-30T17:45:00"/>
    <d v="1899-12-30T18:30:00"/>
    <x v="4"/>
    <x v="0"/>
    <x v="1"/>
    <x v="2"/>
    <x v="0"/>
    <x v="2"/>
  </r>
  <r>
    <x v="4"/>
    <x v="3"/>
    <x v="3"/>
    <d v="1899-12-30T17:45:00"/>
    <d v="1899-12-30T23:59:00"/>
    <x v="3"/>
    <x v="0"/>
    <x v="1"/>
    <x v="2"/>
    <x v="0"/>
    <x v="2"/>
  </r>
  <r>
    <x v="5"/>
    <x v="5"/>
    <x v="5"/>
    <d v="1899-12-30T06:00:00"/>
    <d v="1899-12-30T07:40:00"/>
    <x v="5"/>
    <x v="1"/>
    <x v="2"/>
    <x v="2"/>
    <x v="0"/>
    <x v="2"/>
  </r>
  <r>
    <x v="5"/>
    <x v="2"/>
    <x v="2"/>
    <d v="1899-12-30T09:00:00"/>
    <d v="1899-12-30T17:10:00"/>
    <x v="2"/>
    <x v="1"/>
    <x v="2"/>
    <x v="2"/>
    <x v="0"/>
    <x v="2"/>
  </r>
  <r>
    <x v="5"/>
    <x v="4"/>
    <x v="4"/>
    <d v="1899-12-30T17:45:00"/>
    <d v="1899-12-30T18:40:00"/>
    <x v="4"/>
    <x v="1"/>
    <x v="2"/>
    <x v="2"/>
    <x v="0"/>
    <x v="2"/>
  </r>
  <r>
    <x v="5"/>
    <x v="3"/>
    <x v="3"/>
    <d v="1899-12-30T17:45:00"/>
    <d v="1899-12-30T23:59:00"/>
    <x v="3"/>
    <x v="1"/>
    <x v="2"/>
    <x v="2"/>
    <x v="0"/>
    <x v="2"/>
  </r>
  <r>
    <x v="0"/>
    <x v="0"/>
    <x v="0"/>
    <d v="1899-12-30T08:00:00"/>
    <d v="1899-12-30T08:10:00"/>
    <x v="0"/>
    <x v="0"/>
    <x v="0"/>
    <x v="3"/>
    <x v="0"/>
    <x v="3"/>
  </r>
  <r>
    <x v="0"/>
    <x v="1"/>
    <x v="1"/>
    <d v="1899-12-30T08:15:00"/>
    <d v="1899-12-30T08:20:00"/>
    <x v="1"/>
    <x v="0"/>
    <x v="0"/>
    <x v="3"/>
    <x v="0"/>
    <x v="3"/>
  </r>
  <r>
    <x v="0"/>
    <x v="2"/>
    <x v="2"/>
    <d v="1899-12-30T08:30:00"/>
    <d v="1899-12-30T12:00:00"/>
    <x v="2"/>
    <x v="0"/>
    <x v="0"/>
    <x v="3"/>
    <x v="0"/>
    <x v="3"/>
  </r>
  <r>
    <x v="0"/>
    <x v="3"/>
    <x v="3"/>
    <d v="1899-12-30T17:30:00"/>
    <d v="1899-12-30T23:59:00"/>
    <x v="3"/>
    <x v="0"/>
    <x v="0"/>
    <x v="3"/>
    <x v="0"/>
    <x v="3"/>
  </r>
  <r>
    <x v="1"/>
    <x v="0"/>
    <x v="0"/>
    <d v="1899-12-30T07:30:00"/>
    <d v="1899-12-30T08:30:00"/>
    <x v="0"/>
    <x v="1"/>
    <x v="1"/>
    <x v="3"/>
    <x v="0"/>
    <x v="3"/>
  </r>
  <r>
    <x v="1"/>
    <x v="2"/>
    <x v="2"/>
    <d v="1899-12-30T09:00:00"/>
    <d v="1899-12-30T17:00:00"/>
    <x v="2"/>
    <x v="1"/>
    <x v="1"/>
    <x v="3"/>
    <x v="0"/>
    <x v="3"/>
  </r>
  <r>
    <x v="1"/>
    <x v="3"/>
    <x v="3"/>
    <d v="1899-12-30T17:45:00"/>
    <d v="1899-12-30T23:59:00"/>
    <x v="3"/>
    <x v="1"/>
    <x v="1"/>
    <x v="3"/>
    <x v="0"/>
    <x v="3"/>
  </r>
  <r>
    <x v="2"/>
    <x v="2"/>
    <x v="2"/>
    <d v="1899-12-30T09:00:00"/>
    <d v="1899-12-30T17:00:00"/>
    <x v="2"/>
    <x v="1"/>
    <x v="2"/>
    <x v="3"/>
    <x v="0"/>
    <x v="3"/>
  </r>
  <r>
    <x v="2"/>
    <x v="4"/>
    <x v="4"/>
    <d v="1899-12-30T17:45:00"/>
    <d v="1899-12-30T18:30:00"/>
    <x v="4"/>
    <x v="1"/>
    <x v="2"/>
    <x v="3"/>
    <x v="0"/>
    <x v="3"/>
  </r>
  <r>
    <x v="2"/>
    <x v="3"/>
    <x v="3"/>
    <d v="1899-12-30T19:00:00"/>
    <d v="1899-12-30T23:59:00"/>
    <x v="3"/>
    <x v="1"/>
    <x v="2"/>
    <x v="3"/>
    <x v="0"/>
    <x v="3"/>
  </r>
  <r>
    <x v="3"/>
    <x v="2"/>
    <x v="2"/>
    <d v="1899-12-30T09:00:00"/>
    <d v="1899-12-30T17:10:00"/>
    <x v="2"/>
    <x v="0"/>
    <x v="3"/>
    <x v="3"/>
    <x v="0"/>
    <x v="3"/>
  </r>
  <r>
    <x v="3"/>
    <x v="4"/>
    <x v="4"/>
    <d v="1899-12-30T17:45:00"/>
    <d v="1899-12-30T18:40:00"/>
    <x v="4"/>
    <x v="0"/>
    <x v="3"/>
    <x v="3"/>
    <x v="0"/>
    <x v="3"/>
  </r>
  <r>
    <x v="3"/>
    <x v="3"/>
    <x v="3"/>
    <d v="1899-12-30T19:00:00"/>
    <d v="1899-12-30T23:59:00"/>
    <x v="3"/>
    <x v="0"/>
    <x v="3"/>
    <x v="3"/>
    <x v="0"/>
    <x v="3"/>
  </r>
  <r>
    <x v="4"/>
    <x v="5"/>
    <x v="5"/>
    <d v="1899-12-30T06:00:00"/>
    <d v="1899-12-30T07:30:00"/>
    <x v="5"/>
    <x v="0"/>
    <x v="1"/>
    <x v="3"/>
    <x v="0"/>
    <x v="3"/>
  </r>
  <r>
    <x v="4"/>
    <x v="2"/>
    <x v="2"/>
    <d v="1899-12-30T09:00:00"/>
    <d v="1899-12-30T17:00:00"/>
    <x v="2"/>
    <x v="0"/>
    <x v="1"/>
    <x v="3"/>
    <x v="0"/>
    <x v="3"/>
  </r>
  <r>
    <x v="4"/>
    <x v="4"/>
    <x v="4"/>
    <d v="1899-12-30T17:45:00"/>
    <d v="1899-12-30T18:30:00"/>
    <x v="4"/>
    <x v="0"/>
    <x v="1"/>
    <x v="3"/>
    <x v="0"/>
    <x v="3"/>
  </r>
  <r>
    <x v="4"/>
    <x v="3"/>
    <x v="3"/>
    <d v="1899-12-30T17:45:00"/>
    <d v="1899-12-30T23:59:00"/>
    <x v="3"/>
    <x v="0"/>
    <x v="1"/>
    <x v="3"/>
    <x v="0"/>
    <x v="3"/>
  </r>
  <r>
    <x v="5"/>
    <x v="2"/>
    <x v="2"/>
    <d v="1899-12-30T09:00:00"/>
    <d v="1899-12-30T17:10:00"/>
    <x v="2"/>
    <x v="1"/>
    <x v="2"/>
    <x v="3"/>
    <x v="0"/>
    <x v="3"/>
  </r>
  <r>
    <x v="5"/>
    <x v="4"/>
    <x v="4"/>
    <d v="1899-12-30T17:45:00"/>
    <d v="1899-12-30T18:40:00"/>
    <x v="4"/>
    <x v="1"/>
    <x v="2"/>
    <x v="3"/>
    <x v="0"/>
    <x v="3"/>
  </r>
  <r>
    <x v="5"/>
    <x v="3"/>
    <x v="3"/>
    <d v="1899-12-30T17:45:00"/>
    <d v="1899-12-30T23:59:00"/>
    <x v="3"/>
    <x v="1"/>
    <x v="2"/>
    <x v="3"/>
    <x v="0"/>
    <x v="3"/>
  </r>
  <r>
    <x v="0"/>
    <x v="0"/>
    <x v="0"/>
    <d v="1899-12-30T08:00:00"/>
    <d v="1899-12-30T08:10:00"/>
    <x v="0"/>
    <x v="0"/>
    <x v="0"/>
    <x v="4"/>
    <x v="0"/>
    <x v="4"/>
  </r>
  <r>
    <x v="0"/>
    <x v="1"/>
    <x v="1"/>
    <d v="1899-12-30T08:15:00"/>
    <d v="1899-12-30T08:20:00"/>
    <x v="1"/>
    <x v="0"/>
    <x v="0"/>
    <x v="4"/>
    <x v="0"/>
    <x v="4"/>
  </r>
  <r>
    <x v="0"/>
    <x v="2"/>
    <x v="2"/>
    <d v="1899-12-30T08:30:00"/>
    <d v="1899-12-30T12:00:00"/>
    <x v="2"/>
    <x v="0"/>
    <x v="0"/>
    <x v="4"/>
    <x v="0"/>
    <x v="4"/>
  </r>
  <r>
    <x v="0"/>
    <x v="3"/>
    <x v="3"/>
    <d v="1899-12-30T17:30:00"/>
    <d v="1899-12-30T23:59:00"/>
    <x v="3"/>
    <x v="0"/>
    <x v="0"/>
    <x v="4"/>
    <x v="0"/>
    <x v="4"/>
  </r>
  <r>
    <x v="1"/>
    <x v="0"/>
    <x v="0"/>
    <d v="1899-12-30T07:30:00"/>
    <d v="1899-12-30T08:30:00"/>
    <x v="0"/>
    <x v="1"/>
    <x v="1"/>
    <x v="4"/>
    <x v="0"/>
    <x v="4"/>
  </r>
  <r>
    <x v="1"/>
    <x v="2"/>
    <x v="2"/>
    <d v="1899-12-30T09:00:00"/>
    <d v="1899-12-30T17:00:00"/>
    <x v="2"/>
    <x v="1"/>
    <x v="1"/>
    <x v="4"/>
    <x v="0"/>
    <x v="4"/>
  </r>
  <r>
    <x v="1"/>
    <x v="3"/>
    <x v="3"/>
    <d v="1899-12-30T17:45:00"/>
    <d v="1899-12-30T23:59:00"/>
    <x v="3"/>
    <x v="1"/>
    <x v="1"/>
    <x v="4"/>
    <x v="0"/>
    <x v="4"/>
  </r>
  <r>
    <x v="2"/>
    <x v="2"/>
    <x v="2"/>
    <d v="1899-12-30T09:00:00"/>
    <d v="1899-12-30T17:00:00"/>
    <x v="2"/>
    <x v="1"/>
    <x v="2"/>
    <x v="4"/>
    <x v="0"/>
    <x v="4"/>
  </r>
  <r>
    <x v="2"/>
    <x v="4"/>
    <x v="4"/>
    <d v="1899-12-30T17:45:00"/>
    <d v="1899-12-30T18:30:00"/>
    <x v="4"/>
    <x v="1"/>
    <x v="2"/>
    <x v="4"/>
    <x v="0"/>
    <x v="4"/>
  </r>
  <r>
    <x v="2"/>
    <x v="3"/>
    <x v="3"/>
    <d v="1899-12-30T19:00:00"/>
    <d v="1899-12-30T23:59:00"/>
    <x v="3"/>
    <x v="1"/>
    <x v="2"/>
    <x v="4"/>
    <x v="0"/>
    <x v="4"/>
  </r>
  <r>
    <x v="3"/>
    <x v="2"/>
    <x v="2"/>
    <d v="1899-12-30T09:00:00"/>
    <d v="1899-12-30T17:10:00"/>
    <x v="2"/>
    <x v="0"/>
    <x v="3"/>
    <x v="4"/>
    <x v="0"/>
    <x v="4"/>
  </r>
  <r>
    <x v="3"/>
    <x v="4"/>
    <x v="4"/>
    <d v="1899-12-30T17:45:00"/>
    <d v="1899-12-30T18:40:00"/>
    <x v="4"/>
    <x v="0"/>
    <x v="3"/>
    <x v="4"/>
    <x v="0"/>
    <x v="4"/>
  </r>
  <r>
    <x v="3"/>
    <x v="3"/>
    <x v="3"/>
    <d v="1899-12-30T19:00:00"/>
    <d v="1899-12-30T23:59:00"/>
    <x v="3"/>
    <x v="0"/>
    <x v="3"/>
    <x v="4"/>
    <x v="0"/>
    <x v="4"/>
  </r>
  <r>
    <x v="4"/>
    <x v="5"/>
    <x v="5"/>
    <d v="1899-12-30T06:00:00"/>
    <d v="1899-12-30T07:30:00"/>
    <x v="5"/>
    <x v="0"/>
    <x v="1"/>
    <x v="4"/>
    <x v="0"/>
    <x v="4"/>
  </r>
  <r>
    <x v="4"/>
    <x v="2"/>
    <x v="2"/>
    <d v="1899-12-30T09:00:00"/>
    <d v="1899-12-30T17:00:00"/>
    <x v="2"/>
    <x v="0"/>
    <x v="1"/>
    <x v="4"/>
    <x v="0"/>
    <x v="4"/>
  </r>
  <r>
    <x v="4"/>
    <x v="3"/>
    <x v="3"/>
    <d v="1899-12-30T17:45:00"/>
    <d v="1899-12-30T23:59:00"/>
    <x v="3"/>
    <x v="0"/>
    <x v="1"/>
    <x v="4"/>
    <x v="0"/>
    <x v="4"/>
  </r>
  <r>
    <x v="5"/>
    <x v="5"/>
    <x v="5"/>
    <d v="1899-12-30T06:00:00"/>
    <d v="1899-12-30T07:40:00"/>
    <x v="5"/>
    <x v="1"/>
    <x v="2"/>
    <x v="4"/>
    <x v="0"/>
    <x v="4"/>
  </r>
  <r>
    <x v="5"/>
    <x v="2"/>
    <x v="2"/>
    <d v="1899-12-30T09:00:00"/>
    <d v="1899-12-30T17:10:00"/>
    <x v="2"/>
    <x v="1"/>
    <x v="2"/>
    <x v="4"/>
    <x v="0"/>
    <x v="4"/>
  </r>
  <r>
    <x v="5"/>
    <x v="4"/>
    <x v="4"/>
    <d v="1899-12-30T17:45:00"/>
    <d v="1899-12-30T18:40:00"/>
    <x v="4"/>
    <x v="1"/>
    <x v="2"/>
    <x v="4"/>
    <x v="0"/>
    <x v="4"/>
  </r>
  <r>
    <x v="5"/>
    <x v="3"/>
    <x v="3"/>
    <d v="1899-12-30T17:45:00"/>
    <d v="1899-12-30T23:59:00"/>
    <x v="3"/>
    <x v="1"/>
    <x v="2"/>
    <x v="4"/>
    <x v="0"/>
    <x v="4"/>
  </r>
  <r>
    <x v="0"/>
    <x v="6"/>
    <x v="6"/>
    <d v="1899-12-30T12:30:00"/>
    <d v="1899-12-30T13:00:00"/>
    <x v="6"/>
    <x v="0"/>
    <x v="0"/>
    <x v="5"/>
    <x v="1"/>
    <x v="5"/>
  </r>
  <r>
    <x v="0"/>
    <x v="7"/>
    <x v="7"/>
    <d v="1899-12-30T14:00:00"/>
    <d v="1899-12-30T16:00:00"/>
    <x v="7"/>
    <x v="0"/>
    <x v="0"/>
    <x v="5"/>
    <x v="1"/>
    <x v="5"/>
  </r>
  <r>
    <x v="0"/>
    <x v="8"/>
    <x v="8"/>
    <d v="1899-12-30T16:30:00"/>
    <d v="1899-12-30T17:00:00"/>
    <x v="8"/>
    <x v="0"/>
    <x v="0"/>
    <x v="5"/>
    <x v="1"/>
    <x v="5"/>
  </r>
  <r>
    <x v="0"/>
    <x v="3"/>
    <x v="3"/>
    <d v="1899-12-30T20:00:00"/>
    <d v="1899-12-30T23:59:00"/>
    <x v="3"/>
    <x v="0"/>
    <x v="0"/>
    <x v="5"/>
    <x v="1"/>
    <x v="5"/>
  </r>
  <r>
    <x v="1"/>
    <x v="9"/>
    <x v="9"/>
    <d v="1899-12-30T09:30:00"/>
    <d v="1899-12-30T13:30:00"/>
    <x v="9"/>
    <x v="1"/>
    <x v="1"/>
    <x v="5"/>
    <x v="1"/>
    <x v="5"/>
  </r>
  <r>
    <x v="1"/>
    <x v="0"/>
    <x v="0"/>
    <d v="1899-12-30T14:00:00"/>
    <d v="1899-12-30T15:00:00"/>
    <x v="0"/>
    <x v="1"/>
    <x v="1"/>
    <x v="5"/>
    <x v="1"/>
    <x v="5"/>
  </r>
  <r>
    <x v="1"/>
    <x v="3"/>
    <x v="3"/>
    <d v="1899-12-30T15:30:00"/>
    <d v="1899-12-30T23:59:00"/>
    <x v="3"/>
    <x v="1"/>
    <x v="1"/>
    <x v="5"/>
    <x v="1"/>
    <x v="5"/>
  </r>
  <r>
    <x v="2"/>
    <x v="5"/>
    <x v="5"/>
    <d v="1899-12-30T07:00:00"/>
    <d v="1899-12-30T09:00:00"/>
    <x v="5"/>
    <x v="1"/>
    <x v="2"/>
    <x v="5"/>
    <x v="1"/>
    <x v="5"/>
  </r>
  <r>
    <x v="2"/>
    <x v="8"/>
    <x v="8"/>
    <d v="1899-12-30T17:00:00"/>
    <d v="1899-12-30T18:00:00"/>
    <x v="8"/>
    <x v="1"/>
    <x v="2"/>
    <x v="5"/>
    <x v="1"/>
    <x v="5"/>
  </r>
  <r>
    <x v="2"/>
    <x v="7"/>
    <x v="7"/>
    <d v="1899-12-30T18:00:00"/>
    <d v="1899-12-30T22:00:00"/>
    <x v="7"/>
    <x v="1"/>
    <x v="2"/>
    <x v="5"/>
    <x v="1"/>
    <x v="5"/>
  </r>
  <r>
    <x v="3"/>
    <x v="3"/>
    <x v="3"/>
    <d v="1899-12-30T09:00:00"/>
    <d v="1899-12-30T09:15:00"/>
    <x v="3"/>
    <x v="0"/>
    <x v="3"/>
    <x v="5"/>
    <x v="1"/>
    <x v="5"/>
  </r>
  <r>
    <x v="3"/>
    <x v="0"/>
    <x v="0"/>
    <d v="1899-12-30T18:00:00"/>
    <d v="1899-12-30T19:00:00"/>
    <x v="0"/>
    <x v="0"/>
    <x v="3"/>
    <x v="5"/>
    <x v="1"/>
    <x v="5"/>
  </r>
  <r>
    <x v="3"/>
    <x v="10"/>
    <x v="10"/>
    <d v="1899-12-30T19:30:00"/>
    <d v="1899-12-30T00:00:00"/>
    <x v="10"/>
    <x v="0"/>
    <x v="3"/>
    <x v="5"/>
    <x v="1"/>
    <x v="5"/>
  </r>
  <r>
    <x v="4"/>
    <x v="3"/>
    <x v="3"/>
    <d v="1899-12-30T08:00:00"/>
    <d v="1899-12-30T09:00:00"/>
    <x v="3"/>
    <x v="0"/>
    <x v="1"/>
    <x v="5"/>
    <x v="1"/>
    <x v="5"/>
  </r>
  <r>
    <x v="4"/>
    <x v="4"/>
    <x v="4"/>
    <d v="1899-12-30T09:00:00"/>
    <d v="1899-12-30T13:00:00"/>
    <x v="4"/>
    <x v="0"/>
    <x v="1"/>
    <x v="5"/>
    <x v="1"/>
    <x v="5"/>
  </r>
  <r>
    <x v="5"/>
    <x v="4"/>
    <x v="4"/>
    <d v="1899-12-30T10:00:00"/>
    <d v="1899-12-30T13:00:00"/>
    <x v="4"/>
    <x v="1"/>
    <x v="2"/>
    <x v="5"/>
    <x v="1"/>
    <x v="5"/>
  </r>
  <r>
    <x v="5"/>
    <x v="8"/>
    <x v="8"/>
    <d v="1899-12-30T14:00:00"/>
    <d v="1899-12-30T16:00:00"/>
    <x v="8"/>
    <x v="1"/>
    <x v="2"/>
    <x v="5"/>
    <x v="1"/>
    <x v="5"/>
  </r>
  <r>
    <x v="5"/>
    <x v="3"/>
    <x v="3"/>
    <d v="1899-12-30T16:00:00"/>
    <d v="1899-12-30T23:59:00"/>
    <x v="3"/>
    <x v="1"/>
    <x v="2"/>
    <x v="5"/>
    <x v="1"/>
    <x v="5"/>
  </r>
  <r>
    <x v="0"/>
    <x v="6"/>
    <x v="6"/>
    <d v="1899-12-30T12:30:00"/>
    <d v="1899-12-30T13:00:00"/>
    <x v="6"/>
    <x v="0"/>
    <x v="0"/>
    <x v="6"/>
    <x v="1"/>
    <x v="6"/>
  </r>
  <r>
    <x v="0"/>
    <x v="8"/>
    <x v="8"/>
    <d v="1899-12-30T16:30:00"/>
    <d v="1899-12-30T17:00:00"/>
    <x v="8"/>
    <x v="0"/>
    <x v="0"/>
    <x v="6"/>
    <x v="1"/>
    <x v="6"/>
  </r>
  <r>
    <x v="0"/>
    <x v="3"/>
    <x v="3"/>
    <d v="1899-12-30T20:00:00"/>
    <d v="1899-12-30T23:59:00"/>
    <x v="3"/>
    <x v="0"/>
    <x v="0"/>
    <x v="6"/>
    <x v="1"/>
    <x v="6"/>
  </r>
  <r>
    <x v="1"/>
    <x v="4"/>
    <x v="4"/>
    <d v="1899-12-30T08:00:00"/>
    <d v="1899-12-30T09:00:00"/>
    <x v="4"/>
    <x v="1"/>
    <x v="1"/>
    <x v="6"/>
    <x v="1"/>
    <x v="6"/>
  </r>
  <r>
    <x v="1"/>
    <x v="9"/>
    <x v="9"/>
    <d v="1899-12-30T09:30:00"/>
    <d v="1899-12-30T13:30:00"/>
    <x v="9"/>
    <x v="1"/>
    <x v="1"/>
    <x v="6"/>
    <x v="1"/>
    <x v="6"/>
  </r>
  <r>
    <x v="1"/>
    <x v="0"/>
    <x v="0"/>
    <d v="1899-12-30T14:00:00"/>
    <d v="1899-12-30T15:00:00"/>
    <x v="0"/>
    <x v="1"/>
    <x v="1"/>
    <x v="6"/>
    <x v="1"/>
    <x v="6"/>
  </r>
  <r>
    <x v="1"/>
    <x v="3"/>
    <x v="3"/>
    <d v="1899-12-30T15:30:00"/>
    <d v="1899-12-30T23:59:00"/>
    <x v="3"/>
    <x v="1"/>
    <x v="1"/>
    <x v="6"/>
    <x v="1"/>
    <x v="6"/>
  </r>
  <r>
    <x v="2"/>
    <x v="5"/>
    <x v="5"/>
    <d v="1899-12-30T07:00:00"/>
    <d v="1899-12-30T09:00:00"/>
    <x v="5"/>
    <x v="1"/>
    <x v="2"/>
    <x v="6"/>
    <x v="1"/>
    <x v="6"/>
  </r>
  <r>
    <x v="2"/>
    <x v="7"/>
    <x v="7"/>
    <d v="1899-12-30T18:00:00"/>
    <d v="1899-12-30T22:00:00"/>
    <x v="7"/>
    <x v="1"/>
    <x v="2"/>
    <x v="6"/>
    <x v="1"/>
    <x v="6"/>
  </r>
  <r>
    <x v="3"/>
    <x v="3"/>
    <x v="3"/>
    <d v="1899-12-30T09:00:00"/>
    <d v="1899-12-30T09:15:00"/>
    <x v="3"/>
    <x v="0"/>
    <x v="3"/>
    <x v="6"/>
    <x v="1"/>
    <x v="6"/>
  </r>
  <r>
    <x v="3"/>
    <x v="0"/>
    <x v="0"/>
    <d v="1899-12-30T18:00:00"/>
    <d v="1899-12-30T19:00:00"/>
    <x v="0"/>
    <x v="0"/>
    <x v="3"/>
    <x v="6"/>
    <x v="1"/>
    <x v="6"/>
  </r>
  <r>
    <x v="3"/>
    <x v="10"/>
    <x v="10"/>
    <d v="1899-12-30T19:30:00"/>
    <d v="1899-12-30T00:00:00"/>
    <x v="10"/>
    <x v="0"/>
    <x v="3"/>
    <x v="5"/>
    <x v="1"/>
    <x v="5"/>
  </r>
  <r>
    <x v="4"/>
    <x v="3"/>
    <x v="3"/>
    <d v="1899-12-30T08:00:00"/>
    <d v="1899-12-30T09:00:00"/>
    <x v="3"/>
    <x v="0"/>
    <x v="1"/>
    <x v="6"/>
    <x v="1"/>
    <x v="6"/>
  </r>
  <r>
    <x v="4"/>
    <x v="4"/>
    <x v="4"/>
    <d v="1899-12-30T09:00:00"/>
    <d v="1899-12-30T13:00:00"/>
    <x v="4"/>
    <x v="0"/>
    <x v="1"/>
    <x v="6"/>
    <x v="1"/>
    <x v="6"/>
  </r>
  <r>
    <x v="5"/>
    <x v="4"/>
    <x v="4"/>
    <d v="1899-12-30T10:00:00"/>
    <d v="1899-12-30T13:00:00"/>
    <x v="4"/>
    <x v="1"/>
    <x v="2"/>
    <x v="6"/>
    <x v="1"/>
    <x v="6"/>
  </r>
  <r>
    <x v="5"/>
    <x v="8"/>
    <x v="8"/>
    <d v="1899-12-30T14:00:00"/>
    <d v="1899-12-30T16:00:00"/>
    <x v="8"/>
    <x v="1"/>
    <x v="2"/>
    <x v="6"/>
    <x v="1"/>
    <x v="6"/>
  </r>
  <r>
    <x v="5"/>
    <x v="3"/>
    <x v="3"/>
    <d v="1899-12-30T16:00:00"/>
    <d v="1899-12-30T16:30:00"/>
    <x v="3"/>
    <x v="1"/>
    <x v="2"/>
    <x v="6"/>
    <x v="1"/>
    <x v="6"/>
  </r>
  <r>
    <x v="5"/>
    <x v="10"/>
    <x v="10"/>
    <d v="1899-12-30T22:00:00"/>
    <d v="1899-12-30T23:59:00"/>
    <x v="10"/>
    <x v="1"/>
    <x v="2"/>
    <x v="6"/>
    <x v="1"/>
    <x v="6"/>
  </r>
  <r>
    <x v="0"/>
    <x v="0"/>
    <x v="0"/>
    <d v="1899-12-30T08:00:00"/>
    <d v="1899-12-30T08:10:00"/>
    <x v="0"/>
    <x v="0"/>
    <x v="0"/>
    <x v="7"/>
    <x v="0"/>
    <x v="0"/>
  </r>
  <r>
    <x v="0"/>
    <x v="1"/>
    <x v="1"/>
    <d v="1899-12-30T08:15:00"/>
    <d v="1899-12-30T08:20:00"/>
    <x v="1"/>
    <x v="0"/>
    <x v="0"/>
    <x v="7"/>
    <x v="0"/>
    <x v="0"/>
  </r>
  <r>
    <x v="0"/>
    <x v="2"/>
    <x v="2"/>
    <d v="1899-12-30T08:30:00"/>
    <d v="1899-12-30T12:00:00"/>
    <x v="2"/>
    <x v="0"/>
    <x v="0"/>
    <x v="7"/>
    <x v="0"/>
    <x v="0"/>
  </r>
  <r>
    <x v="0"/>
    <x v="3"/>
    <x v="3"/>
    <d v="1899-12-30T17:30:00"/>
    <d v="1899-12-30T23:59:00"/>
    <x v="3"/>
    <x v="0"/>
    <x v="0"/>
    <x v="7"/>
    <x v="0"/>
    <x v="0"/>
  </r>
  <r>
    <x v="1"/>
    <x v="0"/>
    <x v="0"/>
    <d v="1899-12-30T07:30:00"/>
    <d v="1899-12-30T08:30:00"/>
    <x v="0"/>
    <x v="1"/>
    <x v="1"/>
    <x v="7"/>
    <x v="0"/>
    <x v="0"/>
  </r>
  <r>
    <x v="1"/>
    <x v="2"/>
    <x v="2"/>
    <d v="1899-12-30T09:00:00"/>
    <d v="1899-12-30T17:00:00"/>
    <x v="2"/>
    <x v="1"/>
    <x v="1"/>
    <x v="7"/>
    <x v="0"/>
    <x v="0"/>
  </r>
  <r>
    <x v="1"/>
    <x v="3"/>
    <x v="3"/>
    <d v="1899-12-30T17:45:00"/>
    <d v="1899-12-30T23:59:00"/>
    <x v="3"/>
    <x v="1"/>
    <x v="1"/>
    <x v="7"/>
    <x v="0"/>
    <x v="0"/>
  </r>
  <r>
    <x v="2"/>
    <x v="2"/>
    <x v="2"/>
    <d v="1899-12-30T09:00:00"/>
    <d v="1899-12-30T17:00:00"/>
    <x v="2"/>
    <x v="1"/>
    <x v="2"/>
    <x v="7"/>
    <x v="0"/>
    <x v="0"/>
  </r>
  <r>
    <x v="2"/>
    <x v="4"/>
    <x v="4"/>
    <d v="1899-12-30T17:45:00"/>
    <d v="1899-12-30T18:30:00"/>
    <x v="4"/>
    <x v="1"/>
    <x v="2"/>
    <x v="7"/>
    <x v="0"/>
    <x v="0"/>
  </r>
  <r>
    <x v="2"/>
    <x v="3"/>
    <x v="3"/>
    <d v="1899-12-30T19:00:00"/>
    <d v="1899-12-30T23:59:00"/>
    <x v="3"/>
    <x v="1"/>
    <x v="2"/>
    <x v="7"/>
    <x v="0"/>
    <x v="0"/>
  </r>
  <r>
    <x v="3"/>
    <x v="2"/>
    <x v="2"/>
    <d v="1899-12-30T09:00:00"/>
    <d v="1899-12-30T17:10:00"/>
    <x v="2"/>
    <x v="0"/>
    <x v="3"/>
    <x v="7"/>
    <x v="0"/>
    <x v="0"/>
  </r>
  <r>
    <x v="3"/>
    <x v="4"/>
    <x v="4"/>
    <d v="1899-12-30T17:45:00"/>
    <d v="1899-12-30T18:40:00"/>
    <x v="4"/>
    <x v="0"/>
    <x v="3"/>
    <x v="7"/>
    <x v="0"/>
    <x v="0"/>
  </r>
  <r>
    <x v="3"/>
    <x v="3"/>
    <x v="3"/>
    <d v="1899-12-30T19:00:00"/>
    <d v="1899-12-30T23:59:00"/>
    <x v="3"/>
    <x v="0"/>
    <x v="3"/>
    <x v="7"/>
    <x v="0"/>
    <x v="0"/>
  </r>
  <r>
    <x v="4"/>
    <x v="5"/>
    <x v="5"/>
    <d v="1899-12-30T06:00:00"/>
    <d v="1899-12-30T07:30:00"/>
    <x v="5"/>
    <x v="0"/>
    <x v="1"/>
    <x v="7"/>
    <x v="0"/>
    <x v="0"/>
  </r>
  <r>
    <x v="4"/>
    <x v="4"/>
    <x v="4"/>
    <d v="1899-12-30T17:45:00"/>
    <d v="1899-12-30T18:30:00"/>
    <x v="4"/>
    <x v="0"/>
    <x v="1"/>
    <x v="7"/>
    <x v="0"/>
    <x v="0"/>
  </r>
  <r>
    <x v="4"/>
    <x v="3"/>
    <x v="3"/>
    <d v="1899-12-30T17:45:00"/>
    <d v="1899-12-30T23:59:00"/>
    <x v="3"/>
    <x v="0"/>
    <x v="1"/>
    <x v="7"/>
    <x v="0"/>
    <x v="0"/>
  </r>
  <r>
    <x v="5"/>
    <x v="5"/>
    <x v="5"/>
    <d v="1899-12-30T06:00:00"/>
    <d v="1899-12-30T07:40:00"/>
    <x v="5"/>
    <x v="1"/>
    <x v="2"/>
    <x v="7"/>
    <x v="0"/>
    <x v="0"/>
  </r>
  <r>
    <x v="5"/>
    <x v="2"/>
    <x v="2"/>
    <d v="1899-12-30T09:00:00"/>
    <d v="1899-12-30T17:10:00"/>
    <x v="2"/>
    <x v="1"/>
    <x v="2"/>
    <x v="7"/>
    <x v="0"/>
    <x v="0"/>
  </r>
  <r>
    <x v="5"/>
    <x v="3"/>
    <x v="3"/>
    <d v="1899-12-30T17:45:00"/>
    <d v="1899-12-30T23:59:00"/>
    <x v="3"/>
    <x v="1"/>
    <x v="2"/>
    <x v="7"/>
    <x v="0"/>
    <x v="0"/>
  </r>
  <r>
    <x v="0"/>
    <x v="0"/>
    <x v="0"/>
    <d v="1899-12-30T08:00:00"/>
    <d v="1899-12-30T08:10:00"/>
    <x v="0"/>
    <x v="0"/>
    <x v="0"/>
    <x v="8"/>
    <x v="0"/>
    <x v="1"/>
  </r>
  <r>
    <x v="0"/>
    <x v="1"/>
    <x v="1"/>
    <d v="1899-12-30T08:15:00"/>
    <d v="1899-12-30T08:20:00"/>
    <x v="1"/>
    <x v="0"/>
    <x v="0"/>
    <x v="8"/>
    <x v="0"/>
    <x v="1"/>
  </r>
  <r>
    <x v="0"/>
    <x v="2"/>
    <x v="2"/>
    <d v="1899-12-30T08:30:00"/>
    <d v="1899-12-30T12:00:00"/>
    <x v="2"/>
    <x v="0"/>
    <x v="0"/>
    <x v="8"/>
    <x v="0"/>
    <x v="1"/>
  </r>
  <r>
    <x v="0"/>
    <x v="3"/>
    <x v="3"/>
    <d v="1899-12-30T17:30:00"/>
    <d v="1899-12-30T23:59:00"/>
    <x v="3"/>
    <x v="0"/>
    <x v="0"/>
    <x v="8"/>
    <x v="0"/>
    <x v="1"/>
  </r>
  <r>
    <x v="1"/>
    <x v="0"/>
    <x v="0"/>
    <d v="1899-12-30T07:30:00"/>
    <d v="1899-12-30T08:30:00"/>
    <x v="0"/>
    <x v="1"/>
    <x v="1"/>
    <x v="8"/>
    <x v="0"/>
    <x v="1"/>
  </r>
  <r>
    <x v="1"/>
    <x v="2"/>
    <x v="2"/>
    <d v="1899-12-30T09:00:00"/>
    <d v="1899-12-30T17:00:00"/>
    <x v="2"/>
    <x v="1"/>
    <x v="1"/>
    <x v="8"/>
    <x v="0"/>
    <x v="1"/>
  </r>
  <r>
    <x v="1"/>
    <x v="3"/>
    <x v="3"/>
    <d v="1899-12-30T17:45:00"/>
    <d v="1899-12-30T23:59:00"/>
    <x v="3"/>
    <x v="1"/>
    <x v="1"/>
    <x v="8"/>
    <x v="0"/>
    <x v="1"/>
  </r>
  <r>
    <x v="2"/>
    <x v="2"/>
    <x v="2"/>
    <d v="1899-12-30T09:00:00"/>
    <d v="1899-12-30T17:00:00"/>
    <x v="2"/>
    <x v="1"/>
    <x v="2"/>
    <x v="8"/>
    <x v="0"/>
    <x v="1"/>
  </r>
  <r>
    <x v="2"/>
    <x v="3"/>
    <x v="3"/>
    <d v="1899-12-30T19:00:00"/>
    <d v="1899-12-30T23:59:00"/>
    <x v="3"/>
    <x v="1"/>
    <x v="2"/>
    <x v="8"/>
    <x v="0"/>
    <x v="1"/>
  </r>
  <r>
    <x v="3"/>
    <x v="2"/>
    <x v="2"/>
    <d v="1899-12-30T09:00:00"/>
    <d v="1899-12-30T17:10:00"/>
    <x v="2"/>
    <x v="0"/>
    <x v="3"/>
    <x v="8"/>
    <x v="0"/>
    <x v="1"/>
  </r>
  <r>
    <x v="3"/>
    <x v="4"/>
    <x v="4"/>
    <d v="1899-12-30T17:45:00"/>
    <d v="1899-12-30T18:40:00"/>
    <x v="4"/>
    <x v="0"/>
    <x v="3"/>
    <x v="8"/>
    <x v="0"/>
    <x v="1"/>
  </r>
  <r>
    <x v="3"/>
    <x v="3"/>
    <x v="3"/>
    <d v="1899-12-30T19:00:00"/>
    <d v="1899-12-30T23:59:00"/>
    <x v="3"/>
    <x v="0"/>
    <x v="3"/>
    <x v="8"/>
    <x v="0"/>
    <x v="1"/>
  </r>
  <r>
    <x v="4"/>
    <x v="5"/>
    <x v="5"/>
    <d v="1899-12-30T06:00:00"/>
    <d v="1899-12-30T07:30:00"/>
    <x v="5"/>
    <x v="0"/>
    <x v="1"/>
    <x v="8"/>
    <x v="0"/>
    <x v="1"/>
  </r>
  <r>
    <x v="4"/>
    <x v="2"/>
    <x v="2"/>
    <d v="1899-12-30T09:00:00"/>
    <d v="1899-12-30T17:00:00"/>
    <x v="2"/>
    <x v="0"/>
    <x v="1"/>
    <x v="8"/>
    <x v="0"/>
    <x v="1"/>
  </r>
  <r>
    <x v="4"/>
    <x v="4"/>
    <x v="4"/>
    <d v="1899-12-30T17:45:00"/>
    <d v="1899-12-30T18:30:00"/>
    <x v="4"/>
    <x v="0"/>
    <x v="1"/>
    <x v="8"/>
    <x v="0"/>
    <x v="1"/>
  </r>
  <r>
    <x v="4"/>
    <x v="3"/>
    <x v="3"/>
    <d v="1899-12-30T17:45:00"/>
    <d v="1899-12-30T23:59:00"/>
    <x v="3"/>
    <x v="0"/>
    <x v="1"/>
    <x v="8"/>
    <x v="0"/>
    <x v="1"/>
  </r>
  <r>
    <x v="5"/>
    <x v="5"/>
    <x v="5"/>
    <d v="1899-12-30T06:00:00"/>
    <d v="1899-12-30T07:40:00"/>
    <x v="5"/>
    <x v="1"/>
    <x v="2"/>
    <x v="8"/>
    <x v="0"/>
    <x v="1"/>
  </r>
  <r>
    <x v="5"/>
    <x v="2"/>
    <x v="2"/>
    <d v="1899-12-30T09:00:00"/>
    <d v="1899-12-30T17:10:00"/>
    <x v="2"/>
    <x v="1"/>
    <x v="2"/>
    <x v="8"/>
    <x v="0"/>
    <x v="1"/>
  </r>
  <r>
    <x v="5"/>
    <x v="4"/>
    <x v="4"/>
    <d v="1899-12-30T17:45:00"/>
    <d v="1899-12-30T18:40:00"/>
    <x v="4"/>
    <x v="1"/>
    <x v="2"/>
    <x v="8"/>
    <x v="0"/>
    <x v="1"/>
  </r>
  <r>
    <x v="5"/>
    <x v="3"/>
    <x v="3"/>
    <d v="1899-12-30T17:45:00"/>
    <d v="1899-12-30T23:59:00"/>
    <x v="3"/>
    <x v="1"/>
    <x v="2"/>
    <x v="8"/>
    <x v="0"/>
    <x v="1"/>
  </r>
  <r>
    <x v="0"/>
    <x v="0"/>
    <x v="0"/>
    <d v="1899-12-30T08:00:00"/>
    <d v="1899-12-30T08:10:00"/>
    <x v="0"/>
    <x v="0"/>
    <x v="0"/>
    <x v="9"/>
    <x v="0"/>
    <x v="2"/>
  </r>
  <r>
    <x v="0"/>
    <x v="1"/>
    <x v="1"/>
    <d v="1899-12-30T08:15:00"/>
    <d v="1899-12-30T08:20:00"/>
    <x v="1"/>
    <x v="0"/>
    <x v="0"/>
    <x v="9"/>
    <x v="0"/>
    <x v="2"/>
  </r>
  <r>
    <x v="0"/>
    <x v="2"/>
    <x v="2"/>
    <d v="1899-12-30T08:30:00"/>
    <d v="1899-12-30T12:00:00"/>
    <x v="2"/>
    <x v="0"/>
    <x v="0"/>
    <x v="9"/>
    <x v="0"/>
    <x v="2"/>
  </r>
  <r>
    <x v="0"/>
    <x v="3"/>
    <x v="3"/>
    <d v="1899-12-30T17:30:00"/>
    <d v="1899-12-30T23:59:00"/>
    <x v="3"/>
    <x v="0"/>
    <x v="0"/>
    <x v="9"/>
    <x v="0"/>
    <x v="2"/>
  </r>
  <r>
    <x v="1"/>
    <x v="0"/>
    <x v="0"/>
    <d v="1899-12-30T07:30:00"/>
    <d v="1899-12-30T08:30:00"/>
    <x v="0"/>
    <x v="1"/>
    <x v="1"/>
    <x v="9"/>
    <x v="0"/>
    <x v="2"/>
  </r>
  <r>
    <x v="1"/>
    <x v="2"/>
    <x v="2"/>
    <d v="1899-12-30T09:00:00"/>
    <d v="1899-12-30T17:00:00"/>
    <x v="2"/>
    <x v="1"/>
    <x v="1"/>
    <x v="9"/>
    <x v="0"/>
    <x v="2"/>
  </r>
  <r>
    <x v="1"/>
    <x v="3"/>
    <x v="3"/>
    <d v="1899-12-30T17:45:00"/>
    <d v="1899-12-30T23:59:00"/>
    <x v="3"/>
    <x v="1"/>
    <x v="1"/>
    <x v="9"/>
    <x v="0"/>
    <x v="2"/>
  </r>
  <r>
    <x v="2"/>
    <x v="2"/>
    <x v="2"/>
    <d v="1899-12-30T09:00:00"/>
    <d v="1899-12-30T17:00:00"/>
    <x v="2"/>
    <x v="1"/>
    <x v="2"/>
    <x v="9"/>
    <x v="0"/>
    <x v="2"/>
  </r>
  <r>
    <x v="2"/>
    <x v="4"/>
    <x v="4"/>
    <d v="1899-12-30T17:45:00"/>
    <d v="1899-12-30T18:30:00"/>
    <x v="4"/>
    <x v="1"/>
    <x v="2"/>
    <x v="9"/>
    <x v="0"/>
    <x v="2"/>
  </r>
  <r>
    <x v="2"/>
    <x v="3"/>
    <x v="3"/>
    <d v="1899-12-30T19:00:00"/>
    <d v="1899-12-30T23:59:00"/>
    <x v="3"/>
    <x v="1"/>
    <x v="2"/>
    <x v="9"/>
    <x v="0"/>
    <x v="2"/>
  </r>
  <r>
    <x v="3"/>
    <x v="2"/>
    <x v="2"/>
    <d v="1899-12-30T09:00:00"/>
    <d v="1899-12-30T17:10:00"/>
    <x v="2"/>
    <x v="0"/>
    <x v="3"/>
    <x v="9"/>
    <x v="0"/>
    <x v="2"/>
  </r>
  <r>
    <x v="3"/>
    <x v="3"/>
    <x v="3"/>
    <d v="1899-12-30T19:00:00"/>
    <d v="1899-12-30T23:59:00"/>
    <x v="3"/>
    <x v="0"/>
    <x v="3"/>
    <x v="9"/>
    <x v="0"/>
    <x v="2"/>
  </r>
  <r>
    <x v="4"/>
    <x v="5"/>
    <x v="5"/>
    <d v="1899-12-30T06:00:00"/>
    <d v="1899-12-30T07:30:00"/>
    <x v="5"/>
    <x v="0"/>
    <x v="1"/>
    <x v="9"/>
    <x v="0"/>
    <x v="2"/>
  </r>
  <r>
    <x v="4"/>
    <x v="2"/>
    <x v="2"/>
    <d v="1899-12-30T09:00:00"/>
    <d v="1899-12-30T17:00:00"/>
    <x v="2"/>
    <x v="0"/>
    <x v="1"/>
    <x v="9"/>
    <x v="0"/>
    <x v="2"/>
  </r>
  <r>
    <x v="4"/>
    <x v="4"/>
    <x v="4"/>
    <d v="1899-12-30T17:45:00"/>
    <d v="1899-12-30T18:30:00"/>
    <x v="4"/>
    <x v="0"/>
    <x v="1"/>
    <x v="9"/>
    <x v="0"/>
    <x v="2"/>
  </r>
  <r>
    <x v="4"/>
    <x v="3"/>
    <x v="3"/>
    <d v="1899-12-30T17:45:00"/>
    <d v="1899-12-30T23:59:00"/>
    <x v="3"/>
    <x v="0"/>
    <x v="1"/>
    <x v="9"/>
    <x v="0"/>
    <x v="2"/>
  </r>
  <r>
    <x v="5"/>
    <x v="5"/>
    <x v="5"/>
    <d v="1899-12-30T06:00:00"/>
    <d v="1899-12-30T07:40:00"/>
    <x v="5"/>
    <x v="1"/>
    <x v="2"/>
    <x v="9"/>
    <x v="0"/>
    <x v="2"/>
  </r>
  <r>
    <x v="5"/>
    <x v="2"/>
    <x v="2"/>
    <d v="1899-12-30T09:00:00"/>
    <d v="1899-12-30T17:10:00"/>
    <x v="2"/>
    <x v="1"/>
    <x v="2"/>
    <x v="9"/>
    <x v="0"/>
    <x v="2"/>
  </r>
  <r>
    <x v="5"/>
    <x v="4"/>
    <x v="4"/>
    <d v="1899-12-30T17:45:00"/>
    <d v="1899-12-30T18:40:00"/>
    <x v="4"/>
    <x v="1"/>
    <x v="2"/>
    <x v="9"/>
    <x v="0"/>
    <x v="2"/>
  </r>
  <r>
    <x v="5"/>
    <x v="3"/>
    <x v="3"/>
    <d v="1899-12-30T17:45:00"/>
    <d v="1899-12-30T23:59:00"/>
    <x v="3"/>
    <x v="1"/>
    <x v="2"/>
    <x v="9"/>
    <x v="0"/>
    <x v="2"/>
  </r>
  <r>
    <x v="0"/>
    <x v="0"/>
    <x v="0"/>
    <d v="1899-12-30T08:00:00"/>
    <d v="1899-12-30T08:10:00"/>
    <x v="0"/>
    <x v="0"/>
    <x v="0"/>
    <x v="10"/>
    <x v="0"/>
    <x v="3"/>
  </r>
  <r>
    <x v="0"/>
    <x v="1"/>
    <x v="1"/>
    <d v="1899-12-30T08:15:00"/>
    <d v="1899-12-30T08:20:00"/>
    <x v="1"/>
    <x v="0"/>
    <x v="0"/>
    <x v="10"/>
    <x v="0"/>
    <x v="3"/>
  </r>
  <r>
    <x v="0"/>
    <x v="2"/>
    <x v="2"/>
    <d v="1899-12-30T08:30:00"/>
    <d v="1899-12-30T12:00:00"/>
    <x v="2"/>
    <x v="0"/>
    <x v="0"/>
    <x v="10"/>
    <x v="0"/>
    <x v="3"/>
  </r>
  <r>
    <x v="0"/>
    <x v="3"/>
    <x v="3"/>
    <d v="1899-12-30T17:30:00"/>
    <d v="1899-12-30T23:59:00"/>
    <x v="3"/>
    <x v="0"/>
    <x v="0"/>
    <x v="10"/>
    <x v="0"/>
    <x v="3"/>
  </r>
  <r>
    <x v="1"/>
    <x v="0"/>
    <x v="0"/>
    <d v="1899-12-30T07:30:00"/>
    <d v="1899-12-30T08:30:00"/>
    <x v="0"/>
    <x v="1"/>
    <x v="1"/>
    <x v="10"/>
    <x v="0"/>
    <x v="3"/>
  </r>
  <r>
    <x v="1"/>
    <x v="2"/>
    <x v="2"/>
    <d v="1899-12-30T09:00:00"/>
    <d v="1899-12-30T17:00:00"/>
    <x v="2"/>
    <x v="1"/>
    <x v="1"/>
    <x v="10"/>
    <x v="0"/>
    <x v="3"/>
  </r>
  <r>
    <x v="1"/>
    <x v="3"/>
    <x v="3"/>
    <d v="1899-12-30T17:45:00"/>
    <d v="1899-12-30T23:59:00"/>
    <x v="3"/>
    <x v="1"/>
    <x v="1"/>
    <x v="10"/>
    <x v="0"/>
    <x v="3"/>
  </r>
  <r>
    <x v="2"/>
    <x v="2"/>
    <x v="2"/>
    <d v="1899-12-30T09:00:00"/>
    <d v="1899-12-30T17:00:00"/>
    <x v="2"/>
    <x v="1"/>
    <x v="2"/>
    <x v="10"/>
    <x v="0"/>
    <x v="3"/>
  </r>
  <r>
    <x v="2"/>
    <x v="4"/>
    <x v="4"/>
    <d v="1899-12-30T17:45:00"/>
    <d v="1899-12-30T18:30:00"/>
    <x v="4"/>
    <x v="1"/>
    <x v="2"/>
    <x v="10"/>
    <x v="0"/>
    <x v="3"/>
  </r>
  <r>
    <x v="2"/>
    <x v="3"/>
    <x v="3"/>
    <d v="1899-12-30T19:00:00"/>
    <d v="1899-12-30T23:59:00"/>
    <x v="3"/>
    <x v="1"/>
    <x v="2"/>
    <x v="10"/>
    <x v="0"/>
    <x v="3"/>
  </r>
  <r>
    <x v="3"/>
    <x v="2"/>
    <x v="2"/>
    <d v="1899-12-30T09:00:00"/>
    <d v="1899-12-30T17:10:00"/>
    <x v="2"/>
    <x v="0"/>
    <x v="3"/>
    <x v="10"/>
    <x v="0"/>
    <x v="3"/>
  </r>
  <r>
    <x v="3"/>
    <x v="4"/>
    <x v="4"/>
    <d v="1899-12-30T17:45:00"/>
    <d v="1899-12-30T18:40:00"/>
    <x v="4"/>
    <x v="0"/>
    <x v="3"/>
    <x v="10"/>
    <x v="0"/>
    <x v="3"/>
  </r>
  <r>
    <x v="3"/>
    <x v="3"/>
    <x v="3"/>
    <d v="1899-12-30T19:00:00"/>
    <d v="1899-12-30T23:59:00"/>
    <x v="3"/>
    <x v="0"/>
    <x v="3"/>
    <x v="10"/>
    <x v="0"/>
    <x v="3"/>
  </r>
  <r>
    <x v="4"/>
    <x v="5"/>
    <x v="5"/>
    <d v="1899-12-30T06:00:00"/>
    <d v="1899-12-30T07:30:00"/>
    <x v="5"/>
    <x v="0"/>
    <x v="1"/>
    <x v="10"/>
    <x v="0"/>
    <x v="3"/>
  </r>
  <r>
    <x v="4"/>
    <x v="2"/>
    <x v="2"/>
    <d v="1899-12-30T09:00:00"/>
    <d v="1899-12-30T17:00:00"/>
    <x v="2"/>
    <x v="0"/>
    <x v="1"/>
    <x v="10"/>
    <x v="0"/>
    <x v="3"/>
  </r>
  <r>
    <x v="4"/>
    <x v="4"/>
    <x v="4"/>
    <d v="1899-12-30T17:45:00"/>
    <d v="1899-12-30T18:30:00"/>
    <x v="4"/>
    <x v="0"/>
    <x v="1"/>
    <x v="10"/>
    <x v="0"/>
    <x v="3"/>
  </r>
  <r>
    <x v="4"/>
    <x v="3"/>
    <x v="3"/>
    <d v="1899-12-30T17:45:00"/>
    <d v="1899-12-30T23:59:00"/>
    <x v="3"/>
    <x v="0"/>
    <x v="1"/>
    <x v="10"/>
    <x v="0"/>
    <x v="3"/>
  </r>
  <r>
    <x v="5"/>
    <x v="2"/>
    <x v="2"/>
    <d v="1899-12-30T09:00:00"/>
    <d v="1899-12-30T17:10:00"/>
    <x v="2"/>
    <x v="1"/>
    <x v="2"/>
    <x v="10"/>
    <x v="0"/>
    <x v="3"/>
  </r>
  <r>
    <x v="5"/>
    <x v="4"/>
    <x v="4"/>
    <d v="1899-12-30T17:45:00"/>
    <d v="1899-12-30T18:40:00"/>
    <x v="4"/>
    <x v="1"/>
    <x v="2"/>
    <x v="10"/>
    <x v="0"/>
    <x v="3"/>
  </r>
  <r>
    <x v="5"/>
    <x v="3"/>
    <x v="3"/>
    <d v="1899-12-30T17:45:00"/>
    <d v="1899-12-30T23:59:00"/>
    <x v="3"/>
    <x v="1"/>
    <x v="2"/>
    <x v="10"/>
    <x v="0"/>
    <x v="3"/>
  </r>
  <r>
    <x v="0"/>
    <x v="0"/>
    <x v="0"/>
    <d v="1899-12-30T08:00:00"/>
    <d v="1899-12-30T08:10:00"/>
    <x v="0"/>
    <x v="0"/>
    <x v="0"/>
    <x v="11"/>
    <x v="0"/>
    <x v="4"/>
  </r>
  <r>
    <x v="0"/>
    <x v="1"/>
    <x v="1"/>
    <d v="1899-12-30T08:15:00"/>
    <d v="1899-12-30T08:20:00"/>
    <x v="1"/>
    <x v="0"/>
    <x v="0"/>
    <x v="11"/>
    <x v="0"/>
    <x v="4"/>
  </r>
  <r>
    <x v="0"/>
    <x v="2"/>
    <x v="2"/>
    <d v="1899-12-30T08:30:00"/>
    <d v="1899-12-30T12:00:00"/>
    <x v="2"/>
    <x v="0"/>
    <x v="0"/>
    <x v="11"/>
    <x v="0"/>
    <x v="4"/>
  </r>
  <r>
    <x v="0"/>
    <x v="3"/>
    <x v="3"/>
    <d v="1899-12-30T17:30:00"/>
    <d v="1899-12-30T23:59:00"/>
    <x v="3"/>
    <x v="0"/>
    <x v="0"/>
    <x v="11"/>
    <x v="0"/>
    <x v="4"/>
  </r>
  <r>
    <x v="1"/>
    <x v="0"/>
    <x v="0"/>
    <d v="1899-12-30T07:30:00"/>
    <d v="1899-12-30T08:30:00"/>
    <x v="0"/>
    <x v="1"/>
    <x v="1"/>
    <x v="11"/>
    <x v="0"/>
    <x v="4"/>
  </r>
  <r>
    <x v="1"/>
    <x v="2"/>
    <x v="2"/>
    <d v="1899-12-30T09:00:00"/>
    <d v="1899-12-30T17:00:00"/>
    <x v="2"/>
    <x v="1"/>
    <x v="1"/>
    <x v="11"/>
    <x v="0"/>
    <x v="4"/>
  </r>
  <r>
    <x v="1"/>
    <x v="6"/>
    <x v="6"/>
    <d v="1899-12-30T17:45:00"/>
    <d v="1899-12-30T19:00:00"/>
    <x v="6"/>
    <x v="1"/>
    <x v="1"/>
    <x v="11"/>
    <x v="0"/>
    <x v="4"/>
  </r>
  <r>
    <x v="1"/>
    <x v="3"/>
    <x v="3"/>
    <d v="1899-12-30T19:15:00"/>
    <d v="1899-12-30T23:59:00"/>
    <x v="3"/>
    <x v="1"/>
    <x v="1"/>
    <x v="12"/>
    <x v="1"/>
    <x v="5"/>
  </r>
  <r>
    <x v="2"/>
    <x v="2"/>
    <x v="2"/>
    <d v="1899-12-30T09:00:00"/>
    <d v="1899-12-30T17:00:00"/>
    <x v="2"/>
    <x v="1"/>
    <x v="2"/>
    <x v="11"/>
    <x v="0"/>
    <x v="4"/>
  </r>
  <r>
    <x v="2"/>
    <x v="4"/>
    <x v="4"/>
    <d v="1899-12-30T17:45:00"/>
    <d v="1899-12-30T18:30:00"/>
    <x v="4"/>
    <x v="1"/>
    <x v="2"/>
    <x v="11"/>
    <x v="0"/>
    <x v="4"/>
  </r>
  <r>
    <x v="2"/>
    <x v="3"/>
    <x v="3"/>
    <d v="1899-12-30T19:00:00"/>
    <d v="1899-12-30T23:59:00"/>
    <x v="3"/>
    <x v="1"/>
    <x v="2"/>
    <x v="11"/>
    <x v="0"/>
    <x v="4"/>
  </r>
  <r>
    <x v="3"/>
    <x v="2"/>
    <x v="2"/>
    <d v="1899-12-30T09:00:00"/>
    <d v="1899-12-30T17:10:00"/>
    <x v="2"/>
    <x v="0"/>
    <x v="3"/>
    <x v="11"/>
    <x v="0"/>
    <x v="4"/>
  </r>
  <r>
    <x v="3"/>
    <x v="4"/>
    <x v="4"/>
    <d v="1899-12-30T17:45:00"/>
    <d v="1899-12-30T18:40:00"/>
    <x v="4"/>
    <x v="0"/>
    <x v="3"/>
    <x v="11"/>
    <x v="0"/>
    <x v="4"/>
  </r>
  <r>
    <x v="3"/>
    <x v="3"/>
    <x v="3"/>
    <d v="1899-12-30T19:00:00"/>
    <d v="1899-12-30T23:59:00"/>
    <x v="3"/>
    <x v="0"/>
    <x v="3"/>
    <x v="11"/>
    <x v="0"/>
    <x v="4"/>
  </r>
  <r>
    <x v="4"/>
    <x v="5"/>
    <x v="5"/>
    <d v="1899-12-30T06:00:00"/>
    <d v="1899-12-30T07:30:00"/>
    <x v="5"/>
    <x v="0"/>
    <x v="1"/>
    <x v="11"/>
    <x v="0"/>
    <x v="4"/>
  </r>
  <r>
    <x v="4"/>
    <x v="2"/>
    <x v="2"/>
    <d v="1899-12-30T09:00:00"/>
    <d v="1899-12-30T17:00:00"/>
    <x v="2"/>
    <x v="0"/>
    <x v="1"/>
    <x v="11"/>
    <x v="0"/>
    <x v="4"/>
  </r>
  <r>
    <x v="4"/>
    <x v="3"/>
    <x v="3"/>
    <d v="1899-12-30T17:45:00"/>
    <d v="1899-12-30T23:59:00"/>
    <x v="3"/>
    <x v="0"/>
    <x v="1"/>
    <x v="11"/>
    <x v="0"/>
    <x v="4"/>
  </r>
  <r>
    <x v="5"/>
    <x v="5"/>
    <x v="5"/>
    <d v="1899-12-30T06:00:00"/>
    <d v="1899-12-30T07:40:00"/>
    <x v="5"/>
    <x v="1"/>
    <x v="2"/>
    <x v="11"/>
    <x v="0"/>
    <x v="4"/>
  </r>
  <r>
    <x v="5"/>
    <x v="2"/>
    <x v="2"/>
    <d v="1899-12-30T09:00:00"/>
    <d v="1899-12-30T17:10:00"/>
    <x v="2"/>
    <x v="1"/>
    <x v="2"/>
    <x v="11"/>
    <x v="0"/>
    <x v="4"/>
  </r>
  <r>
    <x v="5"/>
    <x v="4"/>
    <x v="4"/>
    <d v="1899-12-30T17:45:00"/>
    <d v="1899-12-30T18:40:00"/>
    <x v="4"/>
    <x v="1"/>
    <x v="2"/>
    <x v="11"/>
    <x v="0"/>
    <x v="4"/>
  </r>
  <r>
    <x v="5"/>
    <x v="3"/>
    <x v="3"/>
    <d v="1899-12-30T17:45:00"/>
    <d v="1899-12-30T23:59:00"/>
    <x v="3"/>
    <x v="1"/>
    <x v="2"/>
    <x v="11"/>
    <x v="0"/>
    <x v="4"/>
  </r>
  <r>
    <x v="0"/>
    <x v="6"/>
    <x v="6"/>
    <d v="1899-12-30T12:30:00"/>
    <d v="1899-12-30T13:00:00"/>
    <x v="6"/>
    <x v="0"/>
    <x v="0"/>
    <x v="12"/>
    <x v="1"/>
    <x v="5"/>
  </r>
  <r>
    <x v="0"/>
    <x v="7"/>
    <x v="7"/>
    <d v="1899-12-30T14:00:00"/>
    <d v="1899-12-30T16:00:00"/>
    <x v="7"/>
    <x v="0"/>
    <x v="0"/>
    <x v="12"/>
    <x v="1"/>
    <x v="5"/>
  </r>
  <r>
    <x v="0"/>
    <x v="8"/>
    <x v="8"/>
    <d v="1899-12-30T16:30:00"/>
    <d v="1899-12-30T17:00:00"/>
    <x v="8"/>
    <x v="0"/>
    <x v="0"/>
    <x v="12"/>
    <x v="1"/>
    <x v="5"/>
  </r>
  <r>
    <x v="0"/>
    <x v="3"/>
    <x v="3"/>
    <d v="1899-12-30T20:00:00"/>
    <d v="1899-12-30T23:59:00"/>
    <x v="3"/>
    <x v="0"/>
    <x v="0"/>
    <x v="12"/>
    <x v="1"/>
    <x v="5"/>
  </r>
  <r>
    <x v="1"/>
    <x v="9"/>
    <x v="9"/>
    <d v="1899-12-30T09:30:00"/>
    <d v="1899-12-30T13:30:00"/>
    <x v="9"/>
    <x v="1"/>
    <x v="1"/>
    <x v="12"/>
    <x v="1"/>
    <x v="5"/>
  </r>
  <r>
    <x v="1"/>
    <x v="0"/>
    <x v="0"/>
    <d v="1899-12-30T14:00:00"/>
    <d v="1899-12-30T15:00:00"/>
    <x v="0"/>
    <x v="1"/>
    <x v="1"/>
    <x v="12"/>
    <x v="1"/>
    <x v="5"/>
  </r>
  <r>
    <x v="1"/>
    <x v="3"/>
    <x v="3"/>
    <d v="1899-12-30T15:30:00"/>
    <d v="1899-12-30T23:59:00"/>
    <x v="3"/>
    <x v="1"/>
    <x v="1"/>
    <x v="12"/>
    <x v="1"/>
    <x v="5"/>
  </r>
  <r>
    <x v="2"/>
    <x v="5"/>
    <x v="5"/>
    <d v="1899-12-30T07:00:00"/>
    <d v="1899-12-30T09:00:00"/>
    <x v="5"/>
    <x v="1"/>
    <x v="2"/>
    <x v="12"/>
    <x v="1"/>
    <x v="5"/>
  </r>
  <r>
    <x v="2"/>
    <x v="8"/>
    <x v="8"/>
    <d v="1899-12-30T17:00:00"/>
    <d v="1899-12-30T18:00:00"/>
    <x v="8"/>
    <x v="1"/>
    <x v="2"/>
    <x v="12"/>
    <x v="1"/>
    <x v="5"/>
  </r>
  <r>
    <x v="2"/>
    <x v="7"/>
    <x v="7"/>
    <d v="1899-12-30T18:00:00"/>
    <d v="1899-12-30T22:00:00"/>
    <x v="7"/>
    <x v="1"/>
    <x v="2"/>
    <x v="12"/>
    <x v="1"/>
    <x v="5"/>
  </r>
  <r>
    <x v="3"/>
    <x v="3"/>
    <x v="3"/>
    <d v="1899-12-30T09:00:00"/>
    <d v="1899-12-30T09:15:00"/>
    <x v="3"/>
    <x v="0"/>
    <x v="3"/>
    <x v="12"/>
    <x v="1"/>
    <x v="5"/>
  </r>
  <r>
    <x v="3"/>
    <x v="0"/>
    <x v="0"/>
    <d v="1899-12-30T18:00:00"/>
    <d v="1899-12-30T19:00:00"/>
    <x v="0"/>
    <x v="0"/>
    <x v="3"/>
    <x v="12"/>
    <x v="1"/>
    <x v="5"/>
  </r>
  <r>
    <x v="3"/>
    <x v="10"/>
    <x v="10"/>
    <d v="1899-12-30T19:30:00"/>
    <d v="1899-12-30T00:00:00"/>
    <x v="10"/>
    <x v="0"/>
    <x v="3"/>
    <x v="12"/>
    <x v="1"/>
    <x v="5"/>
  </r>
  <r>
    <x v="4"/>
    <x v="3"/>
    <x v="3"/>
    <d v="1899-12-30T08:00:00"/>
    <d v="1899-12-30T09:00:00"/>
    <x v="3"/>
    <x v="0"/>
    <x v="1"/>
    <x v="12"/>
    <x v="1"/>
    <x v="5"/>
  </r>
  <r>
    <x v="4"/>
    <x v="4"/>
    <x v="4"/>
    <d v="1899-12-30T09:00:00"/>
    <d v="1899-12-30T13:00:00"/>
    <x v="4"/>
    <x v="0"/>
    <x v="1"/>
    <x v="12"/>
    <x v="1"/>
    <x v="5"/>
  </r>
  <r>
    <x v="5"/>
    <x v="4"/>
    <x v="4"/>
    <d v="1899-12-30T10:00:00"/>
    <d v="1899-12-30T13:00:00"/>
    <x v="4"/>
    <x v="1"/>
    <x v="2"/>
    <x v="12"/>
    <x v="1"/>
    <x v="5"/>
  </r>
  <r>
    <x v="5"/>
    <x v="8"/>
    <x v="8"/>
    <d v="1899-12-30T14:00:00"/>
    <d v="1899-12-30T16:00:00"/>
    <x v="8"/>
    <x v="1"/>
    <x v="2"/>
    <x v="12"/>
    <x v="1"/>
    <x v="5"/>
  </r>
  <r>
    <x v="5"/>
    <x v="3"/>
    <x v="3"/>
    <d v="1899-12-30T16:00:00"/>
    <d v="1899-12-30T23:59:00"/>
    <x v="3"/>
    <x v="1"/>
    <x v="2"/>
    <x v="12"/>
    <x v="1"/>
    <x v="5"/>
  </r>
  <r>
    <x v="0"/>
    <x v="6"/>
    <x v="6"/>
    <d v="1899-12-30T12:30:00"/>
    <d v="1899-12-30T13:00:00"/>
    <x v="6"/>
    <x v="0"/>
    <x v="0"/>
    <x v="13"/>
    <x v="1"/>
    <x v="6"/>
  </r>
  <r>
    <x v="0"/>
    <x v="8"/>
    <x v="8"/>
    <d v="1899-12-30T16:30:00"/>
    <d v="1899-12-30T17:00:00"/>
    <x v="8"/>
    <x v="0"/>
    <x v="0"/>
    <x v="13"/>
    <x v="1"/>
    <x v="6"/>
  </r>
  <r>
    <x v="0"/>
    <x v="3"/>
    <x v="3"/>
    <d v="1899-12-30T20:00:00"/>
    <d v="1899-12-30T23:59:00"/>
    <x v="3"/>
    <x v="0"/>
    <x v="0"/>
    <x v="13"/>
    <x v="1"/>
    <x v="6"/>
  </r>
  <r>
    <x v="1"/>
    <x v="4"/>
    <x v="4"/>
    <d v="1899-12-30T08:00:00"/>
    <d v="1899-12-30T09:00:00"/>
    <x v="4"/>
    <x v="1"/>
    <x v="1"/>
    <x v="13"/>
    <x v="1"/>
    <x v="6"/>
  </r>
  <r>
    <x v="1"/>
    <x v="9"/>
    <x v="9"/>
    <d v="1899-12-30T09:30:00"/>
    <d v="1899-12-30T13:30:00"/>
    <x v="9"/>
    <x v="1"/>
    <x v="1"/>
    <x v="13"/>
    <x v="1"/>
    <x v="6"/>
  </r>
  <r>
    <x v="1"/>
    <x v="0"/>
    <x v="0"/>
    <d v="1899-12-30T14:00:00"/>
    <d v="1899-12-30T15:00:00"/>
    <x v="0"/>
    <x v="1"/>
    <x v="1"/>
    <x v="13"/>
    <x v="1"/>
    <x v="6"/>
  </r>
  <r>
    <x v="1"/>
    <x v="3"/>
    <x v="3"/>
    <d v="1899-12-30T15:30:00"/>
    <d v="1899-12-30T23:59:00"/>
    <x v="3"/>
    <x v="1"/>
    <x v="1"/>
    <x v="13"/>
    <x v="1"/>
    <x v="6"/>
  </r>
  <r>
    <x v="2"/>
    <x v="5"/>
    <x v="5"/>
    <d v="1899-12-30T07:00:00"/>
    <d v="1899-12-30T09:00:00"/>
    <x v="5"/>
    <x v="1"/>
    <x v="2"/>
    <x v="13"/>
    <x v="1"/>
    <x v="6"/>
  </r>
  <r>
    <x v="2"/>
    <x v="7"/>
    <x v="7"/>
    <d v="1899-12-30T18:00:00"/>
    <d v="1899-12-30T22:00:00"/>
    <x v="7"/>
    <x v="1"/>
    <x v="2"/>
    <x v="13"/>
    <x v="1"/>
    <x v="6"/>
  </r>
  <r>
    <x v="3"/>
    <x v="3"/>
    <x v="3"/>
    <d v="1899-12-30T09:00:00"/>
    <d v="1899-12-30T09:15:00"/>
    <x v="3"/>
    <x v="0"/>
    <x v="3"/>
    <x v="13"/>
    <x v="1"/>
    <x v="6"/>
  </r>
  <r>
    <x v="3"/>
    <x v="0"/>
    <x v="0"/>
    <d v="1899-12-30T18:00:00"/>
    <d v="1899-12-30T19:00:00"/>
    <x v="0"/>
    <x v="0"/>
    <x v="3"/>
    <x v="13"/>
    <x v="1"/>
    <x v="6"/>
  </r>
  <r>
    <x v="3"/>
    <x v="10"/>
    <x v="10"/>
    <d v="1899-12-30T19:30:00"/>
    <d v="1899-12-30T00:00:00"/>
    <x v="10"/>
    <x v="0"/>
    <x v="3"/>
    <x v="13"/>
    <x v="1"/>
    <x v="6"/>
  </r>
  <r>
    <x v="4"/>
    <x v="3"/>
    <x v="3"/>
    <d v="1899-12-30T08:00:00"/>
    <d v="1899-12-30T09:00:00"/>
    <x v="3"/>
    <x v="0"/>
    <x v="1"/>
    <x v="13"/>
    <x v="1"/>
    <x v="6"/>
  </r>
  <r>
    <x v="4"/>
    <x v="4"/>
    <x v="4"/>
    <d v="1899-12-30T09:00:00"/>
    <d v="1899-12-30T13:00:00"/>
    <x v="4"/>
    <x v="0"/>
    <x v="1"/>
    <x v="13"/>
    <x v="1"/>
    <x v="6"/>
  </r>
  <r>
    <x v="5"/>
    <x v="4"/>
    <x v="4"/>
    <d v="1899-12-30T10:00:00"/>
    <d v="1899-12-30T13:00:00"/>
    <x v="4"/>
    <x v="1"/>
    <x v="2"/>
    <x v="13"/>
    <x v="1"/>
    <x v="6"/>
  </r>
  <r>
    <x v="5"/>
    <x v="8"/>
    <x v="8"/>
    <d v="1899-12-30T14:00:00"/>
    <d v="1899-12-30T16:00:00"/>
    <x v="8"/>
    <x v="1"/>
    <x v="2"/>
    <x v="13"/>
    <x v="1"/>
    <x v="6"/>
  </r>
  <r>
    <x v="5"/>
    <x v="3"/>
    <x v="3"/>
    <d v="1899-12-30T16:00:00"/>
    <d v="1899-12-30T16:30:00"/>
    <x v="3"/>
    <x v="1"/>
    <x v="2"/>
    <x v="13"/>
    <x v="1"/>
    <x v="6"/>
  </r>
  <r>
    <x v="5"/>
    <x v="10"/>
    <x v="10"/>
    <d v="1899-12-30T22:00:00"/>
    <d v="1899-12-30T23:59:00"/>
    <x v="10"/>
    <x v="1"/>
    <x v="2"/>
    <x v="13"/>
    <x v="1"/>
    <x v="6"/>
  </r>
  <r>
    <x v="0"/>
    <x v="0"/>
    <x v="0"/>
    <d v="1899-12-30T08:00:00"/>
    <d v="1899-12-30T08:10:00"/>
    <x v="0"/>
    <x v="0"/>
    <x v="0"/>
    <x v="14"/>
    <x v="0"/>
    <x v="0"/>
  </r>
  <r>
    <x v="0"/>
    <x v="1"/>
    <x v="1"/>
    <d v="1899-12-30T08:15:00"/>
    <d v="1899-12-30T08:20:00"/>
    <x v="1"/>
    <x v="0"/>
    <x v="0"/>
    <x v="14"/>
    <x v="0"/>
    <x v="0"/>
  </r>
  <r>
    <x v="0"/>
    <x v="2"/>
    <x v="2"/>
    <d v="1899-12-30T08:30:00"/>
    <d v="1899-12-30T12:00:00"/>
    <x v="2"/>
    <x v="0"/>
    <x v="0"/>
    <x v="14"/>
    <x v="0"/>
    <x v="0"/>
  </r>
  <r>
    <x v="0"/>
    <x v="3"/>
    <x v="3"/>
    <d v="1899-12-30T17:30:00"/>
    <d v="1899-12-30T23:59:00"/>
    <x v="3"/>
    <x v="0"/>
    <x v="0"/>
    <x v="14"/>
    <x v="0"/>
    <x v="0"/>
  </r>
  <r>
    <x v="1"/>
    <x v="0"/>
    <x v="0"/>
    <d v="1899-12-30T07:30:00"/>
    <d v="1899-12-30T08:30:00"/>
    <x v="0"/>
    <x v="1"/>
    <x v="1"/>
    <x v="14"/>
    <x v="0"/>
    <x v="0"/>
  </r>
  <r>
    <x v="1"/>
    <x v="2"/>
    <x v="2"/>
    <d v="1899-12-30T09:00:00"/>
    <d v="1899-12-30T17:00:00"/>
    <x v="2"/>
    <x v="1"/>
    <x v="1"/>
    <x v="14"/>
    <x v="0"/>
    <x v="0"/>
  </r>
  <r>
    <x v="1"/>
    <x v="3"/>
    <x v="3"/>
    <d v="1899-12-30T17:45:00"/>
    <d v="1899-12-30T23:59:00"/>
    <x v="3"/>
    <x v="1"/>
    <x v="1"/>
    <x v="14"/>
    <x v="0"/>
    <x v="0"/>
  </r>
  <r>
    <x v="2"/>
    <x v="2"/>
    <x v="2"/>
    <d v="1899-12-30T09:00:00"/>
    <d v="1899-12-30T17:00:00"/>
    <x v="2"/>
    <x v="1"/>
    <x v="2"/>
    <x v="14"/>
    <x v="0"/>
    <x v="0"/>
  </r>
  <r>
    <x v="2"/>
    <x v="4"/>
    <x v="4"/>
    <d v="1899-12-30T17:45:00"/>
    <d v="1899-12-30T18:30:00"/>
    <x v="4"/>
    <x v="1"/>
    <x v="2"/>
    <x v="14"/>
    <x v="0"/>
    <x v="0"/>
  </r>
  <r>
    <x v="2"/>
    <x v="3"/>
    <x v="3"/>
    <d v="1899-12-30T19:00:00"/>
    <d v="1899-12-30T23:59:00"/>
    <x v="3"/>
    <x v="1"/>
    <x v="2"/>
    <x v="14"/>
    <x v="0"/>
    <x v="0"/>
  </r>
  <r>
    <x v="3"/>
    <x v="2"/>
    <x v="2"/>
    <d v="1899-12-30T09:00:00"/>
    <d v="1899-12-30T17:10:00"/>
    <x v="2"/>
    <x v="0"/>
    <x v="3"/>
    <x v="14"/>
    <x v="0"/>
    <x v="0"/>
  </r>
  <r>
    <x v="3"/>
    <x v="4"/>
    <x v="4"/>
    <d v="1899-12-30T17:45:00"/>
    <d v="1899-12-30T18:40:00"/>
    <x v="4"/>
    <x v="0"/>
    <x v="3"/>
    <x v="14"/>
    <x v="0"/>
    <x v="0"/>
  </r>
  <r>
    <x v="3"/>
    <x v="3"/>
    <x v="3"/>
    <d v="1899-12-30T19:00:00"/>
    <d v="1899-12-30T23:59:00"/>
    <x v="3"/>
    <x v="0"/>
    <x v="3"/>
    <x v="14"/>
    <x v="0"/>
    <x v="0"/>
  </r>
  <r>
    <x v="4"/>
    <x v="5"/>
    <x v="5"/>
    <d v="1899-12-30T06:00:00"/>
    <d v="1899-12-30T07:30:00"/>
    <x v="5"/>
    <x v="0"/>
    <x v="1"/>
    <x v="14"/>
    <x v="0"/>
    <x v="0"/>
  </r>
  <r>
    <x v="4"/>
    <x v="2"/>
    <x v="2"/>
    <d v="1899-12-30T09:00:00"/>
    <d v="1899-12-30T17:00:00"/>
    <x v="2"/>
    <x v="0"/>
    <x v="1"/>
    <x v="14"/>
    <x v="0"/>
    <x v="0"/>
  </r>
  <r>
    <x v="4"/>
    <x v="4"/>
    <x v="4"/>
    <d v="1899-12-30T17:45:00"/>
    <d v="1899-12-30T18:30:00"/>
    <x v="4"/>
    <x v="0"/>
    <x v="1"/>
    <x v="14"/>
    <x v="0"/>
    <x v="0"/>
  </r>
  <r>
    <x v="4"/>
    <x v="3"/>
    <x v="3"/>
    <d v="1899-12-30T17:45:00"/>
    <d v="1899-12-30T23:59:00"/>
    <x v="3"/>
    <x v="0"/>
    <x v="1"/>
    <x v="14"/>
    <x v="0"/>
    <x v="0"/>
  </r>
  <r>
    <x v="5"/>
    <x v="5"/>
    <x v="5"/>
    <d v="1899-12-30T06:00:00"/>
    <d v="1899-12-30T07:40:00"/>
    <x v="5"/>
    <x v="1"/>
    <x v="2"/>
    <x v="14"/>
    <x v="0"/>
    <x v="0"/>
  </r>
  <r>
    <x v="5"/>
    <x v="2"/>
    <x v="2"/>
    <d v="1899-12-30T09:00:00"/>
    <d v="1899-12-30T17:10:00"/>
    <x v="2"/>
    <x v="1"/>
    <x v="2"/>
    <x v="14"/>
    <x v="0"/>
    <x v="0"/>
  </r>
  <r>
    <x v="5"/>
    <x v="3"/>
    <x v="3"/>
    <d v="1899-12-30T17:45:00"/>
    <d v="1899-12-30T23:59:00"/>
    <x v="3"/>
    <x v="1"/>
    <x v="2"/>
    <x v="14"/>
    <x v="0"/>
    <x v="0"/>
  </r>
  <r>
    <x v="0"/>
    <x v="0"/>
    <x v="0"/>
    <d v="1899-12-30T08:00:00"/>
    <d v="1899-12-30T08:10:00"/>
    <x v="0"/>
    <x v="0"/>
    <x v="0"/>
    <x v="15"/>
    <x v="0"/>
    <x v="1"/>
  </r>
  <r>
    <x v="0"/>
    <x v="1"/>
    <x v="1"/>
    <d v="1899-12-30T08:15:00"/>
    <d v="1899-12-30T08:20:00"/>
    <x v="1"/>
    <x v="0"/>
    <x v="0"/>
    <x v="15"/>
    <x v="0"/>
    <x v="1"/>
  </r>
  <r>
    <x v="0"/>
    <x v="2"/>
    <x v="2"/>
    <d v="1899-12-30T08:30:00"/>
    <d v="1899-12-30T12:00:00"/>
    <x v="2"/>
    <x v="0"/>
    <x v="0"/>
    <x v="15"/>
    <x v="0"/>
    <x v="1"/>
  </r>
  <r>
    <x v="0"/>
    <x v="3"/>
    <x v="3"/>
    <d v="1899-12-30T17:30:00"/>
    <d v="1899-12-30T23:59:00"/>
    <x v="3"/>
    <x v="0"/>
    <x v="0"/>
    <x v="15"/>
    <x v="0"/>
    <x v="1"/>
  </r>
  <r>
    <x v="1"/>
    <x v="0"/>
    <x v="0"/>
    <d v="1899-12-30T07:30:00"/>
    <d v="1899-12-30T08:30:00"/>
    <x v="0"/>
    <x v="1"/>
    <x v="1"/>
    <x v="15"/>
    <x v="0"/>
    <x v="1"/>
  </r>
  <r>
    <x v="1"/>
    <x v="2"/>
    <x v="2"/>
    <d v="1899-12-30T09:00:00"/>
    <d v="1899-12-30T17:00:00"/>
    <x v="2"/>
    <x v="1"/>
    <x v="1"/>
    <x v="15"/>
    <x v="0"/>
    <x v="1"/>
  </r>
  <r>
    <x v="1"/>
    <x v="3"/>
    <x v="3"/>
    <d v="1899-12-30T17:45:00"/>
    <d v="1899-12-30T23:59:00"/>
    <x v="3"/>
    <x v="1"/>
    <x v="1"/>
    <x v="15"/>
    <x v="0"/>
    <x v="1"/>
  </r>
  <r>
    <x v="2"/>
    <x v="2"/>
    <x v="2"/>
    <d v="1899-12-30T09:00:00"/>
    <d v="1899-12-30T17:00:00"/>
    <x v="2"/>
    <x v="1"/>
    <x v="2"/>
    <x v="15"/>
    <x v="0"/>
    <x v="1"/>
  </r>
  <r>
    <x v="2"/>
    <x v="3"/>
    <x v="3"/>
    <d v="1899-12-30T19:00:00"/>
    <d v="1899-12-30T23:59:00"/>
    <x v="3"/>
    <x v="1"/>
    <x v="2"/>
    <x v="15"/>
    <x v="0"/>
    <x v="1"/>
  </r>
  <r>
    <x v="3"/>
    <x v="2"/>
    <x v="2"/>
    <d v="1899-12-30T09:00:00"/>
    <d v="1899-12-30T17:10:00"/>
    <x v="2"/>
    <x v="0"/>
    <x v="3"/>
    <x v="15"/>
    <x v="0"/>
    <x v="1"/>
  </r>
  <r>
    <x v="3"/>
    <x v="4"/>
    <x v="4"/>
    <d v="1899-12-30T17:45:00"/>
    <d v="1899-12-30T18:40:00"/>
    <x v="4"/>
    <x v="0"/>
    <x v="3"/>
    <x v="15"/>
    <x v="0"/>
    <x v="1"/>
  </r>
  <r>
    <x v="3"/>
    <x v="3"/>
    <x v="3"/>
    <d v="1899-12-30T19:00:00"/>
    <d v="1899-12-30T23:59:00"/>
    <x v="3"/>
    <x v="0"/>
    <x v="3"/>
    <x v="15"/>
    <x v="0"/>
    <x v="1"/>
  </r>
  <r>
    <x v="4"/>
    <x v="5"/>
    <x v="5"/>
    <d v="1899-12-30T06:00:00"/>
    <d v="1899-12-30T07:30:00"/>
    <x v="5"/>
    <x v="0"/>
    <x v="1"/>
    <x v="15"/>
    <x v="0"/>
    <x v="1"/>
  </r>
  <r>
    <x v="4"/>
    <x v="2"/>
    <x v="2"/>
    <d v="1899-12-30T09:00:00"/>
    <d v="1899-12-30T17:00:00"/>
    <x v="2"/>
    <x v="0"/>
    <x v="1"/>
    <x v="15"/>
    <x v="0"/>
    <x v="1"/>
  </r>
  <r>
    <x v="4"/>
    <x v="4"/>
    <x v="4"/>
    <d v="1899-12-30T17:45:00"/>
    <d v="1899-12-30T18:30:00"/>
    <x v="4"/>
    <x v="0"/>
    <x v="1"/>
    <x v="15"/>
    <x v="0"/>
    <x v="1"/>
  </r>
  <r>
    <x v="4"/>
    <x v="3"/>
    <x v="3"/>
    <d v="1899-12-30T17:45:00"/>
    <d v="1899-12-30T23:59:00"/>
    <x v="3"/>
    <x v="0"/>
    <x v="1"/>
    <x v="15"/>
    <x v="0"/>
    <x v="1"/>
  </r>
  <r>
    <x v="5"/>
    <x v="2"/>
    <x v="2"/>
    <d v="1899-12-30T09:00:00"/>
    <d v="1899-12-30T17:10:00"/>
    <x v="2"/>
    <x v="1"/>
    <x v="2"/>
    <x v="15"/>
    <x v="0"/>
    <x v="1"/>
  </r>
  <r>
    <x v="5"/>
    <x v="4"/>
    <x v="4"/>
    <d v="1899-12-30T17:45:00"/>
    <d v="1899-12-30T18:40:00"/>
    <x v="4"/>
    <x v="1"/>
    <x v="2"/>
    <x v="15"/>
    <x v="0"/>
    <x v="1"/>
  </r>
  <r>
    <x v="5"/>
    <x v="3"/>
    <x v="3"/>
    <d v="1899-12-30T17:45:00"/>
    <d v="1899-12-30T23:59:00"/>
    <x v="3"/>
    <x v="1"/>
    <x v="2"/>
    <x v="15"/>
    <x v="0"/>
    <x v="1"/>
  </r>
  <r>
    <x v="0"/>
    <x v="0"/>
    <x v="0"/>
    <d v="1899-12-30T08:00:00"/>
    <d v="1899-12-30T08:10:00"/>
    <x v="0"/>
    <x v="0"/>
    <x v="0"/>
    <x v="16"/>
    <x v="0"/>
    <x v="2"/>
  </r>
  <r>
    <x v="0"/>
    <x v="1"/>
    <x v="1"/>
    <d v="1899-12-30T08:15:00"/>
    <d v="1899-12-30T08:20:00"/>
    <x v="1"/>
    <x v="0"/>
    <x v="0"/>
    <x v="16"/>
    <x v="0"/>
    <x v="2"/>
  </r>
  <r>
    <x v="0"/>
    <x v="2"/>
    <x v="2"/>
    <d v="1899-12-30T08:30:00"/>
    <d v="1899-12-30T12:00:00"/>
    <x v="2"/>
    <x v="0"/>
    <x v="0"/>
    <x v="16"/>
    <x v="0"/>
    <x v="2"/>
  </r>
  <r>
    <x v="0"/>
    <x v="3"/>
    <x v="3"/>
    <d v="1899-12-30T17:30:00"/>
    <d v="1899-12-30T23:59:00"/>
    <x v="3"/>
    <x v="0"/>
    <x v="0"/>
    <x v="16"/>
    <x v="0"/>
    <x v="2"/>
  </r>
  <r>
    <x v="1"/>
    <x v="0"/>
    <x v="0"/>
    <d v="1899-12-30T07:30:00"/>
    <d v="1899-12-30T08:30:00"/>
    <x v="0"/>
    <x v="1"/>
    <x v="1"/>
    <x v="16"/>
    <x v="0"/>
    <x v="2"/>
  </r>
  <r>
    <x v="1"/>
    <x v="2"/>
    <x v="2"/>
    <d v="1899-12-30T09:00:00"/>
    <d v="1899-12-30T17:00:00"/>
    <x v="2"/>
    <x v="1"/>
    <x v="1"/>
    <x v="16"/>
    <x v="0"/>
    <x v="2"/>
  </r>
  <r>
    <x v="1"/>
    <x v="3"/>
    <x v="3"/>
    <d v="1899-12-30T17:45:00"/>
    <d v="1899-12-30T23:59:00"/>
    <x v="3"/>
    <x v="1"/>
    <x v="1"/>
    <x v="16"/>
    <x v="0"/>
    <x v="2"/>
  </r>
  <r>
    <x v="2"/>
    <x v="2"/>
    <x v="2"/>
    <d v="1899-12-30T09:00:00"/>
    <d v="1899-12-30T17:00:00"/>
    <x v="2"/>
    <x v="1"/>
    <x v="2"/>
    <x v="16"/>
    <x v="0"/>
    <x v="2"/>
  </r>
  <r>
    <x v="2"/>
    <x v="4"/>
    <x v="4"/>
    <d v="1899-12-30T17:45:00"/>
    <d v="1899-12-30T18:30:00"/>
    <x v="4"/>
    <x v="1"/>
    <x v="2"/>
    <x v="16"/>
    <x v="0"/>
    <x v="2"/>
  </r>
  <r>
    <x v="2"/>
    <x v="3"/>
    <x v="3"/>
    <d v="1899-12-30T19:00:00"/>
    <d v="1899-12-30T23:59:00"/>
    <x v="3"/>
    <x v="1"/>
    <x v="2"/>
    <x v="16"/>
    <x v="0"/>
    <x v="2"/>
  </r>
  <r>
    <x v="3"/>
    <x v="2"/>
    <x v="2"/>
    <d v="1899-12-30T09:00:00"/>
    <d v="1899-12-30T17:10:00"/>
    <x v="2"/>
    <x v="0"/>
    <x v="3"/>
    <x v="16"/>
    <x v="0"/>
    <x v="2"/>
  </r>
  <r>
    <x v="3"/>
    <x v="3"/>
    <x v="3"/>
    <d v="1899-12-30T19:00:00"/>
    <d v="1899-12-30T23:59:00"/>
    <x v="3"/>
    <x v="0"/>
    <x v="3"/>
    <x v="16"/>
    <x v="0"/>
    <x v="2"/>
  </r>
  <r>
    <x v="4"/>
    <x v="5"/>
    <x v="5"/>
    <d v="1899-12-30T06:00:00"/>
    <d v="1899-12-30T07:30:00"/>
    <x v="5"/>
    <x v="0"/>
    <x v="1"/>
    <x v="16"/>
    <x v="0"/>
    <x v="2"/>
  </r>
  <r>
    <x v="4"/>
    <x v="2"/>
    <x v="2"/>
    <d v="1899-12-30T09:00:00"/>
    <d v="1899-12-30T17:00:00"/>
    <x v="2"/>
    <x v="0"/>
    <x v="1"/>
    <x v="16"/>
    <x v="0"/>
    <x v="2"/>
  </r>
  <r>
    <x v="4"/>
    <x v="4"/>
    <x v="4"/>
    <d v="1899-12-30T17:45:00"/>
    <d v="1899-12-30T18:30:00"/>
    <x v="4"/>
    <x v="0"/>
    <x v="1"/>
    <x v="16"/>
    <x v="0"/>
    <x v="2"/>
  </r>
  <r>
    <x v="4"/>
    <x v="3"/>
    <x v="3"/>
    <d v="1899-12-30T17:45:00"/>
    <d v="1899-12-30T23:59:00"/>
    <x v="3"/>
    <x v="0"/>
    <x v="1"/>
    <x v="16"/>
    <x v="0"/>
    <x v="2"/>
  </r>
  <r>
    <x v="5"/>
    <x v="5"/>
    <x v="5"/>
    <d v="1899-12-30T06:00:00"/>
    <d v="1899-12-30T07:40:00"/>
    <x v="5"/>
    <x v="1"/>
    <x v="2"/>
    <x v="16"/>
    <x v="0"/>
    <x v="2"/>
  </r>
  <r>
    <x v="5"/>
    <x v="2"/>
    <x v="2"/>
    <d v="1899-12-30T09:00:00"/>
    <d v="1899-12-30T17:10:00"/>
    <x v="2"/>
    <x v="1"/>
    <x v="2"/>
    <x v="16"/>
    <x v="0"/>
    <x v="2"/>
  </r>
  <r>
    <x v="5"/>
    <x v="4"/>
    <x v="4"/>
    <d v="1899-12-30T17:45:00"/>
    <d v="1899-12-30T18:40:00"/>
    <x v="4"/>
    <x v="1"/>
    <x v="2"/>
    <x v="16"/>
    <x v="0"/>
    <x v="2"/>
  </r>
  <r>
    <x v="5"/>
    <x v="3"/>
    <x v="3"/>
    <d v="1899-12-30T17:45:00"/>
    <d v="1899-12-30T23:59:00"/>
    <x v="3"/>
    <x v="1"/>
    <x v="2"/>
    <x v="16"/>
    <x v="0"/>
    <x v="2"/>
  </r>
  <r>
    <x v="0"/>
    <x v="0"/>
    <x v="0"/>
    <d v="1899-12-30T08:00:00"/>
    <d v="1899-12-30T08:10:00"/>
    <x v="0"/>
    <x v="0"/>
    <x v="0"/>
    <x v="17"/>
    <x v="0"/>
    <x v="3"/>
  </r>
  <r>
    <x v="0"/>
    <x v="1"/>
    <x v="1"/>
    <d v="1899-12-30T08:15:00"/>
    <d v="1899-12-30T08:20:00"/>
    <x v="1"/>
    <x v="0"/>
    <x v="0"/>
    <x v="17"/>
    <x v="0"/>
    <x v="3"/>
  </r>
  <r>
    <x v="0"/>
    <x v="2"/>
    <x v="2"/>
    <d v="1899-12-30T08:30:00"/>
    <d v="1899-12-30T12:00:00"/>
    <x v="2"/>
    <x v="0"/>
    <x v="0"/>
    <x v="17"/>
    <x v="0"/>
    <x v="3"/>
  </r>
  <r>
    <x v="0"/>
    <x v="3"/>
    <x v="3"/>
    <d v="1899-12-30T17:30:00"/>
    <d v="1899-12-30T23:59:00"/>
    <x v="3"/>
    <x v="0"/>
    <x v="0"/>
    <x v="17"/>
    <x v="0"/>
    <x v="3"/>
  </r>
  <r>
    <x v="1"/>
    <x v="0"/>
    <x v="0"/>
    <d v="1899-12-30T07:30:00"/>
    <d v="1899-12-30T08:30:00"/>
    <x v="0"/>
    <x v="1"/>
    <x v="1"/>
    <x v="17"/>
    <x v="0"/>
    <x v="3"/>
  </r>
  <r>
    <x v="1"/>
    <x v="2"/>
    <x v="2"/>
    <d v="1899-12-30T09:00:00"/>
    <d v="1899-12-30T17:00:00"/>
    <x v="2"/>
    <x v="1"/>
    <x v="1"/>
    <x v="17"/>
    <x v="0"/>
    <x v="3"/>
  </r>
  <r>
    <x v="1"/>
    <x v="3"/>
    <x v="3"/>
    <d v="1899-12-30T17:45:00"/>
    <d v="1899-12-30T23:59:00"/>
    <x v="3"/>
    <x v="1"/>
    <x v="1"/>
    <x v="17"/>
    <x v="0"/>
    <x v="3"/>
  </r>
  <r>
    <x v="2"/>
    <x v="2"/>
    <x v="2"/>
    <d v="1899-12-30T09:00:00"/>
    <d v="1899-12-30T17:00:00"/>
    <x v="2"/>
    <x v="1"/>
    <x v="2"/>
    <x v="17"/>
    <x v="0"/>
    <x v="3"/>
  </r>
  <r>
    <x v="2"/>
    <x v="4"/>
    <x v="4"/>
    <d v="1899-12-30T17:45:00"/>
    <d v="1899-12-30T18:30:00"/>
    <x v="4"/>
    <x v="1"/>
    <x v="2"/>
    <x v="17"/>
    <x v="0"/>
    <x v="3"/>
  </r>
  <r>
    <x v="2"/>
    <x v="3"/>
    <x v="3"/>
    <d v="1899-12-30T19:00:00"/>
    <d v="1899-12-30T23:59:00"/>
    <x v="3"/>
    <x v="1"/>
    <x v="2"/>
    <x v="17"/>
    <x v="0"/>
    <x v="3"/>
  </r>
  <r>
    <x v="3"/>
    <x v="2"/>
    <x v="2"/>
    <d v="1899-12-30T09:00:00"/>
    <d v="1899-12-30T17:10:00"/>
    <x v="2"/>
    <x v="0"/>
    <x v="3"/>
    <x v="17"/>
    <x v="0"/>
    <x v="3"/>
  </r>
  <r>
    <x v="3"/>
    <x v="4"/>
    <x v="4"/>
    <d v="1899-12-30T17:45:00"/>
    <d v="1899-12-30T18:40:00"/>
    <x v="4"/>
    <x v="0"/>
    <x v="3"/>
    <x v="17"/>
    <x v="0"/>
    <x v="3"/>
  </r>
  <r>
    <x v="3"/>
    <x v="3"/>
    <x v="3"/>
    <d v="1899-12-30T19:00:00"/>
    <d v="1899-12-30T23:59:00"/>
    <x v="3"/>
    <x v="0"/>
    <x v="3"/>
    <x v="17"/>
    <x v="0"/>
    <x v="3"/>
  </r>
  <r>
    <x v="4"/>
    <x v="5"/>
    <x v="5"/>
    <d v="1899-12-30T06:00:00"/>
    <d v="1899-12-30T07:30:00"/>
    <x v="5"/>
    <x v="0"/>
    <x v="1"/>
    <x v="17"/>
    <x v="0"/>
    <x v="3"/>
  </r>
  <r>
    <x v="4"/>
    <x v="2"/>
    <x v="2"/>
    <d v="1899-12-30T09:00:00"/>
    <d v="1899-12-30T17:00:00"/>
    <x v="2"/>
    <x v="0"/>
    <x v="1"/>
    <x v="17"/>
    <x v="0"/>
    <x v="3"/>
  </r>
  <r>
    <x v="4"/>
    <x v="4"/>
    <x v="4"/>
    <d v="1899-12-30T17:45:00"/>
    <d v="1899-12-30T18:30:00"/>
    <x v="4"/>
    <x v="0"/>
    <x v="1"/>
    <x v="17"/>
    <x v="0"/>
    <x v="3"/>
  </r>
  <r>
    <x v="4"/>
    <x v="3"/>
    <x v="3"/>
    <d v="1899-12-30T17:45:00"/>
    <d v="1899-12-30T23:59:00"/>
    <x v="3"/>
    <x v="0"/>
    <x v="1"/>
    <x v="17"/>
    <x v="0"/>
    <x v="3"/>
  </r>
  <r>
    <x v="5"/>
    <x v="2"/>
    <x v="2"/>
    <d v="1899-12-30T09:00:00"/>
    <d v="1899-12-30T17:10:00"/>
    <x v="2"/>
    <x v="1"/>
    <x v="2"/>
    <x v="17"/>
    <x v="0"/>
    <x v="3"/>
  </r>
  <r>
    <x v="5"/>
    <x v="4"/>
    <x v="4"/>
    <d v="1899-12-30T17:45:00"/>
    <d v="1899-12-30T18:40:00"/>
    <x v="4"/>
    <x v="1"/>
    <x v="2"/>
    <x v="17"/>
    <x v="0"/>
    <x v="3"/>
  </r>
  <r>
    <x v="5"/>
    <x v="3"/>
    <x v="3"/>
    <d v="1899-12-30T17:45:00"/>
    <d v="1899-12-30T23:59:00"/>
    <x v="3"/>
    <x v="1"/>
    <x v="2"/>
    <x v="17"/>
    <x v="0"/>
    <x v="3"/>
  </r>
  <r>
    <x v="0"/>
    <x v="0"/>
    <x v="0"/>
    <d v="1899-12-30T08:00:00"/>
    <d v="1899-12-30T08:10:00"/>
    <x v="0"/>
    <x v="0"/>
    <x v="0"/>
    <x v="18"/>
    <x v="0"/>
    <x v="4"/>
  </r>
  <r>
    <x v="0"/>
    <x v="1"/>
    <x v="1"/>
    <d v="1899-12-30T08:15:00"/>
    <d v="1899-12-30T08:20:00"/>
    <x v="1"/>
    <x v="0"/>
    <x v="0"/>
    <x v="18"/>
    <x v="0"/>
    <x v="4"/>
  </r>
  <r>
    <x v="0"/>
    <x v="2"/>
    <x v="2"/>
    <d v="1899-12-30T08:30:00"/>
    <d v="1899-12-30T12:00:00"/>
    <x v="2"/>
    <x v="0"/>
    <x v="0"/>
    <x v="18"/>
    <x v="0"/>
    <x v="4"/>
  </r>
  <r>
    <x v="0"/>
    <x v="3"/>
    <x v="3"/>
    <d v="1899-12-30T17:30:00"/>
    <d v="1899-12-30T23:59:00"/>
    <x v="3"/>
    <x v="0"/>
    <x v="0"/>
    <x v="18"/>
    <x v="0"/>
    <x v="4"/>
  </r>
  <r>
    <x v="1"/>
    <x v="0"/>
    <x v="0"/>
    <d v="1899-12-30T07:30:00"/>
    <d v="1899-12-30T08:30:00"/>
    <x v="0"/>
    <x v="1"/>
    <x v="1"/>
    <x v="18"/>
    <x v="0"/>
    <x v="4"/>
  </r>
  <r>
    <x v="1"/>
    <x v="2"/>
    <x v="2"/>
    <d v="1899-12-30T09:00:00"/>
    <d v="1899-12-30T17:00:00"/>
    <x v="2"/>
    <x v="1"/>
    <x v="1"/>
    <x v="18"/>
    <x v="0"/>
    <x v="4"/>
  </r>
  <r>
    <x v="1"/>
    <x v="3"/>
    <x v="3"/>
    <d v="1899-12-30T17:45:00"/>
    <d v="1899-12-30T23:59:00"/>
    <x v="3"/>
    <x v="1"/>
    <x v="1"/>
    <x v="18"/>
    <x v="0"/>
    <x v="4"/>
  </r>
  <r>
    <x v="2"/>
    <x v="2"/>
    <x v="2"/>
    <d v="1899-12-30T09:00:00"/>
    <d v="1899-12-30T17:00:00"/>
    <x v="2"/>
    <x v="1"/>
    <x v="2"/>
    <x v="18"/>
    <x v="0"/>
    <x v="4"/>
  </r>
  <r>
    <x v="2"/>
    <x v="4"/>
    <x v="4"/>
    <d v="1899-12-30T17:45:00"/>
    <d v="1899-12-30T18:30:00"/>
    <x v="4"/>
    <x v="1"/>
    <x v="2"/>
    <x v="18"/>
    <x v="0"/>
    <x v="4"/>
  </r>
  <r>
    <x v="2"/>
    <x v="10"/>
    <x v="10"/>
    <d v="1899-12-30T19:00:00"/>
    <d v="1899-12-30T22:00:00"/>
    <x v="10"/>
    <x v="1"/>
    <x v="2"/>
    <x v="19"/>
    <x v="1"/>
    <x v="5"/>
  </r>
  <r>
    <x v="2"/>
    <x v="3"/>
    <x v="3"/>
    <d v="1899-12-30T19:00:00"/>
    <d v="1899-12-30T23:59:00"/>
    <x v="3"/>
    <x v="1"/>
    <x v="2"/>
    <x v="18"/>
    <x v="0"/>
    <x v="4"/>
  </r>
  <r>
    <x v="3"/>
    <x v="2"/>
    <x v="2"/>
    <d v="1899-12-30T09:00:00"/>
    <d v="1899-12-30T17:10:00"/>
    <x v="2"/>
    <x v="0"/>
    <x v="3"/>
    <x v="18"/>
    <x v="0"/>
    <x v="4"/>
  </r>
  <r>
    <x v="3"/>
    <x v="4"/>
    <x v="4"/>
    <d v="1899-12-30T17:45:00"/>
    <d v="1899-12-30T18:40:00"/>
    <x v="4"/>
    <x v="0"/>
    <x v="3"/>
    <x v="18"/>
    <x v="0"/>
    <x v="4"/>
  </r>
  <r>
    <x v="3"/>
    <x v="3"/>
    <x v="3"/>
    <d v="1899-12-30T19:00:00"/>
    <d v="1899-12-30T23:59:00"/>
    <x v="3"/>
    <x v="0"/>
    <x v="3"/>
    <x v="18"/>
    <x v="0"/>
    <x v="4"/>
  </r>
  <r>
    <x v="4"/>
    <x v="5"/>
    <x v="5"/>
    <d v="1899-12-30T06:00:00"/>
    <d v="1899-12-30T07:30:00"/>
    <x v="5"/>
    <x v="0"/>
    <x v="1"/>
    <x v="18"/>
    <x v="0"/>
    <x v="4"/>
  </r>
  <r>
    <x v="4"/>
    <x v="2"/>
    <x v="2"/>
    <d v="1899-12-30T09:00:00"/>
    <d v="1899-12-30T17:00:00"/>
    <x v="2"/>
    <x v="0"/>
    <x v="1"/>
    <x v="18"/>
    <x v="0"/>
    <x v="4"/>
  </r>
  <r>
    <x v="4"/>
    <x v="3"/>
    <x v="3"/>
    <d v="1899-12-30T17:45:00"/>
    <d v="1899-12-30T23:59:00"/>
    <x v="3"/>
    <x v="0"/>
    <x v="1"/>
    <x v="18"/>
    <x v="0"/>
    <x v="4"/>
  </r>
  <r>
    <x v="5"/>
    <x v="5"/>
    <x v="5"/>
    <d v="1899-12-30T06:00:00"/>
    <d v="1899-12-30T07:40:00"/>
    <x v="5"/>
    <x v="1"/>
    <x v="2"/>
    <x v="18"/>
    <x v="0"/>
    <x v="4"/>
  </r>
  <r>
    <x v="5"/>
    <x v="2"/>
    <x v="2"/>
    <d v="1899-12-30T09:00:00"/>
    <d v="1899-12-30T17:10:00"/>
    <x v="2"/>
    <x v="1"/>
    <x v="2"/>
    <x v="18"/>
    <x v="0"/>
    <x v="4"/>
  </r>
  <r>
    <x v="5"/>
    <x v="4"/>
    <x v="4"/>
    <d v="1899-12-30T17:45:00"/>
    <d v="1899-12-30T18:40:00"/>
    <x v="4"/>
    <x v="1"/>
    <x v="2"/>
    <x v="18"/>
    <x v="0"/>
    <x v="4"/>
  </r>
  <r>
    <x v="5"/>
    <x v="3"/>
    <x v="3"/>
    <d v="1899-12-30T17:45:00"/>
    <d v="1899-12-30T23:59:00"/>
    <x v="3"/>
    <x v="1"/>
    <x v="2"/>
    <x v="18"/>
    <x v="0"/>
    <x v="4"/>
  </r>
  <r>
    <x v="0"/>
    <x v="6"/>
    <x v="6"/>
    <d v="1899-12-30T12:30:00"/>
    <d v="1899-12-30T13:00:00"/>
    <x v="6"/>
    <x v="0"/>
    <x v="0"/>
    <x v="19"/>
    <x v="1"/>
    <x v="5"/>
  </r>
  <r>
    <x v="0"/>
    <x v="7"/>
    <x v="7"/>
    <d v="1899-12-30T14:00:00"/>
    <d v="1899-12-30T16:00:00"/>
    <x v="7"/>
    <x v="0"/>
    <x v="0"/>
    <x v="19"/>
    <x v="1"/>
    <x v="5"/>
  </r>
  <r>
    <x v="0"/>
    <x v="8"/>
    <x v="8"/>
    <d v="1899-12-30T16:30:00"/>
    <d v="1899-12-30T17:00:00"/>
    <x v="8"/>
    <x v="0"/>
    <x v="0"/>
    <x v="19"/>
    <x v="1"/>
    <x v="5"/>
  </r>
  <r>
    <x v="0"/>
    <x v="3"/>
    <x v="3"/>
    <d v="1899-12-30T20:00:00"/>
    <d v="1899-12-30T23:59:00"/>
    <x v="3"/>
    <x v="0"/>
    <x v="0"/>
    <x v="19"/>
    <x v="1"/>
    <x v="5"/>
  </r>
  <r>
    <x v="1"/>
    <x v="9"/>
    <x v="9"/>
    <d v="1899-12-30T09:30:00"/>
    <d v="1899-12-30T13:30:00"/>
    <x v="9"/>
    <x v="1"/>
    <x v="1"/>
    <x v="19"/>
    <x v="1"/>
    <x v="5"/>
  </r>
  <r>
    <x v="1"/>
    <x v="0"/>
    <x v="0"/>
    <d v="1899-12-30T14:00:00"/>
    <d v="1899-12-30T15:00:00"/>
    <x v="0"/>
    <x v="1"/>
    <x v="1"/>
    <x v="19"/>
    <x v="1"/>
    <x v="5"/>
  </r>
  <r>
    <x v="1"/>
    <x v="3"/>
    <x v="3"/>
    <d v="1899-12-30T15:30:00"/>
    <d v="1899-12-30T23:59:00"/>
    <x v="3"/>
    <x v="1"/>
    <x v="1"/>
    <x v="19"/>
    <x v="1"/>
    <x v="5"/>
  </r>
  <r>
    <x v="2"/>
    <x v="5"/>
    <x v="5"/>
    <d v="1899-12-30T07:00:00"/>
    <d v="1899-12-30T09:00:00"/>
    <x v="5"/>
    <x v="1"/>
    <x v="2"/>
    <x v="19"/>
    <x v="1"/>
    <x v="5"/>
  </r>
  <r>
    <x v="2"/>
    <x v="8"/>
    <x v="8"/>
    <d v="1899-12-30T17:00:00"/>
    <d v="1899-12-30T18:00:00"/>
    <x v="8"/>
    <x v="1"/>
    <x v="2"/>
    <x v="19"/>
    <x v="1"/>
    <x v="5"/>
  </r>
  <r>
    <x v="2"/>
    <x v="7"/>
    <x v="7"/>
    <d v="1899-12-30T18:00:00"/>
    <d v="1899-12-30T22:00:00"/>
    <x v="7"/>
    <x v="1"/>
    <x v="2"/>
    <x v="19"/>
    <x v="1"/>
    <x v="5"/>
  </r>
  <r>
    <x v="3"/>
    <x v="3"/>
    <x v="3"/>
    <d v="1899-12-30T09:00:00"/>
    <d v="1899-12-30T09:15:00"/>
    <x v="3"/>
    <x v="0"/>
    <x v="3"/>
    <x v="19"/>
    <x v="1"/>
    <x v="5"/>
  </r>
  <r>
    <x v="3"/>
    <x v="0"/>
    <x v="0"/>
    <d v="1899-12-30T18:00:00"/>
    <d v="1899-12-30T19:00:00"/>
    <x v="0"/>
    <x v="0"/>
    <x v="3"/>
    <x v="19"/>
    <x v="1"/>
    <x v="5"/>
  </r>
  <r>
    <x v="3"/>
    <x v="10"/>
    <x v="10"/>
    <d v="1899-12-30T19:30:00"/>
    <d v="1899-12-30T00:00:00"/>
    <x v="10"/>
    <x v="0"/>
    <x v="3"/>
    <x v="19"/>
    <x v="1"/>
    <x v="5"/>
  </r>
  <r>
    <x v="4"/>
    <x v="3"/>
    <x v="3"/>
    <d v="1899-12-30T08:00:00"/>
    <d v="1899-12-30T09:00:00"/>
    <x v="3"/>
    <x v="0"/>
    <x v="1"/>
    <x v="19"/>
    <x v="1"/>
    <x v="5"/>
  </r>
  <r>
    <x v="4"/>
    <x v="4"/>
    <x v="4"/>
    <d v="1899-12-30T09:00:00"/>
    <d v="1899-12-30T13:00:00"/>
    <x v="4"/>
    <x v="0"/>
    <x v="1"/>
    <x v="19"/>
    <x v="1"/>
    <x v="5"/>
  </r>
  <r>
    <x v="5"/>
    <x v="4"/>
    <x v="4"/>
    <d v="1899-12-30T10:00:00"/>
    <d v="1899-12-30T13:00:00"/>
    <x v="4"/>
    <x v="1"/>
    <x v="2"/>
    <x v="19"/>
    <x v="1"/>
    <x v="5"/>
  </r>
  <r>
    <x v="5"/>
    <x v="8"/>
    <x v="8"/>
    <d v="1899-12-30T14:00:00"/>
    <d v="1899-12-30T16:00:00"/>
    <x v="8"/>
    <x v="1"/>
    <x v="2"/>
    <x v="19"/>
    <x v="1"/>
    <x v="5"/>
  </r>
  <r>
    <x v="5"/>
    <x v="3"/>
    <x v="3"/>
    <d v="1899-12-30T16:00:00"/>
    <d v="1899-12-30T23:59:00"/>
    <x v="3"/>
    <x v="1"/>
    <x v="2"/>
    <x v="19"/>
    <x v="1"/>
    <x v="5"/>
  </r>
  <r>
    <x v="0"/>
    <x v="6"/>
    <x v="6"/>
    <d v="1899-12-30T12:30:00"/>
    <d v="1899-12-30T13:00:00"/>
    <x v="6"/>
    <x v="0"/>
    <x v="0"/>
    <x v="20"/>
    <x v="1"/>
    <x v="6"/>
  </r>
  <r>
    <x v="0"/>
    <x v="8"/>
    <x v="8"/>
    <d v="1899-12-30T16:30:00"/>
    <d v="1899-12-30T17:00:00"/>
    <x v="8"/>
    <x v="0"/>
    <x v="0"/>
    <x v="20"/>
    <x v="1"/>
    <x v="6"/>
  </r>
  <r>
    <x v="0"/>
    <x v="3"/>
    <x v="3"/>
    <d v="1899-12-30T20:00:00"/>
    <d v="1899-12-30T23:59:00"/>
    <x v="3"/>
    <x v="0"/>
    <x v="0"/>
    <x v="20"/>
    <x v="1"/>
    <x v="6"/>
  </r>
  <r>
    <x v="1"/>
    <x v="4"/>
    <x v="4"/>
    <d v="1899-12-30T08:00:00"/>
    <d v="1899-12-30T09:00:00"/>
    <x v="4"/>
    <x v="1"/>
    <x v="1"/>
    <x v="20"/>
    <x v="1"/>
    <x v="6"/>
  </r>
  <r>
    <x v="1"/>
    <x v="9"/>
    <x v="9"/>
    <d v="1899-12-30T09:30:00"/>
    <d v="1899-12-30T13:30:00"/>
    <x v="9"/>
    <x v="1"/>
    <x v="1"/>
    <x v="20"/>
    <x v="1"/>
    <x v="6"/>
  </r>
  <r>
    <x v="1"/>
    <x v="0"/>
    <x v="0"/>
    <d v="1899-12-30T14:00:00"/>
    <d v="1899-12-30T15:00:00"/>
    <x v="0"/>
    <x v="1"/>
    <x v="1"/>
    <x v="20"/>
    <x v="1"/>
    <x v="6"/>
  </r>
  <r>
    <x v="1"/>
    <x v="3"/>
    <x v="3"/>
    <d v="1899-12-30T15:30:00"/>
    <d v="1899-12-30T23:59:00"/>
    <x v="3"/>
    <x v="1"/>
    <x v="1"/>
    <x v="20"/>
    <x v="1"/>
    <x v="6"/>
  </r>
  <r>
    <x v="2"/>
    <x v="5"/>
    <x v="5"/>
    <d v="1899-12-30T07:00:00"/>
    <d v="1899-12-30T09:00:00"/>
    <x v="5"/>
    <x v="1"/>
    <x v="2"/>
    <x v="20"/>
    <x v="1"/>
    <x v="6"/>
  </r>
  <r>
    <x v="2"/>
    <x v="7"/>
    <x v="7"/>
    <d v="1899-12-30T18:00:00"/>
    <d v="1899-12-30T22:00:00"/>
    <x v="7"/>
    <x v="1"/>
    <x v="2"/>
    <x v="20"/>
    <x v="1"/>
    <x v="6"/>
  </r>
  <r>
    <x v="3"/>
    <x v="3"/>
    <x v="3"/>
    <d v="1899-12-30T09:00:00"/>
    <d v="1899-12-30T09:15:00"/>
    <x v="3"/>
    <x v="0"/>
    <x v="3"/>
    <x v="20"/>
    <x v="1"/>
    <x v="6"/>
  </r>
  <r>
    <x v="3"/>
    <x v="0"/>
    <x v="0"/>
    <d v="1899-12-30T18:00:00"/>
    <d v="1899-12-30T19:00:00"/>
    <x v="0"/>
    <x v="0"/>
    <x v="3"/>
    <x v="20"/>
    <x v="1"/>
    <x v="6"/>
  </r>
  <r>
    <x v="3"/>
    <x v="10"/>
    <x v="10"/>
    <d v="1899-12-30T19:30:00"/>
    <d v="1899-12-30T00:00:00"/>
    <x v="10"/>
    <x v="0"/>
    <x v="3"/>
    <x v="20"/>
    <x v="1"/>
    <x v="6"/>
  </r>
  <r>
    <x v="4"/>
    <x v="3"/>
    <x v="3"/>
    <d v="1899-12-30T08:00:00"/>
    <d v="1899-12-30T09:00:00"/>
    <x v="3"/>
    <x v="0"/>
    <x v="1"/>
    <x v="20"/>
    <x v="1"/>
    <x v="6"/>
  </r>
  <r>
    <x v="4"/>
    <x v="4"/>
    <x v="4"/>
    <d v="1899-12-30T09:00:00"/>
    <d v="1899-12-30T13:00:00"/>
    <x v="4"/>
    <x v="0"/>
    <x v="1"/>
    <x v="20"/>
    <x v="1"/>
    <x v="6"/>
  </r>
  <r>
    <x v="5"/>
    <x v="4"/>
    <x v="4"/>
    <d v="1899-12-30T10:00:00"/>
    <d v="1899-12-30T13:00:00"/>
    <x v="4"/>
    <x v="1"/>
    <x v="2"/>
    <x v="20"/>
    <x v="1"/>
    <x v="6"/>
  </r>
  <r>
    <x v="5"/>
    <x v="8"/>
    <x v="8"/>
    <d v="1899-12-30T14:00:00"/>
    <d v="1899-12-30T16:00:00"/>
    <x v="8"/>
    <x v="1"/>
    <x v="2"/>
    <x v="20"/>
    <x v="1"/>
    <x v="6"/>
  </r>
  <r>
    <x v="5"/>
    <x v="3"/>
    <x v="3"/>
    <d v="1899-12-30T16:00:00"/>
    <d v="1899-12-30T16:30:00"/>
    <x v="3"/>
    <x v="1"/>
    <x v="2"/>
    <x v="20"/>
    <x v="1"/>
    <x v="6"/>
  </r>
  <r>
    <x v="5"/>
    <x v="10"/>
    <x v="10"/>
    <d v="1899-12-30T22:00:00"/>
    <d v="1899-12-30T23:59:00"/>
    <x v="10"/>
    <x v="1"/>
    <x v="2"/>
    <x v="20"/>
    <x v="1"/>
    <x v="6"/>
  </r>
  <r>
    <x v="0"/>
    <x v="0"/>
    <x v="0"/>
    <d v="1899-12-30T08:00:00"/>
    <d v="1899-12-30T08:10:00"/>
    <x v="0"/>
    <x v="0"/>
    <x v="0"/>
    <x v="21"/>
    <x v="0"/>
    <x v="0"/>
  </r>
  <r>
    <x v="0"/>
    <x v="1"/>
    <x v="1"/>
    <d v="1899-12-30T08:15:00"/>
    <d v="1899-12-30T08:20:00"/>
    <x v="1"/>
    <x v="0"/>
    <x v="0"/>
    <x v="21"/>
    <x v="0"/>
    <x v="0"/>
  </r>
  <r>
    <x v="0"/>
    <x v="2"/>
    <x v="2"/>
    <d v="1899-12-30T08:30:00"/>
    <d v="1899-12-30T12:00:00"/>
    <x v="2"/>
    <x v="0"/>
    <x v="0"/>
    <x v="21"/>
    <x v="0"/>
    <x v="0"/>
  </r>
  <r>
    <x v="0"/>
    <x v="3"/>
    <x v="3"/>
    <d v="1899-12-30T17:30:00"/>
    <d v="1899-12-30T23:59:00"/>
    <x v="3"/>
    <x v="0"/>
    <x v="0"/>
    <x v="21"/>
    <x v="0"/>
    <x v="0"/>
  </r>
  <r>
    <x v="1"/>
    <x v="2"/>
    <x v="2"/>
    <d v="1899-12-30T09:00:00"/>
    <d v="1899-12-30T17:00:00"/>
    <x v="2"/>
    <x v="1"/>
    <x v="1"/>
    <x v="21"/>
    <x v="0"/>
    <x v="0"/>
  </r>
  <r>
    <x v="1"/>
    <x v="3"/>
    <x v="3"/>
    <d v="1899-12-30T17:45:00"/>
    <d v="1899-12-30T23:59:00"/>
    <x v="3"/>
    <x v="1"/>
    <x v="1"/>
    <x v="21"/>
    <x v="0"/>
    <x v="0"/>
  </r>
  <r>
    <x v="2"/>
    <x v="2"/>
    <x v="2"/>
    <d v="1899-12-30T09:00:00"/>
    <d v="1899-12-30T17:00:00"/>
    <x v="2"/>
    <x v="1"/>
    <x v="2"/>
    <x v="21"/>
    <x v="0"/>
    <x v="0"/>
  </r>
  <r>
    <x v="2"/>
    <x v="4"/>
    <x v="4"/>
    <d v="1899-12-30T17:45:00"/>
    <d v="1899-12-30T18:30:00"/>
    <x v="4"/>
    <x v="1"/>
    <x v="2"/>
    <x v="21"/>
    <x v="0"/>
    <x v="0"/>
  </r>
  <r>
    <x v="2"/>
    <x v="3"/>
    <x v="3"/>
    <d v="1899-12-30T19:00:00"/>
    <d v="1899-12-30T23:59:00"/>
    <x v="3"/>
    <x v="1"/>
    <x v="2"/>
    <x v="21"/>
    <x v="0"/>
    <x v="0"/>
  </r>
  <r>
    <x v="3"/>
    <x v="2"/>
    <x v="2"/>
    <d v="1899-12-30T09:00:00"/>
    <d v="1899-12-30T17:10:00"/>
    <x v="2"/>
    <x v="0"/>
    <x v="3"/>
    <x v="21"/>
    <x v="0"/>
    <x v="0"/>
  </r>
  <r>
    <x v="3"/>
    <x v="4"/>
    <x v="4"/>
    <d v="1899-12-30T17:45:00"/>
    <d v="1899-12-30T18:40:00"/>
    <x v="4"/>
    <x v="0"/>
    <x v="3"/>
    <x v="21"/>
    <x v="0"/>
    <x v="0"/>
  </r>
  <r>
    <x v="3"/>
    <x v="3"/>
    <x v="3"/>
    <d v="1899-12-30T19:00:00"/>
    <d v="1899-12-30T23:59:00"/>
    <x v="3"/>
    <x v="0"/>
    <x v="3"/>
    <x v="21"/>
    <x v="0"/>
    <x v="0"/>
  </r>
  <r>
    <x v="4"/>
    <x v="5"/>
    <x v="5"/>
    <d v="1899-12-30T06:00:00"/>
    <d v="1899-12-30T07:30:00"/>
    <x v="5"/>
    <x v="0"/>
    <x v="1"/>
    <x v="21"/>
    <x v="0"/>
    <x v="0"/>
  </r>
  <r>
    <x v="4"/>
    <x v="2"/>
    <x v="2"/>
    <d v="1899-12-30T09:00:00"/>
    <d v="1899-12-30T17:00:00"/>
    <x v="2"/>
    <x v="0"/>
    <x v="1"/>
    <x v="21"/>
    <x v="0"/>
    <x v="0"/>
  </r>
  <r>
    <x v="4"/>
    <x v="4"/>
    <x v="4"/>
    <d v="1899-12-30T17:45:00"/>
    <d v="1899-12-30T18:30:00"/>
    <x v="4"/>
    <x v="0"/>
    <x v="1"/>
    <x v="21"/>
    <x v="0"/>
    <x v="0"/>
  </r>
  <r>
    <x v="4"/>
    <x v="3"/>
    <x v="3"/>
    <d v="1899-12-30T17:45:00"/>
    <d v="1899-12-30T23:59:00"/>
    <x v="3"/>
    <x v="0"/>
    <x v="1"/>
    <x v="21"/>
    <x v="0"/>
    <x v="0"/>
  </r>
  <r>
    <x v="5"/>
    <x v="5"/>
    <x v="5"/>
    <d v="1899-12-30T06:00:00"/>
    <d v="1899-12-30T07:40:00"/>
    <x v="5"/>
    <x v="1"/>
    <x v="2"/>
    <x v="21"/>
    <x v="0"/>
    <x v="0"/>
  </r>
  <r>
    <x v="5"/>
    <x v="2"/>
    <x v="2"/>
    <d v="1899-12-30T09:00:00"/>
    <d v="1899-12-30T17:10:00"/>
    <x v="2"/>
    <x v="1"/>
    <x v="2"/>
    <x v="21"/>
    <x v="0"/>
    <x v="0"/>
  </r>
  <r>
    <x v="5"/>
    <x v="3"/>
    <x v="3"/>
    <d v="1899-12-30T17:45:00"/>
    <d v="1899-12-30T23:59:00"/>
    <x v="3"/>
    <x v="1"/>
    <x v="2"/>
    <x v="21"/>
    <x v="0"/>
    <x v="0"/>
  </r>
  <r>
    <x v="0"/>
    <x v="0"/>
    <x v="0"/>
    <d v="1899-12-30T08:00:00"/>
    <d v="1899-12-30T08:10:00"/>
    <x v="0"/>
    <x v="0"/>
    <x v="0"/>
    <x v="22"/>
    <x v="0"/>
    <x v="1"/>
  </r>
  <r>
    <x v="0"/>
    <x v="1"/>
    <x v="1"/>
    <d v="1899-12-30T08:15:00"/>
    <d v="1899-12-30T08:20:00"/>
    <x v="1"/>
    <x v="0"/>
    <x v="0"/>
    <x v="22"/>
    <x v="0"/>
    <x v="1"/>
  </r>
  <r>
    <x v="0"/>
    <x v="2"/>
    <x v="2"/>
    <d v="1899-12-30T08:30:00"/>
    <d v="1899-12-30T12:00:00"/>
    <x v="2"/>
    <x v="0"/>
    <x v="0"/>
    <x v="22"/>
    <x v="0"/>
    <x v="1"/>
  </r>
  <r>
    <x v="0"/>
    <x v="3"/>
    <x v="3"/>
    <d v="1899-12-30T17:30:00"/>
    <d v="1899-12-30T23:59:00"/>
    <x v="3"/>
    <x v="0"/>
    <x v="0"/>
    <x v="22"/>
    <x v="0"/>
    <x v="1"/>
  </r>
  <r>
    <x v="1"/>
    <x v="0"/>
    <x v="0"/>
    <d v="1899-12-30T07:30:00"/>
    <d v="1899-12-30T08:30:00"/>
    <x v="0"/>
    <x v="1"/>
    <x v="1"/>
    <x v="22"/>
    <x v="0"/>
    <x v="1"/>
  </r>
  <r>
    <x v="1"/>
    <x v="2"/>
    <x v="2"/>
    <d v="1899-12-30T09:00:00"/>
    <d v="1899-12-30T17:00:00"/>
    <x v="2"/>
    <x v="1"/>
    <x v="1"/>
    <x v="22"/>
    <x v="0"/>
    <x v="1"/>
  </r>
  <r>
    <x v="1"/>
    <x v="3"/>
    <x v="3"/>
    <d v="1899-12-30T17:45:00"/>
    <d v="1899-12-30T23:59:00"/>
    <x v="3"/>
    <x v="1"/>
    <x v="1"/>
    <x v="22"/>
    <x v="0"/>
    <x v="1"/>
  </r>
  <r>
    <x v="2"/>
    <x v="2"/>
    <x v="2"/>
    <d v="1899-12-30T09:00:00"/>
    <d v="1899-12-30T17:00:00"/>
    <x v="2"/>
    <x v="1"/>
    <x v="2"/>
    <x v="22"/>
    <x v="0"/>
    <x v="1"/>
  </r>
  <r>
    <x v="2"/>
    <x v="3"/>
    <x v="3"/>
    <d v="1899-12-30T19:00:00"/>
    <d v="1899-12-30T23:59:00"/>
    <x v="3"/>
    <x v="1"/>
    <x v="2"/>
    <x v="22"/>
    <x v="0"/>
    <x v="1"/>
  </r>
  <r>
    <x v="3"/>
    <x v="2"/>
    <x v="2"/>
    <d v="1899-12-30T09:00:00"/>
    <d v="1899-12-30T17:10:00"/>
    <x v="2"/>
    <x v="0"/>
    <x v="3"/>
    <x v="22"/>
    <x v="0"/>
    <x v="1"/>
  </r>
  <r>
    <x v="3"/>
    <x v="4"/>
    <x v="4"/>
    <d v="1899-12-30T17:45:00"/>
    <d v="1899-12-30T18:40:00"/>
    <x v="4"/>
    <x v="0"/>
    <x v="3"/>
    <x v="22"/>
    <x v="0"/>
    <x v="1"/>
  </r>
  <r>
    <x v="3"/>
    <x v="3"/>
    <x v="3"/>
    <d v="1899-12-30T19:00:00"/>
    <d v="1899-12-30T23:59:00"/>
    <x v="3"/>
    <x v="0"/>
    <x v="3"/>
    <x v="22"/>
    <x v="0"/>
    <x v="1"/>
  </r>
  <r>
    <x v="4"/>
    <x v="5"/>
    <x v="5"/>
    <d v="1899-12-30T06:00:00"/>
    <d v="1899-12-30T07:30:00"/>
    <x v="5"/>
    <x v="0"/>
    <x v="1"/>
    <x v="22"/>
    <x v="0"/>
    <x v="1"/>
  </r>
  <r>
    <x v="4"/>
    <x v="2"/>
    <x v="2"/>
    <d v="1899-12-30T09:00:00"/>
    <d v="1899-12-30T17:00:00"/>
    <x v="2"/>
    <x v="0"/>
    <x v="1"/>
    <x v="22"/>
    <x v="0"/>
    <x v="1"/>
  </r>
  <r>
    <x v="4"/>
    <x v="4"/>
    <x v="4"/>
    <d v="1899-12-30T17:45:00"/>
    <d v="1899-12-30T18:30:00"/>
    <x v="4"/>
    <x v="0"/>
    <x v="1"/>
    <x v="22"/>
    <x v="0"/>
    <x v="1"/>
  </r>
  <r>
    <x v="4"/>
    <x v="3"/>
    <x v="3"/>
    <d v="1899-12-30T17:45:00"/>
    <d v="1899-12-30T23:59:00"/>
    <x v="3"/>
    <x v="0"/>
    <x v="1"/>
    <x v="22"/>
    <x v="0"/>
    <x v="1"/>
  </r>
  <r>
    <x v="5"/>
    <x v="5"/>
    <x v="5"/>
    <d v="1899-12-30T06:00:00"/>
    <d v="1899-12-30T07:40:00"/>
    <x v="5"/>
    <x v="1"/>
    <x v="2"/>
    <x v="22"/>
    <x v="0"/>
    <x v="1"/>
  </r>
  <r>
    <x v="5"/>
    <x v="2"/>
    <x v="2"/>
    <d v="1899-12-30T09:00:00"/>
    <d v="1899-12-30T17:10:00"/>
    <x v="2"/>
    <x v="1"/>
    <x v="2"/>
    <x v="22"/>
    <x v="0"/>
    <x v="1"/>
  </r>
  <r>
    <x v="5"/>
    <x v="4"/>
    <x v="4"/>
    <d v="1899-12-30T17:45:00"/>
    <d v="1899-12-30T18:40:00"/>
    <x v="4"/>
    <x v="1"/>
    <x v="2"/>
    <x v="22"/>
    <x v="0"/>
    <x v="1"/>
  </r>
  <r>
    <x v="5"/>
    <x v="3"/>
    <x v="3"/>
    <d v="1899-12-30T17:45:00"/>
    <d v="1899-12-30T23:59:00"/>
    <x v="3"/>
    <x v="1"/>
    <x v="2"/>
    <x v="22"/>
    <x v="0"/>
    <x v="1"/>
  </r>
  <r>
    <x v="0"/>
    <x v="0"/>
    <x v="0"/>
    <d v="1899-12-30T08:00:00"/>
    <d v="1899-12-30T08:10:00"/>
    <x v="0"/>
    <x v="0"/>
    <x v="0"/>
    <x v="23"/>
    <x v="0"/>
    <x v="2"/>
  </r>
  <r>
    <x v="0"/>
    <x v="1"/>
    <x v="1"/>
    <d v="1899-12-30T08:15:00"/>
    <d v="1899-12-30T08:20:00"/>
    <x v="1"/>
    <x v="0"/>
    <x v="0"/>
    <x v="23"/>
    <x v="0"/>
    <x v="2"/>
  </r>
  <r>
    <x v="0"/>
    <x v="2"/>
    <x v="2"/>
    <d v="1899-12-30T08:30:00"/>
    <d v="1899-12-30T12:00:00"/>
    <x v="2"/>
    <x v="0"/>
    <x v="0"/>
    <x v="23"/>
    <x v="0"/>
    <x v="2"/>
  </r>
  <r>
    <x v="0"/>
    <x v="3"/>
    <x v="3"/>
    <d v="1899-12-30T17:30:00"/>
    <d v="1899-12-30T23:59:00"/>
    <x v="3"/>
    <x v="0"/>
    <x v="0"/>
    <x v="23"/>
    <x v="0"/>
    <x v="2"/>
  </r>
  <r>
    <x v="1"/>
    <x v="0"/>
    <x v="0"/>
    <d v="1899-12-30T07:30:00"/>
    <d v="1899-12-30T08:30:00"/>
    <x v="0"/>
    <x v="1"/>
    <x v="1"/>
    <x v="23"/>
    <x v="0"/>
    <x v="2"/>
  </r>
  <r>
    <x v="1"/>
    <x v="2"/>
    <x v="2"/>
    <d v="1899-12-30T09:00:00"/>
    <d v="1899-12-30T17:00:00"/>
    <x v="2"/>
    <x v="1"/>
    <x v="1"/>
    <x v="23"/>
    <x v="0"/>
    <x v="2"/>
  </r>
  <r>
    <x v="1"/>
    <x v="3"/>
    <x v="3"/>
    <d v="1899-12-30T17:45:00"/>
    <d v="1899-12-30T23:59:00"/>
    <x v="3"/>
    <x v="1"/>
    <x v="1"/>
    <x v="23"/>
    <x v="0"/>
    <x v="2"/>
  </r>
  <r>
    <x v="2"/>
    <x v="2"/>
    <x v="2"/>
    <d v="1899-12-30T09:00:00"/>
    <d v="1899-12-30T17:00:00"/>
    <x v="2"/>
    <x v="1"/>
    <x v="2"/>
    <x v="23"/>
    <x v="0"/>
    <x v="2"/>
  </r>
  <r>
    <x v="2"/>
    <x v="4"/>
    <x v="4"/>
    <d v="1899-12-30T17:45:00"/>
    <d v="1899-12-30T18:30:00"/>
    <x v="4"/>
    <x v="1"/>
    <x v="2"/>
    <x v="23"/>
    <x v="0"/>
    <x v="2"/>
  </r>
  <r>
    <x v="2"/>
    <x v="3"/>
    <x v="3"/>
    <d v="1899-12-30T19:00:00"/>
    <d v="1899-12-30T23:59:00"/>
    <x v="3"/>
    <x v="1"/>
    <x v="2"/>
    <x v="23"/>
    <x v="0"/>
    <x v="2"/>
  </r>
  <r>
    <x v="3"/>
    <x v="2"/>
    <x v="2"/>
    <d v="1899-12-30T09:00:00"/>
    <d v="1899-12-30T17:10:00"/>
    <x v="2"/>
    <x v="0"/>
    <x v="3"/>
    <x v="23"/>
    <x v="0"/>
    <x v="2"/>
  </r>
  <r>
    <x v="3"/>
    <x v="3"/>
    <x v="3"/>
    <d v="1899-12-30T19:00:00"/>
    <d v="1899-12-30T23:59:00"/>
    <x v="3"/>
    <x v="0"/>
    <x v="3"/>
    <x v="23"/>
    <x v="0"/>
    <x v="2"/>
  </r>
  <r>
    <x v="4"/>
    <x v="5"/>
    <x v="5"/>
    <d v="1899-12-30T06:00:00"/>
    <d v="1899-12-30T07:30:00"/>
    <x v="5"/>
    <x v="0"/>
    <x v="1"/>
    <x v="23"/>
    <x v="0"/>
    <x v="2"/>
  </r>
  <r>
    <x v="4"/>
    <x v="2"/>
    <x v="2"/>
    <d v="1899-12-30T09:00:00"/>
    <d v="1899-12-30T17:00:00"/>
    <x v="2"/>
    <x v="0"/>
    <x v="1"/>
    <x v="23"/>
    <x v="0"/>
    <x v="2"/>
  </r>
  <r>
    <x v="4"/>
    <x v="4"/>
    <x v="4"/>
    <d v="1899-12-30T17:45:00"/>
    <d v="1899-12-30T18:30:00"/>
    <x v="4"/>
    <x v="0"/>
    <x v="1"/>
    <x v="23"/>
    <x v="0"/>
    <x v="2"/>
  </r>
  <r>
    <x v="4"/>
    <x v="3"/>
    <x v="3"/>
    <d v="1899-12-30T17:45:00"/>
    <d v="1899-12-30T23:59:00"/>
    <x v="3"/>
    <x v="0"/>
    <x v="1"/>
    <x v="23"/>
    <x v="0"/>
    <x v="2"/>
  </r>
  <r>
    <x v="5"/>
    <x v="5"/>
    <x v="5"/>
    <d v="1899-12-30T06:00:00"/>
    <d v="1899-12-30T07:40:00"/>
    <x v="5"/>
    <x v="1"/>
    <x v="2"/>
    <x v="23"/>
    <x v="0"/>
    <x v="2"/>
  </r>
  <r>
    <x v="5"/>
    <x v="2"/>
    <x v="2"/>
    <d v="1899-12-30T09:00:00"/>
    <d v="1899-12-30T17:10:00"/>
    <x v="2"/>
    <x v="1"/>
    <x v="2"/>
    <x v="23"/>
    <x v="0"/>
    <x v="2"/>
  </r>
  <r>
    <x v="5"/>
    <x v="4"/>
    <x v="4"/>
    <d v="1899-12-30T17:45:00"/>
    <d v="1899-12-30T18:40:00"/>
    <x v="4"/>
    <x v="1"/>
    <x v="2"/>
    <x v="23"/>
    <x v="0"/>
    <x v="2"/>
  </r>
  <r>
    <x v="5"/>
    <x v="3"/>
    <x v="3"/>
    <d v="1899-12-30T17:45:00"/>
    <d v="1899-12-30T23:59:00"/>
    <x v="3"/>
    <x v="1"/>
    <x v="2"/>
    <x v="23"/>
    <x v="0"/>
    <x v="2"/>
  </r>
  <r>
    <x v="0"/>
    <x v="0"/>
    <x v="0"/>
    <d v="1899-12-30T08:00:00"/>
    <d v="1899-12-30T08:10:00"/>
    <x v="0"/>
    <x v="0"/>
    <x v="0"/>
    <x v="24"/>
    <x v="0"/>
    <x v="3"/>
  </r>
  <r>
    <x v="0"/>
    <x v="1"/>
    <x v="1"/>
    <d v="1899-12-30T08:15:00"/>
    <d v="1899-12-30T08:20:00"/>
    <x v="1"/>
    <x v="0"/>
    <x v="0"/>
    <x v="24"/>
    <x v="0"/>
    <x v="3"/>
  </r>
  <r>
    <x v="0"/>
    <x v="2"/>
    <x v="2"/>
    <d v="1899-12-30T08:30:00"/>
    <d v="1899-12-30T12:00:00"/>
    <x v="2"/>
    <x v="0"/>
    <x v="0"/>
    <x v="24"/>
    <x v="0"/>
    <x v="3"/>
  </r>
  <r>
    <x v="0"/>
    <x v="3"/>
    <x v="3"/>
    <d v="1899-12-30T17:30:00"/>
    <d v="1899-12-30T23:59:00"/>
    <x v="3"/>
    <x v="0"/>
    <x v="0"/>
    <x v="24"/>
    <x v="0"/>
    <x v="3"/>
  </r>
  <r>
    <x v="1"/>
    <x v="0"/>
    <x v="0"/>
    <d v="1899-12-30T07:30:00"/>
    <d v="1899-12-30T08:30:00"/>
    <x v="0"/>
    <x v="1"/>
    <x v="1"/>
    <x v="24"/>
    <x v="0"/>
    <x v="3"/>
  </r>
  <r>
    <x v="1"/>
    <x v="2"/>
    <x v="2"/>
    <d v="1899-12-30T09:00:00"/>
    <d v="1899-12-30T17:00:00"/>
    <x v="2"/>
    <x v="1"/>
    <x v="1"/>
    <x v="24"/>
    <x v="0"/>
    <x v="3"/>
  </r>
  <r>
    <x v="1"/>
    <x v="3"/>
    <x v="3"/>
    <d v="1899-12-30T17:45:00"/>
    <d v="1899-12-30T23:59:00"/>
    <x v="3"/>
    <x v="1"/>
    <x v="1"/>
    <x v="24"/>
    <x v="0"/>
    <x v="3"/>
  </r>
  <r>
    <x v="2"/>
    <x v="2"/>
    <x v="2"/>
    <d v="1899-12-30T09:00:00"/>
    <d v="1899-12-30T17:00:00"/>
    <x v="2"/>
    <x v="1"/>
    <x v="2"/>
    <x v="24"/>
    <x v="0"/>
    <x v="3"/>
  </r>
  <r>
    <x v="2"/>
    <x v="4"/>
    <x v="4"/>
    <d v="1899-12-30T17:45:00"/>
    <d v="1899-12-30T18:30:00"/>
    <x v="4"/>
    <x v="1"/>
    <x v="2"/>
    <x v="24"/>
    <x v="0"/>
    <x v="3"/>
  </r>
  <r>
    <x v="2"/>
    <x v="3"/>
    <x v="3"/>
    <d v="1899-12-30T19:00:00"/>
    <d v="1899-12-30T23:59:00"/>
    <x v="3"/>
    <x v="1"/>
    <x v="2"/>
    <x v="24"/>
    <x v="0"/>
    <x v="3"/>
  </r>
  <r>
    <x v="3"/>
    <x v="2"/>
    <x v="2"/>
    <d v="1899-12-30T09:00:00"/>
    <d v="1899-12-30T17:10:00"/>
    <x v="2"/>
    <x v="0"/>
    <x v="3"/>
    <x v="24"/>
    <x v="0"/>
    <x v="3"/>
  </r>
  <r>
    <x v="3"/>
    <x v="4"/>
    <x v="4"/>
    <d v="1899-12-30T17:45:00"/>
    <d v="1899-12-30T18:40:00"/>
    <x v="4"/>
    <x v="0"/>
    <x v="3"/>
    <x v="24"/>
    <x v="0"/>
    <x v="3"/>
  </r>
  <r>
    <x v="3"/>
    <x v="3"/>
    <x v="3"/>
    <d v="1899-12-30T19:00:00"/>
    <d v="1899-12-30T23:59:00"/>
    <x v="3"/>
    <x v="0"/>
    <x v="3"/>
    <x v="24"/>
    <x v="0"/>
    <x v="3"/>
  </r>
  <r>
    <x v="4"/>
    <x v="5"/>
    <x v="5"/>
    <d v="1899-12-30T06:00:00"/>
    <d v="1899-12-30T07:30:00"/>
    <x v="5"/>
    <x v="0"/>
    <x v="1"/>
    <x v="24"/>
    <x v="0"/>
    <x v="3"/>
  </r>
  <r>
    <x v="4"/>
    <x v="2"/>
    <x v="2"/>
    <d v="1899-12-30T09:00:00"/>
    <d v="1899-12-30T17:00:00"/>
    <x v="2"/>
    <x v="0"/>
    <x v="1"/>
    <x v="24"/>
    <x v="0"/>
    <x v="3"/>
  </r>
  <r>
    <x v="4"/>
    <x v="4"/>
    <x v="4"/>
    <d v="1899-12-30T17:45:00"/>
    <d v="1899-12-30T18:30:00"/>
    <x v="4"/>
    <x v="0"/>
    <x v="1"/>
    <x v="24"/>
    <x v="0"/>
    <x v="3"/>
  </r>
  <r>
    <x v="4"/>
    <x v="3"/>
    <x v="3"/>
    <d v="1899-12-30T17:45:00"/>
    <d v="1899-12-30T23:59:00"/>
    <x v="3"/>
    <x v="0"/>
    <x v="1"/>
    <x v="24"/>
    <x v="0"/>
    <x v="3"/>
  </r>
  <r>
    <x v="5"/>
    <x v="2"/>
    <x v="2"/>
    <d v="1899-12-30T09:00:00"/>
    <d v="1899-12-30T17:10:00"/>
    <x v="2"/>
    <x v="1"/>
    <x v="2"/>
    <x v="24"/>
    <x v="0"/>
    <x v="3"/>
  </r>
  <r>
    <x v="5"/>
    <x v="4"/>
    <x v="4"/>
    <d v="1899-12-30T17:45:00"/>
    <d v="1899-12-30T18:40:00"/>
    <x v="4"/>
    <x v="1"/>
    <x v="2"/>
    <x v="24"/>
    <x v="0"/>
    <x v="3"/>
  </r>
  <r>
    <x v="5"/>
    <x v="3"/>
    <x v="3"/>
    <d v="1899-12-30T17:45:00"/>
    <d v="1899-12-30T23:59:00"/>
    <x v="3"/>
    <x v="1"/>
    <x v="2"/>
    <x v="24"/>
    <x v="0"/>
    <x v="3"/>
  </r>
  <r>
    <x v="0"/>
    <x v="0"/>
    <x v="0"/>
    <d v="1899-12-30T08:00:00"/>
    <d v="1899-12-30T08:10:00"/>
    <x v="0"/>
    <x v="0"/>
    <x v="0"/>
    <x v="25"/>
    <x v="0"/>
    <x v="4"/>
  </r>
  <r>
    <x v="0"/>
    <x v="1"/>
    <x v="1"/>
    <d v="1899-12-30T08:15:00"/>
    <d v="1899-12-30T08:20:00"/>
    <x v="1"/>
    <x v="0"/>
    <x v="0"/>
    <x v="25"/>
    <x v="0"/>
    <x v="4"/>
  </r>
  <r>
    <x v="0"/>
    <x v="2"/>
    <x v="2"/>
    <d v="1899-12-30T08:30:00"/>
    <d v="1899-12-30T12:00:00"/>
    <x v="2"/>
    <x v="0"/>
    <x v="0"/>
    <x v="25"/>
    <x v="0"/>
    <x v="4"/>
  </r>
  <r>
    <x v="0"/>
    <x v="3"/>
    <x v="3"/>
    <d v="1899-12-30T17:30:00"/>
    <d v="1899-12-30T23:59:00"/>
    <x v="3"/>
    <x v="0"/>
    <x v="0"/>
    <x v="25"/>
    <x v="0"/>
    <x v="4"/>
  </r>
  <r>
    <x v="1"/>
    <x v="0"/>
    <x v="0"/>
    <d v="1899-12-30T07:30:00"/>
    <d v="1899-12-30T08:30:00"/>
    <x v="0"/>
    <x v="1"/>
    <x v="1"/>
    <x v="25"/>
    <x v="0"/>
    <x v="4"/>
  </r>
  <r>
    <x v="1"/>
    <x v="2"/>
    <x v="2"/>
    <d v="1899-12-30T09:00:00"/>
    <d v="1899-12-30T17:00:00"/>
    <x v="2"/>
    <x v="1"/>
    <x v="1"/>
    <x v="25"/>
    <x v="0"/>
    <x v="4"/>
  </r>
  <r>
    <x v="1"/>
    <x v="3"/>
    <x v="3"/>
    <d v="1899-12-30T17:45:00"/>
    <d v="1899-12-30T23:59:00"/>
    <x v="3"/>
    <x v="1"/>
    <x v="1"/>
    <x v="25"/>
    <x v="0"/>
    <x v="4"/>
  </r>
  <r>
    <x v="2"/>
    <x v="2"/>
    <x v="2"/>
    <d v="1899-12-30T09:00:00"/>
    <d v="1899-12-30T17:00:00"/>
    <x v="2"/>
    <x v="1"/>
    <x v="2"/>
    <x v="25"/>
    <x v="0"/>
    <x v="4"/>
  </r>
  <r>
    <x v="2"/>
    <x v="4"/>
    <x v="4"/>
    <d v="1899-12-30T17:45:00"/>
    <d v="1899-12-30T18:30:00"/>
    <x v="4"/>
    <x v="1"/>
    <x v="2"/>
    <x v="25"/>
    <x v="0"/>
    <x v="4"/>
  </r>
  <r>
    <x v="2"/>
    <x v="3"/>
    <x v="3"/>
    <d v="1899-12-30T19:00:00"/>
    <d v="1899-12-30T23:59:00"/>
    <x v="3"/>
    <x v="1"/>
    <x v="2"/>
    <x v="25"/>
    <x v="0"/>
    <x v="4"/>
  </r>
  <r>
    <x v="3"/>
    <x v="2"/>
    <x v="2"/>
    <d v="1899-12-30T09:00:00"/>
    <d v="1899-12-30T17:10:00"/>
    <x v="2"/>
    <x v="0"/>
    <x v="3"/>
    <x v="25"/>
    <x v="0"/>
    <x v="4"/>
  </r>
  <r>
    <x v="3"/>
    <x v="4"/>
    <x v="4"/>
    <d v="1899-12-30T17:45:00"/>
    <d v="1899-12-30T18:40:00"/>
    <x v="4"/>
    <x v="0"/>
    <x v="3"/>
    <x v="25"/>
    <x v="0"/>
    <x v="4"/>
  </r>
  <r>
    <x v="3"/>
    <x v="3"/>
    <x v="3"/>
    <d v="1899-12-30T19:00:00"/>
    <d v="1899-12-30T23:59:00"/>
    <x v="3"/>
    <x v="0"/>
    <x v="3"/>
    <x v="25"/>
    <x v="0"/>
    <x v="4"/>
  </r>
  <r>
    <x v="4"/>
    <x v="5"/>
    <x v="5"/>
    <d v="1899-12-30T06:00:00"/>
    <d v="1899-12-30T07:30:00"/>
    <x v="5"/>
    <x v="0"/>
    <x v="1"/>
    <x v="25"/>
    <x v="0"/>
    <x v="4"/>
  </r>
  <r>
    <x v="4"/>
    <x v="2"/>
    <x v="2"/>
    <d v="1899-12-30T09:00:00"/>
    <d v="1899-12-30T17:00:00"/>
    <x v="2"/>
    <x v="0"/>
    <x v="1"/>
    <x v="25"/>
    <x v="0"/>
    <x v="4"/>
  </r>
  <r>
    <x v="4"/>
    <x v="3"/>
    <x v="3"/>
    <d v="1899-12-30T17:45:00"/>
    <d v="1899-12-30T23:59:00"/>
    <x v="3"/>
    <x v="0"/>
    <x v="1"/>
    <x v="25"/>
    <x v="0"/>
    <x v="4"/>
  </r>
  <r>
    <x v="5"/>
    <x v="5"/>
    <x v="5"/>
    <d v="1899-12-30T06:00:00"/>
    <d v="1899-12-30T07:40:00"/>
    <x v="5"/>
    <x v="1"/>
    <x v="2"/>
    <x v="25"/>
    <x v="0"/>
    <x v="4"/>
  </r>
  <r>
    <x v="5"/>
    <x v="2"/>
    <x v="2"/>
    <d v="1899-12-30T09:00:00"/>
    <d v="1899-12-30T17:10:00"/>
    <x v="2"/>
    <x v="1"/>
    <x v="2"/>
    <x v="25"/>
    <x v="0"/>
    <x v="4"/>
  </r>
  <r>
    <x v="5"/>
    <x v="4"/>
    <x v="4"/>
    <d v="1899-12-30T17:45:00"/>
    <d v="1899-12-30T18:40:00"/>
    <x v="4"/>
    <x v="1"/>
    <x v="2"/>
    <x v="25"/>
    <x v="0"/>
    <x v="4"/>
  </r>
  <r>
    <x v="5"/>
    <x v="3"/>
    <x v="3"/>
    <d v="1899-12-30T17:45:00"/>
    <d v="1899-12-30T23:59:00"/>
    <x v="3"/>
    <x v="1"/>
    <x v="2"/>
    <x v="25"/>
    <x v="0"/>
    <x v="4"/>
  </r>
  <r>
    <x v="0"/>
    <x v="6"/>
    <x v="6"/>
    <d v="1899-12-30T12:30:00"/>
    <d v="1899-12-30T13:00:00"/>
    <x v="6"/>
    <x v="0"/>
    <x v="0"/>
    <x v="26"/>
    <x v="1"/>
    <x v="5"/>
  </r>
  <r>
    <x v="0"/>
    <x v="7"/>
    <x v="7"/>
    <d v="1899-12-30T14:00:00"/>
    <d v="1899-12-30T16:00:00"/>
    <x v="7"/>
    <x v="0"/>
    <x v="0"/>
    <x v="26"/>
    <x v="1"/>
    <x v="5"/>
  </r>
  <r>
    <x v="0"/>
    <x v="8"/>
    <x v="8"/>
    <d v="1899-12-30T16:30:00"/>
    <d v="1899-12-30T17:00:00"/>
    <x v="8"/>
    <x v="0"/>
    <x v="0"/>
    <x v="26"/>
    <x v="1"/>
    <x v="5"/>
  </r>
  <r>
    <x v="0"/>
    <x v="3"/>
    <x v="3"/>
    <d v="1899-12-30T20:00:00"/>
    <d v="1899-12-30T23:59:00"/>
    <x v="3"/>
    <x v="0"/>
    <x v="0"/>
    <x v="26"/>
    <x v="1"/>
    <x v="5"/>
  </r>
  <r>
    <x v="1"/>
    <x v="9"/>
    <x v="9"/>
    <d v="1899-12-30T09:30:00"/>
    <d v="1899-12-30T13:30:00"/>
    <x v="9"/>
    <x v="1"/>
    <x v="1"/>
    <x v="26"/>
    <x v="1"/>
    <x v="5"/>
  </r>
  <r>
    <x v="1"/>
    <x v="0"/>
    <x v="0"/>
    <d v="1899-12-30T14:00:00"/>
    <d v="1899-12-30T15:00:00"/>
    <x v="0"/>
    <x v="1"/>
    <x v="1"/>
    <x v="26"/>
    <x v="1"/>
    <x v="5"/>
  </r>
  <r>
    <x v="1"/>
    <x v="3"/>
    <x v="3"/>
    <d v="1899-12-30T15:30:00"/>
    <d v="1899-12-30T23:59:00"/>
    <x v="3"/>
    <x v="1"/>
    <x v="1"/>
    <x v="26"/>
    <x v="1"/>
    <x v="5"/>
  </r>
  <r>
    <x v="2"/>
    <x v="5"/>
    <x v="5"/>
    <d v="1899-12-30T07:00:00"/>
    <d v="1899-12-30T09:00:00"/>
    <x v="5"/>
    <x v="1"/>
    <x v="2"/>
    <x v="26"/>
    <x v="1"/>
    <x v="5"/>
  </r>
  <r>
    <x v="2"/>
    <x v="8"/>
    <x v="8"/>
    <d v="1899-12-30T17:00:00"/>
    <d v="1899-12-30T18:00:00"/>
    <x v="8"/>
    <x v="1"/>
    <x v="2"/>
    <x v="26"/>
    <x v="1"/>
    <x v="5"/>
  </r>
  <r>
    <x v="2"/>
    <x v="7"/>
    <x v="7"/>
    <d v="1899-12-30T18:00:00"/>
    <d v="1899-12-30T22:00:00"/>
    <x v="7"/>
    <x v="1"/>
    <x v="2"/>
    <x v="26"/>
    <x v="1"/>
    <x v="5"/>
  </r>
  <r>
    <x v="3"/>
    <x v="3"/>
    <x v="3"/>
    <d v="1899-12-30T09:00:00"/>
    <d v="1899-12-30T09:15:00"/>
    <x v="3"/>
    <x v="0"/>
    <x v="3"/>
    <x v="26"/>
    <x v="1"/>
    <x v="5"/>
  </r>
  <r>
    <x v="3"/>
    <x v="0"/>
    <x v="0"/>
    <d v="1899-12-30T18:00:00"/>
    <d v="1899-12-30T19:00:00"/>
    <x v="0"/>
    <x v="0"/>
    <x v="3"/>
    <x v="26"/>
    <x v="1"/>
    <x v="5"/>
  </r>
  <r>
    <x v="3"/>
    <x v="10"/>
    <x v="10"/>
    <d v="1899-12-30T19:30:00"/>
    <d v="1899-12-30T23:59:00"/>
    <x v="10"/>
    <x v="0"/>
    <x v="3"/>
    <x v="26"/>
    <x v="1"/>
    <x v="5"/>
  </r>
  <r>
    <x v="4"/>
    <x v="3"/>
    <x v="3"/>
    <d v="1899-12-30T08:00:00"/>
    <d v="1899-12-30T09:00:00"/>
    <x v="3"/>
    <x v="0"/>
    <x v="1"/>
    <x v="26"/>
    <x v="1"/>
    <x v="5"/>
  </r>
  <r>
    <x v="4"/>
    <x v="4"/>
    <x v="4"/>
    <d v="1899-12-30T09:00:00"/>
    <d v="1899-12-30T13:00:00"/>
    <x v="4"/>
    <x v="0"/>
    <x v="1"/>
    <x v="26"/>
    <x v="1"/>
    <x v="5"/>
  </r>
  <r>
    <x v="5"/>
    <x v="4"/>
    <x v="4"/>
    <d v="1899-12-30T10:00:00"/>
    <d v="1899-12-30T13:00:00"/>
    <x v="4"/>
    <x v="1"/>
    <x v="2"/>
    <x v="26"/>
    <x v="1"/>
    <x v="5"/>
  </r>
  <r>
    <x v="5"/>
    <x v="8"/>
    <x v="8"/>
    <d v="1899-12-30T14:00:00"/>
    <d v="1899-12-30T16:00:00"/>
    <x v="8"/>
    <x v="1"/>
    <x v="2"/>
    <x v="26"/>
    <x v="1"/>
    <x v="5"/>
  </r>
  <r>
    <x v="5"/>
    <x v="3"/>
    <x v="3"/>
    <d v="1899-12-30T16:00:00"/>
    <d v="1899-12-30T23:59:00"/>
    <x v="3"/>
    <x v="1"/>
    <x v="2"/>
    <x v="26"/>
    <x v="1"/>
    <x v="5"/>
  </r>
  <r>
    <x v="0"/>
    <x v="6"/>
    <x v="6"/>
    <d v="1899-12-30T12:30:00"/>
    <d v="1899-12-30T13:00:00"/>
    <x v="6"/>
    <x v="0"/>
    <x v="0"/>
    <x v="27"/>
    <x v="1"/>
    <x v="6"/>
  </r>
  <r>
    <x v="0"/>
    <x v="8"/>
    <x v="8"/>
    <d v="1899-12-30T16:30:00"/>
    <d v="1899-12-30T17:00:00"/>
    <x v="8"/>
    <x v="0"/>
    <x v="0"/>
    <x v="27"/>
    <x v="1"/>
    <x v="6"/>
  </r>
  <r>
    <x v="0"/>
    <x v="3"/>
    <x v="3"/>
    <d v="1899-12-30T20:00:00"/>
    <d v="1899-12-30T23:59:00"/>
    <x v="3"/>
    <x v="0"/>
    <x v="0"/>
    <x v="27"/>
    <x v="1"/>
    <x v="6"/>
  </r>
  <r>
    <x v="1"/>
    <x v="4"/>
    <x v="4"/>
    <d v="1899-12-30T08:00:00"/>
    <d v="1899-12-30T09:00:00"/>
    <x v="4"/>
    <x v="1"/>
    <x v="1"/>
    <x v="27"/>
    <x v="1"/>
    <x v="6"/>
  </r>
  <r>
    <x v="1"/>
    <x v="9"/>
    <x v="9"/>
    <d v="1899-12-30T09:30:00"/>
    <d v="1899-12-30T13:30:00"/>
    <x v="9"/>
    <x v="1"/>
    <x v="1"/>
    <x v="27"/>
    <x v="1"/>
    <x v="6"/>
  </r>
  <r>
    <x v="1"/>
    <x v="0"/>
    <x v="0"/>
    <d v="1899-12-30T14:00:00"/>
    <d v="1899-12-30T15:00:00"/>
    <x v="0"/>
    <x v="1"/>
    <x v="1"/>
    <x v="27"/>
    <x v="1"/>
    <x v="6"/>
  </r>
  <r>
    <x v="1"/>
    <x v="3"/>
    <x v="3"/>
    <d v="1899-12-30T15:30:00"/>
    <d v="1899-12-30T23:59:00"/>
    <x v="3"/>
    <x v="1"/>
    <x v="1"/>
    <x v="27"/>
    <x v="1"/>
    <x v="6"/>
  </r>
  <r>
    <x v="2"/>
    <x v="5"/>
    <x v="5"/>
    <d v="1899-12-30T07:00:00"/>
    <d v="1899-12-30T09:00:00"/>
    <x v="5"/>
    <x v="1"/>
    <x v="2"/>
    <x v="27"/>
    <x v="1"/>
    <x v="6"/>
  </r>
  <r>
    <x v="2"/>
    <x v="7"/>
    <x v="7"/>
    <d v="1899-12-30T18:00:00"/>
    <d v="1899-12-30T22:00:00"/>
    <x v="7"/>
    <x v="1"/>
    <x v="2"/>
    <x v="27"/>
    <x v="1"/>
    <x v="6"/>
  </r>
  <r>
    <x v="3"/>
    <x v="3"/>
    <x v="3"/>
    <d v="1899-12-30T09:00:00"/>
    <d v="1899-12-30T09:15:00"/>
    <x v="3"/>
    <x v="0"/>
    <x v="3"/>
    <x v="27"/>
    <x v="1"/>
    <x v="6"/>
  </r>
  <r>
    <x v="3"/>
    <x v="0"/>
    <x v="0"/>
    <d v="1899-12-30T18:00:00"/>
    <d v="1899-12-30T19:00:00"/>
    <x v="0"/>
    <x v="0"/>
    <x v="3"/>
    <x v="27"/>
    <x v="1"/>
    <x v="6"/>
  </r>
  <r>
    <x v="3"/>
    <x v="10"/>
    <x v="10"/>
    <d v="1899-12-30T19:30:00"/>
    <d v="1899-12-30T23:59:00"/>
    <x v="10"/>
    <x v="0"/>
    <x v="3"/>
    <x v="27"/>
    <x v="1"/>
    <x v="6"/>
  </r>
  <r>
    <x v="4"/>
    <x v="3"/>
    <x v="3"/>
    <d v="1899-12-30T08:00:00"/>
    <d v="1899-12-30T09:00:00"/>
    <x v="3"/>
    <x v="0"/>
    <x v="1"/>
    <x v="27"/>
    <x v="1"/>
    <x v="6"/>
  </r>
  <r>
    <x v="4"/>
    <x v="4"/>
    <x v="4"/>
    <d v="1899-12-30T09:00:00"/>
    <d v="1899-12-30T13:00:00"/>
    <x v="4"/>
    <x v="0"/>
    <x v="1"/>
    <x v="27"/>
    <x v="1"/>
    <x v="6"/>
  </r>
  <r>
    <x v="5"/>
    <x v="4"/>
    <x v="4"/>
    <d v="1899-12-30T10:00:00"/>
    <d v="1899-12-30T13:00:00"/>
    <x v="4"/>
    <x v="1"/>
    <x v="2"/>
    <x v="27"/>
    <x v="1"/>
    <x v="6"/>
  </r>
  <r>
    <x v="5"/>
    <x v="8"/>
    <x v="8"/>
    <d v="1899-12-30T14:00:00"/>
    <d v="1899-12-30T16:00:00"/>
    <x v="8"/>
    <x v="1"/>
    <x v="2"/>
    <x v="27"/>
    <x v="1"/>
    <x v="6"/>
  </r>
  <r>
    <x v="5"/>
    <x v="3"/>
    <x v="3"/>
    <d v="1899-12-30T16:00:00"/>
    <d v="1899-12-30T16:30:00"/>
    <x v="3"/>
    <x v="1"/>
    <x v="2"/>
    <x v="27"/>
    <x v="1"/>
    <x v="6"/>
  </r>
  <r>
    <x v="5"/>
    <x v="10"/>
    <x v="10"/>
    <d v="1899-12-30T22:00:00"/>
    <d v="1899-12-30T23:59:00"/>
    <x v="10"/>
    <x v="1"/>
    <x v="2"/>
    <x v="27"/>
    <x v="1"/>
    <x v="6"/>
  </r>
  <r>
    <x v="0"/>
    <x v="0"/>
    <x v="0"/>
    <d v="1899-12-30T08:00:00"/>
    <d v="1899-12-30T08:10:00"/>
    <x v="0"/>
    <x v="0"/>
    <x v="0"/>
    <x v="28"/>
    <x v="0"/>
    <x v="0"/>
  </r>
  <r>
    <x v="0"/>
    <x v="1"/>
    <x v="1"/>
    <d v="1899-12-30T08:15:00"/>
    <d v="1899-12-30T08:20:00"/>
    <x v="1"/>
    <x v="0"/>
    <x v="0"/>
    <x v="28"/>
    <x v="0"/>
    <x v="0"/>
  </r>
  <r>
    <x v="0"/>
    <x v="2"/>
    <x v="2"/>
    <d v="1899-12-30T08:30:00"/>
    <d v="1899-12-30T12:00:00"/>
    <x v="2"/>
    <x v="0"/>
    <x v="0"/>
    <x v="28"/>
    <x v="0"/>
    <x v="0"/>
  </r>
  <r>
    <x v="0"/>
    <x v="3"/>
    <x v="3"/>
    <d v="1899-12-30T17:30:00"/>
    <d v="1899-12-30T23:59:00"/>
    <x v="3"/>
    <x v="0"/>
    <x v="0"/>
    <x v="28"/>
    <x v="0"/>
    <x v="0"/>
  </r>
  <r>
    <x v="1"/>
    <x v="0"/>
    <x v="0"/>
    <d v="1899-12-30T07:30:00"/>
    <d v="1899-12-30T08:30:00"/>
    <x v="0"/>
    <x v="1"/>
    <x v="1"/>
    <x v="28"/>
    <x v="0"/>
    <x v="0"/>
  </r>
  <r>
    <x v="1"/>
    <x v="2"/>
    <x v="2"/>
    <d v="1899-12-30T09:00:00"/>
    <d v="1899-12-30T17:00:00"/>
    <x v="2"/>
    <x v="1"/>
    <x v="1"/>
    <x v="28"/>
    <x v="0"/>
    <x v="0"/>
  </r>
  <r>
    <x v="1"/>
    <x v="3"/>
    <x v="3"/>
    <d v="1899-12-30T17:45:00"/>
    <d v="1899-12-30T23:59:00"/>
    <x v="3"/>
    <x v="1"/>
    <x v="1"/>
    <x v="28"/>
    <x v="0"/>
    <x v="0"/>
  </r>
  <r>
    <x v="2"/>
    <x v="2"/>
    <x v="2"/>
    <d v="1899-12-30T09:00:00"/>
    <d v="1899-12-30T17:00:00"/>
    <x v="2"/>
    <x v="1"/>
    <x v="2"/>
    <x v="28"/>
    <x v="0"/>
    <x v="0"/>
  </r>
  <r>
    <x v="2"/>
    <x v="3"/>
    <x v="3"/>
    <d v="1899-12-30T19:00:00"/>
    <d v="1899-12-30T23:59:00"/>
    <x v="3"/>
    <x v="1"/>
    <x v="2"/>
    <x v="28"/>
    <x v="0"/>
    <x v="0"/>
  </r>
  <r>
    <x v="3"/>
    <x v="2"/>
    <x v="2"/>
    <d v="1899-12-30T09:00:00"/>
    <d v="1899-12-30T17:10:00"/>
    <x v="2"/>
    <x v="0"/>
    <x v="3"/>
    <x v="28"/>
    <x v="0"/>
    <x v="0"/>
  </r>
  <r>
    <x v="3"/>
    <x v="4"/>
    <x v="4"/>
    <d v="1899-12-30T17:45:00"/>
    <d v="1899-12-30T18:40:00"/>
    <x v="4"/>
    <x v="0"/>
    <x v="3"/>
    <x v="28"/>
    <x v="0"/>
    <x v="0"/>
  </r>
  <r>
    <x v="3"/>
    <x v="3"/>
    <x v="3"/>
    <d v="1899-12-30T19:00:00"/>
    <d v="1899-12-30T23:59:00"/>
    <x v="3"/>
    <x v="0"/>
    <x v="3"/>
    <x v="28"/>
    <x v="0"/>
    <x v="0"/>
  </r>
  <r>
    <x v="4"/>
    <x v="5"/>
    <x v="5"/>
    <d v="1899-12-30T06:00:00"/>
    <d v="1899-12-30T07:30:00"/>
    <x v="5"/>
    <x v="0"/>
    <x v="1"/>
    <x v="28"/>
    <x v="0"/>
    <x v="0"/>
  </r>
  <r>
    <x v="4"/>
    <x v="2"/>
    <x v="2"/>
    <d v="1899-12-30T09:00:00"/>
    <d v="1899-12-30T17:00:00"/>
    <x v="2"/>
    <x v="0"/>
    <x v="1"/>
    <x v="28"/>
    <x v="0"/>
    <x v="0"/>
  </r>
  <r>
    <x v="4"/>
    <x v="4"/>
    <x v="4"/>
    <d v="1899-12-30T17:45:00"/>
    <d v="1899-12-30T18:30:00"/>
    <x v="4"/>
    <x v="0"/>
    <x v="1"/>
    <x v="28"/>
    <x v="0"/>
    <x v="0"/>
  </r>
  <r>
    <x v="4"/>
    <x v="3"/>
    <x v="3"/>
    <d v="1899-12-30T17:45:00"/>
    <d v="1899-12-30T23:59:00"/>
    <x v="3"/>
    <x v="0"/>
    <x v="1"/>
    <x v="28"/>
    <x v="0"/>
    <x v="0"/>
  </r>
  <r>
    <x v="5"/>
    <x v="5"/>
    <x v="5"/>
    <d v="1899-12-30T06:00:00"/>
    <d v="1899-12-30T07:40:00"/>
    <x v="5"/>
    <x v="1"/>
    <x v="2"/>
    <x v="28"/>
    <x v="0"/>
    <x v="0"/>
  </r>
  <r>
    <x v="5"/>
    <x v="2"/>
    <x v="2"/>
    <d v="1899-12-30T09:00:00"/>
    <d v="1899-12-30T17:10:00"/>
    <x v="2"/>
    <x v="1"/>
    <x v="2"/>
    <x v="28"/>
    <x v="0"/>
    <x v="0"/>
  </r>
  <r>
    <x v="5"/>
    <x v="3"/>
    <x v="3"/>
    <d v="1899-12-30T17:45:00"/>
    <d v="1899-12-30T23:59:00"/>
    <x v="3"/>
    <x v="1"/>
    <x v="2"/>
    <x v="28"/>
    <x v="0"/>
    <x v="0"/>
  </r>
  <r>
    <x v="0"/>
    <x v="0"/>
    <x v="0"/>
    <d v="1899-12-30T08:00:00"/>
    <d v="1899-12-30T08:10:00"/>
    <x v="0"/>
    <x v="0"/>
    <x v="0"/>
    <x v="29"/>
    <x v="0"/>
    <x v="1"/>
  </r>
  <r>
    <x v="0"/>
    <x v="1"/>
    <x v="1"/>
    <d v="1899-12-30T08:15:00"/>
    <d v="1899-12-30T08:20:00"/>
    <x v="1"/>
    <x v="0"/>
    <x v="0"/>
    <x v="29"/>
    <x v="0"/>
    <x v="1"/>
  </r>
  <r>
    <x v="0"/>
    <x v="2"/>
    <x v="2"/>
    <d v="1899-12-30T08:30:00"/>
    <d v="1899-12-30T12:00:00"/>
    <x v="2"/>
    <x v="0"/>
    <x v="0"/>
    <x v="29"/>
    <x v="0"/>
    <x v="1"/>
  </r>
  <r>
    <x v="0"/>
    <x v="3"/>
    <x v="3"/>
    <d v="1899-12-30T17:30:00"/>
    <d v="1899-12-30T23:59:00"/>
    <x v="3"/>
    <x v="0"/>
    <x v="0"/>
    <x v="29"/>
    <x v="0"/>
    <x v="1"/>
  </r>
  <r>
    <x v="1"/>
    <x v="0"/>
    <x v="0"/>
    <d v="1899-12-30T07:30:00"/>
    <d v="1899-12-30T08:30:00"/>
    <x v="0"/>
    <x v="1"/>
    <x v="1"/>
    <x v="29"/>
    <x v="0"/>
    <x v="1"/>
  </r>
  <r>
    <x v="1"/>
    <x v="2"/>
    <x v="2"/>
    <d v="1899-12-30T09:00:00"/>
    <d v="1899-12-30T17:00:00"/>
    <x v="2"/>
    <x v="1"/>
    <x v="1"/>
    <x v="29"/>
    <x v="0"/>
    <x v="1"/>
  </r>
  <r>
    <x v="1"/>
    <x v="3"/>
    <x v="3"/>
    <d v="1899-12-30T17:45:00"/>
    <d v="1899-12-30T23:59:00"/>
    <x v="3"/>
    <x v="1"/>
    <x v="1"/>
    <x v="29"/>
    <x v="0"/>
    <x v="1"/>
  </r>
  <r>
    <x v="2"/>
    <x v="2"/>
    <x v="2"/>
    <d v="1899-12-30T09:00:00"/>
    <d v="1899-12-30T17:00:00"/>
    <x v="2"/>
    <x v="1"/>
    <x v="2"/>
    <x v="29"/>
    <x v="0"/>
    <x v="1"/>
  </r>
  <r>
    <x v="2"/>
    <x v="3"/>
    <x v="3"/>
    <d v="1899-12-30T19:00:00"/>
    <d v="1899-12-30T23:59:00"/>
    <x v="3"/>
    <x v="1"/>
    <x v="2"/>
    <x v="29"/>
    <x v="0"/>
    <x v="1"/>
  </r>
  <r>
    <x v="3"/>
    <x v="2"/>
    <x v="2"/>
    <d v="1899-12-30T09:00:00"/>
    <d v="1899-12-30T17:10:00"/>
    <x v="2"/>
    <x v="0"/>
    <x v="3"/>
    <x v="29"/>
    <x v="0"/>
    <x v="1"/>
  </r>
  <r>
    <x v="3"/>
    <x v="4"/>
    <x v="4"/>
    <d v="1899-12-30T17:45:00"/>
    <d v="1899-12-30T18:40:00"/>
    <x v="4"/>
    <x v="0"/>
    <x v="3"/>
    <x v="29"/>
    <x v="0"/>
    <x v="1"/>
  </r>
  <r>
    <x v="3"/>
    <x v="3"/>
    <x v="3"/>
    <d v="1899-12-30T19:00:00"/>
    <d v="1899-12-30T23:59:00"/>
    <x v="3"/>
    <x v="0"/>
    <x v="3"/>
    <x v="29"/>
    <x v="0"/>
    <x v="1"/>
  </r>
  <r>
    <x v="4"/>
    <x v="5"/>
    <x v="5"/>
    <d v="1899-12-30T06:00:00"/>
    <d v="1899-12-30T07:30:00"/>
    <x v="5"/>
    <x v="0"/>
    <x v="1"/>
    <x v="29"/>
    <x v="0"/>
    <x v="1"/>
  </r>
  <r>
    <x v="4"/>
    <x v="2"/>
    <x v="2"/>
    <d v="1899-12-30T09:00:00"/>
    <d v="1899-12-30T17:00:00"/>
    <x v="2"/>
    <x v="0"/>
    <x v="1"/>
    <x v="29"/>
    <x v="0"/>
    <x v="1"/>
  </r>
  <r>
    <x v="4"/>
    <x v="4"/>
    <x v="4"/>
    <d v="1899-12-30T17:45:00"/>
    <d v="1899-12-30T18:30:00"/>
    <x v="4"/>
    <x v="0"/>
    <x v="1"/>
    <x v="29"/>
    <x v="0"/>
    <x v="1"/>
  </r>
  <r>
    <x v="4"/>
    <x v="3"/>
    <x v="3"/>
    <d v="1899-12-30T17:45:00"/>
    <d v="1899-12-30T23:59:00"/>
    <x v="3"/>
    <x v="0"/>
    <x v="1"/>
    <x v="29"/>
    <x v="0"/>
    <x v="1"/>
  </r>
  <r>
    <x v="5"/>
    <x v="5"/>
    <x v="5"/>
    <d v="1899-12-30T06:00:00"/>
    <d v="1899-12-30T07:40:00"/>
    <x v="5"/>
    <x v="1"/>
    <x v="2"/>
    <x v="29"/>
    <x v="0"/>
    <x v="1"/>
  </r>
  <r>
    <x v="5"/>
    <x v="2"/>
    <x v="2"/>
    <d v="1899-12-30T09:00:00"/>
    <d v="1899-12-30T17:10:00"/>
    <x v="2"/>
    <x v="1"/>
    <x v="2"/>
    <x v="29"/>
    <x v="0"/>
    <x v="1"/>
  </r>
  <r>
    <x v="5"/>
    <x v="4"/>
    <x v="4"/>
    <d v="1899-12-30T17:45:00"/>
    <d v="1899-12-30T18:40:00"/>
    <x v="4"/>
    <x v="1"/>
    <x v="2"/>
    <x v="29"/>
    <x v="0"/>
    <x v="1"/>
  </r>
  <r>
    <x v="5"/>
    <x v="3"/>
    <x v="3"/>
    <d v="1899-12-30T17:45:00"/>
    <d v="1899-12-30T23:59:00"/>
    <x v="3"/>
    <x v="1"/>
    <x v="2"/>
    <x v="29"/>
    <x v="0"/>
    <x v="1"/>
  </r>
  <r>
    <x v="0"/>
    <x v="0"/>
    <x v="0"/>
    <d v="1899-12-30T08:00:00"/>
    <d v="1899-12-30T08:10:00"/>
    <x v="0"/>
    <x v="0"/>
    <x v="0"/>
    <x v="30"/>
    <x v="0"/>
    <x v="2"/>
  </r>
  <r>
    <x v="0"/>
    <x v="1"/>
    <x v="1"/>
    <d v="1899-12-30T08:15:00"/>
    <d v="1899-12-30T08:20:00"/>
    <x v="1"/>
    <x v="0"/>
    <x v="0"/>
    <x v="30"/>
    <x v="0"/>
    <x v="2"/>
  </r>
  <r>
    <x v="0"/>
    <x v="2"/>
    <x v="2"/>
    <d v="1899-12-30T08:30:00"/>
    <d v="1899-12-30T12:00:00"/>
    <x v="2"/>
    <x v="0"/>
    <x v="0"/>
    <x v="30"/>
    <x v="0"/>
    <x v="2"/>
  </r>
  <r>
    <x v="0"/>
    <x v="3"/>
    <x v="3"/>
    <d v="1899-12-30T17:30:00"/>
    <d v="1899-12-30T23:59:00"/>
    <x v="3"/>
    <x v="0"/>
    <x v="0"/>
    <x v="30"/>
    <x v="0"/>
    <x v="2"/>
  </r>
  <r>
    <x v="1"/>
    <x v="0"/>
    <x v="0"/>
    <d v="1899-12-30T07:30:00"/>
    <d v="1899-12-30T08:30:00"/>
    <x v="0"/>
    <x v="1"/>
    <x v="1"/>
    <x v="30"/>
    <x v="0"/>
    <x v="2"/>
  </r>
  <r>
    <x v="1"/>
    <x v="2"/>
    <x v="2"/>
    <d v="1899-12-30T09:00:00"/>
    <d v="1899-12-30T17:00:00"/>
    <x v="2"/>
    <x v="1"/>
    <x v="1"/>
    <x v="30"/>
    <x v="0"/>
    <x v="2"/>
  </r>
  <r>
    <x v="1"/>
    <x v="3"/>
    <x v="3"/>
    <d v="1899-12-30T17:45:00"/>
    <d v="1899-12-30T23:59:00"/>
    <x v="3"/>
    <x v="1"/>
    <x v="1"/>
    <x v="30"/>
    <x v="0"/>
    <x v="2"/>
  </r>
  <r>
    <x v="2"/>
    <x v="2"/>
    <x v="2"/>
    <d v="1899-12-30T09:00:00"/>
    <d v="1899-12-30T17:00:00"/>
    <x v="2"/>
    <x v="1"/>
    <x v="2"/>
    <x v="30"/>
    <x v="0"/>
    <x v="2"/>
  </r>
  <r>
    <x v="2"/>
    <x v="4"/>
    <x v="4"/>
    <d v="1899-12-30T17:45:00"/>
    <d v="1899-12-30T18:30:00"/>
    <x v="4"/>
    <x v="1"/>
    <x v="2"/>
    <x v="30"/>
    <x v="0"/>
    <x v="2"/>
  </r>
  <r>
    <x v="2"/>
    <x v="3"/>
    <x v="3"/>
    <d v="1899-12-30T19:00:00"/>
    <d v="1899-12-30T23:59:00"/>
    <x v="3"/>
    <x v="1"/>
    <x v="2"/>
    <x v="30"/>
    <x v="0"/>
    <x v="2"/>
  </r>
  <r>
    <x v="3"/>
    <x v="2"/>
    <x v="2"/>
    <d v="1899-12-30T09:00:00"/>
    <d v="1899-12-30T17:10:00"/>
    <x v="2"/>
    <x v="0"/>
    <x v="3"/>
    <x v="30"/>
    <x v="0"/>
    <x v="2"/>
  </r>
  <r>
    <x v="3"/>
    <x v="3"/>
    <x v="3"/>
    <d v="1899-12-30T19:00:00"/>
    <d v="1899-12-30T23:59:00"/>
    <x v="3"/>
    <x v="0"/>
    <x v="3"/>
    <x v="30"/>
    <x v="0"/>
    <x v="2"/>
  </r>
  <r>
    <x v="4"/>
    <x v="5"/>
    <x v="5"/>
    <d v="1899-12-30T06:00:00"/>
    <d v="1899-12-30T07:30:00"/>
    <x v="5"/>
    <x v="0"/>
    <x v="1"/>
    <x v="30"/>
    <x v="0"/>
    <x v="2"/>
  </r>
  <r>
    <x v="4"/>
    <x v="2"/>
    <x v="2"/>
    <d v="1899-12-30T09:00:00"/>
    <d v="1899-12-30T17:00:00"/>
    <x v="2"/>
    <x v="0"/>
    <x v="1"/>
    <x v="30"/>
    <x v="0"/>
    <x v="2"/>
  </r>
  <r>
    <x v="4"/>
    <x v="4"/>
    <x v="4"/>
    <d v="1899-12-30T17:45:00"/>
    <d v="1899-12-30T18:30:00"/>
    <x v="4"/>
    <x v="0"/>
    <x v="1"/>
    <x v="30"/>
    <x v="0"/>
    <x v="2"/>
  </r>
  <r>
    <x v="4"/>
    <x v="3"/>
    <x v="3"/>
    <d v="1899-12-30T17:45:00"/>
    <d v="1899-12-30T23:59:00"/>
    <x v="3"/>
    <x v="0"/>
    <x v="1"/>
    <x v="30"/>
    <x v="0"/>
    <x v="2"/>
  </r>
  <r>
    <x v="5"/>
    <x v="5"/>
    <x v="5"/>
    <d v="1899-12-30T06:00:00"/>
    <d v="1899-12-30T07:40:00"/>
    <x v="5"/>
    <x v="1"/>
    <x v="2"/>
    <x v="30"/>
    <x v="0"/>
    <x v="2"/>
  </r>
  <r>
    <x v="5"/>
    <x v="2"/>
    <x v="2"/>
    <d v="1899-12-30T09:00:00"/>
    <d v="1899-12-30T17:10:00"/>
    <x v="2"/>
    <x v="1"/>
    <x v="2"/>
    <x v="30"/>
    <x v="0"/>
    <x v="2"/>
  </r>
  <r>
    <x v="5"/>
    <x v="4"/>
    <x v="4"/>
    <d v="1899-12-30T17:45:00"/>
    <d v="1899-12-30T18:40:00"/>
    <x v="4"/>
    <x v="1"/>
    <x v="2"/>
    <x v="30"/>
    <x v="0"/>
    <x v="2"/>
  </r>
  <r>
    <x v="5"/>
    <x v="3"/>
    <x v="3"/>
    <d v="1899-12-30T17:45:00"/>
    <d v="1899-12-30T23:59:00"/>
    <x v="3"/>
    <x v="1"/>
    <x v="2"/>
    <x v="30"/>
    <x v="0"/>
    <x v="2"/>
  </r>
  <r>
    <x v="0"/>
    <x v="0"/>
    <x v="0"/>
    <d v="1899-12-30T08:00:00"/>
    <d v="1899-12-30T08:10:00"/>
    <x v="0"/>
    <x v="0"/>
    <x v="0"/>
    <x v="31"/>
    <x v="0"/>
    <x v="3"/>
  </r>
  <r>
    <x v="0"/>
    <x v="1"/>
    <x v="1"/>
    <d v="1899-12-30T08:15:00"/>
    <d v="1899-12-30T08:20:00"/>
    <x v="1"/>
    <x v="0"/>
    <x v="0"/>
    <x v="31"/>
    <x v="0"/>
    <x v="3"/>
  </r>
  <r>
    <x v="0"/>
    <x v="2"/>
    <x v="2"/>
    <d v="1899-12-30T08:30:00"/>
    <d v="1899-12-30T12:00:00"/>
    <x v="2"/>
    <x v="0"/>
    <x v="0"/>
    <x v="31"/>
    <x v="0"/>
    <x v="3"/>
  </r>
  <r>
    <x v="0"/>
    <x v="3"/>
    <x v="3"/>
    <d v="1899-12-30T17:30:00"/>
    <d v="1899-12-30T23:59:00"/>
    <x v="3"/>
    <x v="0"/>
    <x v="0"/>
    <x v="31"/>
    <x v="0"/>
    <x v="3"/>
  </r>
  <r>
    <x v="1"/>
    <x v="0"/>
    <x v="0"/>
    <d v="1899-12-30T07:30:00"/>
    <d v="1899-12-30T08:30:00"/>
    <x v="0"/>
    <x v="1"/>
    <x v="1"/>
    <x v="31"/>
    <x v="0"/>
    <x v="3"/>
  </r>
  <r>
    <x v="1"/>
    <x v="2"/>
    <x v="2"/>
    <d v="1899-12-30T09:00:00"/>
    <d v="1899-12-30T17:00:00"/>
    <x v="2"/>
    <x v="1"/>
    <x v="1"/>
    <x v="31"/>
    <x v="0"/>
    <x v="3"/>
  </r>
  <r>
    <x v="1"/>
    <x v="3"/>
    <x v="3"/>
    <d v="1899-12-30T17:45:00"/>
    <d v="1899-12-30T23:59:00"/>
    <x v="3"/>
    <x v="1"/>
    <x v="1"/>
    <x v="31"/>
    <x v="0"/>
    <x v="3"/>
  </r>
  <r>
    <x v="2"/>
    <x v="2"/>
    <x v="2"/>
    <d v="1899-12-30T09:00:00"/>
    <d v="1899-12-30T17:00:00"/>
    <x v="2"/>
    <x v="1"/>
    <x v="2"/>
    <x v="31"/>
    <x v="0"/>
    <x v="3"/>
  </r>
  <r>
    <x v="2"/>
    <x v="4"/>
    <x v="4"/>
    <d v="1899-12-30T17:45:00"/>
    <d v="1899-12-30T18:30:00"/>
    <x v="4"/>
    <x v="1"/>
    <x v="2"/>
    <x v="31"/>
    <x v="0"/>
    <x v="3"/>
  </r>
  <r>
    <x v="2"/>
    <x v="3"/>
    <x v="3"/>
    <d v="1899-12-30T19:00:00"/>
    <d v="1899-12-30T23:59:00"/>
    <x v="3"/>
    <x v="1"/>
    <x v="2"/>
    <x v="31"/>
    <x v="0"/>
    <x v="3"/>
  </r>
  <r>
    <x v="3"/>
    <x v="2"/>
    <x v="2"/>
    <d v="1899-12-30T09:00:00"/>
    <d v="1899-12-30T17:10:00"/>
    <x v="2"/>
    <x v="0"/>
    <x v="3"/>
    <x v="31"/>
    <x v="0"/>
    <x v="3"/>
  </r>
  <r>
    <x v="3"/>
    <x v="4"/>
    <x v="4"/>
    <d v="1899-12-30T17:45:00"/>
    <d v="1899-12-30T18:40:00"/>
    <x v="4"/>
    <x v="0"/>
    <x v="3"/>
    <x v="31"/>
    <x v="0"/>
    <x v="3"/>
  </r>
  <r>
    <x v="3"/>
    <x v="3"/>
    <x v="3"/>
    <d v="1899-12-30T19:00:00"/>
    <d v="1899-12-30T23:59:00"/>
    <x v="3"/>
    <x v="0"/>
    <x v="3"/>
    <x v="31"/>
    <x v="0"/>
    <x v="3"/>
  </r>
  <r>
    <x v="4"/>
    <x v="5"/>
    <x v="5"/>
    <d v="1899-12-30T06:00:00"/>
    <d v="1899-12-30T07:30:00"/>
    <x v="5"/>
    <x v="0"/>
    <x v="1"/>
    <x v="31"/>
    <x v="0"/>
    <x v="3"/>
  </r>
  <r>
    <x v="4"/>
    <x v="2"/>
    <x v="2"/>
    <d v="1899-12-30T09:00:00"/>
    <d v="1899-12-30T17:00:00"/>
    <x v="2"/>
    <x v="0"/>
    <x v="1"/>
    <x v="31"/>
    <x v="0"/>
    <x v="3"/>
  </r>
  <r>
    <x v="4"/>
    <x v="4"/>
    <x v="4"/>
    <d v="1899-12-30T17:45:00"/>
    <d v="1899-12-30T18:30:00"/>
    <x v="4"/>
    <x v="0"/>
    <x v="1"/>
    <x v="31"/>
    <x v="0"/>
    <x v="3"/>
  </r>
  <r>
    <x v="4"/>
    <x v="3"/>
    <x v="3"/>
    <d v="1899-12-30T17:45:00"/>
    <d v="1899-12-30T23:59:00"/>
    <x v="3"/>
    <x v="0"/>
    <x v="1"/>
    <x v="31"/>
    <x v="0"/>
    <x v="3"/>
  </r>
  <r>
    <x v="5"/>
    <x v="2"/>
    <x v="2"/>
    <d v="1899-12-30T09:00:00"/>
    <d v="1899-12-30T17:10:00"/>
    <x v="2"/>
    <x v="1"/>
    <x v="2"/>
    <x v="31"/>
    <x v="0"/>
    <x v="3"/>
  </r>
  <r>
    <x v="5"/>
    <x v="4"/>
    <x v="4"/>
    <d v="1899-12-30T17:45:00"/>
    <d v="1899-12-30T18:40:00"/>
    <x v="4"/>
    <x v="1"/>
    <x v="2"/>
    <x v="31"/>
    <x v="0"/>
    <x v="3"/>
  </r>
  <r>
    <x v="5"/>
    <x v="3"/>
    <x v="3"/>
    <d v="1899-12-30T17:45:00"/>
    <d v="1899-12-30T23:59:00"/>
    <x v="3"/>
    <x v="1"/>
    <x v="2"/>
    <x v="31"/>
    <x v="0"/>
    <x v="3"/>
  </r>
  <r>
    <x v="0"/>
    <x v="0"/>
    <x v="0"/>
    <d v="1899-12-30T08:00:00"/>
    <d v="1899-12-30T08:10:00"/>
    <x v="0"/>
    <x v="0"/>
    <x v="0"/>
    <x v="32"/>
    <x v="0"/>
    <x v="4"/>
  </r>
  <r>
    <x v="0"/>
    <x v="1"/>
    <x v="1"/>
    <d v="1899-12-30T08:15:00"/>
    <d v="1899-12-30T08:20:00"/>
    <x v="1"/>
    <x v="0"/>
    <x v="0"/>
    <x v="32"/>
    <x v="0"/>
    <x v="4"/>
  </r>
  <r>
    <x v="0"/>
    <x v="2"/>
    <x v="2"/>
    <d v="1899-12-30T08:30:00"/>
    <d v="1899-12-30T12:00:00"/>
    <x v="2"/>
    <x v="0"/>
    <x v="0"/>
    <x v="32"/>
    <x v="0"/>
    <x v="4"/>
  </r>
  <r>
    <x v="0"/>
    <x v="3"/>
    <x v="3"/>
    <d v="1899-12-30T17:30:00"/>
    <d v="1899-12-30T23:59:00"/>
    <x v="3"/>
    <x v="0"/>
    <x v="0"/>
    <x v="32"/>
    <x v="0"/>
    <x v="4"/>
  </r>
  <r>
    <x v="1"/>
    <x v="0"/>
    <x v="0"/>
    <d v="1899-12-30T07:30:00"/>
    <d v="1899-12-30T08:30:00"/>
    <x v="0"/>
    <x v="1"/>
    <x v="1"/>
    <x v="32"/>
    <x v="0"/>
    <x v="4"/>
  </r>
  <r>
    <x v="1"/>
    <x v="2"/>
    <x v="2"/>
    <d v="1899-12-30T09:00:00"/>
    <d v="1899-12-30T17:00:00"/>
    <x v="2"/>
    <x v="1"/>
    <x v="1"/>
    <x v="32"/>
    <x v="0"/>
    <x v="4"/>
  </r>
  <r>
    <x v="1"/>
    <x v="3"/>
    <x v="3"/>
    <d v="1899-12-30T17:45:00"/>
    <d v="1899-12-30T23:59:00"/>
    <x v="3"/>
    <x v="1"/>
    <x v="1"/>
    <x v="32"/>
    <x v="0"/>
    <x v="4"/>
  </r>
  <r>
    <x v="2"/>
    <x v="2"/>
    <x v="2"/>
    <d v="1899-12-30T09:00:00"/>
    <d v="1899-12-30T17:00:00"/>
    <x v="2"/>
    <x v="1"/>
    <x v="2"/>
    <x v="32"/>
    <x v="0"/>
    <x v="4"/>
  </r>
  <r>
    <x v="2"/>
    <x v="4"/>
    <x v="4"/>
    <d v="1899-12-30T17:45:00"/>
    <d v="1899-12-30T18:30:00"/>
    <x v="4"/>
    <x v="1"/>
    <x v="2"/>
    <x v="32"/>
    <x v="0"/>
    <x v="4"/>
  </r>
  <r>
    <x v="2"/>
    <x v="3"/>
    <x v="3"/>
    <d v="1899-12-30T19:00:00"/>
    <d v="1899-12-30T23:59:00"/>
    <x v="3"/>
    <x v="1"/>
    <x v="2"/>
    <x v="32"/>
    <x v="0"/>
    <x v="4"/>
  </r>
  <r>
    <x v="3"/>
    <x v="2"/>
    <x v="2"/>
    <d v="1899-12-30T09:00:00"/>
    <d v="1899-12-30T17:10:00"/>
    <x v="2"/>
    <x v="0"/>
    <x v="3"/>
    <x v="32"/>
    <x v="0"/>
    <x v="4"/>
  </r>
  <r>
    <x v="3"/>
    <x v="4"/>
    <x v="4"/>
    <d v="1899-12-30T17:45:00"/>
    <d v="1899-12-30T18:40:00"/>
    <x v="4"/>
    <x v="0"/>
    <x v="3"/>
    <x v="32"/>
    <x v="0"/>
    <x v="4"/>
  </r>
  <r>
    <x v="3"/>
    <x v="3"/>
    <x v="3"/>
    <d v="1899-12-30T19:00:00"/>
    <d v="1899-12-30T23:59:00"/>
    <x v="3"/>
    <x v="0"/>
    <x v="3"/>
    <x v="32"/>
    <x v="0"/>
    <x v="4"/>
  </r>
  <r>
    <x v="4"/>
    <x v="5"/>
    <x v="5"/>
    <d v="1899-12-30T06:00:00"/>
    <d v="1899-12-30T07:30:00"/>
    <x v="5"/>
    <x v="0"/>
    <x v="1"/>
    <x v="32"/>
    <x v="0"/>
    <x v="4"/>
  </r>
  <r>
    <x v="4"/>
    <x v="2"/>
    <x v="2"/>
    <d v="1899-12-30T09:00:00"/>
    <d v="1899-12-30T17:00:00"/>
    <x v="2"/>
    <x v="0"/>
    <x v="1"/>
    <x v="32"/>
    <x v="0"/>
    <x v="4"/>
  </r>
  <r>
    <x v="4"/>
    <x v="3"/>
    <x v="3"/>
    <d v="1899-12-30T17:45:00"/>
    <d v="1899-12-30T23:59:00"/>
    <x v="3"/>
    <x v="0"/>
    <x v="1"/>
    <x v="32"/>
    <x v="0"/>
    <x v="4"/>
  </r>
  <r>
    <x v="5"/>
    <x v="5"/>
    <x v="5"/>
    <d v="1899-12-30T06:00:00"/>
    <d v="1899-12-30T07:40:00"/>
    <x v="5"/>
    <x v="1"/>
    <x v="2"/>
    <x v="32"/>
    <x v="0"/>
    <x v="4"/>
  </r>
  <r>
    <x v="5"/>
    <x v="2"/>
    <x v="2"/>
    <d v="1899-12-30T09:00:00"/>
    <d v="1899-12-30T17:10:00"/>
    <x v="2"/>
    <x v="1"/>
    <x v="2"/>
    <x v="32"/>
    <x v="0"/>
    <x v="4"/>
  </r>
  <r>
    <x v="5"/>
    <x v="4"/>
    <x v="4"/>
    <d v="1899-12-30T17:45:00"/>
    <d v="1899-12-30T18:40:00"/>
    <x v="4"/>
    <x v="1"/>
    <x v="2"/>
    <x v="32"/>
    <x v="0"/>
    <x v="4"/>
  </r>
  <r>
    <x v="5"/>
    <x v="3"/>
    <x v="3"/>
    <d v="1899-12-30T17:45:00"/>
    <d v="1899-12-30T23:59:00"/>
    <x v="3"/>
    <x v="1"/>
    <x v="2"/>
    <x v="32"/>
    <x v="0"/>
    <x v="4"/>
  </r>
  <r>
    <x v="0"/>
    <x v="6"/>
    <x v="6"/>
    <d v="1899-12-30T12:30:00"/>
    <d v="1899-12-30T13:00:00"/>
    <x v="6"/>
    <x v="0"/>
    <x v="0"/>
    <x v="33"/>
    <x v="1"/>
    <x v="5"/>
  </r>
  <r>
    <x v="0"/>
    <x v="7"/>
    <x v="7"/>
    <d v="1899-12-30T14:00:00"/>
    <d v="1899-12-30T16:00:00"/>
    <x v="7"/>
    <x v="0"/>
    <x v="0"/>
    <x v="33"/>
    <x v="1"/>
    <x v="5"/>
  </r>
  <r>
    <x v="0"/>
    <x v="8"/>
    <x v="8"/>
    <d v="1899-12-30T16:30:00"/>
    <d v="1899-12-30T17:00:00"/>
    <x v="8"/>
    <x v="0"/>
    <x v="0"/>
    <x v="33"/>
    <x v="1"/>
    <x v="5"/>
  </r>
  <r>
    <x v="0"/>
    <x v="3"/>
    <x v="3"/>
    <d v="1899-12-30T20:00:00"/>
    <d v="1899-12-30T23:59:00"/>
    <x v="3"/>
    <x v="0"/>
    <x v="0"/>
    <x v="33"/>
    <x v="1"/>
    <x v="5"/>
  </r>
  <r>
    <x v="1"/>
    <x v="9"/>
    <x v="9"/>
    <d v="1899-12-30T09:30:00"/>
    <d v="1899-12-30T13:30:00"/>
    <x v="9"/>
    <x v="1"/>
    <x v="1"/>
    <x v="33"/>
    <x v="1"/>
    <x v="5"/>
  </r>
  <r>
    <x v="1"/>
    <x v="0"/>
    <x v="0"/>
    <d v="1899-12-30T14:00:00"/>
    <d v="1899-12-30T15:00:00"/>
    <x v="0"/>
    <x v="1"/>
    <x v="1"/>
    <x v="33"/>
    <x v="1"/>
    <x v="5"/>
  </r>
  <r>
    <x v="1"/>
    <x v="3"/>
    <x v="3"/>
    <d v="1899-12-30T15:30:00"/>
    <d v="1899-12-30T23:59:00"/>
    <x v="3"/>
    <x v="1"/>
    <x v="1"/>
    <x v="33"/>
    <x v="1"/>
    <x v="5"/>
  </r>
  <r>
    <x v="2"/>
    <x v="5"/>
    <x v="5"/>
    <d v="1899-12-30T07:00:00"/>
    <d v="1899-12-30T09:00:00"/>
    <x v="5"/>
    <x v="1"/>
    <x v="2"/>
    <x v="33"/>
    <x v="1"/>
    <x v="5"/>
  </r>
  <r>
    <x v="2"/>
    <x v="8"/>
    <x v="8"/>
    <d v="1899-12-30T17:00:00"/>
    <d v="1899-12-30T18:00:00"/>
    <x v="8"/>
    <x v="1"/>
    <x v="2"/>
    <x v="33"/>
    <x v="1"/>
    <x v="5"/>
  </r>
  <r>
    <x v="2"/>
    <x v="7"/>
    <x v="7"/>
    <d v="1899-12-30T18:00:00"/>
    <d v="1899-12-30T22:00:00"/>
    <x v="7"/>
    <x v="1"/>
    <x v="2"/>
    <x v="33"/>
    <x v="1"/>
    <x v="5"/>
  </r>
  <r>
    <x v="3"/>
    <x v="3"/>
    <x v="3"/>
    <d v="1899-12-30T09:00:00"/>
    <d v="1899-12-30T09:15:00"/>
    <x v="3"/>
    <x v="0"/>
    <x v="3"/>
    <x v="33"/>
    <x v="1"/>
    <x v="5"/>
  </r>
  <r>
    <x v="3"/>
    <x v="0"/>
    <x v="0"/>
    <d v="1899-12-30T18:00:00"/>
    <d v="1899-12-30T19:00:00"/>
    <x v="0"/>
    <x v="0"/>
    <x v="3"/>
    <x v="33"/>
    <x v="1"/>
    <x v="5"/>
  </r>
  <r>
    <x v="3"/>
    <x v="10"/>
    <x v="10"/>
    <d v="1899-12-30T19:30:00"/>
    <d v="1899-12-30T00:00:00"/>
    <x v="10"/>
    <x v="0"/>
    <x v="3"/>
    <x v="33"/>
    <x v="1"/>
    <x v="5"/>
  </r>
  <r>
    <x v="4"/>
    <x v="3"/>
    <x v="3"/>
    <d v="1899-12-30T08:00:00"/>
    <d v="1899-12-30T09:00:00"/>
    <x v="3"/>
    <x v="0"/>
    <x v="1"/>
    <x v="33"/>
    <x v="1"/>
    <x v="5"/>
  </r>
  <r>
    <x v="4"/>
    <x v="4"/>
    <x v="4"/>
    <d v="1899-12-30T09:00:00"/>
    <d v="1899-12-30T13:00:00"/>
    <x v="4"/>
    <x v="0"/>
    <x v="1"/>
    <x v="33"/>
    <x v="1"/>
    <x v="5"/>
  </r>
  <r>
    <x v="5"/>
    <x v="4"/>
    <x v="4"/>
    <d v="1899-12-30T10:00:00"/>
    <d v="1899-12-30T13:00:00"/>
    <x v="4"/>
    <x v="1"/>
    <x v="2"/>
    <x v="33"/>
    <x v="1"/>
    <x v="5"/>
  </r>
  <r>
    <x v="5"/>
    <x v="8"/>
    <x v="8"/>
    <d v="1899-12-30T14:00:00"/>
    <d v="1899-12-30T16:00:00"/>
    <x v="8"/>
    <x v="1"/>
    <x v="2"/>
    <x v="33"/>
    <x v="1"/>
    <x v="5"/>
  </r>
  <r>
    <x v="5"/>
    <x v="3"/>
    <x v="3"/>
    <d v="1899-12-30T16:00:00"/>
    <d v="1899-12-30T23:59:00"/>
    <x v="3"/>
    <x v="1"/>
    <x v="2"/>
    <x v="33"/>
    <x v="1"/>
    <x v="5"/>
  </r>
  <r>
    <x v="0"/>
    <x v="6"/>
    <x v="6"/>
    <d v="1899-12-30T12:30:00"/>
    <d v="1899-12-30T13:00:00"/>
    <x v="6"/>
    <x v="0"/>
    <x v="0"/>
    <x v="34"/>
    <x v="1"/>
    <x v="6"/>
  </r>
  <r>
    <x v="0"/>
    <x v="8"/>
    <x v="8"/>
    <d v="1899-12-30T16:30:00"/>
    <d v="1899-12-30T17:00:00"/>
    <x v="8"/>
    <x v="0"/>
    <x v="0"/>
    <x v="34"/>
    <x v="1"/>
    <x v="6"/>
  </r>
  <r>
    <x v="0"/>
    <x v="3"/>
    <x v="3"/>
    <d v="1899-12-30T20:00:00"/>
    <d v="1899-12-30T23:59:00"/>
    <x v="3"/>
    <x v="0"/>
    <x v="0"/>
    <x v="34"/>
    <x v="1"/>
    <x v="6"/>
  </r>
  <r>
    <x v="1"/>
    <x v="4"/>
    <x v="4"/>
    <d v="1899-12-30T08:00:00"/>
    <d v="1899-12-30T09:00:00"/>
    <x v="4"/>
    <x v="1"/>
    <x v="1"/>
    <x v="34"/>
    <x v="1"/>
    <x v="6"/>
  </r>
  <r>
    <x v="1"/>
    <x v="9"/>
    <x v="9"/>
    <d v="1899-12-30T09:30:00"/>
    <d v="1899-12-30T13:30:00"/>
    <x v="9"/>
    <x v="1"/>
    <x v="1"/>
    <x v="34"/>
    <x v="1"/>
    <x v="6"/>
  </r>
  <r>
    <x v="1"/>
    <x v="0"/>
    <x v="0"/>
    <d v="1899-12-30T14:00:00"/>
    <d v="1899-12-30T15:00:00"/>
    <x v="0"/>
    <x v="1"/>
    <x v="1"/>
    <x v="34"/>
    <x v="1"/>
    <x v="6"/>
  </r>
  <r>
    <x v="1"/>
    <x v="3"/>
    <x v="3"/>
    <d v="1899-12-30T15:30:00"/>
    <d v="1899-12-30T23:59:00"/>
    <x v="3"/>
    <x v="1"/>
    <x v="1"/>
    <x v="34"/>
    <x v="1"/>
    <x v="6"/>
  </r>
  <r>
    <x v="2"/>
    <x v="5"/>
    <x v="5"/>
    <d v="1899-12-30T07:00:00"/>
    <d v="1899-12-30T09:00:00"/>
    <x v="5"/>
    <x v="1"/>
    <x v="2"/>
    <x v="34"/>
    <x v="1"/>
    <x v="6"/>
  </r>
  <r>
    <x v="2"/>
    <x v="7"/>
    <x v="7"/>
    <d v="1899-12-30T18:00:00"/>
    <d v="1899-12-30T22:00:00"/>
    <x v="7"/>
    <x v="1"/>
    <x v="2"/>
    <x v="34"/>
    <x v="1"/>
    <x v="6"/>
  </r>
  <r>
    <x v="3"/>
    <x v="3"/>
    <x v="3"/>
    <d v="1899-12-30T09:00:00"/>
    <d v="1899-12-30T09:15:00"/>
    <x v="3"/>
    <x v="0"/>
    <x v="3"/>
    <x v="34"/>
    <x v="1"/>
    <x v="6"/>
  </r>
  <r>
    <x v="3"/>
    <x v="0"/>
    <x v="0"/>
    <d v="1899-12-30T18:00:00"/>
    <d v="1899-12-30T19:00:00"/>
    <x v="0"/>
    <x v="0"/>
    <x v="3"/>
    <x v="34"/>
    <x v="1"/>
    <x v="6"/>
  </r>
  <r>
    <x v="3"/>
    <x v="10"/>
    <x v="10"/>
    <d v="1899-12-30T19:30:00"/>
    <d v="1899-12-30T00:00:00"/>
    <x v="10"/>
    <x v="0"/>
    <x v="3"/>
    <x v="34"/>
    <x v="1"/>
    <x v="6"/>
  </r>
  <r>
    <x v="4"/>
    <x v="3"/>
    <x v="3"/>
    <d v="1899-12-30T08:00:00"/>
    <d v="1899-12-30T09:00:00"/>
    <x v="3"/>
    <x v="0"/>
    <x v="1"/>
    <x v="34"/>
    <x v="1"/>
    <x v="6"/>
  </r>
  <r>
    <x v="4"/>
    <x v="4"/>
    <x v="4"/>
    <d v="1899-12-30T09:00:00"/>
    <d v="1899-12-30T13:00:00"/>
    <x v="4"/>
    <x v="0"/>
    <x v="1"/>
    <x v="34"/>
    <x v="1"/>
    <x v="6"/>
  </r>
  <r>
    <x v="5"/>
    <x v="4"/>
    <x v="4"/>
    <d v="1899-12-30T10:00:00"/>
    <d v="1899-12-30T13:00:00"/>
    <x v="4"/>
    <x v="1"/>
    <x v="2"/>
    <x v="34"/>
    <x v="1"/>
    <x v="6"/>
  </r>
  <r>
    <x v="5"/>
    <x v="8"/>
    <x v="8"/>
    <d v="1899-12-30T14:00:00"/>
    <d v="1899-12-30T16:00:00"/>
    <x v="8"/>
    <x v="1"/>
    <x v="2"/>
    <x v="34"/>
    <x v="1"/>
    <x v="6"/>
  </r>
  <r>
    <x v="5"/>
    <x v="3"/>
    <x v="3"/>
    <d v="1899-12-30T16:00:00"/>
    <d v="1899-12-30T16:30:00"/>
    <x v="3"/>
    <x v="1"/>
    <x v="2"/>
    <x v="34"/>
    <x v="1"/>
    <x v="6"/>
  </r>
  <r>
    <x v="5"/>
    <x v="10"/>
    <x v="10"/>
    <d v="1899-12-30T22:00:00"/>
    <d v="1899-12-30T23:59:00"/>
    <x v="10"/>
    <x v="1"/>
    <x v="2"/>
    <x v="34"/>
    <x v="1"/>
    <x v="6"/>
  </r>
  <r>
    <x v="0"/>
    <x v="0"/>
    <x v="0"/>
    <d v="1899-12-30T08:00:00"/>
    <d v="1899-12-30T08:10:00"/>
    <x v="0"/>
    <x v="0"/>
    <x v="0"/>
    <x v="35"/>
    <x v="0"/>
    <x v="0"/>
  </r>
  <r>
    <x v="0"/>
    <x v="1"/>
    <x v="1"/>
    <d v="1899-12-30T08:15:00"/>
    <d v="1899-12-30T08:20:00"/>
    <x v="1"/>
    <x v="0"/>
    <x v="0"/>
    <x v="35"/>
    <x v="0"/>
    <x v="0"/>
  </r>
  <r>
    <x v="0"/>
    <x v="2"/>
    <x v="2"/>
    <d v="1899-12-30T08:30:00"/>
    <d v="1899-12-30T12:00:00"/>
    <x v="2"/>
    <x v="0"/>
    <x v="0"/>
    <x v="35"/>
    <x v="0"/>
    <x v="0"/>
  </r>
  <r>
    <x v="0"/>
    <x v="3"/>
    <x v="3"/>
    <d v="1899-12-30T17:30:00"/>
    <d v="1899-12-30T23:59:00"/>
    <x v="3"/>
    <x v="0"/>
    <x v="0"/>
    <x v="35"/>
    <x v="0"/>
    <x v="0"/>
  </r>
  <r>
    <x v="1"/>
    <x v="0"/>
    <x v="0"/>
    <d v="1899-12-30T07:30:00"/>
    <d v="1899-12-30T08:30:00"/>
    <x v="0"/>
    <x v="1"/>
    <x v="1"/>
    <x v="35"/>
    <x v="0"/>
    <x v="0"/>
  </r>
  <r>
    <x v="1"/>
    <x v="2"/>
    <x v="2"/>
    <d v="1899-12-30T09:00:00"/>
    <d v="1899-12-30T17:00:00"/>
    <x v="2"/>
    <x v="1"/>
    <x v="1"/>
    <x v="35"/>
    <x v="0"/>
    <x v="0"/>
  </r>
  <r>
    <x v="1"/>
    <x v="3"/>
    <x v="3"/>
    <d v="1899-12-30T17:45:00"/>
    <d v="1899-12-30T23:59:00"/>
    <x v="3"/>
    <x v="1"/>
    <x v="1"/>
    <x v="35"/>
    <x v="0"/>
    <x v="0"/>
  </r>
  <r>
    <x v="2"/>
    <x v="2"/>
    <x v="2"/>
    <d v="1899-12-30T09:00:00"/>
    <d v="1899-12-30T17:00:00"/>
    <x v="2"/>
    <x v="1"/>
    <x v="2"/>
    <x v="35"/>
    <x v="0"/>
    <x v="0"/>
  </r>
  <r>
    <x v="2"/>
    <x v="4"/>
    <x v="4"/>
    <d v="1899-12-30T17:45:00"/>
    <d v="1899-12-30T18:30:00"/>
    <x v="4"/>
    <x v="1"/>
    <x v="2"/>
    <x v="35"/>
    <x v="0"/>
    <x v="0"/>
  </r>
  <r>
    <x v="2"/>
    <x v="3"/>
    <x v="3"/>
    <d v="1899-12-30T19:00:00"/>
    <d v="1899-12-30T23:59:00"/>
    <x v="3"/>
    <x v="1"/>
    <x v="2"/>
    <x v="35"/>
    <x v="0"/>
    <x v="0"/>
  </r>
  <r>
    <x v="3"/>
    <x v="2"/>
    <x v="2"/>
    <d v="1899-12-30T09:00:00"/>
    <d v="1899-12-30T17:10:00"/>
    <x v="2"/>
    <x v="0"/>
    <x v="3"/>
    <x v="35"/>
    <x v="0"/>
    <x v="0"/>
  </r>
  <r>
    <x v="3"/>
    <x v="4"/>
    <x v="4"/>
    <d v="1899-12-30T17:45:00"/>
    <d v="1899-12-30T18:40:00"/>
    <x v="4"/>
    <x v="0"/>
    <x v="3"/>
    <x v="35"/>
    <x v="0"/>
    <x v="0"/>
  </r>
  <r>
    <x v="3"/>
    <x v="3"/>
    <x v="3"/>
    <d v="1899-12-30T19:00:00"/>
    <d v="1899-12-30T23:59:00"/>
    <x v="3"/>
    <x v="0"/>
    <x v="3"/>
    <x v="35"/>
    <x v="0"/>
    <x v="0"/>
  </r>
  <r>
    <x v="4"/>
    <x v="5"/>
    <x v="5"/>
    <d v="1899-12-30T06:00:00"/>
    <d v="1899-12-30T07:30:00"/>
    <x v="5"/>
    <x v="0"/>
    <x v="1"/>
    <x v="35"/>
    <x v="0"/>
    <x v="0"/>
  </r>
  <r>
    <x v="4"/>
    <x v="4"/>
    <x v="4"/>
    <d v="1899-12-30T17:45:00"/>
    <d v="1899-12-30T18:30:00"/>
    <x v="4"/>
    <x v="0"/>
    <x v="1"/>
    <x v="35"/>
    <x v="0"/>
    <x v="0"/>
  </r>
  <r>
    <x v="4"/>
    <x v="3"/>
    <x v="3"/>
    <d v="1899-12-30T17:45:00"/>
    <d v="1899-12-30T23:59:00"/>
    <x v="3"/>
    <x v="0"/>
    <x v="1"/>
    <x v="35"/>
    <x v="0"/>
    <x v="0"/>
  </r>
  <r>
    <x v="5"/>
    <x v="5"/>
    <x v="5"/>
    <d v="1899-12-30T06:00:00"/>
    <d v="1899-12-30T07:40:00"/>
    <x v="5"/>
    <x v="1"/>
    <x v="2"/>
    <x v="35"/>
    <x v="0"/>
    <x v="0"/>
  </r>
  <r>
    <x v="5"/>
    <x v="2"/>
    <x v="2"/>
    <d v="1899-12-30T09:00:00"/>
    <d v="1899-12-30T17:10:00"/>
    <x v="2"/>
    <x v="1"/>
    <x v="2"/>
    <x v="35"/>
    <x v="0"/>
    <x v="0"/>
  </r>
  <r>
    <x v="5"/>
    <x v="3"/>
    <x v="3"/>
    <d v="1899-12-30T17:45:00"/>
    <d v="1899-12-30T23:59:00"/>
    <x v="3"/>
    <x v="1"/>
    <x v="2"/>
    <x v="35"/>
    <x v="0"/>
    <x v="0"/>
  </r>
  <r>
    <x v="0"/>
    <x v="0"/>
    <x v="0"/>
    <d v="1899-12-30T08:00:00"/>
    <d v="1899-12-30T08:10:00"/>
    <x v="0"/>
    <x v="0"/>
    <x v="0"/>
    <x v="36"/>
    <x v="0"/>
    <x v="1"/>
  </r>
  <r>
    <x v="0"/>
    <x v="1"/>
    <x v="1"/>
    <d v="1899-12-30T08:15:00"/>
    <d v="1899-12-30T08:20:00"/>
    <x v="1"/>
    <x v="0"/>
    <x v="0"/>
    <x v="36"/>
    <x v="0"/>
    <x v="1"/>
  </r>
  <r>
    <x v="0"/>
    <x v="2"/>
    <x v="2"/>
    <d v="1899-12-30T08:30:00"/>
    <d v="1899-12-30T12:00:00"/>
    <x v="2"/>
    <x v="0"/>
    <x v="0"/>
    <x v="36"/>
    <x v="0"/>
    <x v="1"/>
  </r>
  <r>
    <x v="0"/>
    <x v="3"/>
    <x v="3"/>
    <d v="1899-12-30T17:30:00"/>
    <d v="1899-12-30T23:59:00"/>
    <x v="3"/>
    <x v="0"/>
    <x v="0"/>
    <x v="36"/>
    <x v="0"/>
    <x v="1"/>
  </r>
  <r>
    <x v="1"/>
    <x v="0"/>
    <x v="0"/>
    <d v="1899-12-30T07:30:00"/>
    <d v="1899-12-30T08:30:00"/>
    <x v="0"/>
    <x v="1"/>
    <x v="1"/>
    <x v="36"/>
    <x v="0"/>
    <x v="1"/>
  </r>
  <r>
    <x v="1"/>
    <x v="2"/>
    <x v="2"/>
    <d v="1899-12-30T09:00:00"/>
    <d v="1899-12-30T17:00:00"/>
    <x v="2"/>
    <x v="1"/>
    <x v="1"/>
    <x v="36"/>
    <x v="0"/>
    <x v="1"/>
  </r>
  <r>
    <x v="1"/>
    <x v="3"/>
    <x v="3"/>
    <d v="1899-12-30T17:45:00"/>
    <d v="1899-12-30T23:59:00"/>
    <x v="3"/>
    <x v="1"/>
    <x v="1"/>
    <x v="36"/>
    <x v="0"/>
    <x v="1"/>
  </r>
  <r>
    <x v="2"/>
    <x v="2"/>
    <x v="2"/>
    <d v="1899-12-30T09:00:00"/>
    <d v="1899-12-30T17:00:00"/>
    <x v="2"/>
    <x v="1"/>
    <x v="2"/>
    <x v="36"/>
    <x v="0"/>
    <x v="1"/>
  </r>
  <r>
    <x v="2"/>
    <x v="3"/>
    <x v="3"/>
    <d v="1899-12-30T19:00:00"/>
    <d v="1899-12-30T23:59:00"/>
    <x v="3"/>
    <x v="1"/>
    <x v="2"/>
    <x v="36"/>
    <x v="0"/>
    <x v="1"/>
  </r>
  <r>
    <x v="3"/>
    <x v="2"/>
    <x v="2"/>
    <d v="1899-12-30T09:00:00"/>
    <d v="1899-12-30T17:10:00"/>
    <x v="2"/>
    <x v="0"/>
    <x v="3"/>
    <x v="36"/>
    <x v="0"/>
    <x v="1"/>
  </r>
  <r>
    <x v="3"/>
    <x v="4"/>
    <x v="4"/>
    <d v="1899-12-30T17:45:00"/>
    <d v="1899-12-30T18:40:00"/>
    <x v="4"/>
    <x v="0"/>
    <x v="3"/>
    <x v="36"/>
    <x v="0"/>
    <x v="1"/>
  </r>
  <r>
    <x v="3"/>
    <x v="3"/>
    <x v="3"/>
    <d v="1899-12-30T19:00:00"/>
    <d v="1899-12-30T23:59:00"/>
    <x v="3"/>
    <x v="0"/>
    <x v="3"/>
    <x v="36"/>
    <x v="0"/>
    <x v="1"/>
  </r>
  <r>
    <x v="4"/>
    <x v="5"/>
    <x v="5"/>
    <d v="1899-12-30T06:00:00"/>
    <d v="1899-12-30T07:30:00"/>
    <x v="5"/>
    <x v="0"/>
    <x v="1"/>
    <x v="36"/>
    <x v="0"/>
    <x v="1"/>
  </r>
  <r>
    <x v="4"/>
    <x v="2"/>
    <x v="2"/>
    <d v="1899-12-30T09:00:00"/>
    <d v="1899-12-30T17:00:00"/>
    <x v="2"/>
    <x v="0"/>
    <x v="1"/>
    <x v="36"/>
    <x v="0"/>
    <x v="1"/>
  </r>
  <r>
    <x v="4"/>
    <x v="4"/>
    <x v="4"/>
    <d v="1899-12-30T17:45:00"/>
    <d v="1899-12-30T18:30:00"/>
    <x v="4"/>
    <x v="0"/>
    <x v="1"/>
    <x v="36"/>
    <x v="0"/>
    <x v="1"/>
  </r>
  <r>
    <x v="4"/>
    <x v="3"/>
    <x v="3"/>
    <d v="1899-12-30T17:45:00"/>
    <d v="1899-12-30T23:59:00"/>
    <x v="3"/>
    <x v="0"/>
    <x v="1"/>
    <x v="36"/>
    <x v="0"/>
    <x v="1"/>
  </r>
  <r>
    <x v="5"/>
    <x v="5"/>
    <x v="5"/>
    <d v="1899-12-30T06:00:00"/>
    <d v="1899-12-30T07:40:00"/>
    <x v="5"/>
    <x v="1"/>
    <x v="2"/>
    <x v="36"/>
    <x v="0"/>
    <x v="1"/>
  </r>
  <r>
    <x v="5"/>
    <x v="2"/>
    <x v="2"/>
    <d v="1899-12-30T09:00:00"/>
    <d v="1899-12-30T17:10:00"/>
    <x v="2"/>
    <x v="1"/>
    <x v="2"/>
    <x v="36"/>
    <x v="0"/>
    <x v="1"/>
  </r>
  <r>
    <x v="5"/>
    <x v="4"/>
    <x v="4"/>
    <d v="1899-12-30T17:45:00"/>
    <d v="1899-12-30T18:40:00"/>
    <x v="4"/>
    <x v="1"/>
    <x v="2"/>
    <x v="36"/>
    <x v="0"/>
    <x v="1"/>
  </r>
  <r>
    <x v="5"/>
    <x v="3"/>
    <x v="3"/>
    <d v="1899-12-30T17:45:00"/>
    <d v="1899-12-30T23:59:00"/>
    <x v="3"/>
    <x v="1"/>
    <x v="2"/>
    <x v="36"/>
    <x v="0"/>
    <x v="1"/>
  </r>
  <r>
    <x v="0"/>
    <x v="0"/>
    <x v="0"/>
    <d v="1899-12-30T08:00:00"/>
    <d v="1899-12-30T08:10:00"/>
    <x v="0"/>
    <x v="0"/>
    <x v="0"/>
    <x v="37"/>
    <x v="0"/>
    <x v="2"/>
  </r>
  <r>
    <x v="0"/>
    <x v="1"/>
    <x v="1"/>
    <d v="1899-12-30T08:15:00"/>
    <d v="1899-12-30T08:20:00"/>
    <x v="1"/>
    <x v="0"/>
    <x v="0"/>
    <x v="37"/>
    <x v="0"/>
    <x v="2"/>
  </r>
  <r>
    <x v="0"/>
    <x v="2"/>
    <x v="2"/>
    <d v="1899-12-30T08:30:00"/>
    <d v="1899-12-30T12:00:00"/>
    <x v="2"/>
    <x v="0"/>
    <x v="0"/>
    <x v="37"/>
    <x v="0"/>
    <x v="2"/>
  </r>
  <r>
    <x v="0"/>
    <x v="3"/>
    <x v="3"/>
    <d v="1899-12-30T17:30:00"/>
    <d v="1899-12-30T23:59:00"/>
    <x v="3"/>
    <x v="0"/>
    <x v="0"/>
    <x v="37"/>
    <x v="0"/>
    <x v="2"/>
  </r>
  <r>
    <x v="1"/>
    <x v="2"/>
    <x v="2"/>
    <d v="1899-12-30T09:00:00"/>
    <d v="1899-12-30T17:00:00"/>
    <x v="2"/>
    <x v="1"/>
    <x v="1"/>
    <x v="37"/>
    <x v="0"/>
    <x v="2"/>
  </r>
  <r>
    <x v="1"/>
    <x v="3"/>
    <x v="3"/>
    <d v="1899-12-30T17:45:00"/>
    <d v="1899-12-30T23:59:00"/>
    <x v="3"/>
    <x v="1"/>
    <x v="1"/>
    <x v="37"/>
    <x v="0"/>
    <x v="2"/>
  </r>
  <r>
    <x v="2"/>
    <x v="2"/>
    <x v="2"/>
    <d v="1899-12-30T09:00:00"/>
    <d v="1899-12-30T17:00:00"/>
    <x v="2"/>
    <x v="1"/>
    <x v="2"/>
    <x v="37"/>
    <x v="0"/>
    <x v="2"/>
  </r>
  <r>
    <x v="2"/>
    <x v="4"/>
    <x v="4"/>
    <d v="1899-12-30T17:45:00"/>
    <d v="1899-12-30T18:30:00"/>
    <x v="4"/>
    <x v="1"/>
    <x v="2"/>
    <x v="37"/>
    <x v="0"/>
    <x v="2"/>
  </r>
  <r>
    <x v="2"/>
    <x v="3"/>
    <x v="3"/>
    <d v="1899-12-30T19:00:00"/>
    <d v="1899-12-30T23:59:00"/>
    <x v="3"/>
    <x v="1"/>
    <x v="2"/>
    <x v="37"/>
    <x v="0"/>
    <x v="2"/>
  </r>
  <r>
    <x v="3"/>
    <x v="2"/>
    <x v="2"/>
    <d v="1899-12-30T09:00:00"/>
    <d v="1899-12-30T17:10:00"/>
    <x v="2"/>
    <x v="0"/>
    <x v="3"/>
    <x v="37"/>
    <x v="0"/>
    <x v="2"/>
  </r>
  <r>
    <x v="3"/>
    <x v="3"/>
    <x v="3"/>
    <d v="1899-12-30T19:00:00"/>
    <d v="1899-12-30T23:59:00"/>
    <x v="3"/>
    <x v="0"/>
    <x v="3"/>
    <x v="37"/>
    <x v="0"/>
    <x v="2"/>
  </r>
  <r>
    <x v="4"/>
    <x v="5"/>
    <x v="5"/>
    <d v="1899-12-30T06:00:00"/>
    <d v="1899-12-30T07:30:00"/>
    <x v="5"/>
    <x v="0"/>
    <x v="1"/>
    <x v="37"/>
    <x v="0"/>
    <x v="2"/>
  </r>
  <r>
    <x v="4"/>
    <x v="2"/>
    <x v="2"/>
    <d v="1899-12-30T09:00:00"/>
    <d v="1899-12-30T17:00:00"/>
    <x v="2"/>
    <x v="0"/>
    <x v="1"/>
    <x v="37"/>
    <x v="0"/>
    <x v="2"/>
  </r>
  <r>
    <x v="4"/>
    <x v="4"/>
    <x v="4"/>
    <d v="1899-12-30T17:45:00"/>
    <d v="1899-12-30T18:30:00"/>
    <x v="4"/>
    <x v="0"/>
    <x v="1"/>
    <x v="37"/>
    <x v="0"/>
    <x v="2"/>
  </r>
  <r>
    <x v="4"/>
    <x v="3"/>
    <x v="3"/>
    <d v="1899-12-30T17:45:00"/>
    <d v="1899-12-30T23:59:00"/>
    <x v="3"/>
    <x v="0"/>
    <x v="1"/>
    <x v="37"/>
    <x v="0"/>
    <x v="2"/>
  </r>
  <r>
    <x v="5"/>
    <x v="5"/>
    <x v="5"/>
    <d v="1899-12-30T06:00:00"/>
    <d v="1899-12-30T07:40:00"/>
    <x v="5"/>
    <x v="1"/>
    <x v="2"/>
    <x v="37"/>
    <x v="0"/>
    <x v="2"/>
  </r>
  <r>
    <x v="5"/>
    <x v="2"/>
    <x v="2"/>
    <d v="1899-12-30T09:00:00"/>
    <d v="1899-12-30T17:10:00"/>
    <x v="2"/>
    <x v="1"/>
    <x v="2"/>
    <x v="37"/>
    <x v="0"/>
    <x v="2"/>
  </r>
  <r>
    <x v="5"/>
    <x v="4"/>
    <x v="4"/>
    <d v="1899-12-30T17:45:00"/>
    <d v="1899-12-30T18:40:00"/>
    <x v="4"/>
    <x v="1"/>
    <x v="2"/>
    <x v="37"/>
    <x v="0"/>
    <x v="2"/>
  </r>
  <r>
    <x v="5"/>
    <x v="3"/>
    <x v="3"/>
    <d v="1899-12-30T17:45:00"/>
    <d v="1899-12-30T23:59:00"/>
    <x v="3"/>
    <x v="1"/>
    <x v="2"/>
    <x v="37"/>
    <x v="0"/>
    <x v="2"/>
  </r>
  <r>
    <x v="0"/>
    <x v="0"/>
    <x v="0"/>
    <d v="1899-12-30T08:00:00"/>
    <d v="1899-12-30T08:10:00"/>
    <x v="0"/>
    <x v="0"/>
    <x v="0"/>
    <x v="38"/>
    <x v="0"/>
    <x v="3"/>
  </r>
  <r>
    <x v="0"/>
    <x v="1"/>
    <x v="1"/>
    <d v="1899-12-30T08:15:00"/>
    <d v="1899-12-30T08:20:00"/>
    <x v="1"/>
    <x v="0"/>
    <x v="0"/>
    <x v="38"/>
    <x v="0"/>
    <x v="3"/>
  </r>
  <r>
    <x v="0"/>
    <x v="2"/>
    <x v="2"/>
    <d v="1899-12-30T08:30:00"/>
    <d v="1899-12-30T12:00:00"/>
    <x v="2"/>
    <x v="0"/>
    <x v="0"/>
    <x v="38"/>
    <x v="0"/>
    <x v="3"/>
  </r>
  <r>
    <x v="0"/>
    <x v="3"/>
    <x v="3"/>
    <d v="1899-12-30T17:30:00"/>
    <d v="1899-12-30T23:59:00"/>
    <x v="3"/>
    <x v="0"/>
    <x v="0"/>
    <x v="38"/>
    <x v="0"/>
    <x v="3"/>
  </r>
  <r>
    <x v="1"/>
    <x v="0"/>
    <x v="0"/>
    <d v="1899-12-30T07:30:00"/>
    <d v="1899-12-30T08:30:00"/>
    <x v="0"/>
    <x v="1"/>
    <x v="1"/>
    <x v="38"/>
    <x v="0"/>
    <x v="3"/>
  </r>
  <r>
    <x v="1"/>
    <x v="2"/>
    <x v="2"/>
    <d v="1899-12-30T09:00:00"/>
    <d v="1899-12-30T17:00:00"/>
    <x v="2"/>
    <x v="1"/>
    <x v="1"/>
    <x v="38"/>
    <x v="0"/>
    <x v="3"/>
  </r>
  <r>
    <x v="1"/>
    <x v="3"/>
    <x v="3"/>
    <d v="1899-12-30T17:45:00"/>
    <d v="1899-12-30T23:59:00"/>
    <x v="3"/>
    <x v="1"/>
    <x v="1"/>
    <x v="38"/>
    <x v="0"/>
    <x v="3"/>
  </r>
  <r>
    <x v="2"/>
    <x v="2"/>
    <x v="2"/>
    <d v="1899-12-30T09:00:00"/>
    <d v="1899-12-30T17:00:00"/>
    <x v="2"/>
    <x v="1"/>
    <x v="2"/>
    <x v="38"/>
    <x v="0"/>
    <x v="3"/>
  </r>
  <r>
    <x v="2"/>
    <x v="4"/>
    <x v="4"/>
    <d v="1899-12-30T17:45:00"/>
    <d v="1899-12-30T18:30:00"/>
    <x v="4"/>
    <x v="1"/>
    <x v="2"/>
    <x v="38"/>
    <x v="0"/>
    <x v="3"/>
  </r>
  <r>
    <x v="2"/>
    <x v="3"/>
    <x v="3"/>
    <d v="1899-12-30T19:00:00"/>
    <d v="1899-12-30T23:59:00"/>
    <x v="3"/>
    <x v="1"/>
    <x v="2"/>
    <x v="38"/>
    <x v="0"/>
    <x v="3"/>
  </r>
  <r>
    <x v="3"/>
    <x v="2"/>
    <x v="2"/>
    <d v="1899-12-30T09:00:00"/>
    <d v="1899-12-30T17:10:00"/>
    <x v="2"/>
    <x v="0"/>
    <x v="3"/>
    <x v="38"/>
    <x v="0"/>
    <x v="3"/>
  </r>
  <r>
    <x v="3"/>
    <x v="4"/>
    <x v="4"/>
    <d v="1899-12-30T17:45:00"/>
    <d v="1899-12-30T18:40:00"/>
    <x v="4"/>
    <x v="0"/>
    <x v="3"/>
    <x v="38"/>
    <x v="0"/>
    <x v="3"/>
  </r>
  <r>
    <x v="3"/>
    <x v="3"/>
    <x v="3"/>
    <d v="1899-12-30T19:00:00"/>
    <d v="1899-12-30T23:59:00"/>
    <x v="3"/>
    <x v="0"/>
    <x v="3"/>
    <x v="38"/>
    <x v="0"/>
    <x v="3"/>
  </r>
  <r>
    <x v="4"/>
    <x v="5"/>
    <x v="5"/>
    <d v="1899-12-30T06:00:00"/>
    <d v="1899-12-30T07:30:00"/>
    <x v="5"/>
    <x v="0"/>
    <x v="1"/>
    <x v="38"/>
    <x v="0"/>
    <x v="3"/>
  </r>
  <r>
    <x v="4"/>
    <x v="2"/>
    <x v="2"/>
    <d v="1899-12-30T09:00:00"/>
    <d v="1899-12-30T17:00:00"/>
    <x v="2"/>
    <x v="0"/>
    <x v="1"/>
    <x v="38"/>
    <x v="0"/>
    <x v="3"/>
  </r>
  <r>
    <x v="4"/>
    <x v="4"/>
    <x v="4"/>
    <d v="1899-12-30T17:45:00"/>
    <d v="1899-12-30T18:30:00"/>
    <x v="4"/>
    <x v="0"/>
    <x v="1"/>
    <x v="38"/>
    <x v="0"/>
    <x v="3"/>
  </r>
  <r>
    <x v="4"/>
    <x v="3"/>
    <x v="3"/>
    <d v="1899-12-30T17:45:00"/>
    <d v="1899-12-30T23:59:00"/>
    <x v="3"/>
    <x v="0"/>
    <x v="1"/>
    <x v="38"/>
    <x v="0"/>
    <x v="3"/>
  </r>
  <r>
    <x v="5"/>
    <x v="2"/>
    <x v="2"/>
    <d v="1899-12-30T09:00:00"/>
    <d v="1899-12-30T17:10:00"/>
    <x v="2"/>
    <x v="1"/>
    <x v="2"/>
    <x v="38"/>
    <x v="0"/>
    <x v="3"/>
  </r>
  <r>
    <x v="5"/>
    <x v="4"/>
    <x v="4"/>
    <d v="1899-12-30T17:45:00"/>
    <d v="1899-12-30T18:40:00"/>
    <x v="4"/>
    <x v="1"/>
    <x v="2"/>
    <x v="38"/>
    <x v="0"/>
    <x v="3"/>
  </r>
  <r>
    <x v="5"/>
    <x v="3"/>
    <x v="3"/>
    <d v="1899-12-30T17:45:00"/>
    <d v="1899-12-30T23:59:00"/>
    <x v="3"/>
    <x v="1"/>
    <x v="2"/>
    <x v="38"/>
    <x v="0"/>
    <x v="3"/>
  </r>
  <r>
    <x v="0"/>
    <x v="0"/>
    <x v="0"/>
    <d v="1899-12-30T08:00:00"/>
    <d v="1899-12-30T08:10:00"/>
    <x v="0"/>
    <x v="0"/>
    <x v="0"/>
    <x v="39"/>
    <x v="0"/>
    <x v="4"/>
  </r>
  <r>
    <x v="0"/>
    <x v="1"/>
    <x v="1"/>
    <d v="1899-12-30T08:15:00"/>
    <d v="1899-12-30T08:20:00"/>
    <x v="1"/>
    <x v="0"/>
    <x v="0"/>
    <x v="39"/>
    <x v="0"/>
    <x v="4"/>
  </r>
  <r>
    <x v="0"/>
    <x v="2"/>
    <x v="2"/>
    <d v="1899-12-30T08:30:00"/>
    <d v="1899-12-30T12:00:00"/>
    <x v="2"/>
    <x v="0"/>
    <x v="0"/>
    <x v="39"/>
    <x v="0"/>
    <x v="4"/>
  </r>
  <r>
    <x v="0"/>
    <x v="3"/>
    <x v="3"/>
    <d v="1899-12-30T17:30:00"/>
    <d v="1899-12-30T23:59:00"/>
    <x v="3"/>
    <x v="0"/>
    <x v="0"/>
    <x v="39"/>
    <x v="0"/>
    <x v="4"/>
  </r>
  <r>
    <x v="1"/>
    <x v="0"/>
    <x v="0"/>
    <d v="1899-12-30T07:30:00"/>
    <d v="1899-12-30T08:30:00"/>
    <x v="0"/>
    <x v="1"/>
    <x v="1"/>
    <x v="39"/>
    <x v="0"/>
    <x v="4"/>
  </r>
  <r>
    <x v="1"/>
    <x v="2"/>
    <x v="2"/>
    <d v="1899-12-30T09:00:00"/>
    <d v="1899-12-30T17:00:00"/>
    <x v="2"/>
    <x v="1"/>
    <x v="1"/>
    <x v="39"/>
    <x v="0"/>
    <x v="4"/>
  </r>
  <r>
    <x v="1"/>
    <x v="6"/>
    <x v="6"/>
    <d v="1899-12-30T17:45:00"/>
    <d v="1899-12-30T19:00:00"/>
    <x v="6"/>
    <x v="1"/>
    <x v="1"/>
    <x v="39"/>
    <x v="0"/>
    <x v="4"/>
  </r>
  <r>
    <x v="1"/>
    <x v="3"/>
    <x v="3"/>
    <d v="1899-12-30T19:15:00"/>
    <d v="1899-12-30T23:59:00"/>
    <x v="3"/>
    <x v="1"/>
    <x v="1"/>
    <x v="39"/>
    <x v="0"/>
    <x v="4"/>
  </r>
  <r>
    <x v="2"/>
    <x v="2"/>
    <x v="2"/>
    <d v="1899-12-30T09:00:00"/>
    <d v="1899-12-30T17:00:00"/>
    <x v="2"/>
    <x v="1"/>
    <x v="2"/>
    <x v="39"/>
    <x v="0"/>
    <x v="4"/>
  </r>
  <r>
    <x v="2"/>
    <x v="4"/>
    <x v="4"/>
    <d v="1899-12-30T17:45:00"/>
    <d v="1899-12-30T18:30:00"/>
    <x v="4"/>
    <x v="1"/>
    <x v="2"/>
    <x v="39"/>
    <x v="0"/>
    <x v="4"/>
  </r>
  <r>
    <x v="2"/>
    <x v="3"/>
    <x v="3"/>
    <d v="1899-12-30T19:00:00"/>
    <d v="1899-12-30T23:59:00"/>
    <x v="3"/>
    <x v="1"/>
    <x v="2"/>
    <x v="39"/>
    <x v="0"/>
    <x v="4"/>
  </r>
  <r>
    <x v="3"/>
    <x v="2"/>
    <x v="2"/>
    <d v="1899-12-30T09:00:00"/>
    <d v="1899-12-30T17:10:00"/>
    <x v="2"/>
    <x v="0"/>
    <x v="3"/>
    <x v="39"/>
    <x v="0"/>
    <x v="4"/>
  </r>
  <r>
    <x v="3"/>
    <x v="4"/>
    <x v="4"/>
    <d v="1899-12-30T17:45:00"/>
    <d v="1899-12-30T18:40:00"/>
    <x v="4"/>
    <x v="0"/>
    <x v="3"/>
    <x v="39"/>
    <x v="0"/>
    <x v="4"/>
  </r>
  <r>
    <x v="3"/>
    <x v="3"/>
    <x v="3"/>
    <d v="1899-12-30T19:00:00"/>
    <d v="1899-12-30T23:59:00"/>
    <x v="3"/>
    <x v="0"/>
    <x v="3"/>
    <x v="39"/>
    <x v="0"/>
    <x v="4"/>
  </r>
  <r>
    <x v="4"/>
    <x v="5"/>
    <x v="5"/>
    <d v="1899-12-30T06:00:00"/>
    <d v="1899-12-30T07:30:00"/>
    <x v="5"/>
    <x v="0"/>
    <x v="1"/>
    <x v="39"/>
    <x v="0"/>
    <x v="4"/>
  </r>
  <r>
    <x v="4"/>
    <x v="2"/>
    <x v="2"/>
    <d v="1899-12-30T09:00:00"/>
    <d v="1899-12-30T17:00:00"/>
    <x v="2"/>
    <x v="0"/>
    <x v="1"/>
    <x v="39"/>
    <x v="0"/>
    <x v="4"/>
  </r>
  <r>
    <x v="4"/>
    <x v="3"/>
    <x v="3"/>
    <d v="1899-12-30T17:45:00"/>
    <d v="1899-12-30T23:59:00"/>
    <x v="3"/>
    <x v="0"/>
    <x v="1"/>
    <x v="39"/>
    <x v="0"/>
    <x v="4"/>
  </r>
  <r>
    <x v="5"/>
    <x v="5"/>
    <x v="5"/>
    <d v="1899-12-30T06:00:00"/>
    <d v="1899-12-30T07:40:00"/>
    <x v="5"/>
    <x v="1"/>
    <x v="2"/>
    <x v="39"/>
    <x v="0"/>
    <x v="4"/>
  </r>
  <r>
    <x v="5"/>
    <x v="2"/>
    <x v="2"/>
    <d v="1899-12-30T09:00:00"/>
    <d v="1899-12-30T17:10:00"/>
    <x v="2"/>
    <x v="1"/>
    <x v="2"/>
    <x v="39"/>
    <x v="0"/>
    <x v="4"/>
  </r>
  <r>
    <x v="5"/>
    <x v="4"/>
    <x v="4"/>
    <d v="1899-12-30T17:45:00"/>
    <d v="1899-12-30T18:40:00"/>
    <x v="4"/>
    <x v="1"/>
    <x v="2"/>
    <x v="39"/>
    <x v="0"/>
    <x v="4"/>
  </r>
  <r>
    <x v="5"/>
    <x v="3"/>
    <x v="3"/>
    <d v="1899-12-30T17:45:00"/>
    <d v="1899-12-30T23:59:00"/>
    <x v="3"/>
    <x v="1"/>
    <x v="2"/>
    <x v="39"/>
    <x v="0"/>
    <x v="4"/>
  </r>
  <r>
    <x v="0"/>
    <x v="6"/>
    <x v="6"/>
    <d v="1899-12-30T12:30:00"/>
    <d v="1899-12-30T13:00:00"/>
    <x v="6"/>
    <x v="0"/>
    <x v="0"/>
    <x v="40"/>
    <x v="1"/>
    <x v="5"/>
  </r>
  <r>
    <x v="0"/>
    <x v="7"/>
    <x v="7"/>
    <d v="1899-12-30T14:00:00"/>
    <d v="1899-12-30T16:00:00"/>
    <x v="7"/>
    <x v="0"/>
    <x v="0"/>
    <x v="40"/>
    <x v="1"/>
    <x v="5"/>
  </r>
  <r>
    <x v="0"/>
    <x v="8"/>
    <x v="8"/>
    <d v="1899-12-30T16:30:00"/>
    <d v="1899-12-30T17:00:00"/>
    <x v="8"/>
    <x v="0"/>
    <x v="0"/>
    <x v="40"/>
    <x v="1"/>
    <x v="5"/>
  </r>
  <r>
    <x v="0"/>
    <x v="3"/>
    <x v="3"/>
    <d v="1899-12-30T20:00:00"/>
    <d v="1899-12-30T23:59:00"/>
    <x v="3"/>
    <x v="0"/>
    <x v="0"/>
    <x v="40"/>
    <x v="1"/>
    <x v="5"/>
  </r>
  <r>
    <x v="1"/>
    <x v="9"/>
    <x v="9"/>
    <d v="1899-12-30T09:30:00"/>
    <d v="1899-12-30T13:30:00"/>
    <x v="9"/>
    <x v="1"/>
    <x v="1"/>
    <x v="40"/>
    <x v="1"/>
    <x v="5"/>
  </r>
  <r>
    <x v="1"/>
    <x v="0"/>
    <x v="0"/>
    <d v="1899-12-30T14:00:00"/>
    <d v="1899-12-30T15:00:00"/>
    <x v="0"/>
    <x v="1"/>
    <x v="1"/>
    <x v="40"/>
    <x v="1"/>
    <x v="5"/>
  </r>
  <r>
    <x v="1"/>
    <x v="3"/>
    <x v="3"/>
    <d v="1899-12-30T15:30:00"/>
    <d v="1899-12-30T23:59:00"/>
    <x v="3"/>
    <x v="1"/>
    <x v="1"/>
    <x v="40"/>
    <x v="1"/>
    <x v="5"/>
  </r>
  <r>
    <x v="2"/>
    <x v="5"/>
    <x v="5"/>
    <d v="1899-12-30T07:00:00"/>
    <d v="1899-12-30T09:00:00"/>
    <x v="5"/>
    <x v="1"/>
    <x v="2"/>
    <x v="40"/>
    <x v="1"/>
    <x v="5"/>
  </r>
  <r>
    <x v="2"/>
    <x v="8"/>
    <x v="8"/>
    <d v="1899-12-30T17:00:00"/>
    <d v="1899-12-30T18:00:00"/>
    <x v="8"/>
    <x v="1"/>
    <x v="2"/>
    <x v="40"/>
    <x v="1"/>
    <x v="5"/>
  </r>
  <r>
    <x v="2"/>
    <x v="7"/>
    <x v="7"/>
    <d v="1899-12-30T18:00:00"/>
    <d v="1899-12-30T22:00:00"/>
    <x v="7"/>
    <x v="1"/>
    <x v="2"/>
    <x v="40"/>
    <x v="1"/>
    <x v="5"/>
  </r>
  <r>
    <x v="3"/>
    <x v="3"/>
    <x v="3"/>
    <d v="1899-12-30T09:00:00"/>
    <d v="1899-12-30T09:15:00"/>
    <x v="3"/>
    <x v="0"/>
    <x v="3"/>
    <x v="40"/>
    <x v="1"/>
    <x v="5"/>
  </r>
  <r>
    <x v="3"/>
    <x v="0"/>
    <x v="0"/>
    <d v="1899-12-30T18:00:00"/>
    <d v="1899-12-30T19:00:00"/>
    <x v="0"/>
    <x v="0"/>
    <x v="3"/>
    <x v="40"/>
    <x v="1"/>
    <x v="5"/>
  </r>
  <r>
    <x v="3"/>
    <x v="10"/>
    <x v="10"/>
    <d v="1899-12-30T19:30:00"/>
    <d v="1899-12-30T00:00:00"/>
    <x v="10"/>
    <x v="0"/>
    <x v="3"/>
    <x v="40"/>
    <x v="1"/>
    <x v="5"/>
  </r>
  <r>
    <x v="4"/>
    <x v="3"/>
    <x v="3"/>
    <d v="1899-12-30T08:00:00"/>
    <d v="1899-12-30T09:00:00"/>
    <x v="3"/>
    <x v="0"/>
    <x v="1"/>
    <x v="40"/>
    <x v="1"/>
    <x v="5"/>
  </r>
  <r>
    <x v="4"/>
    <x v="4"/>
    <x v="4"/>
    <d v="1899-12-30T09:00:00"/>
    <d v="1899-12-30T13:00:00"/>
    <x v="4"/>
    <x v="0"/>
    <x v="1"/>
    <x v="40"/>
    <x v="1"/>
    <x v="5"/>
  </r>
  <r>
    <x v="5"/>
    <x v="4"/>
    <x v="4"/>
    <d v="1899-12-30T10:00:00"/>
    <d v="1899-12-30T13:00:00"/>
    <x v="4"/>
    <x v="1"/>
    <x v="2"/>
    <x v="40"/>
    <x v="1"/>
    <x v="5"/>
  </r>
  <r>
    <x v="5"/>
    <x v="8"/>
    <x v="8"/>
    <d v="1899-12-30T14:00:00"/>
    <d v="1899-12-30T16:00:00"/>
    <x v="8"/>
    <x v="1"/>
    <x v="2"/>
    <x v="40"/>
    <x v="1"/>
    <x v="5"/>
  </r>
  <r>
    <x v="5"/>
    <x v="3"/>
    <x v="3"/>
    <d v="1899-12-30T16:00:00"/>
    <d v="1899-12-30T23:59:00"/>
    <x v="3"/>
    <x v="1"/>
    <x v="2"/>
    <x v="40"/>
    <x v="1"/>
    <x v="5"/>
  </r>
  <r>
    <x v="0"/>
    <x v="6"/>
    <x v="6"/>
    <d v="1899-12-30T12:30:00"/>
    <d v="1899-12-30T13:00:00"/>
    <x v="6"/>
    <x v="0"/>
    <x v="0"/>
    <x v="41"/>
    <x v="1"/>
    <x v="6"/>
  </r>
  <r>
    <x v="0"/>
    <x v="8"/>
    <x v="8"/>
    <d v="1899-12-30T16:30:00"/>
    <d v="1899-12-30T17:00:00"/>
    <x v="8"/>
    <x v="0"/>
    <x v="0"/>
    <x v="41"/>
    <x v="1"/>
    <x v="6"/>
  </r>
  <r>
    <x v="0"/>
    <x v="3"/>
    <x v="3"/>
    <d v="1899-12-30T20:00:00"/>
    <d v="1899-12-30T23:59:00"/>
    <x v="3"/>
    <x v="0"/>
    <x v="0"/>
    <x v="41"/>
    <x v="1"/>
    <x v="6"/>
  </r>
  <r>
    <x v="1"/>
    <x v="4"/>
    <x v="4"/>
    <d v="1899-12-30T08:00:00"/>
    <d v="1899-12-30T09:00:00"/>
    <x v="4"/>
    <x v="1"/>
    <x v="1"/>
    <x v="41"/>
    <x v="1"/>
    <x v="6"/>
  </r>
  <r>
    <x v="1"/>
    <x v="9"/>
    <x v="9"/>
    <d v="1899-12-30T09:30:00"/>
    <d v="1899-12-30T13:30:00"/>
    <x v="9"/>
    <x v="1"/>
    <x v="1"/>
    <x v="41"/>
    <x v="1"/>
    <x v="6"/>
  </r>
  <r>
    <x v="1"/>
    <x v="0"/>
    <x v="0"/>
    <d v="1899-12-30T14:00:00"/>
    <d v="1899-12-30T15:00:00"/>
    <x v="0"/>
    <x v="1"/>
    <x v="1"/>
    <x v="41"/>
    <x v="1"/>
    <x v="6"/>
  </r>
  <r>
    <x v="1"/>
    <x v="3"/>
    <x v="3"/>
    <d v="1899-12-30T15:30:00"/>
    <d v="1899-12-30T23:59:00"/>
    <x v="3"/>
    <x v="1"/>
    <x v="1"/>
    <x v="41"/>
    <x v="1"/>
    <x v="6"/>
  </r>
  <r>
    <x v="2"/>
    <x v="5"/>
    <x v="5"/>
    <d v="1899-12-30T07:00:00"/>
    <d v="1899-12-30T09:00:00"/>
    <x v="5"/>
    <x v="1"/>
    <x v="2"/>
    <x v="41"/>
    <x v="1"/>
    <x v="6"/>
  </r>
  <r>
    <x v="2"/>
    <x v="7"/>
    <x v="7"/>
    <d v="1899-12-30T18:00:00"/>
    <d v="1899-12-30T22:00:00"/>
    <x v="7"/>
    <x v="1"/>
    <x v="2"/>
    <x v="41"/>
    <x v="1"/>
    <x v="6"/>
  </r>
  <r>
    <x v="3"/>
    <x v="3"/>
    <x v="3"/>
    <d v="1899-12-30T09:00:00"/>
    <d v="1899-12-30T09:15:00"/>
    <x v="3"/>
    <x v="0"/>
    <x v="3"/>
    <x v="41"/>
    <x v="1"/>
    <x v="6"/>
  </r>
  <r>
    <x v="3"/>
    <x v="0"/>
    <x v="0"/>
    <d v="1899-12-30T18:00:00"/>
    <d v="1899-12-30T19:00:00"/>
    <x v="0"/>
    <x v="0"/>
    <x v="3"/>
    <x v="41"/>
    <x v="1"/>
    <x v="6"/>
  </r>
  <r>
    <x v="3"/>
    <x v="10"/>
    <x v="10"/>
    <d v="1899-12-30T19:30:00"/>
    <d v="1899-12-30T00:00:00"/>
    <x v="10"/>
    <x v="0"/>
    <x v="3"/>
    <x v="41"/>
    <x v="1"/>
    <x v="6"/>
  </r>
  <r>
    <x v="4"/>
    <x v="3"/>
    <x v="3"/>
    <d v="1899-12-30T08:00:00"/>
    <d v="1899-12-30T09:00:00"/>
    <x v="3"/>
    <x v="0"/>
    <x v="1"/>
    <x v="41"/>
    <x v="1"/>
    <x v="6"/>
  </r>
  <r>
    <x v="4"/>
    <x v="4"/>
    <x v="4"/>
    <d v="1899-12-30T09:00:00"/>
    <d v="1899-12-30T13:00:00"/>
    <x v="4"/>
    <x v="0"/>
    <x v="1"/>
    <x v="41"/>
    <x v="1"/>
    <x v="6"/>
  </r>
  <r>
    <x v="5"/>
    <x v="4"/>
    <x v="4"/>
    <d v="1899-12-30T10:00:00"/>
    <d v="1899-12-30T13:00:00"/>
    <x v="4"/>
    <x v="1"/>
    <x v="2"/>
    <x v="41"/>
    <x v="1"/>
    <x v="6"/>
  </r>
  <r>
    <x v="5"/>
    <x v="8"/>
    <x v="8"/>
    <d v="1899-12-30T14:00:00"/>
    <d v="1899-12-30T16:00:00"/>
    <x v="8"/>
    <x v="1"/>
    <x v="2"/>
    <x v="41"/>
    <x v="1"/>
    <x v="6"/>
  </r>
  <r>
    <x v="5"/>
    <x v="3"/>
    <x v="3"/>
    <d v="1899-12-30T16:00:00"/>
    <d v="1899-12-30T16:30:00"/>
    <x v="3"/>
    <x v="1"/>
    <x v="2"/>
    <x v="41"/>
    <x v="1"/>
    <x v="6"/>
  </r>
  <r>
    <x v="5"/>
    <x v="10"/>
    <x v="10"/>
    <d v="1899-12-30T22:00:00"/>
    <d v="1899-12-30T23:59:00"/>
    <x v="10"/>
    <x v="1"/>
    <x v="2"/>
    <x v="41"/>
    <x v="1"/>
    <x v="6"/>
  </r>
  <r>
    <x v="0"/>
    <x v="1"/>
    <x v="1"/>
    <d v="1899-12-30T08:15:00"/>
    <d v="1899-12-30T08:20:00"/>
    <x v="1"/>
    <x v="0"/>
    <x v="0"/>
    <x v="42"/>
    <x v="0"/>
    <x v="0"/>
  </r>
  <r>
    <x v="0"/>
    <x v="2"/>
    <x v="2"/>
    <d v="1899-12-30T08:30:00"/>
    <d v="1899-12-30T12:00:00"/>
    <x v="2"/>
    <x v="0"/>
    <x v="0"/>
    <x v="42"/>
    <x v="0"/>
    <x v="0"/>
  </r>
  <r>
    <x v="0"/>
    <x v="3"/>
    <x v="3"/>
    <d v="1899-12-30T17:30:00"/>
    <d v="1899-12-30T23:59:00"/>
    <x v="3"/>
    <x v="0"/>
    <x v="0"/>
    <x v="42"/>
    <x v="0"/>
    <x v="0"/>
  </r>
  <r>
    <x v="1"/>
    <x v="0"/>
    <x v="0"/>
    <d v="1899-12-30T07:30:00"/>
    <d v="1899-12-30T08:30:00"/>
    <x v="0"/>
    <x v="1"/>
    <x v="1"/>
    <x v="42"/>
    <x v="0"/>
    <x v="0"/>
  </r>
  <r>
    <x v="1"/>
    <x v="2"/>
    <x v="2"/>
    <d v="1899-12-30T09:00:00"/>
    <d v="1899-12-30T17:00:00"/>
    <x v="2"/>
    <x v="1"/>
    <x v="1"/>
    <x v="42"/>
    <x v="0"/>
    <x v="0"/>
  </r>
  <r>
    <x v="1"/>
    <x v="3"/>
    <x v="3"/>
    <d v="1899-12-30T17:45:00"/>
    <d v="1899-12-30T23:59:00"/>
    <x v="3"/>
    <x v="1"/>
    <x v="1"/>
    <x v="42"/>
    <x v="0"/>
    <x v="0"/>
  </r>
  <r>
    <x v="2"/>
    <x v="2"/>
    <x v="2"/>
    <d v="1899-12-30T09:00:00"/>
    <d v="1899-12-30T17:00:00"/>
    <x v="2"/>
    <x v="1"/>
    <x v="2"/>
    <x v="42"/>
    <x v="0"/>
    <x v="0"/>
  </r>
  <r>
    <x v="2"/>
    <x v="4"/>
    <x v="4"/>
    <d v="1899-12-30T17:45:00"/>
    <d v="1899-12-30T18:30:00"/>
    <x v="4"/>
    <x v="1"/>
    <x v="2"/>
    <x v="42"/>
    <x v="0"/>
    <x v="0"/>
  </r>
  <r>
    <x v="2"/>
    <x v="3"/>
    <x v="3"/>
    <d v="1899-12-30T19:00:00"/>
    <d v="1899-12-30T23:59:00"/>
    <x v="3"/>
    <x v="1"/>
    <x v="2"/>
    <x v="42"/>
    <x v="0"/>
    <x v="0"/>
  </r>
  <r>
    <x v="3"/>
    <x v="2"/>
    <x v="2"/>
    <d v="1899-12-30T09:00:00"/>
    <d v="1899-12-30T17:10:00"/>
    <x v="2"/>
    <x v="0"/>
    <x v="3"/>
    <x v="42"/>
    <x v="0"/>
    <x v="0"/>
  </r>
  <r>
    <x v="3"/>
    <x v="4"/>
    <x v="4"/>
    <d v="1899-12-30T17:45:00"/>
    <d v="1899-12-30T18:40:00"/>
    <x v="4"/>
    <x v="0"/>
    <x v="3"/>
    <x v="42"/>
    <x v="0"/>
    <x v="0"/>
  </r>
  <r>
    <x v="3"/>
    <x v="3"/>
    <x v="3"/>
    <d v="1899-12-30T19:00:00"/>
    <d v="1899-12-30T23:59:00"/>
    <x v="3"/>
    <x v="0"/>
    <x v="3"/>
    <x v="42"/>
    <x v="0"/>
    <x v="0"/>
  </r>
  <r>
    <x v="4"/>
    <x v="5"/>
    <x v="5"/>
    <d v="1899-12-30T06:00:00"/>
    <d v="1899-12-30T07:30:00"/>
    <x v="5"/>
    <x v="0"/>
    <x v="1"/>
    <x v="42"/>
    <x v="0"/>
    <x v="0"/>
  </r>
  <r>
    <x v="4"/>
    <x v="2"/>
    <x v="2"/>
    <d v="1899-12-30T09:00:00"/>
    <d v="1899-12-30T17:00:00"/>
    <x v="2"/>
    <x v="0"/>
    <x v="1"/>
    <x v="42"/>
    <x v="0"/>
    <x v="0"/>
  </r>
  <r>
    <x v="4"/>
    <x v="4"/>
    <x v="4"/>
    <d v="1899-12-30T17:45:00"/>
    <d v="1899-12-30T18:30:00"/>
    <x v="4"/>
    <x v="0"/>
    <x v="1"/>
    <x v="42"/>
    <x v="0"/>
    <x v="0"/>
  </r>
  <r>
    <x v="4"/>
    <x v="3"/>
    <x v="3"/>
    <d v="1899-12-30T17:45:00"/>
    <d v="1899-12-30T23:59:00"/>
    <x v="3"/>
    <x v="0"/>
    <x v="1"/>
    <x v="42"/>
    <x v="0"/>
    <x v="0"/>
  </r>
  <r>
    <x v="5"/>
    <x v="5"/>
    <x v="5"/>
    <d v="1899-12-30T06:00:00"/>
    <d v="1899-12-30T07:40:00"/>
    <x v="5"/>
    <x v="1"/>
    <x v="2"/>
    <x v="42"/>
    <x v="0"/>
    <x v="0"/>
  </r>
  <r>
    <x v="5"/>
    <x v="2"/>
    <x v="2"/>
    <d v="1899-12-30T09:00:00"/>
    <d v="1899-12-30T17:10:00"/>
    <x v="2"/>
    <x v="1"/>
    <x v="2"/>
    <x v="42"/>
    <x v="0"/>
    <x v="0"/>
  </r>
  <r>
    <x v="5"/>
    <x v="3"/>
    <x v="3"/>
    <d v="1899-12-30T17:45:00"/>
    <d v="1899-12-30T23:59:00"/>
    <x v="3"/>
    <x v="1"/>
    <x v="2"/>
    <x v="42"/>
    <x v="0"/>
    <x v="0"/>
  </r>
  <r>
    <x v="0"/>
    <x v="0"/>
    <x v="0"/>
    <d v="1899-12-30T08:00:00"/>
    <d v="1899-12-30T08:10:00"/>
    <x v="0"/>
    <x v="0"/>
    <x v="0"/>
    <x v="43"/>
    <x v="0"/>
    <x v="1"/>
  </r>
  <r>
    <x v="0"/>
    <x v="1"/>
    <x v="1"/>
    <d v="1899-12-30T08:15:00"/>
    <d v="1899-12-30T08:20:00"/>
    <x v="1"/>
    <x v="0"/>
    <x v="0"/>
    <x v="43"/>
    <x v="0"/>
    <x v="1"/>
  </r>
  <r>
    <x v="0"/>
    <x v="2"/>
    <x v="2"/>
    <d v="1899-12-30T08:30:00"/>
    <d v="1899-12-30T12:00:00"/>
    <x v="2"/>
    <x v="0"/>
    <x v="0"/>
    <x v="43"/>
    <x v="0"/>
    <x v="1"/>
  </r>
  <r>
    <x v="0"/>
    <x v="3"/>
    <x v="3"/>
    <d v="1899-12-30T17:30:00"/>
    <d v="1899-12-30T23:59:00"/>
    <x v="3"/>
    <x v="0"/>
    <x v="0"/>
    <x v="43"/>
    <x v="0"/>
    <x v="1"/>
  </r>
  <r>
    <x v="1"/>
    <x v="0"/>
    <x v="0"/>
    <d v="1899-12-30T07:30:00"/>
    <d v="1899-12-30T08:30:00"/>
    <x v="0"/>
    <x v="1"/>
    <x v="1"/>
    <x v="43"/>
    <x v="0"/>
    <x v="1"/>
  </r>
  <r>
    <x v="1"/>
    <x v="2"/>
    <x v="2"/>
    <d v="1899-12-30T09:00:00"/>
    <d v="1899-12-30T17:00:00"/>
    <x v="2"/>
    <x v="1"/>
    <x v="1"/>
    <x v="43"/>
    <x v="0"/>
    <x v="1"/>
  </r>
  <r>
    <x v="1"/>
    <x v="3"/>
    <x v="3"/>
    <d v="1899-12-30T17:45:00"/>
    <d v="1899-12-30T23:59:00"/>
    <x v="3"/>
    <x v="1"/>
    <x v="1"/>
    <x v="43"/>
    <x v="0"/>
    <x v="1"/>
  </r>
  <r>
    <x v="2"/>
    <x v="2"/>
    <x v="2"/>
    <d v="1899-12-30T09:00:00"/>
    <d v="1899-12-30T17:00:00"/>
    <x v="2"/>
    <x v="1"/>
    <x v="2"/>
    <x v="43"/>
    <x v="0"/>
    <x v="1"/>
  </r>
  <r>
    <x v="2"/>
    <x v="3"/>
    <x v="3"/>
    <d v="1899-12-30T19:00:00"/>
    <d v="1899-12-30T23:59:00"/>
    <x v="3"/>
    <x v="1"/>
    <x v="2"/>
    <x v="43"/>
    <x v="0"/>
    <x v="1"/>
  </r>
  <r>
    <x v="3"/>
    <x v="2"/>
    <x v="2"/>
    <d v="1899-12-30T09:00:00"/>
    <d v="1899-12-30T17:10:00"/>
    <x v="2"/>
    <x v="0"/>
    <x v="3"/>
    <x v="43"/>
    <x v="0"/>
    <x v="1"/>
  </r>
  <r>
    <x v="3"/>
    <x v="4"/>
    <x v="4"/>
    <d v="1899-12-30T17:45:00"/>
    <d v="1899-12-30T18:40:00"/>
    <x v="4"/>
    <x v="0"/>
    <x v="3"/>
    <x v="43"/>
    <x v="0"/>
    <x v="1"/>
  </r>
  <r>
    <x v="3"/>
    <x v="3"/>
    <x v="3"/>
    <d v="1899-12-30T19:00:00"/>
    <d v="1899-12-30T23:59:00"/>
    <x v="3"/>
    <x v="0"/>
    <x v="3"/>
    <x v="43"/>
    <x v="0"/>
    <x v="1"/>
  </r>
  <r>
    <x v="4"/>
    <x v="5"/>
    <x v="5"/>
    <d v="1899-12-30T06:00:00"/>
    <d v="1899-12-30T07:30:00"/>
    <x v="5"/>
    <x v="0"/>
    <x v="1"/>
    <x v="43"/>
    <x v="0"/>
    <x v="1"/>
  </r>
  <r>
    <x v="4"/>
    <x v="2"/>
    <x v="2"/>
    <d v="1899-12-30T09:00:00"/>
    <d v="1899-12-30T17:00:00"/>
    <x v="2"/>
    <x v="0"/>
    <x v="1"/>
    <x v="43"/>
    <x v="0"/>
    <x v="1"/>
  </r>
  <r>
    <x v="4"/>
    <x v="3"/>
    <x v="3"/>
    <d v="1899-12-30T17:45:00"/>
    <d v="1899-12-30T23:59:00"/>
    <x v="3"/>
    <x v="0"/>
    <x v="1"/>
    <x v="43"/>
    <x v="0"/>
    <x v="1"/>
  </r>
  <r>
    <x v="5"/>
    <x v="2"/>
    <x v="2"/>
    <d v="1899-12-30T09:00:00"/>
    <d v="1899-12-30T17:10:00"/>
    <x v="2"/>
    <x v="1"/>
    <x v="2"/>
    <x v="43"/>
    <x v="0"/>
    <x v="1"/>
  </r>
  <r>
    <x v="5"/>
    <x v="4"/>
    <x v="4"/>
    <d v="1899-12-30T17:45:00"/>
    <d v="1899-12-30T18:40:00"/>
    <x v="4"/>
    <x v="1"/>
    <x v="2"/>
    <x v="43"/>
    <x v="0"/>
    <x v="1"/>
  </r>
  <r>
    <x v="5"/>
    <x v="3"/>
    <x v="3"/>
    <d v="1899-12-30T17:45:00"/>
    <d v="1899-12-30T23:59:00"/>
    <x v="3"/>
    <x v="1"/>
    <x v="2"/>
    <x v="43"/>
    <x v="0"/>
    <x v="1"/>
  </r>
  <r>
    <x v="0"/>
    <x v="0"/>
    <x v="0"/>
    <d v="1899-12-30T08:00:00"/>
    <d v="1899-12-30T08:10:00"/>
    <x v="0"/>
    <x v="0"/>
    <x v="0"/>
    <x v="44"/>
    <x v="0"/>
    <x v="2"/>
  </r>
  <r>
    <x v="0"/>
    <x v="1"/>
    <x v="1"/>
    <d v="1899-12-30T08:15:00"/>
    <d v="1899-12-30T08:20:00"/>
    <x v="1"/>
    <x v="0"/>
    <x v="0"/>
    <x v="44"/>
    <x v="0"/>
    <x v="2"/>
  </r>
  <r>
    <x v="0"/>
    <x v="2"/>
    <x v="2"/>
    <d v="1899-12-30T08:30:00"/>
    <d v="1899-12-30T12:00:00"/>
    <x v="2"/>
    <x v="0"/>
    <x v="0"/>
    <x v="44"/>
    <x v="0"/>
    <x v="2"/>
  </r>
  <r>
    <x v="0"/>
    <x v="3"/>
    <x v="3"/>
    <d v="1899-12-30T17:30:00"/>
    <d v="1899-12-30T23:59:00"/>
    <x v="3"/>
    <x v="0"/>
    <x v="0"/>
    <x v="44"/>
    <x v="0"/>
    <x v="2"/>
  </r>
  <r>
    <x v="1"/>
    <x v="0"/>
    <x v="0"/>
    <d v="1899-12-30T07:30:00"/>
    <d v="1899-12-30T08:30:00"/>
    <x v="0"/>
    <x v="1"/>
    <x v="1"/>
    <x v="44"/>
    <x v="0"/>
    <x v="2"/>
  </r>
  <r>
    <x v="1"/>
    <x v="2"/>
    <x v="2"/>
    <d v="1899-12-30T09:00:00"/>
    <d v="1899-12-30T17:00:00"/>
    <x v="2"/>
    <x v="1"/>
    <x v="1"/>
    <x v="44"/>
    <x v="0"/>
    <x v="2"/>
  </r>
  <r>
    <x v="1"/>
    <x v="3"/>
    <x v="3"/>
    <d v="1899-12-30T17:45:00"/>
    <d v="1899-12-30T23:59:00"/>
    <x v="3"/>
    <x v="1"/>
    <x v="1"/>
    <x v="44"/>
    <x v="0"/>
    <x v="2"/>
  </r>
  <r>
    <x v="2"/>
    <x v="2"/>
    <x v="2"/>
    <d v="1899-12-30T09:00:00"/>
    <d v="1899-12-30T17:00:00"/>
    <x v="2"/>
    <x v="1"/>
    <x v="2"/>
    <x v="44"/>
    <x v="0"/>
    <x v="2"/>
  </r>
  <r>
    <x v="2"/>
    <x v="4"/>
    <x v="4"/>
    <d v="1899-12-30T17:45:00"/>
    <d v="1899-12-30T18:30:00"/>
    <x v="4"/>
    <x v="1"/>
    <x v="2"/>
    <x v="44"/>
    <x v="0"/>
    <x v="2"/>
  </r>
  <r>
    <x v="2"/>
    <x v="3"/>
    <x v="3"/>
    <d v="1899-12-30T19:00:00"/>
    <d v="1899-12-30T23:59:00"/>
    <x v="3"/>
    <x v="1"/>
    <x v="2"/>
    <x v="44"/>
    <x v="0"/>
    <x v="2"/>
  </r>
  <r>
    <x v="3"/>
    <x v="2"/>
    <x v="2"/>
    <d v="1899-12-30T09:00:00"/>
    <d v="1899-12-30T17:10:00"/>
    <x v="2"/>
    <x v="0"/>
    <x v="3"/>
    <x v="44"/>
    <x v="0"/>
    <x v="2"/>
  </r>
  <r>
    <x v="3"/>
    <x v="3"/>
    <x v="3"/>
    <d v="1899-12-30T19:00:00"/>
    <d v="1899-12-30T23:59:00"/>
    <x v="3"/>
    <x v="0"/>
    <x v="3"/>
    <x v="44"/>
    <x v="0"/>
    <x v="2"/>
  </r>
  <r>
    <x v="4"/>
    <x v="5"/>
    <x v="5"/>
    <d v="1899-12-30T06:00:00"/>
    <d v="1899-12-30T07:30:00"/>
    <x v="5"/>
    <x v="0"/>
    <x v="1"/>
    <x v="44"/>
    <x v="0"/>
    <x v="2"/>
  </r>
  <r>
    <x v="4"/>
    <x v="2"/>
    <x v="2"/>
    <d v="1899-12-30T09:00:00"/>
    <d v="1899-12-30T17:00:00"/>
    <x v="2"/>
    <x v="0"/>
    <x v="1"/>
    <x v="44"/>
    <x v="0"/>
    <x v="2"/>
  </r>
  <r>
    <x v="4"/>
    <x v="4"/>
    <x v="4"/>
    <d v="1899-12-30T17:45:00"/>
    <d v="1899-12-30T18:30:00"/>
    <x v="4"/>
    <x v="0"/>
    <x v="1"/>
    <x v="44"/>
    <x v="0"/>
    <x v="2"/>
  </r>
  <r>
    <x v="4"/>
    <x v="3"/>
    <x v="3"/>
    <d v="1899-12-30T17:45:00"/>
    <d v="1899-12-30T23:59:00"/>
    <x v="3"/>
    <x v="0"/>
    <x v="1"/>
    <x v="44"/>
    <x v="0"/>
    <x v="2"/>
  </r>
  <r>
    <x v="5"/>
    <x v="5"/>
    <x v="5"/>
    <d v="1899-12-30T06:00:00"/>
    <d v="1899-12-30T07:40:00"/>
    <x v="5"/>
    <x v="1"/>
    <x v="2"/>
    <x v="44"/>
    <x v="0"/>
    <x v="2"/>
  </r>
  <r>
    <x v="5"/>
    <x v="2"/>
    <x v="2"/>
    <d v="1899-12-30T09:00:00"/>
    <d v="1899-12-30T17:10:00"/>
    <x v="2"/>
    <x v="1"/>
    <x v="2"/>
    <x v="44"/>
    <x v="0"/>
    <x v="2"/>
  </r>
  <r>
    <x v="5"/>
    <x v="4"/>
    <x v="4"/>
    <d v="1899-12-30T17:45:00"/>
    <d v="1899-12-30T18:40:00"/>
    <x v="4"/>
    <x v="1"/>
    <x v="2"/>
    <x v="44"/>
    <x v="0"/>
    <x v="2"/>
  </r>
  <r>
    <x v="5"/>
    <x v="3"/>
    <x v="3"/>
    <d v="1899-12-30T17:45:00"/>
    <d v="1899-12-30T23:59:00"/>
    <x v="3"/>
    <x v="1"/>
    <x v="2"/>
    <x v="44"/>
    <x v="0"/>
    <x v="2"/>
  </r>
  <r>
    <x v="0"/>
    <x v="0"/>
    <x v="0"/>
    <d v="1899-12-30T08:00:00"/>
    <d v="1899-12-30T08:10:00"/>
    <x v="0"/>
    <x v="0"/>
    <x v="0"/>
    <x v="45"/>
    <x v="0"/>
    <x v="3"/>
  </r>
  <r>
    <x v="0"/>
    <x v="1"/>
    <x v="1"/>
    <d v="1899-12-30T08:15:00"/>
    <d v="1899-12-30T08:20:00"/>
    <x v="1"/>
    <x v="0"/>
    <x v="0"/>
    <x v="45"/>
    <x v="0"/>
    <x v="3"/>
  </r>
  <r>
    <x v="0"/>
    <x v="2"/>
    <x v="2"/>
    <d v="1899-12-30T08:30:00"/>
    <d v="1899-12-30T12:00:00"/>
    <x v="2"/>
    <x v="0"/>
    <x v="0"/>
    <x v="45"/>
    <x v="0"/>
    <x v="3"/>
  </r>
  <r>
    <x v="0"/>
    <x v="3"/>
    <x v="3"/>
    <d v="1899-12-30T17:30:00"/>
    <d v="1899-12-30T23:59:00"/>
    <x v="3"/>
    <x v="0"/>
    <x v="0"/>
    <x v="45"/>
    <x v="0"/>
    <x v="3"/>
  </r>
  <r>
    <x v="1"/>
    <x v="0"/>
    <x v="0"/>
    <d v="1899-12-30T07:30:00"/>
    <d v="1899-12-30T08:30:00"/>
    <x v="0"/>
    <x v="1"/>
    <x v="1"/>
    <x v="45"/>
    <x v="0"/>
    <x v="3"/>
  </r>
  <r>
    <x v="1"/>
    <x v="2"/>
    <x v="2"/>
    <d v="1899-12-30T09:00:00"/>
    <d v="1899-12-30T17:00:00"/>
    <x v="2"/>
    <x v="1"/>
    <x v="1"/>
    <x v="45"/>
    <x v="0"/>
    <x v="3"/>
  </r>
  <r>
    <x v="1"/>
    <x v="3"/>
    <x v="3"/>
    <d v="1899-12-30T17:45:00"/>
    <d v="1899-12-30T23:59:00"/>
    <x v="3"/>
    <x v="1"/>
    <x v="1"/>
    <x v="45"/>
    <x v="0"/>
    <x v="3"/>
  </r>
  <r>
    <x v="2"/>
    <x v="2"/>
    <x v="2"/>
    <d v="1899-12-30T09:00:00"/>
    <d v="1899-12-30T17:00:00"/>
    <x v="2"/>
    <x v="1"/>
    <x v="2"/>
    <x v="45"/>
    <x v="0"/>
    <x v="3"/>
  </r>
  <r>
    <x v="2"/>
    <x v="4"/>
    <x v="4"/>
    <d v="1899-12-30T17:45:00"/>
    <d v="1899-12-30T18:30:00"/>
    <x v="4"/>
    <x v="1"/>
    <x v="2"/>
    <x v="45"/>
    <x v="0"/>
    <x v="3"/>
  </r>
  <r>
    <x v="2"/>
    <x v="3"/>
    <x v="3"/>
    <d v="1899-12-30T19:00:00"/>
    <d v="1899-12-30T23:59:00"/>
    <x v="3"/>
    <x v="1"/>
    <x v="2"/>
    <x v="45"/>
    <x v="0"/>
    <x v="3"/>
  </r>
  <r>
    <x v="3"/>
    <x v="2"/>
    <x v="2"/>
    <d v="1899-12-30T09:00:00"/>
    <d v="1899-12-30T17:10:00"/>
    <x v="2"/>
    <x v="0"/>
    <x v="3"/>
    <x v="45"/>
    <x v="0"/>
    <x v="3"/>
  </r>
  <r>
    <x v="3"/>
    <x v="4"/>
    <x v="4"/>
    <d v="1899-12-30T17:45:00"/>
    <d v="1899-12-30T18:40:00"/>
    <x v="4"/>
    <x v="0"/>
    <x v="3"/>
    <x v="45"/>
    <x v="0"/>
    <x v="3"/>
  </r>
  <r>
    <x v="3"/>
    <x v="3"/>
    <x v="3"/>
    <d v="1899-12-30T19:00:00"/>
    <d v="1899-12-30T23:59:00"/>
    <x v="3"/>
    <x v="0"/>
    <x v="3"/>
    <x v="45"/>
    <x v="0"/>
    <x v="3"/>
  </r>
  <r>
    <x v="4"/>
    <x v="5"/>
    <x v="5"/>
    <d v="1899-12-30T06:00:00"/>
    <d v="1899-12-30T07:30:00"/>
    <x v="5"/>
    <x v="0"/>
    <x v="1"/>
    <x v="45"/>
    <x v="0"/>
    <x v="3"/>
  </r>
  <r>
    <x v="4"/>
    <x v="2"/>
    <x v="2"/>
    <d v="1899-12-30T09:00:00"/>
    <d v="1899-12-30T17:00:00"/>
    <x v="2"/>
    <x v="0"/>
    <x v="1"/>
    <x v="45"/>
    <x v="0"/>
    <x v="3"/>
  </r>
  <r>
    <x v="4"/>
    <x v="4"/>
    <x v="4"/>
    <d v="1899-12-30T17:45:00"/>
    <d v="1899-12-30T18:30:00"/>
    <x v="4"/>
    <x v="0"/>
    <x v="1"/>
    <x v="45"/>
    <x v="0"/>
    <x v="3"/>
  </r>
  <r>
    <x v="4"/>
    <x v="3"/>
    <x v="3"/>
    <d v="1899-12-30T17:45:00"/>
    <d v="1899-12-30T23:59:00"/>
    <x v="3"/>
    <x v="0"/>
    <x v="1"/>
    <x v="45"/>
    <x v="0"/>
    <x v="3"/>
  </r>
  <r>
    <x v="5"/>
    <x v="2"/>
    <x v="2"/>
    <d v="1899-12-30T09:00:00"/>
    <d v="1899-12-30T17:10:00"/>
    <x v="2"/>
    <x v="1"/>
    <x v="2"/>
    <x v="45"/>
    <x v="0"/>
    <x v="3"/>
  </r>
  <r>
    <x v="5"/>
    <x v="4"/>
    <x v="4"/>
    <d v="1899-12-30T17:45:00"/>
    <d v="1899-12-30T18:40:00"/>
    <x v="4"/>
    <x v="1"/>
    <x v="2"/>
    <x v="45"/>
    <x v="0"/>
    <x v="3"/>
  </r>
  <r>
    <x v="5"/>
    <x v="3"/>
    <x v="3"/>
    <d v="1899-12-30T17:45:00"/>
    <d v="1899-12-30T23:59:00"/>
    <x v="3"/>
    <x v="1"/>
    <x v="2"/>
    <x v="45"/>
    <x v="0"/>
    <x v="3"/>
  </r>
  <r>
    <x v="0"/>
    <x v="0"/>
    <x v="0"/>
    <d v="1899-12-30T08:00:00"/>
    <d v="1899-12-30T08:10:00"/>
    <x v="0"/>
    <x v="0"/>
    <x v="0"/>
    <x v="46"/>
    <x v="0"/>
    <x v="4"/>
  </r>
  <r>
    <x v="0"/>
    <x v="1"/>
    <x v="1"/>
    <d v="1899-12-30T08:15:00"/>
    <d v="1899-12-30T08:20:00"/>
    <x v="1"/>
    <x v="0"/>
    <x v="0"/>
    <x v="46"/>
    <x v="0"/>
    <x v="4"/>
  </r>
  <r>
    <x v="0"/>
    <x v="2"/>
    <x v="2"/>
    <d v="1899-12-30T08:30:00"/>
    <d v="1899-12-30T12:00:00"/>
    <x v="2"/>
    <x v="0"/>
    <x v="0"/>
    <x v="46"/>
    <x v="0"/>
    <x v="4"/>
  </r>
  <r>
    <x v="0"/>
    <x v="3"/>
    <x v="3"/>
    <d v="1899-12-30T17:30:00"/>
    <d v="1899-12-30T23:59:00"/>
    <x v="3"/>
    <x v="0"/>
    <x v="0"/>
    <x v="46"/>
    <x v="0"/>
    <x v="4"/>
  </r>
  <r>
    <x v="1"/>
    <x v="0"/>
    <x v="0"/>
    <d v="1899-12-30T07:30:00"/>
    <d v="1899-12-30T08:30:00"/>
    <x v="0"/>
    <x v="1"/>
    <x v="1"/>
    <x v="46"/>
    <x v="0"/>
    <x v="4"/>
  </r>
  <r>
    <x v="1"/>
    <x v="2"/>
    <x v="2"/>
    <d v="1899-12-30T09:00:00"/>
    <d v="1899-12-30T17:00:00"/>
    <x v="2"/>
    <x v="1"/>
    <x v="1"/>
    <x v="46"/>
    <x v="0"/>
    <x v="4"/>
  </r>
  <r>
    <x v="1"/>
    <x v="3"/>
    <x v="3"/>
    <d v="1899-12-30T17:45:00"/>
    <d v="1899-12-30T23:59:00"/>
    <x v="3"/>
    <x v="1"/>
    <x v="1"/>
    <x v="46"/>
    <x v="0"/>
    <x v="4"/>
  </r>
  <r>
    <x v="2"/>
    <x v="2"/>
    <x v="2"/>
    <d v="1899-12-30T09:00:00"/>
    <d v="1899-12-30T17:00:00"/>
    <x v="2"/>
    <x v="1"/>
    <x v="2"/>
    <x v="46"/>
    <x v="0"/>
    <x v="4"/>
  </r>
  <r>
    <x v="2"/>
    <x v="4"/>
    <x v="4"/>
    <d v="1899-12-30T17:45:00"/>
    <d v="1899-12-30T18:30:00"/>
    <x v="4"/>
    <x v="1"/>
    <x v="2"/>
    <x v="46"/>
    <x v="0"/>
    <x v="4"/>
  </r>
  <r>
    <x v="2"/>
    <x v="3"/>
    <x v="3"/>
    <d v="1899-12-30T19:00:00"/>
    <d v="1899-12-30T23:59:00"/>
    <x v="3"/>
    <x v="1"/>
    <x v="2"/>
    <x v="46"/>
    <x v="0"/>
    <x v="4"/>
  </r>
  <r>
    <x v="3"/>
    <x v="2"/>
    <x v="2"/>
    <d v="1899-12-30T09:00:00"/>
    <d v="1899-12-30T17:10:00"/>
    <x v="2"/>
    <x v="0"/>
    <x v="3"/>
    <x v="46"/>
    <x v="0"/>
    <x v="4"/>
  </r>
  <r>
    <x v="3"/>
    <x v="4"/>
    <x v="4"/>
    <d v="1899-12-30T17:45:00"/>
    <d v="1899-12-30T18:40:00"/>
    <x v="4"/>
    <x v="0"/>
    <x v="3"/>
    <x v="46"/>
    <x v="0"/>
    <x v="4"/>
  </r>
  <r>
    <x v="3"/>
    <x v="3"/>
    <x v="3"/>
    <d v="1899-12-30T19:00:00"/>
    <d v="1899-12-30T23:59:00"/>
    <x v="3"/>
    <x v="0"/>
    <x v="3"/>
    <x v="46"/>
    <x v="0"/>
    <x v="4"/>
  </r>
  <r>
    <x v="4"/>
    <x v="5"/>
    <x v="5"/>
    <d v="1899-12-30T06:00:00"/>
    <d v="1899-12-30T07:30:00"/>
    <x v="5"/>
    <x v="0"/>
    <x v="1"/>
    <x v="46"/>
    <x v="0"/>
    <x v="4"/>
  </r>
  <r>
    <x v="4"/>
    <x v="2"/>
    <x v="2"/>
    <d v="1899-12-30T09:00:00"/>
    <d v="1899-12-30T17:00:00"/>
    <x v="2"/>
    <x v="0"/>
    <x v="1"/>
    <x v="46"/>
    <x v="0"/>
    <x v="4"/>
  </r>
  <r>
    <x v="4"/>
    <x v="3"/>
    <x v="3"/>
    <d v="1899-12-30T17:45:00"/>
    <d v="1899-12-30T23:59:00"/>
    <x v="3"/>
    <x v="0"/>
    <x v="1"/>
    <x v="46"/>
    <x v="0"/>
    <x v="4"/>
  </r>
  <r>
    <x v="5"/>
    <x v="5"/>
    <x v="5"/>
    <d v="1899-12-30T06:00:00"/>
    <d v="1899-12-30T07:40:00"/>
    <x v="5"/>
    <x v="1"/>
    <x v="2"/>
    <x v="46"/>
    <x v="0"/>
    <x v="4"/>
  </r>
  <r>
    <x v="5"/>
    <x v="2"/>
    <x v="2"/>
    <d v="1899-12-30T09:00:00"/>
    <d v="1899-12-30T17:10:00"/>
    <x v="2"/>
    <x v="1"/>
    <x v="2"/>
    <x v="46"/>
    <x v="0"/>
    <x v="4"/>
  </r>
  <r>
    <x v="5"/>
    <x v="4"/>
    <x v="4"/>
    <d v="1899-12-30T17:45:00"/>
    <d v="1899-12-30T18:40:00"/>
    <x v="4"/>
    <x v="1"/>
    <x v="2"/>
    <x v="46"/>
    <x v="0"/>
    <x v="4"/>
  </r>
  <r>
    <x v="5"/>
    <x v="3"/>
    <x v="3"/>
    <d v="1899-12-30T17:45:00"/>
    <d v="1899-12-30T23:59:00"/>
    <x v="3"/>
    <x v="1"/>
    <x v="2"/>
    <x v="46"/>
    <x v="0"/>
    <x v="4"/>
  </r>
  <r>
    <x v="0"/>
    <x v="6"/>
    <x v="6"/>
    <d v="1899-12-30T12:30:00"/>
    <d v="1899-12-30T13:00:00"/>
    <x v="6"/>
    <x v="0"/>
    <x v="0"/>
    <x v="47"/>
    <x v="1"/>
    <x v="5"/>
  </r>
  <r>
    <x v="0"/>
    <x v="7"/>
    <x v="7"/>
    <d v="1899-12-30T14:00:00"/>
    <d v="1899-12-30T16:00:00"/>
    <x v="7"/>
    <x v="0"/>
    <x v="0"/>
    <x v="47"/>
    <x v="1"/>
    <x v="5"/>
  </r>
  <r>
    <x v="0"/>
    <x v="8"/>
    <x v="8"/>
    <d v="1899-12-30T16:30:00"/>
    <d v="1899-12-30T17:00:00"/>
    <x v="8"/>
    <x v="0"/>
    <x v="0"/>
    <x v="47"/>
    <x v="1"/>
    <x v="5"/>
  </r>
  <r>
    <x v="0"/>
    <x v="3"/>
    <x v="3"/>
    <d v="1899-12-30T20:00:00"/>
    <d v="1899-12-30T23:59:00"/>
    <x v="3"/>
    <x v="0"/>
    <x v="0"/>
    <x v="47"/>
    <x v="1"/>
    <x v="5"/>
  </r>
  <r>
    <x v="1"/>
    <x v="9"/>
    <x v="9"/>
    <d v="1899-12-30T09:30:00"/>
    <d v="1899-12-30T13:30:00"/>
    <x v="9"/>
    <x v="1"/>
    <x v="1"/>
    <x v="47"/>
    <x v="1"/>
    <x v="5"/>
  </r>
  <r>
    <x v="1"/>
    <x v="0"/>
    <x v="0"/>
    <d v="1899-12-30T14:00:00"/>
    <d v="1899-12-30T15:00:00"/>
    <x v="0"/>
    <x v="1"/>
    <x v="1"/>
    <x v="47"/>
    <x v="1"/>
    <x v="5"/>
  </r>
  <r>
    <x v="1"/>
    <x v="3"/>
    <x v="3"/>
    <d v="1899-12-30T15:30:00"/>
    <d v="1899-12-30T23:59:00"/>
    <x v="3"/>
    <x v="1"/>
    <x v="1"/>
    <x v="47"/>
    <x v="1"/>
    <x v="5"/>
  </r>
  <r>
    <x v="2"/>
    <x v="5"/>
    <x v="5"/>
    <d v="1899-12-30T07:00:00"/>
    <d v="1899-12-30T09:00:00"/>
    <x v="5"/>
    <x v="1"/>
    <x v="2"/>
    <x v="47"/>
    <x v="1"/>
    <x v="5"/>
  </r>
  <r>
    <x v="2"/>
    <x v="8"/>
    <x v="8"/>
    <d v="1899-12-30T17:00:00"/>
    <d v="1899-12-30T18:00:00"/>
    <x v="8"/>
    <x v="1"/>
    <x v="2"/>
    <x v="47"/>
    <x v="1"/>
    <x v="5"/>
  </r>
  <r>
    <x v="2"/>
    <x v="7"/>
    <x v="7"/>
    <d v="1899-12-30T18:00:00"/>
    <d v="1899-12-30T22:00:00"/>
    <x v="7"/>
    <x v="1"/>
    <x v="2"/>
    <x v="47"/>
    <x v="1"/>
    <x v="5"/>
  </r>
  <r>
    <x v="3"/>
    <x v="3"/>
    <x v="3"/>
    <d v="1899-12-30T09:00:00"/>
    <d v="1899-12-30T09:15:00"/>
    <x v="3"/>
    <x v="0"/>
    <x v="3"/>
    <x v="47"/>
    <x v="1"/>
    <x v="5"/>
  </r>
  <r>
    <x v="3"/>
    <x v="0"/>
    <x v="0"/>
    <d v="1899-12-30T18:00:00"/>
    <d v="1899-12-30T19:00:00"/>
    <x v="0"/>
    <x v="0"/>
    <x v="3"/>
    <x v="47"/>
    <x v="1"/>
    <x v="5"/>
  </r>
  <r>
    <x v="3"/>
    <x v="10"/>
    <x v="10"/>
    <d v="1899-12-30T19:30:00"/>
    <d v="1899-12-30T00:00:00"/>
    <x v="10"/>
    <x v="0"/>
    <x v="3"/>
    <x v="47"/>
    <x v="1"/>
    <x v="5"/>
  </r>
  <r>
    <x v="4"/>
    <x v="3"/>
    <x v="3"/>
    <d v="1899-12-30T08:00:00"/>
    <d v="1899-12-30T09:00:00"/>
    <x v="3"/>
    <x v="0"/>
    <x v="1"/>
    <x v="47"/>
    <x v="1"/>
    <x v="5"/>
  </r>
  <r>
    <x v="4"/>
    <x v="4"/>
    <x v="4"/>
    <d v="1899-12-30T09:00:00"/>
    <d v="1899-12-30T13:00:00"/>
    <x v="4"/>
    <x v="0"/>
    <x v="1"/>
    <x v="47"/>
    <x v="1"/>
    <x v="5"/>
  </r>
  <r>
    <x v="5"/>
    <x v="4"/>
    <x v="4"/>
    <d v="1899-12-30T10:00:00"/>
    <d v="1899-12-30T13:00:00"/>
    <x v="4"/>
    <x v="1"/>
    <x v="2"/>
    <x v="47"/>
    <x v="1"/>
    <x v="5"/>
  </r>
  <r>
    <x v="5"/>
    <x v="8"/>
    <x v="8"/>
    <d v="1899-12-30T14:00:00"/>
    <d v="1899-12-30T16:00:00"/>
    <x v="8"/>
    <x v="1"/>
    <x v="2"/>
    <x v="47"/>
    <x v="1"/>
    <x v="5"/>
  </r>
  <r>
    <x v="5"/>
    <x v="3"/>
    <x v="3"/>
    <d v="1899-12-30T16:00:00"/>
    <d v="1899-12-30T23:59:00"/>
    <x v="3"/>
    <x v="1"/>
    <x v="2"/>
    <x v="47"/>
    <x v="1"/>
    <x v="5"/>
  </r>
  <r>
    <x v="0"/>
    <x v="6"/>
    <x v="6"/>
    <d v="1899-12-30T12:30:00"/>
    <d v="1899-12-30T13:00:00"/>
    <x v="6"/>
    <x v="0"/>
    <x v="0"/>
    <x v="48"/>
    <x v="1"/>
    <x v="6"/>
  </r>
  <r>
    <x v="0"/>
    <x v="8"/>
    <x v="8"/>
    <d v="1899-12-30T16:30:00"/>
    <d v="1899-12-30T17:00:00"/>
    <x v="8"/>
    <x v="0"/>
    <x v="0"/>
    <x v="48"/>
    <x v="1"/>
    <x v="6"/>
  </r>
  <r>
    <x v="0"/>
    <x v="3"/>
    <x v="3"/>
    <d v="1899-12-30T20:00:00"/>
    <d v="1899-12-30T23:59:00"/>
    <x v="3"/>
    <x v="0"/>
    <x v="0"/>
    <x v="48"/>
    <x v="1"/>
    <x v="6"/>
  </r>
  <r>
    <x v="1"/>
    <x v="4"/>
    <x v="4"/>
    <d v="1899-12-30T08:00:00"/>
    <d v="1899-12-30T09:00:00"/>
    <x v="4"/>
    <x v="1"/>
    <x v="1"/>
    <x v="48"/>
    <x v="1"/>
    <x v="6"/>
  </r>
  <r>
    <x v="1"/>
    <x v="9"/>
    <x v="9"/>
    <d v="1899-12-30T09:30:00"/>
    <d v="1899-12-30T13:30:00"/>
    <x v="9"/>
    <x v="1"/>
    <x v="1"/>
    <x v="48"/>
    <x v="1"/>
    <x v="6"/>
  </r>
  <r>
    <x v="1"/>
    <x v="0"/>
    <x v="0"/>
    <d v="1899-12-30T14:00:00"/>
    <d v="1899-12-30T15:00:00"/>
    <x v="0"/>
    <x v="1"/>
    <x v="1"/>
    <x v="48"/>
    <x v="1"/>
    <x v="6"/>
  </r>
  <r>
    <x v="1"/>
    <x v="3"/>
    <x v="3"/>
    <d v="1899-12-30T15:30:00"/>
    <d v="1899-12-30T23:59:00"/>
    <x v="3"/>
    <x v="1"/>
    <x v="1"/>
    <x v="48"/>
    <x v="1"/>
    <x v="6"/>
  </r>
  <r>
    <x v="2"/>
    <x v="5"/>
    <x v="5"/>
    <d v="1899-12-30T07:00:00"/>
    <d v="1899-12-30T09:00:00"/>
    <x v="5"/>
    <x v="1"/>
    <x v="2"/>
    <x v="48"/>
    <x v="1"/>
    <x v="6"/>
  </r>
  <r>
    <x v="2"/>
    <x v="7"/>
    <x v="7"/>
    <d v="1899-12-30T18:00:00"/>
    <d v="1899-12-30T22:00:00"/>
    <x v="7"/>
    <x v="1"/>
    <x v="2"/>
    <x v="48"/>
    <x v="1"/>
    <x v="6"/>
  </r>
  <r>
    <x v="3"/>
    <x v="3"/>
    <x v="3"/>
    <d v="1899-12-30T09:00:00"/>
    <d v="1899-12-30T09:15:00"/>
    <x v="3"/>
    <x v="0"/>
    <x v="3"/>
    <x v="48"/>
    <x v="1"/>
    <x v="6"/>
  </r>
  <r>
    <x v="3"/>
    <x v="0"/>
    <x v="0"/>
    <d v="1899-12-30T18:00:00"/>
    <d v="1899-12-30T19:00:00"/>
    <x v="0"/>
    <x v="0"/>
    <x v="3"/>
    <x v="48"/>
    <x v="1"/>
    <x v="6"/>
  </r>
  <r>
    <x v="3"/>
    <x v="10"/>
    <x v="10"/>
    <d v="1899-12-30T19:30:00"/>
    <d v="1899-12-30T00:00:00"/>
    <x v="10"/>
    <x v="0"/>
    <x v="3"/>
    <x v="48"/>
    <x v="1"/>
    <x v="6"/>
  </r>
  <r>
    <x v="4"/>
    <x v="3"/>
    <x v="3"/>
    <d v="1899-12-30T08:00:00"/>
    <d v="1899-12-30T09:00:00"/>
    <x v="3"/>
    <x v="0"/>
    <x v="1"/>
    <x v="48"/>
    <x v="1"/>
    <x v="6"/>
  </r>
  <r>
    <x v="4"/>
    <x v="4"/>
    <x v="4"/>
    <d v="1899-12-30T09:00:00"/>
    <d v="1899-12-30T13:00:00"/>
    <x v="4"/>
    <x v="0"/>
    <x v="1"/>
    <x v="48"/>
    <x v="1"/>
    <x v="6"/>
  </r>
  <r>
    <x v="5"/>
    <x v="4"/>
    <x v="4"/>
    <d v="1899-12-30T10:00:00"/>
    <d v="1899-12-30T13:00:00"/>
    <x v="4"/>
    <x v="1"/>
    <x v="2"/>
    <x v="48"/>
    <x v="1"/>
    <x v="6"/>
  </r>
  <r>
    <x v="5"/>
    <x v="8"/>
    <x v="8"/>
    <d v="1899-12-30T14:00:00"/>
    <d v="1899-12-30T16:00:00"/>
    <x v="8"/>
    <x v="1"/>
    <x v="2"/>
    <x v="48"/>
    <x v="1"/>
    <x v="6"/>
  </r>
  <r>
    <x v="5"/>
    <x v="3"/>
    <x v="3"/>
    <d v="1899-12-30T16:00:00"/>
    <d v="1899-12-30T16:30:00"/>
    <x v="3"/>
    <x v="1"/>
    <x v="2"/>
    <x v="48"/>
    <x v="1"/>
    <x v="6"/>
  </r>
  <r>
    <x v="5"/>
    <x v="10"/>
    <x v="10"/>
    <d v="1899-12-30T22:00:00"/>
    <d v="1899-12-30T23:59:00"/>
    <x v="10"/>
    <x v="1"/>
    <x v="2"/>
    <x v="48"/>
    <x v="1"/>
    <x v="6"/>
  </r>
  <r>
    <x v="0"/>
    <x v="0"/>
    <x v="0"/>
    <d v="1899-12-30T08:00:00"/>
    <d v="1899-12-30T08:10:00"/>
    <x v="0"/>
    <x v="0"/>
    <x v="0"/>
    <x v="49"/>
    <x v="0"/>
    <x v="0"/>
  </r>
  <r>
    <x v="0"/>
    <x v="1"/>
    <x v="1"/>
    <d v="1899-12-30T08:15:00"/>
    <d v="1899-12-30T08:20:00"/>
    <x v="1"/>
    <x v="0"/>
    <x v="0"/>
    <x v="49"/>
    <x v="0"/>
    <x v="0"/>
  </r>
  <r>
    <x v="0"/>
    <x v="2"/>
    <x v="2"/>
    <d v="1899-12-30T08:30:00"/>
    <d v="1899-12-30T12:00:00"/>
    <x v="2"/>
    <x v="0"/>
    <x v="0"/>
    <x v="49"/>
    <x v="0"/>
    <x v="0"/>
  </r>
  <r>
    <x v="0"/>
    <x v="3"/>
    <x v="3"/>
    <d v="1899-12-30T17:30:00"/>
    <d v="1899-12-30T23:59:00"/>
    <x v="3"/>
    <x v="0"/>
    <x v="0"/>
    <x v="49"/>
    <x v="0"/>
    <x v="0"/>
  </r>
  <r>
    <x v="1"/>
    <x v="2"/>
    <x v="2"/>
    <d v="1899-12-30T09:00:00"/>
    <d v="1899-12-30T17:00:00"/>
    <x v="2"/>
    <x v="1"/>
    <x v="1"/>
    <x v="49"/>
    <x v="0"/>
    <x v="0"/>
  </r>
  <r>
    <x v="1"/>
    <x v="3"/>
    <x v="3"/>
    <d v="1899-12-30T17:45:00"/>
    <d v="1899-12-30T23:59:00"/>
    <x v="3"/>
    <x v="1"/>
    <x v="1"/>
    <x v="49"/>
    <x v="0"/>
    <x v="0"/>
  </r>
  <r>
    <x v="2"/>
    <x v="2"/>
    <x v="2"/>
    <d v="1899-12-30T09:00:00"/>
    <d v="1899-12-30T17:00:00"/>
    <x v="2"/>
    <x v="1"/>
    <x v="2"/>
    <x v="49"/>
    <x v="0"/>
    <x v="0"/>
  </r>
  <r>
    <x v="2"/>
    <x v="4"/>
    <x v="4"/>
    <d v="1899-12-30T17:45:00"/>
    <d v="1899-12-30T18:30:00"/>
    <x v="4"/>
    <x v="1"/>
    <x v="2"/>
    <x v="49"/>
    <x v="0"/>
    <x v="0"/>
  </r>
  <r>
    <x v="2"/>
    <x v="3"/>
    <x v="3"/>
    <d v="1899-12-30T19:00:00"/>
    <d v="1899-12-30T23:59:00"/>
    <x v="3"/>
    <x v="1"/>
    <x v="2"/>
    <x v="49"/>
    <x v="0"/>
    <x v="0"/>
  </r>
  <r>
    <x v="3"/>
    <x v="2"/>
    <x v="2"/>
    <d v="1899-12-30T09:00:00"/>
    <d v="1899-12-30T17:10:00"/>
    <x v="2"/>
    <x v="0"/>
    <x v="3"/>
    <x v="49"/>
    <x v="0"/>
    <x v="0"/>
  </r>
  <r>
    <x v="3"/>
    <x v="4"/>
    <x v="4"/>
    <d v="1899-12-30T17:45:00"/>
    <d v="1899-12-30T18:40:00"/>
    <x v="4"/>
    <x v="0"/>
    <x v="3"/>
    <x v="49"/>
    <x v="0"/>
    <x v="0"/>
  </r>
  <r>
    <x v="3"/>
    <x v="3"/>
    <x v="3"/>
    <d v="1899-12-30T19:00:00"/>
    <d v="1899-12-30T23:59:00"/>
    <x v="3"/>
    <x v="0"/>
    <x v="3"/>
    <x v="49"/>
    <x v="0"/>
    <x v="0"/>
  </r>
  <r>
    <x v="4"/>
    <x v="5"/>
    <x v="5"/>
    <d v="1899-12-30T06:00:00"/>
    <d v="1899-12-30T07:30:00"/>
    <x v="5"/>
    <x v="0"/>
    <x v="1"/>
    <x v="49"/>
    <x v="0"/>
    <x v="0"/>
  </r>
  <r>
    <x v="4"/>
    <x v="2"/>
    <x v="2"/>
    <d v="1899-12-30T09:00:00"/>
    <d v="1899-12-30T17:00:00"/>
    <x v="2"/>
    <x v="0"/>
    <x v="1"/>
    <x v="49"/>
    <x v="0"/>
    <x v="0"/>
  </r>
  <r>
    <x v="4"/>
    <x v="4"/>
    <x v="4"/>
    <d v="1899-12-30T17:45:00"/>
    <d v="1899-12-30T18:30:00"/>
    <x v="4"/>
    <x v="0"/>
    <x v="1"/>
    <x v="49"/>
    <x v="0"/>
    <x v="0"/>
  </r>
  <r>
    <x v="4"/>
    <x v="3"/>
    <x v="3"/>
    <d v="1899-12-30T17:45:00"/>
    <d v="1899-12-30T23:59:00"/>
    <x v="3"/>
    <x v="0"/>
    <x v="1"/>
    <x v="49"/>
    <x v="0"/>
    <x v="0"/>
  </r>
  <r>
    <x v="5"/>
    <x v="5"/>
    <x v="5"/>
    <d v="1899-12-30T06:00:00"/>
    <d v="1899-12-30T07:40:00"/>
    <x v="5"/>
    <x v="1"/>
    <x v="2"/>
    <x v="49"/>
    <x v="0"/>
    <x v="0"/>
  </r>
  <r>
    <x v="5"/>
    <x v="2"/>
    <x v="2"/>
    <d v="1899-12-30T09:00:00"/>
    <d v="1899-12-30T17:10:00"/>
    <x v="2"/>
    <x v="1"/>
    <x v="2"/>
    <x v="49"/>
    <x v="0"/>
    <x v="0"/>
  </r>
  <r>
    <x v="5"/>
    <x v="3"/>
    <x v="3"/>
    <d v="1899-12-30T17:45:00"/>
    <d v="1899-12-30T23:59:00"/>
    <x v="3"/>
    <x v="1"/>
    <x v="2"/>
    <x v="49"/>
    <x v="0"/>
    <x v="0"/>
  </r>
  <r>
    <x v="0"/>
    <x v="0"/>
    <x v="0"/>
    <d v="1899-12-30T08:00:00"/>
    <d v="1899-12-30T08:10:00"/>
    <x v="0"/>
    <x v="0"/>
    <x v="0"/>
    <x v="50"/>
    <x v="0"/>
    <x v="1"/>
  </r>
  <r>
    <x v="0"/>
    <x v="1"/>
    <x v="1"/>
    <d v="1899-12-30T08:15:00"/>
    <d v="1899-12-30T08:20:00"/>
    <x v="1"/>
    <x v="0"/>
    <x v="0"/>
    <x v="50"/>
    <x v="0"/>
    <x v="1"/>
  </r>
  <r>
    <x v="0"/>
    <x v="2"/>
    <x v="2"/>
    <d v="1899-12-30T08:30:00"/>
    <d v="1899-12-30T12:00:00"/>
    <x v="2"/>
    <x v="0"/>
    <x v="0"/>
    <x v="50"/>
    <x v="0"/>
    <x v="1"/>
  </r>
  <r>
    <x v="0"/>
    <x v="3"/>
    <x v="3"/>
    <d v="1899-12-30T17:30:00"/>
    <d v="1899-12-30T23:59:00"/>
    <x v="3"/>
    <x v="0"/>
    <x v="0"/>
    <x v="50"/>
    <x v="0"/>
    <x v="1"/>
  </r>
  <r>
    <x v="1"/>
    <x v="0"/>
    <x v="0"/>
    <d v="1899-12-30T07:30:00"/>
    <d v="1899-12-30T08:30:00"/>
    <x v="0"/>
    <x v="1"/>
    <x v="1"/>
    <x v="50"/>
    <x v="0"/>
    <x v="1"/>
  </r>
  <r>
    <x v="1"/>
    <x v="2"/>
    <x v="2"/>
    <d v="1899-12-30T09:00:00"/>
    <d v="1899-12-30T17:00:00"/>
    <x v="2"/>
    <x v="1"/>
    <x v="1"/>
    <x v="50"/>
    <x v="0"/>
    <x v="1"/>
  </r>
  <r>
    <x v="1"/>
    <x v="3"/>
    <x v="3"/>
    <d v="1899-12-30T17:45:00"/>
    <d v="1899-12-30T23:59:00"/>
    <x v="3"/>
    <x v="1"/>
    <x v="1"/>
    <x v="50"/>
    <x v="0"/>
    <x v="1"/>
  </r>
  <r>
    <x v="2"/>
    <x v="2"/>
    <x v="2"/>
    <d v="1899-12-30T09:00:00"/>
    <d v="1899-12-30T17:00:00"/>
    <x v="2"/>
    <x v="1"/>
    <x v="2"/>
    <x v="50"/>
    <x v="0"/>
    <x v="1"/>
  </r>
  <r>
    <x v="2"/>
    <x v="3"/>
    <x v="3"/>
    <d v="1899-12-30T19:00:00"/>
    <d v="1899-12-30T23:59:00"/>
    <x v="3"/>
    <x v="1"/>
    <x v="2"/>
    <x v="50"/>
    <x v="0"/>
    <x v="1"/>
  </r>
  <r>
    <x v="3"/>
    <x v="2"/>
    <x v="2"/>
    <d v="1899-12-30T09:00:00"/>
    <d v="1899-12-30T17:10:00"/>
    <x v="2"/>
    <x v="0"/>
    <x v="3"/>
    <x v="50"/>
    <x v="0"/>
    <x v="1"/>
  </r>
  <r>
    <x v="3"/>
    <x v="4"/>
    <x v="4"/>
    <d v="1899-12-30T17:45:00"/>
    <d v="1899-12-30T18:40:00"/>
    <x v="4"/>
    <x v="0"/>
    <x v="3"/>
    <x v="50"/>
    <x v="0"/>
    <x v="1"/>
  </r>
  <r>
    <x v="3"/>
    <x v="3"/>
    <x v="3"/>
    <d v="1899-12-30T19:00:00"/>
    <d v="1899-12-30T23:59:00"/>
    <x v="3"/>
    <x v="0"/>
    <x v="3"/>
    <x v="50"/>
    <x v="0"/>
    <x v="1"/>
  </r>
  <r>
    <x v="4"/>
    <x v="5"/>
    <x v="5"/>
    <d v="1899-12-30T06:00:00"/>
    <d v="1899-12-30T07:30:00"/>
    <x v="5"/>
    <x v="0"/>
    <x v="1"/>
    <x v="50"/>
    <x v="0"/>
    <x v="1"/>
  </r>
  <r>
    <x v="4"/>
    <x v="2"/>
    <x v="2"/>
    <d v="1899-12-30T09:00:00"/>
    <d v="1899-12-30T17:00:00"/>
    <x v="2"/>
    <x v="0"/>
    <x v="1"/>
    <x v="50"/>
    <x v="0"/>
    <x v="1"/>
  </r>
  <r>
    <x v="4"/>
    <x v="4"/>
    <x v="4"/>
    <d v="1899-12-30T17:45:00"/>
    <d v="1899-12-30T18:30:00"/>
    <x v="4"/>
    <x v="0"/>
    <x v="1"/>
    <x v="50"/>
    <x v="0"/>
    <x v="1"/>
  </r>
  <r>
    <x v="4"/>
    <x v="3"/>
    <x v="3"/>
    <d v="1899-12-30T17:45:00"/>
    <d v="1899-12-30T23:59:00"/>
    <x v="3"/>
    <x v="0"/>
    <x v="1"/>
    <x v="50"/>
    <x v="0"/>
    <x v="1"/>
  </r>
  <r>
    <x v="5"/>
    <x v="5"/>
    <x v="5"/>
    <d v="1899-12-30T06:00:00"/>
    <d v="1899-12-30T07:40:00"/>
    <x v="5"/>
    <x v="1"/>
    <x v="2"/>
    <x v="50"/>
    <x v="0"/>
    <x v="1"/>
  </r>
  <r>
    <x v="5"/>
    <x v="2"/>
    <x v="2"/>
    <d v="1899-12-30T09:00:00"/>
    <d v="1899-12-30T17:10:00"/>
    <x v="2"/>
    <x v="1"/>
    <x v="2"/>
    <x v="50"/>
    <x v="0"/>
    <x v="1"/>
  </r>
  <r>
    <x v="5"/>
    <x v="4"/>
    <x v="4"/>
    <d v="1899-12-30T17:45:00"/>
    <d v="1899-12-30T18:40:00"/>
    <x v="4"/>
    <x v="1"/>
    <x v="2"/>
    <x v="50"/>
    <x v="0"/>
    <x v="1"/>
  </r>
  <r>
    <x v="5"/>
    <x v="3"/>
    <x v="3"/>
    <d v="1899-12-30T17:45:00"/>
    <d v="1899-12-30T23:59:00"/>
    <x v="3"/>
    <x v="1"/>
    <x v="2"/>
    <x v="50"/>
    <x v="0"/>
    <x v="1"/>
  </r>
  <r>
    <x v="0"/>
    <x v="0"/>
    <x v="0"/>
    <d v="1899-12-30T08:00:00"/>
    <d v="1899-12-30T08:10:00"/>
    <x v="0"/>
    <x v="0"/>
    <x v="0"/>
    <x v="51"/>
    <x v="0"/>
    <x v="2"/>
  </r>
  <r>
    <x v="0"/>
    <x v="1"/>
    <x v="1"/>
    <d v="1899-12-30T08:15:00"/>
    <d v="1899-12-30T08:20:00"/>
    <x v="1"/>
    <x v="0"/>
    <x v="0"/>
    <x v="51"/>
    <x v="0"/>
    <x v="2"/>
  </r>
  <r>
    <x v="0"/>
    <x v="2"/>
    <x v="2"/>
    <d v="1899-12-30T08:30:00"/>
    <d v="1899-12-30T12:00:00"/>
    <x v="2"/>
    <x v="0"/>
    <x v="0"/>
    <x v="51"/>
    <x v="0"/>
    <x v="2"/>
  </r>
  <r>
    <x v="0"/>
    <x v="3"/>
    <x v="3"/>
    <d v="1899-12-30T17:30:00"/>
    <d v="1899-12-30T23:59:00"/>
    <x v="3"/>
    <x v="0"/>
    <x v="0"/>
    <x v="51"/>
    <x v="0"/>
    <x v="2"/>
  </r>
  <r>
    <x v="1"/>
    <x v="0"/>
    <x v="0"/>
    <d v="1899-12-30T07:30:00"/>
    <d v="1899-12-30T08:30:00"/>
    <x v="0"/>
    <x v="1"/>
    <x v="1"/>
    <x v="51"/>
    <x v="0"/>
    <x v="2"/>
  </r>
  <r>
    <x v="1"/>
    <x v="2"/>
    <x v="2"/>
    <d v="1899-12-30T09:00:00"/>
    <d v="1899-12-30T17:00:00"/>
    <x v="2"/>
    <x v="1"/>
    <x v="1"/>
    <x v="51"/>
    <x v="0"/>
    <x v="2"/>
  </r>
  <r>
    <x v="1"/>
    <x v="3"/>
    <x v="3"/>
    <d v="1899-12-30T17:45:00"/>
    <d v="1899-12-30T23:59:00"/>
    <x v="3"/>
    <x v="1"/>
    <x v="1"/>
    <x v="51"/>
    <x v="0"/>
    <x v="2"/>
  </r>
  <r>
    <x v="2"/>
    <x v="2"/>
    <x v="2"/>
    <d v="1899-12-30T09:00:00"/>
    <d v="1899-12-30T17:00:00"/>
    <x v="2"/>
    <x v="1"/>
    <x v="2"/>
    <x v="51"/>
    <x v="0"/>
    <x v="2"/>
  </r>
  <r>
    <x v="2"/>
    <x v="4"/>
    <x v="4"/>
    <d v="1899-12-30T17:45:00"/>
    <d v="1899-12-30T18:30:00"/>
    <x v="4"/>
    <x v="1"/>
    <x v="2"/>
    <x v="51"/>
    <x v="0"/>
    <x v="2"/>
  </r>
  <r>
    <x v="2"/>
    <x v="3"/>
    <x v="3"/>
    <d v="1899-12-30T19:00:00"/>
    <d v="1899-12-30T23:59:00"/>
    <x v="3"/>
    <x v="1"/>
    <x v="2"/>
    <x v="51"/>
    <x v="0"/>
    <x v="2"/>
  </r>
  <r>
    <x v="3"/>
    <x v="2"/>
    <x v="2"/>
    <d v="1899-12-30T09:00:00"/>
    <d v="1899-12-30T17:10:00"/>
    <x v="2"/>
    <x v="0"/>
    <x v="3"/>
    <x v="51"/>
    <x v="0"/>
    <x v="2"/>
  </r>
  <r>
    <x v="3"/>
    <x v="3"/>
    <x v="3"/>
    <d v="1899-12-30T19:00:00"/>
    <d v="1899-12-30T23:59:00"/>
    <x v="3"/>
    <x v="0"/>
    <x v="3"/>
    <x v="51"/>
    <x v="0"/>
    <x v="2"/>
  </r>
  <r>
    <x v="4"/>
    <x v="5"/>
    <x v="5"/>
    <d v="1899-12-30T06:00:00"/>
    <d v="1899-12-30T07:30:00"/>
    <x v="5"/>
    <x v="0"/>
    <x v="1"/>
    <x v="51"/>
    <x v="0"/>
    <x v="2"/>
  </r>
  <r>
    <x v="4"/>
    <x v="2"/>
    <x v="2"/>
    <d v="1899-12-30T09:00:00"/>
    <d v="1899-12-30T17:00:00"/>
    <x v="2"/>
    <x v="0"/>
    <x v="1"/>
    <x v="51"/>
    <x v="0"/>
    <x v="2"/>
  </r>
  <r>
    <x v="4"/>
    <x v="4"/>
    <x v="4"/>
    <d v="1899-12-30T17:45:00"/>
    <d v="1899-12-30T18:30:00"/>
    <x v="4"/>
    <x v="0"/>
    <x v="1"/>
    <x v="51"/>
    <x v="0"/>
    <x v="2"/>
  </r>
  <r>
    <x v="4"/>
    <x v="3"/>
    <x v="3"/>
    <d v="1899-12-30T17:45:00"/>
    <d v="1899-12-30T23:59:00"/>
    <x v="3"/>
    <x v="0"/>
    <x v="1"/>
    <x v="51"/>
    <x v="0"/>
    <x v="2"/>
  </r>
  <r>
    <x v="5"/>
    <x v="2"/>
    <x v="2"/>
    <d v="1899-12-30T09:00:00"/>
    <d v="1899-12-30T17:10:00"/>
    <x v="2"/>
    <x v="1"/>
    <x v="2"/>
    <x v="51"/>
    <x v="0"/>
    <x v="2"/>
  </r>
  <r>
    <x v="5"/>
    <x v="4"/>
    <x v="4"/>
    <d v="1899-12-30T17:45:00"/>
    <d v="1899-12-30T18:40:00"/>
    <x v="4"/>
    <x v="1"/>
    <x v="2"/>
    <x v="51"/>
    <x v="0"/>
    <x v="2"/>
  </r>
  <r>
    <x v="5"/>
    <x v="3"/>
    <x v="3"/>
    <d v="1899-12-30T17:45:00"/>
    <d v="1899-12-30T23:59:00"/>
    <x v="3"/>
    <x v="1"/>
    <x v="2"/>
    <x v="51"/>
    <x v="0"/>
    <x v="2"/>
  </r>
  <r>
    <x v="0"/>
    <x v="0"/>
    <x v="0"/>
    <d v="1899-12-30T08:00:00"/>
    <d v="1899-12-30T08:10:00"/>
    <x v="0"/>
    <x v="0"/>
    <x v="0"/>
    <x v="52"/>
    <x v="0"/>
    <x v="3"/>
  </r>
  <r>
    <x v="0"/>
    <x v="1"/>
    <x v="1"/>
    <d v="1899-12-30T08:15:00"/>
    <d v="1899-12-30T08:20:00"/>
    <x v="1"/>
    <x v="0"/>
    <x v="0"/>
    <x v="52"/>
    <x v="0"/>
    <x v="3"/>
  </r>
  <r>
    <x v="0"/>
    <x v="2"/>
    <x v="2"/>
    <d v="1899-12-30T08:30:00"/>
    <d v="1899-12-30T12:00:00"/>
    <x v="2"/>
    <x v="0"/>
    <x v="0"/>
    <x v="52"/>
    <x v="0"/>
    <x v="3"/>
  </r>
  <r>
    <x v="0"/>
    <x v="3"/>
    <x v="3"/>
    <d v="1899-12-30T17:30:00"/>
    <d v="1899-12-30T23:59:00"/>
    <x v="3"/>
    <x v="0"/>
    <x v="0"/>
    <x v="52"/>
    <x v="0"/>
    <x v="3"/>
  </r>
  <r>
    <x v="1"/>
    <x v="0"/>
    <x v="0"/>
    <d v="1899-12-30T07:30:00"/>
    <d v="1899-12-30T08:30:00"/>
    <x v="0"/>
    <x v="1"/>
    <x v="1"/>
    <x v="52"/>
    <x v="0"/>
    <x v="3"/>
  </r>
  <r>
    <x v="1"/>
    <x v="2"/>
    <x v="2"/>
    <d v="1899-12-30T09:00:00"/>
    <d v="1899-12-30T17:00:00"/>
    <x v="2"/>
    <x v="1"/>
    <x v="1"/>
    <x v="52"/>
    <x v="0"/>
    <x v="3"/>
  </r>
  <r>
    <x v="1"/>
    <x v="3"/>
    <x v="3"/>
    <d v="1899-12-30T17:45:00"/>
    <d v="1899-12-30T23:59:00"/>
    <x v="3"/>
    <x v="1"/>
    <x v="1"/>
    <x v="52"/>
    <x v="0"/>
    <x v="3"/>
  </r>
  <r>
    <x v="2"/>
    <x v="2"/>
    <x v="2"/>
    <d v="1899-12-30T09:00:00"/>
    <d v="1899-12-30T17:00:00"/>
    <x v="2"/>
    <x v="1"/>
    <x v="2"/>
    <x v="52"/>
    <x v="0"/>
    <x v="3"/>
  </r>
  <r>
    <x v="2"/>
    <x v="4"/>
    <x v="4"/>
    <d v="1899-12-30T17:45:00"/>
    <d v="1899-12-30T18:30:00"/>
    <x v="4"/>
    <x v="1"/>
    <x v="2"/>
    <x v="52"/>
    <x v="0"/>
    <x v="3"/>
  </r>
  <r>
    <x v="2"/>
    <x v="3"/>
    <x v="3"/>
    <d v="1899-12-30T19:00:00"/>
    <d v="1899-12-30T23:59:00"/>
    <x v="3"/>
    <x v="1"/>
    <x v="2"/>
    <x v="52"/>
    <x v="0"/>
    <x v="3"/>
  </r>
  <r>
    <x v="3"/>
    <x v="2"/>
    <x v="2"/>
    <d v="1899-12-30T09:00:00"/>
    <d v="1899-12-30T17:10:00"/>
    <x v="2"/>
    <x v="0"/>
    <x v="3"/>
    <x v="52"/>
    <x v="0"/>
    <x v="3"/>
  </r>
  <r>
    <x v="3"/>
    <x v="4"/>
    <x v="4"/>
    <d v="1899-12-30T17:45:00"/>
    <d v="1899-12-30T18:40:00"/>
    <x v="4"/>
    <x v="0"/>
    <x v="3"/>
    <x v="52"/>
    <x v="0"/>
    <x v="3"/>
  </r>
  <r>
    <x v="3"/>
    <x v="3"/>
    <x v="3"/>
    <d v="1899-12-30T19:00:00"/>
    <d v="1899-12-30T23:59:00"/>
    <x v="3"/>
    <x v="0"/>
    <x v="3"/>
    <x v="52"/>
    <x v="0"/>
    <x v="3"/>
  </r>
  <r>
    <x v="4"/>
    <x v="5"/>
    <x v="5"/>
    <d v="1899-12-30T06:00:00"/>
    <d v="1899-12-30T07:30:00"/>
    <x v="5"/>
    <x v="0"/>
    <x v="1"/>
    <x v="52"/>
    <x v="0"/>
    <x v="3"/>
  </r>
  <r>
    <x v="4"/>
    <x v="2"/>
    <x v="2"/>
    <d v="1899-12-30T09:00:00"/>
    <d v="1899-12-30T17:00:00"/>
    <x v="2"/>
    <x v="0"/>
    <x v="1"/>
    <x v="52"/>
    <x v="0"/>
    <x v="3"/>
  </r>
  <r>
    <x v="4"/>
    <x v="4"/>
    <x v="4"/>
    <d v="1899-12-30T17:45:00"/>
    <d v="1899-12-30T18:30:00"/>
    <x v="4"/>
    <x v="0"/>
    <x v="1"/>
    <x v="52"/>
    <x v="0"/>
    <x v="3"/>
  </r>
  <r>
    <x v="4"/>
    <x v="3"/>
    <x v="3"/>
    <d v="1899-12-30T17:45:00"/>
    <d v="1899-12-30T23:59:00"/>
    <x v="3"/>
    <x v="0"/>
    <x v="1"/>
    <x v="52"/>
    <x v="0"/>
    <x v="3"/>
  </r>
  <r>
    <x v="5"/>
    <x v="2"/>
    <x v="2"/>
    <d v="1899-12-30T09:00:00"/>
    <d v="1899-12-30T17:10:00"/>
    <x v="2"/>
    <x v="1"/>
    <x v="2"/>
    <x v="52"/>
    <x v="0"/>
    <x v="3"/>
  </r>
  <r>
    <x v="5"/>
    <x v="4"/>
    <x v="4"/>
    <d v="1899-12-30T17:45:00"/>
    <d v="1899-12-30T18:40:00"/>
    <x v="4"/>
    <x v="1"/>
    <x v="2"/>
    <x v="52"/>
    <x v="0"/>
    <x v="3"/>
  </r>
  <r>
    <x v="5"/>
    <x v="3"/>
    <x v="3"/>
    <d v="1899-12-30T17:45:00"/>
    <d v="1899-12-30T23:59:00"/>
    <x v="3"/>
    <x v="1"/>
    <x v="2"/>
    <x v="52"/>
    <x v="0"/>
    <x v="3"/>
  </r>
  <r>
    <x v="0"/>
    <x v="0"/>
    <x v="0"/>
    <d v="1899-12-30T08:00:00"/>
    <d v="1899-12-30T08:10:00"/>
    <x v="0"/>
    <x v="0"/>
    <x v="0"/>
    <x v="53"/>
    <x v="0"/>
    <x v="4"/>
  </r>
  <r>
    <x v="0"/>
    <x v="1"/>
    <x v="1"/>
    <d v="1899-12-30T08:15:00"/>
    <d v="1899-12-30T08:20:00"/>
    <x v="1"/>
    <x v="0"/>
    <x v="0"/>
    <x v="53"/>
    <x v="0"/>
    <x v="4"/>
  </r>
  <r>
    <x v="0"/>
    <x v="2"/>
    <x v="2"/>
    <d v="1899-12-30T08:30:00"/>
    <d v="1899-12-30T12:00:00"/>
    <x v="2"/>
    <x v="0"/>
    <x v="0"/>
    <x v="53"/>
    <x v="0"/>
    <x v="4"/>
  </r>
  <r>
    <x v="0"/>
    <x v="3"/>
    <x v="3"/>
    <d v="1899-12-30T17:30:00"/>
    <d v="1899-12-30T23:59:00"/>
    <x v="3"/>
    <x v="0"/>
    <x v="0"/>
    <x v="53"/>
    <x v="0"/>
    <x v="4"/>
  </r>
  <r>
    <x v="1"/>
    <x v="0"/>
    <x v="0"/>
    <d v="1899-12-30T07:30:00"/>
    <d v="1899-12-30T08:30:00"/>
    <x v="0"/>
    <x v="1"/>
    <x v="1"/>
    <x v="53"/>
    <x v="0"/>
    <x v="4"/>
  </r>
  <r>
    <x v="1"/>
    <x v="2"/>
    <x v="2"/>
    <d v="1899-12-30T09:00:00"/>
    <d v="1899-12-30T17:00:00"/>
    <x v="2"/>
    <x v="1"/>
    <x v="1"/>
    <x v="53"/>
    <x v="0"/>
    <x v="4"/>
  </r>
  <r>
    <x v="1"/>
    <x v="3"/>
    <x v="3"/>
    <d v="1899-12-30T17:45:00"/>
    <d v="1899-12-30T23:59:00"/>
    <x v="3"/>
    <x v="1"/>
    <x v="1"/>
    <x v="53"/>
    <x v="0"/>
    <x v="4"/>
  </r>
  <r>
    <x v="2"/>
    <x v="2"/>
    <x v="2"/>
    <d v="1899-12-30T09:00:00"/>
    <d v="1899-12-30T17:00:00"/>
    <x v="2"/>
    <x v="1"/>
    <x v="2"/>
    <x v="53"/>
    <x v="0"/>
    <x v="4"/>
  </r>
  <r>
    <x v="2"/>
    <x v="4"/>
    <x v="4"/>
    <d v="1899-12-30T17:45:00"/>
    <d v="1899-12-30T18:30:00"/>
    <x v="4"/>
    <x v="1"/>
    <x v="2"/>
    <x v="53"/>
    <x v="0"/>
    <x v="4"/>
  </r>
  <r>
    <x v="2"/>
    <x v="3"/>
    <x v="3"/>
    <d v="1899-12-30T19:00:00"/>
    <d v="1899-12-30T23:59:00"/>
    <x v="3"/>
    <x v="1"/>
    <x v="2"/>
    <x v="53"/>
    <x v="0"/>
    <x v="4"/>
  </r>
  <r>
    <x v="3"/>
    <x v="2"/>
    <x v="2"/>
    <d v="1899-12-30T09:00:00"/>
    <d v="1899-12-30T17:10:00"/>
    <x v="2"/>
    <x v="0"/>
    <x v="3"/>
    <x v="53"/>
    <x v="0"/>
    <x v="4"/>
  </r>
  <r>
    <x v="3"/>
    <x v="4"/>
    <x v="4"/>
    <d v="1899-12-30T17:45:00"/>
    <d v="1899-12-30T18:40:00"/>
    <x v="4"/>
    <x v="0"/>
    <x v="3"/>
    <x v="53"/>
    <x v="0"/>
    <x v="4"/>
  </r>
  <r>
    <x v="3"/>
    <x v="3"/>
    <x v="3"/>
    <d v="1899-12-30T19:00:00"/>
    <d v="1899-12-30T23:59:00"/>
    <x v="3"/>
    <x v="0"/>
    <x v="3"/>
    <x v="53"/>
    <x v="0"/>
    <x v="4"/>
  </r>
  <r>
    <x v="4"/>
    <x v="5"/>
    <x v="5"/>
    <d v="1899-12-30T06:00:00"/>
    <d v="1899-12-30T07:30:00"/>
    <x v="5"/>
    <x v="0"/>
    <x v="1"/>
    <x v="53"/>
    <x v="0"/>
    <x v="4"/>
  </r>
  <r>
    <x v="4"/>
    <x v="2"/>
    <x v="2"/>
    <d v="1899-12-30T09:00:00"/>
    <d v="1899-12-30T17:00:00"/>
    <x v="2"/>
    <x v="0"/>
    <x v="1"/>
    <x v="53"/>
    <x v="0"/>
    <x v="4"/>
  </r>
  <r>
    <x v="4"/>
    <x v="3"/>
    <x v="3"/>
    <d v="1899-12-30T17:45:00"/>
    <d v="1899-12-30T23:59:00"/>
    <x v="3"/>
    <x v="0"/>
    <x v="1"/>
    <x v="53"/>
    <x v="0"/>
    <x v="4"/>
  </r>
  <r>
    <x v="5"/>
    <x v="5"/>
    <x v="5"/>
    <d v="1899-12-30T06:00:00"/>
    <d v="1899-12-30T07:40:00"/>
    <x v="5"/>
    <x v="1"/>
    <x v="2"/>
    <x v="53"/>
    <x v="0"/>
    <x v="4"/>
  </r>
  <r>
    <x v="5"/>
    <x v="2"/>
    <x v="2"/>
    <d v="1899-12-30T09:00:00"/>
    <d v="1899-12-30T17:10:00"/>
    <x v="2"/>
    <x v="1"/>
    <x v="2"/>
    <x v="53"/>
    <x v="0"/>
    <x v="4"/>
  </r>
  <r>
    <x v="5"/>
    <x v="4"/>
    <x v="4"/>
    <d v="1899-12-30T17:45:00"/>
    <d v="1899-12-30T18:40:00"/>
    <x v="4"/>
    <x v="1"/>
    <x v="2"/>
    <x v="53"/>
    <x v="0"/>
    <x v="4"/>
  </r>
  <r>
    <x v="5"/>
    <x v="3"/>
    <x v="3"/>
    <d v="1899-12-30T17:45:00"/>
    <d v="1899-12-30T23:59:00"/>
    <x v="3"/>
    <x v="1"/>
    <x v="2"/>
    <x v="53"/>
    <x v="0"/>
    <x v="4"/>
  </r>
  <r>
    <x v="0"/>
    <x v="6"/>
    <x v="6"/>
    <d v="1899-12-30T12:30:00"/>
    <d v="1899-12-30T13:00:00"/>
    <x v="6"/>
    <x v="0"/>
    <x v="0"/>
    <x v="54"/>
    <x v="1"/>
    <x v="5"/>
  </r>
  <r>
    <x v="0"/>
    <x v="7"/>
    <x v="7"/>
    <d v="1899-12-30T14:00:00"/>
    <d v="1899-12-30T16:00:00"/>
    <x v="7"/>
    <x v="0"/>
    <x v="0"/>
    <x v="54"/>
    <x v="1"/>
    <x v="5"/>
  </r>
  <r>
    <x v="0"/>
    <x v="8"/>
    <x v="8"/>
    <d v="1899-12-30T16:30:00"/>
    <d v="1899-12-30T17:00:00"/>
    <x v="8"/>
    <x v="0"/>
    <x v="0"/>
    <x v="54"/>
    <x v="1"/>
    <x v="5"/>
  </r>
  <r>
    <x v="0"/>
    <x v="3"/>
    <x v="3"/>
    <d v="1899-12-30T20:00:00"/>
    <d v="1899-12-30T23:59:00"/>
    <x v="3"/>
    <x v="0"/>
    <x v="0"/>
    <x v="54"/>
    <x v="1"/>
    <x v="5"/>
  </r>
  <r>
    <x v="1"/>
    <x v="9"/>
    <x v="9"/>
    <d v="1899-12-30T09:30:00"/>
    <d v="1899-12-30T13:30:00"/>
    <x v="9"/>
    <x v="1"/>
    <x v="1"/>
    <x v="54"/>
    <x v="1"/>
    <x v="5"/>
  </r>
  <r>
    <x v="1"/>
    <x v="0"/>
    <x v="0"/>
    <d v="1899-12-30T14:00:00"/>
    <d v="1899-12-30T15:00:00"/>
    <x v="0"/>
    <x v="1"/>
    <x v="1"/>
    <x v="54"/>
    <x v="1"/>
    <x v="5"/>
  </r>
  <r>
    <x v="1"/>
    <x v="3"/>
    <x v="3"/>
    <d v="1899-12-30T15:30:00"/>
    <d v="1899-12-30T23:59:00"/>
    <x v="3"/>
    <x v="1"/>
    <x v="1"/>
    <x v="54"/>
    <x v="1"/>
    <x v="5"/>
  </r>
  <r>
    <x v="2"/>
    <x v="5"/>
    <x v="5"/>
    <d v="1899-12-30T07:00:00"/>
    <d v="1899-12-30T09:00:00"/>
    <x v="5"/>
    <x v="1"/>
    <x v="2"/>
    <x v="54"/>
    <x v="1"/>
    <x v="5"/>
  </r>
  <r>
    <x v="2"/>
    <x v="8"/>
    <x v="8"/>
    <d v="1899-12-30T17:00:00"/>
    <d v="1899-12-30T18:00:00"/>
    <x v="8"/>
    <x v="1"/>
    <x v="2"/>
    <x v="54"/>
    <x v="1"/>
    <x v="5"/>
  </r>
  <r>
    <x v="2"/>
    <x v="7"/>
    <x v="7"/>
    <d v="1899-12-30T18:00:00"/>
    <d v="1899-12-30T22:00:00"/>
    <x v="7"/>
    <x v="1"/>
    <x v="2"/>
    <x v="54"/>
    <x v="1"/>
    <x v="5"/>
  </r>
  <r>
    <x v="3"/>
    <x v="3"/>
    <x v="3"/>
    <d v="1899-12-30T09:00:00"/>
    <d v="1899-12-30T09:15:00"/>
    <x v="3"/>
    <x v="0"/>
    <x v="3"/>
    <x v="54"/>
    <x v="1"/>
    <x v="5"/>
  </r>
  <r>
    <x v="3"/>
    <x v="0"/>
    <x v="0"/>
    <d v="1899-12-30T18:00:00"/>
    <d v="1899-12-30T19:00:00"/>
    <x v="0"/>
    <x v="0"/>
    <x v="3"/>
    <x v="54"/>
    <x v="1"/>
    <x v="5"/>
  </r>
  <r>
    <x v="3"/>
    <x v="10"/>
    <x v="10"/>
    <d v="1899-12-30T19:30:00"/>
    <d v="1899-12-30T23:59:00"/>
    <x v="10"/>
    <x v="0"/>
    <x v="3"/>
    <x v="54"/>
    <x v="1"/>
    <x v="5"/>
  </r>
  <r>
    <x v="4"/>
    <x v="3"/>
    <x v="3"/>
    <d v="1899-12-30T08:00:00"/>
    <d v="1899-12-30T09:00:00"/>
    <x v="3"/>
    <x v="0"/>
    <x v="1"/>
    <x v="54"/>
    <x v="1"/>
    <x v="5"/>
  </r>
  <r>
    <x v="4"/>
    <x v="4"/>
    <x v="4"/>
    <d v="1899-12-30T09:00:00"/>
    <d v="1899-12-30T13:00:00"/>
    <x v="4"/>
    <x v="0"/>
    <x v="1"/>
    <x v="54"/>
    <x v="1"/>
    <x v="5"/>
  </r>
  <r>
    <x v="5"/>
    <x v="4"/>
    <x v="4"/>
    <d v="1899-12-30T10:00:00"/>
    <d v="1899-12-30T13:00:00"/>
    <x v="4"/>
    <x v="1"/>
    <x v="2"/>
    <x v="54"/>
    <x v="1"/>
    <x v="5"/>
  </r>
  <r>
    <x v="5"/>
    <x v="8"/>
    <x v="8"/>
    <d v="1899-12-30T14:00:00"/>
    <d v="1899-12-30T16:00:00"/>
    <x v="8"/>
    <x v="1"/>
    <x v="2"/>
    <x v="54"/>
    <x v="1"/>
    <x v="5"/>
  </r>
  <r>
    <x v="5"/>
    <x v="3"/>
    <x v="3"/>
    <d v="1899-12-30T16:00:00"/>
    <d v="1899-12-30T23:59:00"/>
    <x v="3"/>
    <x v="1"/>
    <x v="2"/>
    <x v="54"/>
    <x v="1"/>
    <x v="5"/>
  </r>
  <r>
    <x v="0"/>
    <x v="6"/>
    <x v="6"/>
    <d v="1899-12-30T12:30:00"/>
    <d v="1899-12-30T13:00:00"/>
    <x v="6"/>
    <x v="0"/>
    <x v="0"/>
    <x v="55"/>
    <x v="1"/>
    <x v="6"/>
  </r>
  <r>
    <x v="0"/>
    <x v="8"/>
    <x v="8"/>
    <d v="1899-12-30T16:30:00"/>
    <d v="1899-12-30T17:00:00"/>
    <x v="8"/>
    <x v="0"/>
    <x v="0"/>
    <x v="55"/>
    <x v="1"/>
    <x v="6"/>
  </r>
  <r>
    <x v="0"/>
    <x v="3"/>
    <x v="3"/>
    <d v="1899-12-30T20:00:00"/>
    <d v="1899-12-30T23:59:00"/>
    <x v="3"/>
    <x v="0"/>
    <x v="0"/>
    <x v="55"/>
    <x v="1"/>
    <x v="6"/>
  </r>
  <r>
    <x v="1"/>
    <x v="4"/>
    <x v="4"/>
    <d v="1899-12-30T08:00:00"/>
    <d v="1899-12-30T09:00:00"/>
    <x v="4"/>
    <x v="1"/>
    <x v="1"/>
    <x v="55"/>
    <x v="1"/>
    <x v="6"/>
  </r>
  <r>
    <x v="1"/>
    <x v="9"/>
    <x v="9"/>
    <d v="1899-12-30T09:30:00"/>
    <d v="1899-12-30T13:30:00"/>
    <x v="9"/>
    <x v="1"/>
    <x v="1"/>
    <x v="55"/>
    <x v="1"/>
    <x v="6"/>
  </r>
  <r>
    <x v="1"/>
    <x v="0"/>
    <x v="0"/>
    <d v="1899-12-30T14:00:00"/>
    <d v="1899-12-30T15:00:00"/>
    <x v="0"/>
    <x v="1"/>
    <x v="1"/>
    <x v="55"/>
    <x v="1"/>
    <x v="6"/>
  </r>
  <r>
    <x v="1"/>
    <x v="3"/>
    <x v="3"/>
    <d v="1899-12-30T15:30:00"/>
    <d v="1899-12-30T23:59:00"/>
    <x v="3"/>
    <x v="1"/>
    <x v="1"/>
    <x v="55"/>
    <x v="1"/>
    <x v="6"/>
  </r>
  <r>
    <x v="2"/>
    <x v="5"/>
    <x v="5"/>
    <d v="1899-12-30T07:00:00"/>
    <d v="1899-12-30T09:00:00"/>
    <x v="5"/>
    <x v="1"/>
    <x v="2"/>
    <x v="55"/>
    <x v="1"/>
    <x v="6"/>
  </r>
  <r>
    <x v="2"/>
    <x v="7"/>
    <x v="7"/>
    <d v="1899-12-30T18:00:00"/>
    <d v="1899-12-30T22:00:00"/>
    <x v="7"/>
    <x v="1"/>
    <x v="2"/>
    <x v="55"/>
    <x v="1"/>
    <x v="6"/>
  </r>
  <r>
    <x v="3"/>
    <x v="3"/>
    <x v="3"/>
    <d v="1899-12-30T09:00:00"/>
    <d v="1899-12-30T09:15:00"/>
    <x v="3"/>
    <x v="0"/>
    <x v="3"/>
    <x v="55"/>
    <x v="1"/>
    <x v="6"/>
  </r>
  <r>
    <x v="3"/>
    <x v="0"/>
    <x v="0"/>
    <d v="1899-12-30T18:00:00"/>
    <d v="1899-12-30T19:00:00"/>
    <x v="0"/>
    <x v="0"/>
    <x v="3"/>
    <x v="55"/>
    <x v="1"/>
    <x v="6"/>
  </r>
  <r>
    <x v="4"/>
    <x v="3"/>
    <x v="3"/>
    <d v="1899-12-30T08:00:00"/>
    <d v="1899-12-30T09:00:00"/>
    <x v="3"/>
    <x v="0"/>
    <x v="1"/>
    <x v="55"/>
    <x v="1"/>
    <x v="6"/>
  </r>
  <r>
    <x v="4"/>
    <x v="4"/>
    <x v="4"/>
    <d v="1899-12-30T09:00:00"/>
    <d v="1899-12-30T13:00:00"/>
    <x v="4"/>
    <x v="0"/>
    <x v="1"/>
    <x v="55"/>
    <x v="1"/>
    <x v="6"/>
  </r>
  <r>
    <x v="5"/>
    <x v="4"/>
    <x v="4"/>
    <d v="1899-12-30T10:00:00"/>
    <d v="1899-12-30T13:00:00"/>
    <x v="4"/>
    <x v="1"/>
    <x v="2"/>
    <x v="55"/>
    <x v="1"/>
    <x v="6"/>
  </r>
  <r>
    <x v="5"/>
    <x v="8"/>
    <x v="8"/>
    <d v="1899-12-30T14:00:00"/>
    <d v="1899-12-30T16:00:00"/>
    <x v="8"/>
    <x v="1"/>
    <x v="2"/>
    <x v="55"/>
    <x v="1"/>
    <x v="6"/>
  </r>
  <r>
    <x v="5"/>
    <x v="3"/>
    <x v="3"/>
    <d v="1899-12-30T16:00:00"/>
    <d v="1899-12-30T16:30:00"/>
    <x v="3"/>
    <x v="1"/>
    <x v="2"/>
    <x v="55"/>
    <x v="1"/>
    <x v="6"/>
  </r>
  <r>
    <x v="5"/>
    <x v="10"/>
    <x v="10"/>
    <d v="1899-12-30T22:00:00"/>
    <d v="1899-12-30T23:59:00"/>
    <x v="10"/>
    <x v="1"/>
    <x v="2"/>
    <x v="55"/>
    <x v="1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9">
  <r>
    <x v="0"/>
    <n v="41.879604"/>
    <n v="-87.633663999999996"/>
    <d v="1899-12-30T08:00:00"/>
    <d v="1899-12-30T08:10:00"/>
    <x v="0"/>
    <s v="Male"/>
    <n v="25"/>
    <d v="2020-10-05T00:00:00"/>
    <n v="1"/>
    <s v="M"/>
    <n v="41"/>
    <d v="1899-12-30T08:00:00"/>
    <n v="0.20833333333333334"/>
    <n v="3.4722222222222224E-2"/>
    <n v="0.875"/>
    <n v="0.53846153846153844"/>
    <n v="0.875"/>
  </r>
  <r>
    <x v="0"/>
    <n v="41.877676999999998"/>
    <n v="-87.634251000000006"/>
    <d v="1899-12-30T08:15:00"/>
    <d v="1899-12-30T08:20:00"/>
    <x v="1"/>
    <s v="Male"/>
    <n v="25"/>
    <d v="2020-10-05T00:00:00"/>
    <n v="1"/>
    <s v="M"/>
    <n v="41"/>
    <d v="1899-12-30T08:00:00"/>
    <n v="0.20833333333333334"/>
    <n v="3.4722222222222224E-2"/>
    <n v="1"/>
    <n v="1"/>
    <n v="1"/>
  </r>
  <r>
    <x v="0"/>
    <n v="41.880653000000002"/>
    <n v="-87.636480000000006"/>
    <d v="1899-12-30T08:30:00"/>
    <d v="1899-12-30T12:00:00"/>
    <x v="2"/>
    <s v="Male"/>
    <n v="25"/>
    <d v="2020-10-05T00:00:00"/>
    <n v="1"/>
    <s v="M"/>
    <n v="41"/>
    <d v="1899-12-30T08:00:00"/>
    <n v="0.20833333333333334"/>
    <n v="3.4722222222222224E-2"/>
    <n v="1"/>
    <n v="1"/>
    <n v="1"/>
  </r>
  <r>
    <x v="0"/>
    <n v="41.897865000000003"/>
    <n v="-87.630874000000006"/>
    <d v="1899-12-30T17:30:00"/>
    <d v="1899-12-30T23:59:00"/>
    <x v="3"/>
    <s v="Male"/>
    <n v="25"/>
    <d v="2020-10-05T00:00:00"/>
    <n v="1"/>
    <s v="M"/>
    <n v="41"/>
    <d v="1899-12-30T18:00:00"/>
    <n v="0.25"/>
    <n v="4.1666666666666664E-2"/>
    <n v="1"/>
    <n v="0.25"/>
    <n v="1"/>
  </r>
  <r>
    <x v="1"/>
    <n v="41.879604"/>
    <n v="-87.633663999999996"/>
    <d v="1899-12-30T07:30:00"/>
    <d v="1899-12-30T08:30:00"/>
    <x v="0"/>
    <s v="Female"/>
    <n v="27"/>
    <d v="2020-10-05T00:00:00"/>
    <n v="1"/>
    <s v="M"/>
    <n v="41"/>
    <d v="1899-12-30T08:00:00"/>
    <n v="0.33333333333333331"/>
    <n v="5.5555555555555552E-2"/>
    <n v="0.75"/>
    <n v="0.46153846153846156"/>
    <n v="0.75"/>
  </r>
  <r>
    <x v="1"/>
    <n v="41.880653000000002"/>
    <n v="-87.636480000000006"/>
    <d v="1899-12-30T09:00:00"/>
    <d v="1899-12-30T17:00:00"/>
    <x v="2"/>
    <s v="Female"/>
    <n v="27"/>
    <d v="2020-10-05T00:00:00"/>
    <n v="1"/>
    <s v="M"/>
    <n v="41"/>
    <d v="1899-12-30T10:00:00"/>
    <n v="0.27777777777777779"/>
    <n v="4.6296296296296294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0-05T00:00:00"/>
    <n v="1"/>
    <s v="M"/>
    <n v="41"/>
    <d v="1899-12-30T18:00:00"/>
    <n v="0.33333333333333331"/>
    <n v="5.5555555555555552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05T00:00:00"/>
    <n v="1"/>
    <s v="M"/>
    <n v="41"/>
    <d v="1899-12-30T10:00:00"/>
    <n v="0.29411764705882354"/>
    <n v="5.1903114186851215E-2"/>
    <n v="1"/>
    <n v="0.21052631578947367"/>
    <n v="1"/>
  </r>
  <r>
    <x v="2"/>
    <n v="41.881996999999998"/>
    <n v="-87.627484999999993"/>
    <d v="1899-12-30T17:45:00"/>
    <d v="1899-12-30T18:30:00"/>
    <x v="4"/>
    <s v="Female"/>
    <n v="29"/>
    <d v="2020-10-05T00:00:00"/>
    <n v="1"/>
    <s v="M"/>
    <n v="41"/>
    <d v="1899-12-30T18:00:00"/>
    <n v="0.23529411764705882"/>
    <n v="4.1522491349480974E-2"/>
    <n v="0.875"/>
    <n v="0.30434782608695654"/>
    <n v="0.875"/>
  </r>
  <r>
    <x v="2"/>
    <n v="41.897865000000003"/>
    <n v="-87.630874000000006"/>
    <d v="1899-12-30T19:00:00"/>
    <d v="1899-12-30T23:59:00"/>
    <x v="3"/>
    <s v="Female"/>
    <n v="29"/>
    <d v="2020-10-05T00:00:00"/>
    <n v="1"/>
    <s v="M"/>
    <n v="41"/>
    <d v="1899-12-30T20:00:00"/>
    <n v="0.29411764705882354"/>
    <n v="5.1903114186851215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05T00:00:00"/>
    <n v="1"/>
    <s v="M"/>
    <n v="41"/>
    <d v="1899-12-30T10:00:00"/>
    <n v="0.27777777777777779"/>
    <n v="4.6296296296296294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0-05T00:00:00"/>
    <n v="1"/>
    <s v="M"/>
    <n v="41"/>
    <d v="1899-12-30T18:00:00"/>
    <n v="0.22222222222222221"/>
    <n v="3.7037037037037035E-2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05T00:00:00"/>
    <n v="1"/>
    <s v="M"/>
    <n v="41"/>
    <d v="1899-12-30T20:00:00"/>
    <n v="0.33333333333333331"/>
    <n v="5.5555555555555552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05T00:00:00"/>
    <n v="1"/>
    <s v="M"/>
    <n v="41"/>
    <d v="1899-12-30T06:00:00"/>
    <n v="0.23809523809523808"/>
    <n v="4.5351473922902487E-2"/>
    <n v="1"/>
    <n v="0.5"/>
    <n v="1"/>
  </r>
  <r>
    <x v="4"/>
    <n v="41.880653000000002"/>
    <n v="-87.636480000000006"/>
    <d v="1899-12-30T09:00:00"/>
    <d v="1899-12-30T17:00:00"/>
    <x v="2"/>
    <s v="Male"/>
    <n v="27"/>
    <d v="2020-10-05T00:00:00"/>
    <n v="1"/>
    <s v="M"/>
    <n v="41"/>
    <d v="1899-12-30T10:00:00"/>
    <n v="0.23809523809523808"/>
    <n v="4.5351473922902487E-2"/>
    <n v="0.75"/>
    <n v="0.15789473684210525"/>
    <n v="0.75"/>
  </r>
  <r>
    <x v="4"/>
    <n v="41.881996999999998"/>
    <n v="-87.627484999999993"/>
    <d v="1899-12-30T17:45:00"/>
    <d v="1899-12-30T18:30:00"/>
    <x v="4"/>
    <s v="Male"/>
    <n v="27"/>
    <d v="2020-10-05T00:00:00"/>
    <n v="1"/>
    <s v="M"/>
    <n v="41"/>
    <d v="1899-12-30T18:00:00"/>
    <n v="0.23809523809523808"/>
    <n v="4.5351473922902487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0-05T00:00:00"/>
    <n v="1"/>
    <s v="M"/>
    <n v="41"/>
    <d v="1899-12-30T18:00:00"/>
    <n v="0.2857142857142857"/>
    <n v="5.4421768707482984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05T00:00:00"/>
    <n v="1"/>
    <s v="M"/>
    <n v="41"/>
    <d v="1899-12-30T06:00:00"/>
    <n v="0.19047619047619047"/>
    <n v="2.7210884353741492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05T00:00:00"/>
    <n v="1"/>
    <s v="M"/>
    <n v="41"/>
    <d v="1899-12-30T10:00:00"/>
    <n v="0.23809523809523808"/>
    <n v="3.4013605442176867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0-05T00:00:00"/>
    <n v="1"/>
    <s v="M"/>
    <n v="41"/>
    <d v="1899-12-30T18:00:00"/>
    <n v="0.2857142857142857"/>
    <n v="4.0816326530612242E-2"/>
    <n v="1"/>
    <n v="0.25"/>
    <n v="1"/>
  </r>
  <r>
    <x v="0"/>
    <n v="41.879604"/>
    <n v="-87.633663999999996"/>
    <d v="1899-12-30T08:00:00"/>
    <d v="1899-12-30T08:10:00"/>
    <x v="0"/>
    <s v="Male"/>
    <n v="25"/>
    <d v="2020-10-06T00:00:00"/>
    <n v="1"/>
    <s v="Tu"/>
    <n v="41"/>
    <d v="1899-12-30T08:00:00"/>
    <n v="0.20833333333333334"/>
    <n v="3.4722222222222224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06T00:00:00"/>
    <n v="1"/>
    <s v="Tu"/>
    <n v="41"/>
    <d v="1899-12-30T08:00:00"/>
    <n v="0.20833333333333334"/>
    <n v="3.4722222222222224E-2"/>
    <n v="1"/>
    <n v="1"/>
    <n v="1"/>
  </r>
  <r>
    <x v="0"/>
    <n v="41.880653000000002"/>
    <n v="-87.636480000000006"/>
    <d v="1899-12-30T08:30:00"/>
    <d v="1899-12-30T12:00:00"/>
    <x v="2"/>
    <s v="Male"/>
    <n v="25"/>
    <d v="2020-10-06T00:00:00"/>
    <n v="1"/>
    <s v="Tu"/>
    <n v="41"/>
    <d v="1899-12-30T08:00:00"/>
    <n v="0.20833333333333334"/>
    <n v="3.4722222222222224E-2"/>
    <n v="1"/>
    <n v="1"/>
    <n v="1"/>
  </r>
  <r>
    <x v="0"/>
    <n v="41.897865000000003"/>
    <n v="-87.630874000000006"/>
    <d v="1899-12-30T17:30:00"/>
    <d v="1899-12-30T23:59:00"/>
    <x v="3"/>
    <s v="Male"/>
    <n v="25"/>
    <d v="2020-10-06T00:00:00"/>
    <n v="1"/>
    <s v="Tu"/>
    <n v="41"/>
    <d v="1899-12-30T18:00:00"/>
    <n v="0.25"/>
    <n v="4.1666666666666664E-2"/>
    <n v="1"/>
    <n v="0.25"/>
    <n v="1"/>
  </r>
  <r>
    <x v="1"/>
    <n v="41.879604"/>
    <n v="-87.633663999999996"/>
    <d v="1899-12-30T07:30:00"/>
    <d v="1899-12-30T08:30:00"/>
    <x v="0"/>
    <s v="Female"/>
    <n v="27"/>
    <d v="2020-10-06T00:00:00"/>
    <n v="1"/>
    <s v="Tu"/>
    <n v="41"/>
    <d v="1899-12-30T08:00:00"/>
    <n v="0.33333333333333331"/>
    <n v="5.555555555555555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06T00:00:00"/>
    <n v="1"/>
    <s v="Tu"/>
    <n v="41"/>
    <d v="1899-12-30T10:00:00"/>
    <n v="0.27777777777777779"/>
    <n v="4.6296296296296294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06T00:00:00"/>
    <n v="1"/>
    <s v="Tu"/>
    <n v="41"/>
    <d v="1899-12-30T18:00:00"/>
    <n v="0.33333333333333331"/>
    <n v="5.5555555555555552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06T00:00:00"/>
    <n v="1"/>
    <s v="Tu"/>
    <n v="41"/>
    <d v="1899-12-30T10:00:00"/>
    <n v="0.29411764705882354"/>
    <n v="3.4602076124567477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0-06T00:00:00"/>
    <n v="1"/>
    <s v="Tu"/>
    <n v="41"/>
    <d v="1899-12-30T20:00:00"/>
    <n v="0.29411764705882354"/>
    <n v="3.4602076124567477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06T00:00:00"/>
    <n v="1"/>
    <s v="Tu"/>
    <n v="41"/>
    <d v="1899-12-30T10:00:00"/>
    <n v="0.27777777777777779"/>
    <n v="4.6296296296296294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06T00:00:00"/>
    <n v="1"/>
    <s v="Tu"/>
    <n v="41"/>
    <d v="1899-12-30T18:00:00"/>
    <n v="0.22222222222222221"/>
    <n v="3.7037037037037035E-2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06T00:00:00"/>
    <n v="1"/>
    <s v="Tu"/>
    <n v="41"/>
    <d v="1899-12-30T20:00:00"/>
    <n v="0.33333333333333331"/>
    <n v="5.5555555555555552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06T00:00:00"/>
    <n v="1"/>
    <s v="Tu"/>
    <n v="41"/>
    <d v="1899-12-30T06:00:00"/>
    <n v="0.23809523809523808"/>
    <n v="4.5351473922902487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0-06T00:00:00"/>
    <n v="1"/>
    <s v="Tu"/>
    <n v="41"/>
    <d v="1899-12-30T10:00:00"/>
    <n v="0.23809523809523808"/>
    <n v="4.5351473922902487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06T00:00:00"/>
    <n v="1"/>
    <s v="Tu"/>
    <n v="41"/>
    <d v="1899-12-30T18:00:00"/>
    <n v="0.23809523809523808"/>
    <n v="4.5351473922902487E-2"/>
    <n v="0.875"/>
    <n v="0.30434782608695654"/>
    <n v="0.875"/>
  </r>
  <r>
    <x v="4"/>
    <n v="41.897865000000003"/>
    <n v="-87.630874000000006"/>
    <d v="1899-12-30T17:45:00"/>
    <d v="1899-12-30T23:59:00"/>
    <x v="3"/>
    <s v="Male"/>
    <n v="27"/>
    <d v="2020-10-06T00:00:00"/>
    <n v="1"/>
    <s v="Tu"/>
    <n v="41"/>
    <d v="1899-12-30T18:00:00"/>
    <n v="0.2857142857142857"/>
    <n v="5.4421768707482984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06T00:00:00"/>
    <n v="1"/>
    <s v="Tu"/>
    <n v="41"/>
    <d v="1899-12-30T06:00:00"/>
    <n v="0.19047619047619047"/>
    <n v="3.6281179138321989E-2"/>
    <n v="0.75"/>
    <n v="0.42857142857142855"/>
    <n v="0.75"/>
  </r>
  <r>
    <x v="5"/>
    <n v="41.880653000000002"/>
    <n v="-87.636480000000006"/>
    <d v="1899-12-30T09:00:00"/>
    <d v="1899-12-30T17:10:00"/>
    <x v="2"/>
    <s v="Female"/>
    <n v="29"/>
    <d v="2020-10-06T00:00:00"/>
    <n v="1"/>
    <s v="Tu"/>
    <n v="41"/>
    <d v="1899-12-30T10:00:00"/>
    <n v="0.23809523809523808"/>
    <n v="4.5351473922902487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06T00:00:00"/>
    <n v="1"/>
    <s v="Tu"/>
    <n v="41"/>
    <d v="1899-12-30T18:00:00"/>
    <n v="0.23809523809523808"/>
    <n v="4.5351473922902487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0-06T00:00:00"/>
    <n v="1"/>
    <s v="Tu"/>
    <n v="41"/>
    <d v="1899-12-30T18:00:00"/>
    <n v="0.2857142857142857"/>
    <n v="5.4421768707482984E-2"/>
    <n v="1"/>
    <n v="0.25"/>
    <n v="1"/>
  </r>
  <r>
    <x v="0"/>
    <n v="41.879604"/>
    <n v="-87.633663999999996"/>
    <d v="1899-12-30T08:00:00"/>
    <d v="1899-12-30T08:10:00"/>
    <x v="0"/>
    <s v="Male"/>
    <n v="25"/>
    <d v="2020-10-07T00:00:00"/>
    <n v="1"/>
    <s v="W"/>
    <n v="41"/>
    <d v="1899-12-30T08:00:00"/>
    <n v="0.20833333333333334"/>
    <n v="3.4722222222222224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0-07T00:00:00"/>
    <n v="1"/>
    <s v="W"/>
    <n v="41"/>
    <d v="1899-12-30T08:00:00"/>
    <n v="0.20833333333333334"/>
    <n v="3.4722222222222224E-2"/>
    <n v="1"/>
    <n v="1"/>
    <n v="1"/>
  </r>
  <r>
    <x v="0"/>
    <n v="41.880653000000002"/>
    <n v="-87.636480000000006"/>
    <d v="1899-12-30T08:30:00"/>
    <d v="1899-12-30T12:00:00"/>
    <x v="2"/>
    <s v="Male"/>
    <n v="25"/>
    <d v="2020-10-07T00:00:00"/>
    <n v="1"/>
    <s v="W"/>
    <n v="41"/>
    <d v="1899-12-30T08:00:00"/>
    <n v="0.20833333333333334"/>
    <n v="3.4722222222222224E-2"/>
    <n v="1"/>
    <n v="1"/>
    <n v="1"/>
  </r>
  <r>
    <x v="0"/>
    <n v="41.897865000000003"/>
    <n v="-87.630874000000006"/>
    <d v="1899-12-30T17:30:00"/>
    <d v="1899-12-30T23:59:00"/>
    <x v="3"/>
    <s v="Male"/>
    <n v="25"/>
    <d v="2020-10-07T00:00:00"/>
    <n v="1"/>
    <s v="W"/>
    <n v="41"/>
    <d v="1899-12-30T18:00:00"/>
    <n v="0.25"/>
    <n v="4.1666666666666664E-2"/>
    <n v="1"/>
    <n v="0.25"/>
    <n v="1"/>
  </r>
  <r>
    <x v="1"/>
    <n v="41.879604"/>
    <n v="-87.633663999999996"/>
    <d v="1899-12-30T07:30:00"/>
    <d v="1899-12-30T08:30:00"/>
    <x v="0"/>
    <s v="Female"/>
    <n v="27"/>
    <d v="2020-10-07T00:00:00"/>
    <n v="1"/>
    <s v="W"/>
    <n v="41"/>
    <d v="1899-12-30T08:00:00"/>
    <n v="0.33333333333333331"/>
    <n v="5.5555555555555552E-2"/>
    <n v="0.875"/>
    <n v="0.46666666666666667"/>
    <n v="0.875"/>
  </r>
  <r>
    <x v="1"/>
    <n v="41.880653000000002"/>
    <n v="-87.636480000000006"/>
    <d v="1899-12-30T09:00:00"/>
    <d v="1899-12-30T17:00:00"/>
    <x v="2"/>
    <s v="Female"/>
    <n v="27"/>
    <d v="2020-10-07T00:00:00"/>
    <n v="1"/>
    <s v="W"/>
    <n v="41"/>
    <d v="1899-12-30T10:00:00"/>
    <n v="0.27777777777777779"/>
    <n v="4.6296296296296294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07T00:00:00"/>
    <n v="1"/>
    <s v="W"/>
    <n v="41"/>
    <d v="1899-12-30T18:00:00"/>
    <n v="0.33333333333333331"/>
    <n v="5.5555555555555552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07T00:00:00"/>
    <n v="1"/>
    <s v="W"/>
    <n v="41"/>
    <d v="1899-12-30T10:00:00"/>
    <n v="0.29411764705882354"/>
    <n v="5.1903114186851215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07T00:00:00"/>
    <n v="1"/>
    <s v="W"/>
    <n v="41"/>
    <d v="1899-12-30T18:00:00"/>
    <n v="0.23529411764705882"/>
    <n v="4.1522491349480974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0-07T00:00:00"/>
    <n v="1"/>
    <s v="W"/>
    <n v="41"/>
    <d v="1899-12-30T20:00:00"/>
    <n v="0.29411764705882354"/>
    <n v="5.1903114186851215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07T00:00:00"/>
    <n v="1"/>
    <s v="W"/>
    <n v="41"/>
    <d v="1899-12-30T10:00:00"/>
    <n v="0.27777777777777779"/>
    <n v="3.0864197530864196E-2"/>
    <n v="1"/>
    <n v="0.2"/>
    <n v="1"/>
  </r>
  <r>
    <x v="3"/>
    <n v="41.897865000000003"/>
    <n v="-87.630874000000006"/>
    <d v="1899-12-30T19:00:00"/>
    <d v="1899-12-30T23:59:00"/>
    <x v="3"/>
    <s v="Male"/>
    <n v="26"/>
    <d v="2020-10-07T00:00:00"/>
    <n v="1"/>
    <s v="W"/>
    <n v="41"/>
    <d v="1899-12-30T20:00:00"/>
    <n v="0.33333333333333331"/>
    <n v="3.7037037037037035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07T00:00:00"/>
    <n v="1"/>
    <s v="W"/>
    <n v="41"/>
    <d v="1899-12-30T06:00:00"/>
    <n v="0.23809523809523808"/>
    <n v="4.5351473922902487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0-07T00:00:00"/>
    <n v="1"/>
    <s v="W"/>
    <n v="41"/>
    <d v="1899-12-30T10:00:00"/>
    <n v="0.23809523809523808"/>
    <n v="4.5351473922902487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07T00:00:00"/>
    <n v="1"/>
    <s v="W"/>
    <n v="41"/>
    <d v="1899-12-30T18:00:00"/>
    <n v="0.23809523809523808"/>
    <n v="4.5351473922902487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0-07T00:00:00"/>
    <n v="1"/>
    <s v="W"/>
    <n v="41"/>
    <d v="1899-12-30T18:00:00"/>
    <n v="0.2857142857142857"/>
    <n v="5.4421768707482984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07T00:00:00"/>
    <n v="1"/>
    <s v="W"/>
    <n v="41"/>
    <d v="1899-12-30T06:00:00"/>
    <n v="0.19047619047619047"/>
    <n v="3.6281179138321989E-2"/>
    <n v="0.875"/>
    <n v="0.46666666666666667"/>
    <n v="0.875"/>
  </r>
  <r>
    <x v="5"/>
    <n v="41.880653000000002"/>
    <n v="-87.636480000000006"/>
    <d v="1899-12-30T09:00:00"/>
    <d v="1899-12-30T17:10:00"/>
    <x v="2"/>
    <s v="Female"/>
    <n v="29"/>
    <d v="2020-10-07T00:00:00"/>
    <n v="1"/>
    <s v="W"/>
    <n v="41"/>
    <d v="1899-12-30T10:00:00"/>
    <n v="0.23809523809523808"/>
    <n v="4.5351473922902487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07T00:00:00"/>
    <n v="1"/>
    <s v="W"/>
    <n v="41"/>
    <d v="1899-12-30T18:00:00"/>
    <n v="0.23809523809523808"/>
    <n v="4.535147392290248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07T00:00:00"/>
    <n v="1"/>
    <s v="W"/>
    <n v="41"/>
    <d v="1899-12-30T18:00:00"/>
    <n v="0.2857142857142857"/>
    <n v="5.4421768707482984E-2"/>
    <n v="1"/>
    <n v="0.25"/>
    <n v="1"/>
  </r>
  <r>
    <x v="0"/>
    <n v="41.879604"/>
    <n v="-87.633663999999996"/>
    <d v="1899-12-30T08:00:00"/>
    <d v="1899-12-30T08:10:00"/>
    <x v="0"/>
    <s v="Male"/>
    <n v="25"/>
    <d v="2020-10-08T00:00:00"/>
    <n v="1"/>
    <s v="Th"/>
    <n v="41"/>
    <d v="1899-12-30T08:00:00"/>
    <n v="0.20833333333333334"/>
    <n v="3.4722222222222224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08T00:00:00"/>
    <n v="1"/>
    <s v="Th"/>
    <n v="41"/>
    <d v="1899-12-30T08:00:00"/>
    <n v="0.20833333333333334"/>
    <n v="3.4722222222222224E-2"/>
    <n v="1"/>
    <n v="1"/>
    <n v="1"/>
  </r>
  <r>
    <x v="0"/>
    <n v="41.880653000000002"/>
    <n v="-87.636480000000006"/>
    <d v="1899-12-30T08:30:00"/>
    <d v="1899-12-30T12:00:00"/>
    <x v="2"/>
    <s v="Male"/>
    <n v="25"/>
    <d v="2020-10-08T00:00:00"/>
    <n v="1"/>
    <s v="Th"/>
    <n v="41"/>
    <d v="1899-12-30T08:00:00"/>
    <n v="0.20833333333333334"/>
    <n v="3.4722222222222224E-2"/>
    <n v="1"/>
    <n v="1"/>
    <n v="1"/>
  </r>
  <r>
    <x v="0"/>
    <n v="41.897865000000003"/>
    <n v="-87.630874000000006"/>
    <d v="1899-12-30T17:30:00"/>
    <d v="1899-12-30T23:59:00"/>
    <x v="3"/>
    <s v="Male"/>
    <n v="25"/>
    <d v="2020-10-08T00:00:00"/>
    <n v="1"/>
    <s v="Th"/>
    <n v="41"/>
    <d v="1899-12-30T18:00:00"/>
    <n v="0.25"/>
    <n v="4.1666666666666664E-2"/>
    <n v="1"/>
    <n v="0.25"/>
    <n v="1"/>
  </r>
  <r>
    <x v="1"/>
    <n v="41.879604"/>
    <n v="-87.633663999999996"/>
    <d v="1899-12-30T07:30:00"/>
    <d v="1899-12-30T08:30:00"/>
    <x v="0"/>
    <s v="Female"/>
    <n v="27"/>
    <d v="2020-10-08T00:00:00"/>
    <n v="1"/>
    <s v="Th"/>
    <n v="41"/>
    <d v="1899-12-30T08:00:00"/>
    <n v="0.33333333333333331"/>
    <n v="5.555555555555555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08T00:00:00"/>
    <n v="1"/>
    <s v="Th"/>
    <n v="41"/>
    <d v="1899-12-30T10:00:00"/>
    <n v="0.27777777777777779"/>
    <n v="4.6296296296296294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08T00:00:00"/>
    <n v="1"/>
    <s v="Th"/>
    <n v="41"/>
    <d v="1899-12-30T18:00:00"/>
    <n v="0.33333333333333331"/>
    <n v="5.5555555555555552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08T00:00:00"/>
    <n v="1"/>
    <s v="Th"/>
    <n v="41"/>
    <d v="1899-12-30T10:00:00"/>
    <n v="0.29411764705882354"/>
    <n v="5.1903114186851215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08T00:00:00"/>
    <n v="1"/>
    <s v="Th"/>
    <n v="41"/>
    <d v="1899-12-30T18:00:00"/>
    <n v="0.23529411764705882"/>
    <n v="4.1522491349480974E-2"/>
    <n v="1"/>
    <n v="0.25"/>
    <n v="1"/>
  </r>
  <r>
    <x v="2"/>
    <n v="41.897865000000003"/>
    <n v="-87.630874000000006"/>
    <d v="1899-12-30T19:00:00"/>
    <d v="1899-12-30T23:59:00"/>
    <x v="3"/>
    <s v="Female"/>
    <n v="29"/>
    <d v="2020-10-08T00:00:00"/>
    <n v="1"/>
    <s v="Th"/>
    <n v="41"/>
    <d v="1899-12-30T20:00:00"/>
    <n v="0.29411764705882354"/>
    <n v="5.1903114186851215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08T00:00:00"/>
    <n v="1"/>
    <s v="Th"/>
    <n v="41"/>
    <d v="1899-12-30T10:00:00"/>
    <n v="0.27777777777777779"/>
    <n v="4.6296296296296294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08T00:00:00"/>
    <n v="1"/>
    <s v="Th"/>
    <n v="41"/>
    <d v="1899-12-30T18:00:00"/>
    <n v="0.22222222222222221"/>
    <n v="3.7037037037037035E-2"/>
    <n v="1"/>
    <n v="0.25"/>
    <n v="1"/>
  </r>
  <r>
    <x v="3"/>
    <n v="41.897865000000003"/>
    <n v="-87.630874000000006"/>
    <d v="1899-12-30T19:00:00"/>
    <d v="1899-12-30T23:59:00"/>
    <x v="3"/>
    <s v="Male"/>
    <n v="26"/>
    <d v="2020-10-08T00:00:00"/>
    <n v="1"/>
    <s v="Th"/>
    <n v="41"/>
    <d v="1899-12-30T20:00:00"/>
    <n v="0.33333333333333331"/>
    <n v="5.5555555555555552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08T00:00:00"/>
    <n v="1"/>
    <s v="Th"/>
    <n v="41"/>
    <d v="1899-12-30T06:00:00"/>
    <n v="0.23809523809523808"/>
    <n v="4.5351473922902487E-2"/>
    <n v="1"/>
    <n v="1"/>
    <n v="1"/>
  </r>
  <r>
    <x v="4"/>
    <n v="41.880653000000002"/>
    <n v="-87.636480000000006"/>
    <d v="1899-12-30T09:00:00"/>
    <d v="1899-12-30T17:00:00"/>
    <x v="2"/>
    <s v="Male"/>
    <n v="27"/>
    <d v="2020-10-08T00:00:00"/>
    <n v="1"/>
    <s v="Th"/>
    <n v="41"/>
    <d v="1899-12-30T10:00:00"/>
    <n v="0.23809523809523808"/>
    <n v="4.5351473922902487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08T00:00:00"/>
    <n v="1"/>
    <s v="Th"/>
    <n v="41"/>
    <d v="1899-12-30T18:00:00"/>
    <n v="0.23809523809523808"/>
    <n v="4.5351473922902487E-2"/>
    <n v="1"/>
    <n v="0.25"/>
    <n v="1"/>
  </r>
  <r>
    <x v="4"/>
    <n v="41.897865000000003"/>
    <n v="-87.630874000000006"/>
    <d v="1899-12-30T17:45:00"/>
    <d v="1899-12-30T23:59:00"/>
    <x v="3"/>
    <s v="Male"/>
    <n v="27"/>
    <d v="2020-10-08T00:00:00"/>
    <n v="1"/>
    <s v="Th"/>
    <n v="41"/>
    <d v="1899-12-30T18:00:00"/>
    <n v="0.2857142857142857"/>
    <n v="5.4421768707482984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0-08T00:00:00"/>
    <n v="1"/>
    <s v="Th"/>
    <n v="41"/>
    <d v="1899-12-30T10:00:00"/>
    <n v="0.23809523809523808"/>
    <n v="3.4013605442176867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08T00:00:00"/>
    <n v="1"/>
    <s v="Th"/>
    <n v="41"/>
    <d v="1899-12-30T18:00:00"/>
    <n v="0.23809523809523808"/>
    <n v="3.4013605442176867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0-08T00:00:00"/>
    <n v="1"/>
    <s v="Th"/>
    <n v="41"/>
    <d v="1899-12-30T18:00:00"/>
    <n v="0.2857142857142857"/>
    <n v="4.0816326530612242E-2"/>
    <n v="1"/>
    <n v="0.25"/>
    <n v="1"/>
  </r>
  <r>
    <x v="0"/>
    <n v="41.879604"/>
    <n v="-87.633663999999996"/>
    <d v="1899-12-30T08:00:00"/>
    <d v="1899-12-30T08:10:00"/>
    <x v="0"/>
    <s v="Male"/>
    <n v="25"/>
    <d v="2020-10-09T00:00:00"/>
    <n v="1"/>
    <s v="F"/>
    <n v="41"/>
    <d v="1899-12-30T08:00:00"/>
    <n v="0.20833333333333334"/>
    <n v="3.4722222222222224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09T00:00:00"/>
    <n v="1"/>
    <s v="F"/>
    <n v="41"/>
    <d v="1899-12-30T08:00:00"/>
    <n v="0.20833333333333334"/>
    <n v="3.4722222222222224E-2"/>
    <n v="1"/>
    <n v="1"/>
    <n v="1"/>
  </r>
  <r>
    <x v="0"/>
    <n v="41.880653000000002"/>
    <n v="-87.636480000000006"/>
    <d v="1899-12-30T08:30:00"/>
    <d v="1899-12-30T12:00:00"/>
    <x v="2"/>
    <s v="Male"/>
    <n v="25"/>
    <d v="2020-10-09T00:00:00"/>
    <n v="1"/>
    <s v="F"/>
    <n v="41"/>
    <d v="1899-12-30T08:00:00"/>
    <n v="0.20833333333333334"/>
    <n v="3.4722222222222224E-2"/>
    <n v="1"/>
    <n v="1"/>
    <n v="1"/>
  </r>
  <r>
    <x v="0"/>
    <n v="41.897865000000003"/>
    <n v="-87.630874000000006"/>
    <d v="1899-12-30T17:30:00"/>
    <d v="1899-12-30T23:59:00"/>
    <x v="3"/>
    <s v="Male"/>
    <n v="25"/>
    <d v="2020-10-09T00:00:00"/>
    <n v="1"/>
    <s v="F"/>
    <n v="41"/>
    <d v="1899-12-30T18:00:00"/>
    <n v="0.25"/>
    <n v="4.1666666666666664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0-09T00:00:00"/>
    <n v="1"/>
    <s v="F"/>
    <n v="41"/>
    <d v="1899-12-30T08:00:00"/>
    <n v="0.33333333333333331"/>
    <n v="5.555555555555555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09T00:00:00"/>
    <n v="1"/>
    <s v="F"/>
    <n v="41"/>
    <d v="1899-12-30T10:00:00"/>
    <n v="0.27777777777777779"/>
    <n v="4.6296296296296294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09T00:00:00"/>
    <n v="1"/>
    <s v="F"/>
    <n v="41"/>
    <d v="1899-12-30T18:00:00"/>
    <n v="0.33333333333333331"/>
    <n v="5.5555555555555552E-2"/>
    <n v="0.875"/>
    <n v="0.2"/>
    <n v="0.75"/>
  </r>
  <r>
    <x v="2"/>
    <n v="41.880653000000002"/>
    <n v="-87.636480000000006"/>
    <d v="1899-12-30T09:00:00"/>
    <d v="1899-12-30T17:00:00"/>
    <x v="2"/>
    <s v="Female"/>
    <n v="29"/>
    <d v="2020-10-09T00:00:00"/>
    <n v="1"/>
    <s v="F"/>
    <n v="41"/>
    <d v="1899-12-30T10:00:00"/>
    <n v="0.29411764705882354"/>
    <n v="5.1903114186851215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09T00:00:00"/>
    <n v="1"/>
    <s v="F"/>
    <n v="41"/>
    <d v="1899-12-30T18:00:00"/>
    <n v="0.23529411764705882"/>
    <n v="4.1522491349480974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0-09T00:00:00"/>
    <n v="1"/>
    <s v="F"/>
    <n v="41"/>
    <d v="1899-12-30T20:00:00"/>
    <n v="0.29411764705882354"/>
    <n v="5.1903114186851215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0-09T00:00:00"/>
    <n v="1"/>
    <s v="F"/>
    <n v="41"/>
    <d v="1899-12-30T10:00:00"/>
    <n v="0.27777777777777779"/>
    <n v="4.6296296296296294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09T00:00:00"/>
    <n v="1"/>
    <s v="F"/>
    <n v="41"/>
    <d v="1899-12-30T18:00:00"/>
    <n v="0.22222222222222221"/>
    <n v="3.7037037037037035E-2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0-09T00:00:00"/>
    <n v="1"/>
    <s v="F"/>
    <n v="41"/>
    <d v="1899-12-30T20:00:00"/>
    <n v="0.33333333333333331"/>
    <n v="5.5555555555555552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0-09T00:00:00"/>
    <n v="1"/>
    <s v="F"/>
    <n v="41"/>
    <d v="1899-12-30T06:00:00"/>
    <n v="0.23809523809523808"/>
    <n v="3.4013605442176867E-2"/>
    <n v="1"/>
    <n v="0.5"/>
    <n v="1"/>
  </r>
  <r>
    <x v="4"/>
    <n v="41.880653000000002"/>
    <n v="-87.636480000000006"/>
    <d v="1899-12-30T09:00:00"/>
    <d v="1899-12-30T17:00:00"/>
    <x v="2"/>
    <s v="Male"/>
    <n v="27"/>
    <d v="2020-10-09T00:00:00"/>
    <n v="1"/>
    <s v="F"/>
    <n v="41"/>
    <d v="1899-12-30T10:00:00"/>
    <n v="0.23809523809523808"/>
    <n v="3.4013605442176867E-2"/>
    <n v="1"/>
    <n v="0.2"/>
    <n v="1"/>
  </r>
  <r>
    <x v="4"/>
    <n v="41.897865000000003"/>
    <n v="-87.630874000000006"/>
    <d v="1899-12-30T17:45:00"/>
    <d v="1899-12-30T23:59:00"/>
    <x v="3"/>
    <s v="Male"/>
    <n v="27"/>
    <d v="2020-10-09T00:00:00"/>
    <n v="1"/>
    <s v="F"/>
    <n v="41"/>
    <d v="1899-12-30T18:00:00"/>
    <n v="0.2857142857142857"/>
    <n v="4.0816326530612242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0-09T00:00:00"/>
    <n v="1"/>
    <s v="F"/>
    <n v="41"/>
    <d v="1899-12-30T06:00:00"/>
    <n v="0.19047619047619047"/>
    <n v="3.6281179138321989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09T00:00:00"/>
    <n v="1"/>
    <s v="F"/>
    <n v="41"/>
    <d v="1899-12-30T10:00:00"/>
    <n v="0.23809523809523808"/>
    <n v="4.5351473922902487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09T00:00:00"/>
    <n v="1"/>
    <s v="F"/>
    <n v="41"/>
    <d v="1899-12-30T18:00:00"/>
    <n v="0.23809523809523808"/>
    <n v="4.535147392290248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09T00:00:00"/>
    <n v="1"/>
    <s v="F"/>
    <n v="41"/>
    <d v="1899-12-30T18:00:00"/>
    <n v="0.2857142857142857"/>
    <n v="5.4421768707482984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0-10T00:00:00"/>
    <n v="0"/>
    <s v="Sa"/>
    <n v="41"/>
    <d v="1899-12-30T12:00:00"/>
    <n v="4.1666666666666664E-2"/>
    <n v="6.9444444444444441E-3"/>
    <n v="1"/>
    <n v="1"/>
    <n v="1"/>
  </r>
  <r>
    <x v="0"/>
    <n v="41.884017999999998"/>
    <n v="-87.627398999999997"/>
    <d v="1899-12-30T14:00:00"/>
    <d v="1899-12-30T16:00:00"/>
    <x v="7"/>
    <s v="Male"/>
    <n v="25"/>
    <d v="2020-10-10T00:00:00"/>
    <n v="0"/>
    <s v="Sa"/>
    <n v="41"/>
    <d v="1899-12-30T14:00:00"/>
    <n v="4.1666666666666664E-2"/>
    <n v="6.9444444444444441E-3"/>
    <n v="1"/>
    <n v="1"/>
    <n v="1"/>
  </r>
  <r>
    <x v="0"/>
    <n v="41.883138000000002"/>
    <n v="-87.630692999999994"/>
    <d v="1899-12-30T16:30:00"/>
    <d v="1899-12-30T17:00:00"/>
    <x v="8"/>
    <s v="Male"/>
    <n v="25"/>
    <d v="2020-10-10T00:00:00"/>
    <n v="0"/>
    <s v="Sa"/>
    <n v="41"/>
    <d v="1899-12-30T16:00:00"/>
    <n v="4.1666666666666664E-2"/>
    <n v="6.9444444444444441E-3"/>
    <n v="1"/>
    <n v="1"/>
    <n v="1"/>
  </r>
  <r>
    <x v="0"/>
    <n v="41.897865000000003"/>
    <n v="-87.630874000000006"/>
    <d v="1899-12-30T20:00:00"/>
    <d v="1899-12-30T23:59:00"/>
    <x v="3"/>
    <s v="Male"/>
    <n v="25"/>
    <d v="2020-10-10T00:00:00"/>
    <n v="0"/>
    <s v="Sa"/>
    <n v="41"/>
    <d v="1899-12-30T20:00:00"/>
    <n v="0.25"/>
    <n v="4.1666666666666664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0-10T00:00:00"/>
    <n v="0"/>
    <s v="Sa"/>
    <n v="41"/>
    <d v="1899-12-30T10:00:00"/>
    <n v="5.5555555555555552E-2"/>
    <n v="9.2592592592592587E-3"/>
    <n v="1"/>
    <n v="1"/>
    <n v="1"/>
  </r>
  <r>
    <x v="1"/>
    <n v="41.879604"/>
    <n v="-87.633663999999996"/>
    <d v="1899-12-30T14:00:00"/>
    <d v="1899-12-30T15:00:00"/>
    <x v="0"/>
    <s v="Female"/>
    <n v="27"/>
    <d v="2020-10-10T00:00:00"/>
    <n v="0"/>
    <s v="Sa"/>
    <n v="41"/>
    <d v="1899-12-30T14:00:00"/>
    <n v="0.33333333333333331"/>
    <n v="5.5555555555555552E-2"/>
    <n v="1"/>
    <n v="1"/>
    <n v="1"/>
  </r>
  <r>
    <x v="1"/>
    <n v="41.897865000000003"/>
    <n v="-87.630874000000006"/>
    <d v="1899-12-30T15:30:00"/>
    <d v="1899-12-30T23:59:00"/>
    <x v="3"/>
    <s v="Female"/>
    <n v="27"/>
    <d v="2020-10-10T00:00:00"/>
    <n v="0"/>
    <s v="Sa"/>
    <n v="41"/>
    <d v="1899-12-30T16:00:00"/>
    <n v="0.33333333333333331"/>
    <n v="5.5555555555555552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0-10T00:00:00"/>
    <n v="0"/>
    <s v="Sa"/>
    <n v="41"/>
    <d v="1899-12-30T08:00:00"/>
    <n v="5.8823529411764705E-2"/>
    <n v="1.0380622837370243E-2"/>
    <n v="1"/>
    <n v="1"/>
    <n v="1"/>
  </r>
  <r>
    <x v="2"/>
    <n v="41.883138000000002"/>
    <n v="-87.630692999999994"/>
    <d v="1899-12-30T17:00:00"/>
    <d v="1899-12-30T18:00:00"/>
    <x v="8"/>
    <s v="Female"/>
    <n v="29"/>
    <d v="2020-10-10T00:00:00"/>
    <n v="0"/>
    <s v="Sa"/>
    <n v="41"/>
    <d v="1899-12-30T18:00:00"/>
    <n v="5.8823529411764705E-2"/>
    <n v="1.0380622837370243E-2"/>
    <n v="1"/>
    <n v="1"/>
    <n v="1"/>
  </r>
  <r>
    <x v="2"/>
    <n v="41.884017999999998"/>
    <n v="-87.627398999999997"/>
    <d v="1899-12-30T18:00:00"/>
    <d v="1899-12-30T22:00:00"/>
    <x v="7"/>
    <s v="Female"/>
    <n v="29"/>
    <d v="2020-10-10T00:00:00"/>
    <n v="0"/>
    <s v="Sa"/>
    <n v="41"/>
    <d v="1899-12-30T18:00:00"/>
    <n v="5.8823529411764705E-2"/>
    <n v="1.0380622837370243E-2"/>
    <n v="1"/>
    <n v="1"/>
    <n v="1"/>
  </r>
  <r>
    <x v="3"/>
    <n v="41.897865000000003"/>
    <n v="-87.630874000000006"/>
    <d v="1899-12-30T09:00:00"/>
    <d v="1899-12-30T09:15:00"/>
    <x v="3"/>
    <s v="Male"/>
    <n v="26"/>
    <d v="2020-10-10T00:00:00"/>
    <n v="0"/>
    <s v="Sa"/>
    <n v="41"/>
    <d v="1899-12-30T10:00:00"/>
    <n v="0.33333333333333331"/>
    <n v="7.407407407407407E-2"/>
    <n v="1"/>
    <n v="1"/>
    <n v="1"/>
  </r>
  <r>
    <x v="3"/>
    <n v="41.879604"/>
    <n v="-87.633663999999996"/>
    <d v="1899-12-30T18:00:00"/>
    <d v="1899-12-30T19:00:00"/>
    <x v="0"/>
    <s v="Male"/>
    <n v="26"/>
    <d v="2020-10-10T00:00:00"/>
    <n v="0"/>
    <s v="Sa"/>
    <n v="41"/>
    <d v="1899-12-30T18:00:00"/>
    <n v="5.5555555555555552E-2"/>
    <n v="1.2345679012345678E-2"/>
    <n v="1"/>
    <n v="1"/>
    <n v="1"/>
  </r>
  <r>
    <x v="3"/>
    <n v="41.890135999999998"/>
    <n v="-87.631688999999994"/>
    <d v="1899-12-30T19:30:00"/>
    <d v="1899-12-30T00:00:00"/>
    <x v="10"/>
    <s v="Male"/>
    <n v="26"/>
    <d v="2020-10-10T00:00:00"/>
    <n v="0"/>
    <s v="Sa"/>
    <n v="41"/>
    <d v="1899-12-30T20:00:00"/>
    <n v="0.1111111111111111"/>
    <n v="2.4691358024691357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0-10T00:00:00"/>
    <n v="0"/>
    <s v="Sa"/>
    <n v="41"/>
    <d v="1899-12-30T08:00:00"/>
    <n v="0.2857142857142857"/>
    <n v="2.7210884353741492E-2"/>
    <n v="1"/>
    <n v="1"/>
    <n v="1"/>
  </r>
  <r>
    <x v="4"/>
    <n v="41.881996999999998"/>
    <n v="-87.627484999999993"/>
    <d v="1899-12-30T09:00:00"/>
    <d v="1899-12-30T13:00:00"/>
    <x v="4"/>
    <s v="Male"/>
    <n v="27"/>
    <d v="2020-10-10T00:00:00"/>
    <n v="0"/>
    <s v="Sa"/>
    <n v="41"/>
    <d v="1899-12-30T10:00:00"/>
    <n v="0.23809523809523808"/>
    <n v="2.2675736961451243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0-10T00:00:00"/>
    <n v="0"/>
    <s v="Sa"/>
    <n v="41"/>
    <d v="1899-12-30T10:00:00"/>
    <n v="0.23809523809523808"/>
    <n v="3.4013605442176867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0-10T00:00:00"/>
    <n v="0"/>
    <s v="Sa"/>
    <n v="41"/>
    <d v="1899-12-30T14:00:00"/>
    <n v="4.7619047619047616E-2"/>
    <n v="6.802721088435373E-3"/>
    <n v="1"/>
    <n v="1"/>
    <n v="1"/>
  </r>
  <r>
    <x v="5"/>
    <n v="41.897865000000003"/>
    <n v="-87.630874000000006"/>
    <d v="1899-12-30T16:00:00"/>
    <d v="1899-12-30T23:59:00"/>
    <x v="3"/>
    <s v="Female"/>
    <n v="29"/>
    <d v="2020-10-10T00:00:00"/>
    <n v="0"/>
    <s v="Sa"/>
    <n v="41"/>
    <d v="1899-12-30T16:00:00"/>
    <n v="0.2857142857142857"/>
    <n v="4.0816326530612242E-2"/>
    <n v="1"/>
    <n v="0.5"/>
    <n v="1"/>
  </r>
  <r>
    <x v="0"/>
    <n v="41.878163000000001"/>
    <n v="-87.634919999999994"/>
    <d v="1899-12-30T12:30:00"/>
    <d v="1899-12-30T13:00:00"/>
    <x v="6"/>
    <s v="Male"/>
    <n v="25"/>
    <d v="2020-10-11T00:00:00"/>
    <n v="0"/>
    <s v="Su"/>
    <n v="42"/>
    <d v="1899-12-30T12:00:00"/>
    <n v="7.407407407407407E-2"/>
    <n v="8.2304526748971183E-3"/>
    <n v="1"/>
    <n v="1"/>
    <n v="1"/>
  </r>
  <r>
    <x v="0"/>
    <n v="41.883138000000002"/>
    <n v="-87.630692999999994"/>
    <d v="1899-12-30T16:30:00"/>
    <d v="1899-12-30T17:00:00"/>
    <x v="8"/>
    <s v="Male"/>
    <n v="25"/>
    <d v="2020-10-11T00:00:00"/>
    <n v="0"/>
    <s v="Su"/>
    <n v="42"/>
    <d v="1899-12-30T16:00:00"/>
    <n v="7.407407407407407E-2"/>
    <n v="8.2304526748971183E-3"/>
    <n v="1"/>
    <n v="1"/>
    <n v="1"/>
  </r>
  <r>
    <x v="0"/>
    <n v="41.897865000000003"/>
    <n v="-87.630874000000006"/>
    <d v="1899-12-30T20:00:00"/>
    <d v="1899-12-30T23:59:00"/>
    <x v="3"/>
    <s v="Male"/>
    <n v="25"/>
    <d v="2020-10-11T00:00:00"/>
    <n v="0"/>
    <s v="Su"/>
    <n v="42"/>
    <d v="1899-12-30T20:00:00"/>
    <n v="0.25925925925925924"/>
    <n v="2.8806584362139915E-2"/>
    <n v="1"/>
    <n v="1"/>
    <n v="1"/>
  </r>
  <r>
    <x v="1"/>
    <n v="41.881996999999998"/>
    <n v="-87.627484999999993"/>
    <d v="1899-12-30T08:00:00"/>
    <d v="1899-12-30T09:00:00"/>
    <x v="4"/>
    <s v="Female"/>
    <n v="27"/>
    <d v="2020-10-11T00:00:00"/>
    <n v="0"/>
    <s v="Su"/>
    <n v="42"/>
    <d v="1899-12-30T08:00:00"/>
    <n v="4.3478260869565216E-2"/>
    <n v="7.5614366729678632E-3"/>
    <n v="1"/>
    <n v="1"/>
    <n v="1"/>
  </r>
  <r>
    <x v="1"/>
    <n v="41.879927000000002"/>
    <n v="-87.623632999999998"/>
    <d v="1899-12-30T09:30:00"/>
    <d v="1899-12-30T13:30:00"/>
    <x v="9"/>
    <s v="Female"/>
    <n v="27"/>
    <d v="2020-10-11T00:00:00"/>
    <n v="0"/>
    <s v="Su"/>
    <n v="42"/>
    <d v="1899-12-30T10:00:00"/>
    <n v="8.6956521739130432E-2"/>
    <n v="1.5122873345935726E-2"/>
    <n v="1"/>
    <n v="1"/>
    <n v="1"/>
  </r>
  <r>
    <x v="1"/>
    <n v="41.879604"/>
    <n v="-87.633663999999996"/>
    <d v="1899-12-30T14:00:00"/>
    <d v="1899-12-30T15:00:00"/>
    <x v="0"/>
    <s v="Female"/>
    <n v="27"/>
    <d v="2020-10-11T00:00:00"/>
    <n v="0"/>
    <s v="Su"/>
    <n v="42"/>
    <d v="1899-12-30T14:00:00"/>
    <n v="0.30434782608695654"/>
    <n v="5.2930056710775046E-2"/>
    <n v="1"/>
    <n v="1"/>
    <n v="1"/>
  </r>
  <r>
    <x v="1"/>
    <n v="41.897865000000003"/>
    <n v="-87.630874000000006"/>
    <d v="1899-12-30T15:30:00"/>
    <d v="1899-12-30T23:59:00"/>
    <x v="3"/>
    <s v="Female"/>
    <n v="27"/>
    <d v="2020-10-11T00:00:00"/>
    <n v="0"/>
    <s v="Su"/>
    <n v="42"/>
    <d v="1899-12-30T16:00:00"/>
    <n v="0.30434782608695654"/>
    <n v="5.2930056710775046E-2"/>
    <n v="1"/>
    <n v="0.5"/>
    <n v="1"/>
  </r>
  <r>
    <x v="2"/>
    <n v="41.874848999999998"/>
    <n v="-87.634506000000002"/>
    <d v="1899-12-30T07:00:00"/>
    <d v="1899-12-30T09:00:00"/>
    <x v="5"/>
    <s v="Female"/>
    <n v="29"/>
    <d v="2020-10-11T00:00:00"/>
    <n v="0"/>
    <s v="Su"/>
    <n v="42"/>
    <d v="1899-12-30T08:00:00"/>
    <n v="0.10526315789473684"/>
    <n v="1.1080332409972297E-2"/>
    <n v="1"/>
    <n v="1"/>
    <n v="1"/>
  </r>
  <r>
    <x v="2"/>
    <n v="41.884017999999998"/>
    <n v="-87.627398999999997"/>
    <d v="1899-12-30T18:00:00"/>
    <d v="1899-12-30T22:00:00"/>
    <x v="7"/>
    <s v="Female"/>
    <n v="29"/>
    <d v="2020-10-11T00:00:00"/>
    <n v="0"/>
    <s v="Su"/>
    <n v="42"/>
    <d v="1899-12-30T18:00:00"/>
    <n v="0.10526315789473684"/>
    <n v="1.1080332409972297E-2"/>
    <n v="1"/>
    <n v="1"/>
    <n v="1"/>
  </r>
  <r>
    <x v="3"/>
    <n v="41.897865000000003"/>
    <n v="-87.630874000000006"/>
    <d v="1899-12-30T09:00:00"/>
    <d v="1899-12-30T09:15:00"/>
    <x v="3"/>
    <s v="Male"/>
    <n v="26"/>
    <d v="2020-10-11T00:00:00"/>
    <n v="0"/>
    <s v="Su"/>
    <n v="42"/>
    <d v="1899-12-30T10:00:00"/>
    <n v="0.36842105263157893"/>
    <n v="3.8781163434903045E-2"/>
    <n v="1"/>
    <n v="1"/>
    <n v="1"/>
  </r>
  <r>
    <x v="3"/>
    <n v="41.879604"/>
    <n v="-87.633663999999996"/>
    <d v="1899-12-30T18:00:00"/>
    <d v="1899-12-30T19:00:00"/>
    <x v="0"/>
    <s v="Male"/>
    <n v="26"/>
    <d v="2020-10-11T00:00:00"/>
    <n v="0"/>
    <s v="Su"/>
    <n v="42"/>
    <d v="1899-12-30T18:00:00"/>
    <n v="0.10526315789473684"/>
    <n v="1.1080332409972297E-2"/>
    <n v="1"/>
    <n v="1"/>
    <n v="1"/>
  </r>
  <r>
    <x v="3"/>
    <n v="41.890135999999998"/>
    <n v="-87.631688999999994"/>
    <d v="1899-12-30T19:30:00"/>
    <d v="1899-12-30T00:00:00"/>
    <x v="10"/>
    <s v="Male"/>
    <n v="26"/>
    <d v="2020-10-10T00:00:00"/>
    <n v="0"/>
    <s v="Sa"/>
    <n v="41"/>
    <d v="1899-12-30T20:00:00"/>
    <n v="0.1111111111111111"/>
    <n v="2.4691358024691357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0-11T00:00:00"/>
    <n v="0"/>
    <s v="Su"/>
    <n v="42"/>
    <d v="1899-12-30T08:00:00"/>
    <n v="0.31818181818181818"/>
    <n v="2.8925619834710745E-2"/>
    <n v="1"/>
    <n v="1"/>
    <n v="1"/>
  </r>
  <r>
    <x v="4"/>
    <n v="41.881996999999998"/>
    <n v="-87.627484999999993"/>
    <d v="1899-12-30T09:00:00"/>
    <d v="1899-12-30T13:00:00"/>
    <x v="4"/>
    <s v="Male"/>
    <n v="27"/>
    <d v="2020-10-11T00:00:00"/>
    <n v="0"/>
    <s v="Su"/>
    <n v="42"/>
    <d v="1899-12-30T10:00:00"/>
    <n v="0.27272727272727271"/>
    <n v="2.4793388429752063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0-11T00:00:00"/>
    <n v="0"/>
    <s v="Su"/>
    <n v="42"/>
    <d v="1899-12-30T10:00:00"/>
    <n v="0.24"/>
    <n v="3.8399999999999997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0-11T00:00:00"/>
    <n v="0"/>
    <s v="Su"/>
    <n v="42"/>
    <d v="1899-12-30T14:00:00"/>
    <n v="0.08"/>
    <n v="1.2800000000000001E-2"/>
    <n v="1"/>
    <n v="1"/>
    <n v="1"/>
  </r>
  <r>
    <x v="5"/>
    <n v="41.897865000000003"/>
    <n v="-87.630874000000006"/>
    <d v="1899-12-30T16:00:00"/>
    <d v="1899-12-30T16:30:00"/>
    <x v="3"/>
    <s v="Female"/>
    <n v="29"/>
    <d v="2020-10-11T00:00:00"/>
    <n v="0"/>
    <s v="Su"/>
    <n v="42"/>
    <d v="1899-12-30T16:00:00"/>
    <n v="0.28000000000000003"/>
    <n v="4.4800000000000006E-2"/>
    <n v="1"/>
    <n v="0.5"/>
    <n v="1"/>
  </r>
  <r>
    <x v="5"/>
    <n v="41.890135999999998"/>
    <n v="-87.631688999999994"/>
    <d v="1899-12-30T22:00:00"/>
    <d v="1899-12-30T23:59:00"/>
    <x v="10"/>
    <s v="Female"/>
    <n v="29"/>
    <d v="2020-10-11T00:00:00"/>
    <n v="0"/>
    <s v="Su"/>
    <n v="42"/>
    <d v="1899-12-30T22:00:00"/>
    <n v="0.04"/>
    <n v="6.4000000000000003E-3"/>
    <n v="1"/>
    <n v="1"/>
    <n v="1"/>
  </r>
  <r>
    <x v="0"/>
    <n v="41.879604"/>
    <n v="-87.633663999999996"/>
    <d v="1899-12-30T08:00:00"/>
    <d v="1899-12-30T08:10:00"/>
    <x v="0"/>
    <s v="Male"/>
    <n v="25"/>
    <d v="2020-10-12T00:00:00"/>
    <n v="1"/>
    <s v="M"/>
    <n v="42"/>
    <d v="1899-12-30T08:00:00"/>
    <n v="0.18518518518518517"/>
    <n v="2.743484224965706E-2"/>
    <n v="0.875"/>
    <n v="0.53846153846153844"/>
    <n v="0.875"/>
  </r>
  <r>
    <x v="0"/>
    <n v="41.877676999999998"/>
    <n v="-87.634251000000006"/>
    <d v="1899-12-30T08:15:00"/>
    <d v="1899-12-30T08:20:00"/>
    <x v="1"/>
    <s v="Male"/>
    <n v="25"/>
    <d v="2020-10-12T00:00:00"/>
    <n v="1"/>
    <s v="M"/>
    <n v="42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12T00:00:00"/>
    <n v="1"/>
    <s v="M"/>
    <n v="42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12T00:00:00"/>
    <n v="1"/>
    <s v="M"/>
    <n v="42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12T00:00:00"/>
    <n v="1"/>
    <s v="M"/>
    <n v="42"/>
    <d v="1899-12-30T08:00:00"/>
    <n v="0.30434782608695654"/>
    <n v="3.969754253308129E-2"/>
    <n v="0.75"/>
    <n v="0.46153846153846156"/>
    <n v="0.75"/>
  </r>
  <r>
    <x v="1"/>
    <n v="41.880653000000002"/>
    <n v="-87.636480000000006"/>
    <d v="1899-12-30T09:00:00"/>
    <d v="1899-12-30T17:00:00"/>
    <x v="2"/>
    <s v="Female"/>
    <n v="27"/>
    <d v="2020-10-12T00:00:00"/>
    <n v="1"/>
    <s v="M"/>
    <n v="42"/>
    <d v="1899-12-30T10:00:00"/>
    <n v="0.21739130434782608"/>
    <n v="2.835538752362949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0-12T00:00:00"/>
    <n v="1"/>
    <s v="M"/>
    <n v="42"/>
    <d v="1899-12-30T18:00:00"/>
    <n v="0.30434782608695654"/>
    <n v="3.969754253308129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12T00:00:00"/>
    <n v="1"/>
    <s v="M"/>
    <n v="42"/>
    <d v="1899-12-30T10:00:00"/>
    <n v="0.26315789473684209"/>
    <n v="4.1551246537396121E-2"/>
    <n v="1"/>
    <n v="0.21052631578947367"/>
    <n v="1"/>
  </r>
  <r>
    <x v="2"/>
    <n v="41.881996999999998"/>
    <n v="-87.627484999999993"/>
    <d v="1899-12-30T17:45:00"/>
    <d v="1899-12-30T18:30:00"/>
    <x v="4"/>
    <s v="Female"/>
    <n v="29"/>
    <d v="2020-10-12T00:00:00"/>
    <n v="1"/>
    <s v="M"/>
    <n v="42"/>
    <d v="1899-12-30T18:00:00"/>
    <n v="0.21052631578947367"/>
    <n v="3.3240997229916892E-2"/>
    <n v="0.875"/>
    <n v="0.30434782608695654"/>
    <n v="0.875"/>
  </r>
  <r>
    <x v="2"/>
    <n v="41.897865000000003"/>
    <n v="-87.630874000000006"/>
    <d v="1899-12-30T19:00:00"/>
    <d v="1899-12-30T23:59:00"/>
    <x v="3"/>
    <s v="Female"/>
    <n v="29"/>
    <d v="2020-10-12T00:00:00"/>
    <n v="1"/>
    <s v="M"/>
    <n v="42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12T00:00:00"/>
    <n v="1"/>
    <s v="M"/>
    <n v="42"/>
    <d v="1899-12-30T10:00:00"/>
    <n v="0.26315789473684209"/>
    <n v="4.1551246537396121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0-12T00:00:00"/>
    <n v="1"/>
    <s v="M"/>
    <n v="42"/>
    <d v="1899-12-30T18:00:00"/>
    <n v="0.21052631578947367"/>
    <n v="3.3240997229916892E-2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12T00:00:00"/>
    <n v="1"/>
    <s v="M"/>
    <n v="42"/>
    <d v="1899-12-30T20:00:00"/>
    <n v="0.36842105263157893"/>
    <n v="5.8171745152354563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12T00:00:00"/>
    <n v="1"/>
    <s v="M"/>
    <n v="42"/>
    <d v="1899-12-30T06:00:00"/>
    <n v="0.22727272727272727"/>
    <n v="3.099173553719008E-2"/>
    <n v="1"/>
    <n v="0.5"/>
    <n v="1"/>
  </r>
  <r>
    <x v="4"/>
    <n v="41.881996999999998"/>
    <n v="-87.627484999999993"/>
    <d v="1899-12-30T17:45:00"/>
    <d v="1899-12-30T18:30:00"/>
    <x v="4"/>
    <s v="Male"/>
    <n v="27"/>
    <d v="2020-10-12T00:00:00"/>
    <n v="1"/>
    <s v="M"/>
    <n v="42"/>
    <d v="1899-12-30T18:00:00"/>
    <n v="0.27272727272727271"/>
    <n v="3.7190082644628093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0-12T00:00:00"/>
    <n v="1"/>
    <s v="M"/>
    <n v="42"/>
    <d v="1899-12-30T18:00:00"/>
    <n v="0.31818181818181818"/>
    <n v="4.338842975206611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12T00:00:00"/>
    <n v="1"/>
    <s v="M"/>
    <n v="42"/>
    <d v="1899-12-30T06:00:00"/>
    <n v="0.16"/>
    <n v="1.9199999999999998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12T00:00:00"/>
    <n v="1"/>
    <s v="M"/>
    <n v="42"/>
    <d v="1899-12-30T10:00:00"/>
    <n v="0.2"/>
    <n v="2.4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0-12T00:00:00"/>
    <n v="1"/>
    <s v="M"/>
    <n v="42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0-13T00:00:00"/>
    <n v="1"/>
    <s v="Tu"/>
    <n v="42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13T00:00:00"/>
    <n v="1"/>
    <s v="Tu"/>
    <n v="42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13T00:00:00"/>
    <n v="1"/>
    <s v="Tu"/>
    <n v="42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13T00:00:00"/>
    <n v="1"/>
    <s v="Tu"/>
    <n v="42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13T00:00:00"/>
    <n v="1"/>
    <s v="Tu"/>
    <n v="42"/>
    <d v="1899-12-30T08:00:00"/>
    <n v="0.30434782608695654"/>
    <n v="3.969754253308129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13T00:00:00"/>
    <n v="1"/>
    <s v="Tu"/>
    <n v="42"/>
    <d v="1899-12-30T10:00:00"/>
    <n v="0.21739130434782608"/>
    <n v="2.835538752362949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13T00:00:00"/>
    <n v="1"/>
    <s v="Tu"/>
    <n v="42"/>
    <d v="1899-12-30T18:00:00"/>
    <n v="0.30434782608695654"/>
    <n v="3.969754253308129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13T00:00:00"/>
    <n v="1"/>
    <s v="Tu"/>
    <n v="42"/>
    <d v="1899-12-30T10:00:00"/>
    <n v="0.26315789473684209"/>
    <n v="2.7700831024930744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0-13T00:00:00"/>
    <n v="1"/>
    <s v="Tu"/>
    <n v="42"/>
    <d v="1899-12-30T20:00:00"/>
    <n v="0.26315789473684209"/>
    <n v="2.7700831024930744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13T00:00:00"/>
    <n v="1"/>
    <s v="Tu"/>
    <n v="42"/>
    <d v="1899-12-30T10:00:00"/>
    <n v="0.26315789473684209"/>
    <n v="4.1551246537396121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13T00:00:00"/>
    <n v="1"/>
    <s v="Tu"/>
    <n v="42"/>
    <d v="1899-12-30T18:00:00"/>
    <n v="0.21052631578947367"/>
    <n v="3.3240997229916892E-2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13T00:00:00"/>
    <n v="1"/>
    <s v="Tu"/>
    <n v="42"/>
    <d v="1899-12-30T20:00:00"/>
    <n v="0.36842105263157893"/>
    <n v="5.8171745152354563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13T00:00:00"/>
    <n v="1"/>
    <s v="Tu"/>
    <n v="42"/>
    <d v="1899-12-30T06:00:00"/>
    <n v="0.22727272727272727"/>
    <n v="4.1322314049586778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0-13T00:00:00"/>
    <n v="1"/>
    <s v="Tu"/>
    <n v="42"/>
    <d v="1899-12-30T10:00:00"/>
    <n v="0.18181818181818182"/>
    <n v="3.305785123966942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13T00:00:00"/>
    <n v="1"/>
    <s v="Tu"/>
    <n v="42"/>
    <d v="1899-12-30T18:00:00"/>
    <n v="0.27272727272727271"/>
    <n v="4.9586776859504127E-2"/>
    <n v="0.875"/>
    <n v="0.30434782608695654"/>
    <n v="0.875"/>
  </r>
  <r>
    <x v="4"/>
    <n v="41.897865000000003"/>
    <n v="-87.630874000000006"/>
    <d v="1899-12-30T17:45:00"/>
    <d v="1899-12-30T23:59:00"/>
    <x v="3"/>
    <s v="Male"/>
    <n v="27"/>
    <d v="2020-10-13T00:00:00"/>
    <n v="1"/>
    <s v="Tu"/>
    <n v="42"/>
    <d v="1899-12-30T18:00:00"/>
    <n v="0.31818181818181818"/>
    <n v="5.7851239669421489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13T00:00:00"/>
    <n v="1"/>
    <s v="Tu"/>
    <n v="42"/>
    <d v="1899-12-30T06:00:00"/>
    <n v="0.16"/>
    <n v="2.5600000000000001E-2"/>
    <n v="0.75"/>
    <n v="0.42857142857142855"/>
    <n v="0.75"/>
  </r>
  <r>
    <x v="5"/>
    <n v="41.880653000000002"/>
    <n v="-87.636480000000006"/>
    <d v="1899-12-30T09:00:00"/>
    <d v="1899-12-30T17:10:00"/>
    <x v="2"/>
    <s v="Female"/>
    <n v="29"/>
    <d v="2020-10-13T00:00:00"/>
    <n v="1"/>
    <s v="Tu"/>
    <n v="42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13T00:00:00"/>
    <n v="1"/>
    <s v="Tu"/>
    <n v="42"/>
    <d v="1899-12-30T18:00:00"/>
    <n v="0.24"/>
    <n v="3.8399999999999997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0-13T00:00:00"/>
    <n v="1"/>
    <s v="Tu"/>
    <n v="42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0-14T00:00:00"/>
    <n v="1"/>
    <s v="W"/>
    <n v="42"/>
    <d v="1899-12-30T08:00:00"/>
    <n v="0.18518518518518517"/>
    <n v="2.743484224965706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0-14T00:00:00"/>
    <n v="1"/>
    <s v="W"/>
    <n v="42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14T00:00:00"/>
    <n v="1"/>
    <s v="W"/>
    <n v="42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14T00:00:00"/>
    <n v="1"/>
    <s v="W"/>
    <n v="42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14T00:00:00"/>
    <n v="1"/>
    <s v="W"/>
    <n v="42"/>
    <d v="1899-12-30T08:00:00"/>
    <n v="0.30434782608695654"/>
    <n v="3.969754253308129E-2"/>
    <n v="0.875"/>
    <n v="0.46666666666666667"/>
    <n v="0.875"/>
  </r>
  <r>
    <x v="1"/>
    <n v="41.880653000000002"/>
    <n v="-87.636480000000006"/>
    <d v="1899-12-30T09:00:00"/>
    <d v="1899-12-30T17:00:00"/>
    <x v="2"/>
    <s v="Female"/>
    <n v="27"/>
    <d v="2020-10-14T00:00:00"/>
    <n v="1"/>
    <s v="W"/>
    <n v="42"/>
    <d v="1899-12-30T10:00:00"/>
    <n v="0.21739130434782608"/>
    <n v="2.835538752362949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14T00:00:00"/>
    <n v="1"/>
    <s v="W"/>
    <n v="42"/>
    <d v="1899-12-30T18:00:00"/>
    <n v="0.30434782608695654"/>
    <n v="3.969754253308129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14T00:00:00"/>
    <n v="1"/>
    <s v="W"/>
    <n v="42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14T00:00:00"/>
    <n v="1"/>
    <s v="W"/>
    <n v="42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0-14T00:00:00"/>
    <n v="1"/>
    <s v="W"/>
    <n v="42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14T00:00:00"/>
    <n v="1"/>
    <s v="W"/>
    <n v="42"/>
    <d v="1899-12-30T10:00:00"/>
    <n v="0.26315789473684209"/>
    <n v="2.7700831024930744E-2"/>
    <n v="1"/>
    <n v="0.2"/>
    <n v="1"/>
  </r>
  <r>
    <x v="3"/>
    <n v="41.897865000000003"/>
    <n v="-87.630874000000006"/>
    <d v="1899-12-30T19:00:00"/>
    <d v="1899-12-30T23:59:00"/>
    <x v="3"/>
    <s v="Male"/>
    <n v="26"/>
    <d v="2020-10-14T00:00:00"/>
    <n v="1"/>
    <s v="W"/>
    <n v="42"/>
    <d v="1899-12-30T20:00:00"/>
    <n v="0.36842105263157893"/>
    <n v="3.8781163434903045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14T00:00:00"/>
    <n v="1"/>
    <s v="W"/>
    <n v="42"/>
    <d v="1899-12-30T06:00:00"/>
    <n v="0.22727272727272727"/>
    <n v="4.1322314049586778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0-14T00:00:00"/>
    <n v="1"/>
    <s v="W"/>
    <n v="42"/>
    <d v="1899-12-30T10:00:00"/>
    <n v="0.18181818181818182"/>
    <n v="3.305785123966942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14T00:00:00"/>
    <n v="1"/>
    <s v="W"/>
    <n v="42"/>
    <d v="1899-12-30T18:00:00"/>
    <n v="0.27272727272727271"/>
    <n v="4.9586776859504127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0-14T00:00:00"/>
    <n v="1"/>
    <s v="W"/>
    <n v="42"/>
    <d v="1899-12-30T18:00:00"/>
    <n v="0.31818181818181818"/>
    <n v="5.7851239669421489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14T00:00:00"/>
    <n v="1"/>
    <s v="W"/>
    <n v="42"/>
    <d v="1899-12-30T06:00:00"/>
    <n v="0.16"/>
    <n v="2.5600000000000001E-2"/>
    <n v="0.875"/>
    <n v="0.46666666666666667"/>
    <n v="0.875"/>
  </r>
  <r>
    <x v="5"/>
    <n v="41.880653000000002"/>
    <n v="-87.636480000000006"/>
    <d v="1899-12-30T09:00:00"/>
    <d v="1899-12-30T17:10:00"/>
    <x v="2"/>
    <s v="Female"/>
    <n v="29"/>
    <d v="2020-10-14T00:00:00"/>
    <n v="1"/>
    <s v="W"/>
    <n v="42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14T00:00:00"/>
    <n v="1"/>
    <s v="W"/>
    <n v="42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14T00:00:00"/>
    <n v="1"/>
    <s v="W"/>
    <n v="42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0-15T00:00:00"/>
    <n v="1"/>
    <s v="Th"/>
    <n v="42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15T00:00:00"/>
    <n v="1"/>
    <s v="Th"/>
    <n v="42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15T00:00:00"/>
    <n v="1"/>
    <s v="Th"/>
    <n v="42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15T00:00:00"/>
    <n v="1"/>
    <s v="Th"/>
    <n v="42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15T00:00:00"/>
    <n v="1"/>
    <s v="Th"/>
    <n v="42"/>
    <d v="1899-12-30T08:00:00"/>
    <n v="0.30434782608695654"/>
    <n v="3.969754253308129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15T00:00:00"/>
    <n v="1"/>
    <s v="Th"/>
    <n v="42"/>
    <d v="1899-12-30T10:00:00"/>
    <n v="0.21739130434782608"/>
    <n v="2.835538752362949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15T00:00:00"/>
    <n v="1"/>
    <s v="Th"/>
    <n v="42"/>
    <d v="1899-12-30T18:00:00"/>
    <n v="0.30434782608695654"/>
    <n v="3.969754253308129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15T00:00:00"/>
    <n v="1"/>
    <s v="Th"/>
    <n v="42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15T00:00:00"/>
    <n v="1"/>
    <s v="Th"/>
    <n v="42"/>
    <d v="1899-12-30T18:00:00"/>
    <n v="0.21052631578947367"/>
    <n v="3.3240997229916892E-2"/>
    <n v="1"/>
    <n v="0.25"/>
    <n v="1"/>
  </r>
  <r>
    <x v="2"/>
    <n v="41.897865000000003"/>
    <n v="-87.630874000000006"/>
    <d v="1899-12-30T19:00:00"/>
    <d v="1899-12-30T23:59:00"/>
    <x v="3"/>
    <s v="Female"/>
    <n v="29"/>
    <d v="2020-10-15T00:00:00"/>
    <n v="1"/>
    <s v="Th"/>
    <n v="42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15T00:00:00"/>
    <n v="1"/>
    <s v="Th"/>
    <n v="42"/>
    <d v="1899-12-30T10:00:00"/>
    <n v="0.26315789473684209"/>
    <n v="4.1551246537396121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15T00:00:00"/>
    <n v="1"/>
    <s v="Th"/>
    <n v="42"/>
    <d v="1899-12-30T18:00:00"/>
    <n v="0.21052631578947367"/>
    <n v="3.3240997229916892E-2"/>
    <n v="1"/>
    <n v="0.25"/>
    <n v="1"/>
  </r>
  <r>
    <x v="3"/>
    <n v="41.897865000000003"/>
    <n v="-87.630874000000006"/>
    <d v="1899-12-30T19:00:00"/>
    <d v="1899-12-30T23:59:00"/>
    <x v="3"/>
    <s v="Male"/>
    <n v="26"/>
    <d v="2020-10-15T00:00:00"/>
    <n v="1"/>
    <s v="Th"/>
    <n v="42"/>
    <d v="1899-12-30T20:00:00"/>
    <n v="0.36842105263157893"/>
    <n v="5.8171745152354563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15T00:00:00"/>
    <n v="1"/>
    <s v="Th"/>
    <n v="42"/>
    <d v="1899-12-30T06:00:00"/>
    <n v="0.22727272727272727"/>
    <n v="4.1322314049586778E-2"/>
    <n v="1"/>
    <n v="1"/>
    <n v="1"/>
  </r>
  <r>
    <x v="4"/>
    <n v="41.880653000000002"/>
    <n v="-87.636480000000006"/>
    <d v="1899-12-30T09:00:00"/>
    <d v="1899-12-30T17:00:00"/>
    <x v="2"/>
    <s v="Male"/>
    <n v="27"/>
    <d v="2020-10-15T00:00:00"/>
    <n v="1"/>
    <s v="Th"/>
    <n v="42"/>
    <d v="1899-12-30T10:00:00"/>
    <n v="0.18181818181818182"/>
    <n v="3.305785123966942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15T00:00:00"/>
    <n v="1"/>
    <s v="Th"/>
    <n v="42"/>
    <d v="1899-12-30T18:00:00"/>
    <n v="0.27272727272727271"/>
    <n v="4.9586776859504127E-2"/>
    <n v="1"/>
    <n v="0.25"/>
    <n v="1"/>
  </r>
  <r>
    <x v="4"/>
    <n v="41.897865000000003"/>
    <n v="-87.630874000000006"/>
    <d v="1899-12-30T17:45:00"/>
    <d v="1899-12-30T23:59:00"/>
    <x v="3"/>
    <s v="Male"/>
    <n v="27"/>
    <d v="2020-10-15T00:00:00"/>
    <n v="1"/>
    <s v="Th"/>
    <n v="42"/>
    <d v="1899-12-30T18:00:00"/>
    <n v="0.31818181818181818"/>
    <n v="5.7851239669421489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0-15T00:00:00"/>
    <n v="1"/>
    <s v="Th"/>
    <n v="42"/>
    <d v="1899-12-30T10:00:00"/>
    <n v="0.2"/>
    <n v="2.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15T00:00:00"/>
    <n v="1"/>
    <s v="Th"/>
    <n v="42"/>
    <d v="1899-12-30T18:00:00"/>
    <n v="0.24"/>
    <n v="2.8799999999999999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0-15T00:00:00"/>
    <n v="1"/>
    <s v="Th"/>
    <n v="42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0-16T00:00:00"/>
    <n v="1"/>
    <s v="F"/>
    <n v="42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16T00:00:00"/>
    <n v="1"/>
    <s v="F"/>
    <n v="42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16T00:00:00"/>
    <n v="1"/>
    <s v="F"/>
    <n v="42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16T00:00:00"/>
    <n v="1"/>
    <s v="F"/>
    <n v="42"/>
    <d v="1899-12-30T18:00:00"/>
    <n v="0.25925925925925924"/>
    <n v="3.8408779149519887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0-16T00:00:00"/>
    <n v="1"/>
    <s v="F"/>
    <n v="42"/>
    <d v="1899-12-30T08:00:00"/>
    <n v="0.30434782608695654"/>
    <n v="3.969754253308129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16T00:00:00"/>
    <n v="1"/>
    <s v="F"/>
    <n v="42"/>
    <d v="1899-12-30T10:00:00"/>
    <n v="0.21739130434782608"/>
    <n v="2.835538752362949E-2"/>
    <n v="1"/>
    <n v="0.2"/>
    <n v="1"/>
  </r>
  <r>
    <x v="1"/>
    <n v="41.878163000000001"/>
    <n v="-87.634919999999994"/>
    <d v="1899-12-30T17:45:00"/>
    <d v="1899-12-30T19:00:00"/>
    <x v="6"/>
    <s v="Female"/>
    <n v="27"/>
    <d v="2020-10-16T00:00:00"/>
    <n v="1"/>
    <s v="F"/>
    <n v="42"/>
    <d v="1899-12-30T18:00:00"/>
    <n v="4.3478260869565216E-2"/>
    <n v="5.6710775047258974E-3"/>
    <n v="0.25"/>
    <n v="1"/>
    <n v="0.25"/>
  </r>
  <r>
    <x v="1"/>
    <n v="41.897865000000003"/>
    <n v="-87.630874000000006"/>
    <d v="1899-12-30T19:15:00"/>
    <d v="1899-12-30T23:59:00"/>
    <x v="3"/>
    <s v="Female"/>
    <n v="27"/>
    <d v="2020-10-17T00:00:00"/>
    <n v="0"/>
    <s v="Sa"/>
    <n v="42"/>
    <d v="1899-12-30T20:00:00"/>
    <n v="0.30434782608695654"/>
    <n v="5.2930056710775046E-2"/>
    <n v="1.125"/>
    <n v="0.1111111111111111"/>
    <n v="0.125"/>
  </r>
  <r>
    <x v="2"/>
    <n v="41.880653000000002"/>
    <n v="-87.636480000000006"/>
    <d v="1899-12-30T09:00:00"/>
    <d v="1899-12-30T17:00:00"/>
    <x v="2"/>
    <s v="Female"/>
    <n v="29"/>
    <d v="2020-10-16T00:00:00"/>
    <n v="1"/>
    <s v="F"/>
    <n v="42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16T00:00:00"/>
    <n v="1"/>
    <s v="F"/>
    <n v="42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0-16T00:00:00"/>
    <n v="1"/>
    <s v="F"/>
    <n v="42"/>
    <d v="1899-12-30T20:00:00"/>
    <n v="0.26315789473684209"/>
    <n v="4.1551246537396121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0-16T00:00:00"/>
    <n v="1"/>
    <s v="F"/>
    <n v="42"/>
    <d v="1899-12-30T10:00:00"/>
    <n v="0.26315789473684209"/>
    <n v="4.1551246537396121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16T00:00:00"/>
    <n v="1"/>
    <s v="F"/>
    <n v="42"/>
    <d v="1899-12-30T18:00:00"/>
    <n v="0.21052631578947367"/>
    <n v="3.3240997229916892E-2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0-16T00:00:00"/>
    <n v="1"/>
    <s v="F"/>
    <n v="42"/>
    <d v="1899-12-30T20:00:00"/>
    <n v="0.36842105263157893"/>
    <n v="5.8171745152354563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0-16T00:00:00"/>
    <n v="1"/>
    <s v="F"/>
    <n v="42"/>
    <d v="1899-12-30T06:00:00"/>
    <n v="0.22727272727272727"/>
    <n v="3.099173553719008E-2"/>
    <n v="1"/>
    <n v="0.5"/>
    <n v="1"/>
  </r>
  <r>
    <x v="4"/>
    <n v="41.880653000000002"/>
    <n v="-87.636480000000006"/>
    <d v="1899-12-30T09:00:00"/>
    <d v="1899-12-30T17:00:00"/>
    <x v="2"/>
    <s v="Male"/>
    <n v="27"/>
    <d v="2020-10-16T00:00:00"/>
    <n v="1"/>
    <s v="F"/>
    <n v="42"/>
    <d v="1899-12-30T10:00:00"/>
    <n v="0.18181818181818182"/>
    <n v="2.4793388429752063E-2"/>
    <n v="1"/>
    <n v="0.2"/>
    <n v="1"/>
  </r>
  <r>
    <x v="4"/>
    <n v="41.897865000000003"/>
    <n v="-87.630874000000006"/>
    <d v="1899-12-30T17:45:00"/>
    <d v="1899-12-30T23:59:00"/>
    <x v="3"/>
    <s v="Male"/>
    <n v="27"/>
    <d v="2020-10-16T00:00:00"/>
    <n v="1"/>
    <s v="F"/>
    <n v="42"/>
    <d v="1899-12-30T18:00:00"/>
    <n v="0.31818181818181818"/>
    <n v="4.338842975206611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0-16T00:00:00"/>
    <n v="1"/>
    <s v="F"/>
    <n v="42"/>
    <d v="1899-12-30T06:00:00"/>
    <n v="0.16"/>
    <n v="2.5600000000000001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16T00:00:00"/>
    <n v="1"/>
    <s v="F"/>
    <n v="42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16T00:00:00"/>
    <n v="1"/>
    <s v="F"/>
    <n v="42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16T00:00:00"/>
    <n v="1"/>
    <s v="F"/>
    <n v="42"/>
    <d v="1899-12-30T18:00:00"/>
    <n v="0.28000000000000003"/>
    <n v="4.4800000000000006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0-17T00:00:00"/>
    <n v="0"/>
    <s v="Sa"/>
    <n v="42"/>
    <d v="1899-12-30T12:00:00"/>
    <n v="7.407407407407407E-2"/>
    <n v="1.0973936899862825E-2"/>
    <n v="1"/>
    <n v="1"/>
    <n v="1"/>
  </r>
  <r>
    <x v="0"/>
    <n v="41.884017999999998"/>
    <n v="-87.627398999999997"/>
    <d v="1899-12-30T14:00:00"/>
    <d v="1899-12-30T16:00:00"/>
    <x v="7"/>
    <s v="Male"/>
    <n v="25"/>
    <d v="2020-10-17T00:00:00"/>
    <n v="0"/>
    <s v="Sa"/>
    <n v="42"/>
    <d v="1899-12-30T14:00:00"/>
    <n v="3.7037037037037035E-2"/>
    <n v="5.4869684499314125E-3"/>
    <n v="1"/>
    <n v="1"/>
    <n v="1"/>
  </r>
  <r>
    <x v="0"/>
    <n v="41.883138000000002"/>
    <n v="-87.630692999999994"/>
    <d v="1899-12-30T16:30:00"/>
    <d v="1899-12-30T17:00:00"/>
    <x v="8"/>
    <s v="Male"/>
    <n v="25"/>
    <d v="2020-10-17T00:00:00"/>
    <n v="0"/>
    <s v="Sa"/>
    <n v="42"/>
    <d v="1899-12-30T16:00:00"/>
    <n v="7.407407407407407E-2"/>
    <n v="1.0973936899862825E-2"/>
    <n v="1"/>
    <n v="1"/>
    <n v="1"/>
  </r>
  <r>
    <x v="0"/>
    <n v="41.897865000000003"/>
    <n v="-87.630874000000006"/>
    <d v="1899-12-30T20:00:00"/>
    <d v="1899-12-30T23:59:00"/>
    <x v="3"/>
    <s v="Male"/>
    <n v="25"/>
    <d v="2020-10-17T00:00:00"/>
    <n v="0"/>
    <s v="Sa"/>
    <n v="42"/>
    <d v="1899-12-30T20:00:00"/>
    <n v="0.25925925925925924"/>
    <n v="3.8408779149519887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0-17T00:00:00"/>
    <n v="0"/>
    <s v="Sa"/>
    <n v="42"/>
    <d v="1899-12-30T10:00:00"/>
    <n v="8.6956521739130432E-2"/>
    <n v="1.5122873345935726E-2"/>
    <n v="1"/>
    <n v="1"/>
    <n v="1"/>
  </r>
  <r>
    <x v="1"/>
    <n v="41.879604"/>
    <n v="-87.633663999999996"/>
    <d v="1899-12-30T14:00:00"/>
    <d v="1899-12-30T15:00:00"/>
    <x v="0"/>
    <s v="Female"/>
    <n v="27"/>
    <d v="2020-10-17T00:00:00"/>
    <n v="0"/>
    <s v="Sa"/>
    <n v="42"/>
    <d v="1899-12-30T14:00:00"/>
    <n v="0.30434782608695654"/>
    <n v="5.2930056710775046E-2"/>
    <n v="1"/>
    <n v="1"/>
    <n v="1"/>
  </r>
  <r>
    <x v="1"/>
    <n v="41.897865000000003"/>
    <n v="-87.630874000000006"/>
    <d v="1899-12-30T15:30:00"/>
    <d v="1899-12-30T23:59:00"/>
    <x v="3"/>
    <s v="Female"/>
    <n v="27"/>
    <d v="2020-10-17T00:00:00"/>
    <n v="0"/>
    <s v="Sa"/>
    <n v="42"/>
    <d v="1899-12-30T16:00:00"/>
    <n v="0.30434782608695654"/>
    <n v="5.2930056710775046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0-17T00:00:00"/>
    <n v="0"/>
    <s v="Sa"/>
    <n v="42"/>
    <d v="1899-12-30T08:00:00"/>
    <n v="0.10526315789473684"/>
    <n v="1.6620498614958446E-2"/>
    <n v="1"/>
    <n v="1"/>
    <n v="1"/>
  </r>
  <r>
    <x v="2"/>
    <n v="41.883138000000002"/>
    <n v="-87.630692999999994"/>
    <d v="1899-12-30T17:00:00"/>
    <d v="1899-12-30T18:00:00"/>
    <x v="8"/>
    <s v="Female"/>
    <n v="29"/>
    <d v="2020-10-17T00:00:00"/>
    <n v="0"/>
    <s v="Sa"/>
    <n v="42"/>
    <d v="1899-12-30T18:00:00"/>
    <n v="5.2631578947368418E-2"/>
    <n v="8.3102493074792231E-3"/>
    <n v="1"/>
    <n v="1"/>
    <n v="1"/>
  </r>
  <r>
    <x v="2"/>
    <n v="41.884017999999998"/>
    <n v="-87.627398999999997"/>
    <d v="1899-12-30T18:00:00"/>
    <d v="1899-12-30T22:00:00"/>
    <x v="7"/>
    <s v="Female"/>
    <n v="29"/>
    <d v="2020-10-17T00:00:00"/>
    <n v="0"/>
    <s v="Sa"/>
    <n v="42"/>
    <d v="1899-12-30T18:00:00"/>
    <n v="0.10526315789473684"/>
    <n v="1.6620498614958446E-2"/>
    <n v="1"/>
    <n v="1"/>
    <n v="1"/>
  </r>
  <r>
    <x v="3"/>
    <n v="41.897865000000003"/>
    <n v="-87.630874000000006"/>
    <d v="1899-12-30T09:00:00"/>
    <d v="1899-12-30T09:15:00"/>
    <x v="3"/>
    <s v="Male"/>
    <n v="26"/>
    <d v="2020-10-17T00:00:00"/>
    <n v="0"/>
    <s v="Sa"/>
    <n v="42"/>
    <d v="1899-12-30T10:00:00"/>
    <n v="0.36842105263157893"/>
    <n v="5.8171745152354563E-2"/>
    <n v="1"/>
    <n v="1"/>
    <n v="1"/>
  </r>
  <r>
    <x v="3"/>
    <n v="41.879604"/>
    <n v="-87.633663999999996"/>
    <d v="1899-12-30T18:00:00"/>
    <d v="1899-12-30T19:00:00"/>
    <x v="0"/>
    <s v="Male"/>
    <n v="26"/>
    <d v="2020-10-17T00:00:00"/>
    <n v="0"/>
    <s v="Sa"/>
    <n v="42"/>
    <d v="1899-12-30T18:00:00"/>
    <n v="0.10526315789473684"/>
    <n v="1.6620498614958446E-2"/>
    <n v="1"/>
    <n v="1"/>
    <n v="1"/>
  </r>
  <r>
    <x v="3"/>
    <n v="41.890135999999998"/>
    <n v="-87.631688999999994"/>
    <d v="1899-12-30T19:30:00"/>
    <d v="1899-12-30T00:00:00"/>
    <x v="10"/>
    <s v="Male"/>
    <n v="26"/>
    <d v="2020-10-17T00:00:00"/>
    <n v="0"/>
    <s v="Sa"/>
    <n v="42"/>
    <d v="1899-12-30T20:00:00"/>
    <n v="5.2631578947368418E-2"/>
    <n v="8.3102493074792231E-3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0-17T00:00:00"/>
    <n v="0"/>
    <s v="Sa"/>
    <n v="42"/>
    <d v="1899-12-30T08:00:00"/>
    <n v="0.31818181818181818"/>
    <n v="2.8925619834710745E-2"/>
    <n v="1"/>
    <n v="1"/>
    <n v="1"/>
  </r>
  <r>
    <x v="4"/>
    <n v="41.881996999999998"/>
    <n v="-87.627484999999993"/>
    <d v="1899-12-30T09:00:00"/>
    <d v="1899-12-30T13:00:00"/>
    <x v="4"/>
    <s v="Male"/>
    <n v="27"/>
    <d v="2020-10-17T00:00:00"/>
    <n v="0"/>
    <s v="Sa"/>
    <n v="42"/>
    <d v="1899-12-30T10:00:00"/>
    <n v="0.27272727272727271"/>
    <n v="2.4793388429752063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0-17T00:00:00"/>
    <n v="0"/>
    <s v="Sa"/>
    <n v="42"/>
    <d v="1899-12-30T10:00:00"/>
    <n v="0.24"/>
    <n v="2.8799999999999999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0-17T00:00:00"/>
    <n v="0"/>
    <s v="Sa"/>
    <n v="42"/>
    <d v="1899-12-30T14:00:00"/>
    <n v="0.08"/>
    <n v="9.5999999999999992E-3"/>
    <n v="1"/>
    <n v="1"/>
    <n v="1"/>
  </r>
  <r>
    <x v="5"/>
    <n v="41.897865000000003"/>
    <n v="-87.630874000000006"/>
    <d v="1899-12-30T16:00:00"/>
    <d v="1899-12-30T23:59:00"/>
    <x v="3"/>
    <s v="Female"/>
    <n v="29"/>
    <d v="2020-10-17T00:00:00"/>
    <n v="0"/>
    <s v="Sa"/>
    <n v="42"/>
    <d v="1899-12-30T16:00:00"/>
    <n v="0.28000000000000003"/>
    <n v="3.3600000000000005E-2"/>
    <n v="1"/>
    <n v="0.5"/>
    <n v="1"/>
  </r>
  <r>
    <x v="0"/>
    <n v="41.878163000000001"/>
    <n v="-87.634919999999994"/>
    <d v="1899-12-30T12:30:00"/>
    <d v="1899-12-30T13:00:00"/>
    <x v="6"/>
    <s v="Male"/>
    <n v="25"/>
    <d v="2020-10-18T00:00:00"/>
    <n v="0"/>
    <s v="Su"/>
    <n v="43"/>
    <d v="1899-12-30T12:00:00"/>
    <n v="7.407407407407407E-2"/>
    <n v="8.2304526748971183E-3"/>
    <n v="1"/>
    <n v="1"/>
    <n v="1"/>
  </r>
  <r>
    <x v="0"/>
    <n v="41.883138000000002"/>
    <n v="-87.630692999999994"/>
    <d v="1899-12-30T16:30:00"/>
    <d v="1899-12-30T17:00:00"/>
    <x v="8"/>
    <s v="Male"/>
    <n v="25"/>
    <d v="2020-10-18T00:00:00"/>
    <n v="0"/>
    <s v="Su"/>
    <n v="43"/>
    <d v="1899-12-30T16:00:00"/>
    <n v="7.407407407407407E-2"/>
    <n v="8.2304526748971183E-3"/>
    <n v="1"/>
    <n v="1"/>
    <n v="1"/>
  </r>
  <r>
    <x v="0"/>
    <n v="41.897865000000003"/>
    <n v="-87.630874000000006"/>
    <d v="1899-12-30T20:00:00"/>
    <d v="1899-12-30T23:59:00"/>
    <x v="3"/>
    <s v="Male"/>
    <n v="25"/>
    <d v="2020-10-18T00:00:00"/>
    <n v="0"/>
    <s v="Su"/>
    <n v="43"/>
    <d v="1899-12-30T20:00:00"/>
    <n v="0.25925925925925924"/>
    <n v="2.8806584362139915E-2"/>
    <n v="1"/>
    <n v="1"/>
    <n v="1"/>
  </r>
  <r>
    <x v="1"/>
    <n v="41.881996999999998"/>
    <n v="-87.627484999999993"/>
    <d v="1899-12-30T08:00:00"/>
    <d v="1899-12-30T09:00:00"/>
    <x v="4"/>
    <s v="Female"/>
    <n v="27"/>
    <d v="2020-10-18T00:00:00"/>
    <n v="0"/>
    <s v="Su"/>
    <n v="43"/>
    <d v="1899-12-30T08:00:00"/>
    <n v="4.5454545454545456E-2"/>
    <n v="8.2644628099173556E-3"/>
    <n v="1"/>
    <n v="1"/>
    <n v="1"/>
  </r>
  <r>
    <x v="1"/>
    <n v="41.879927000000002"/>
    <n v="-87.623632999999998"/>
    <d v="1899-12-30T09:30:00"/>
    <d v="1899-12-30T13:30:00"/>
    <x v="9"/>
    <s v="Female"/>
    <n v="27"/>
    <d v="2020-10-18T00:00:00"/>
    <n v="0"/>
    <s v="Su"/>
    <n v="43"/>
    <d v="1899-12-30T10:00:00"/>
    <n v="9.0909090909090912E-2"/>
    <n v="1.6528925619834711E-2"/>
    <n v="1"/>
    <n v="1"/>
    <n v="1"/>
  </r>
  <r>
    <x v="1"/>
    <n v="41.879604"/>
    <n v="-87.633663999999996"/>
    <d v="1899-12-30T14:00:00"/>
    <d v="1899-12-30T15:00:00"/>
    <x v="0"/>
    <s v="Female"/>
    <n v="27"/>
    <d v="2020-10-18T00:00:00"/>
    <n v="0"/>
    <s v="Su"/>
    <n v="43"/>
    <d v="1899-12-30T14:00:00"/>
    <n v="0.31818181818181818"/>
    <n v="5.7851239669421489E-2"/>
    <n v="1"/>
    <n v="1"/>
    <n v="1"/>
  </r>
  <r>
    <x v="1"/>
    <n v="41.897865000000003"/>
    <n v="-87.630874000000006"/>
    <d v="1899-12-30T15:30:00"/>
    <d v="1899-12-30T23:59:00"/>
    <x v="3"/>
    <s v="Female"/>
    <n v="27"/>
    <d v="2020-10-18T00:00:00"/>
    <n v="0"/>
    <s v="Su"/>
    <n v="43"/>
    <d v="1899-12-30T16:00:00"/>
    <n v="0.31818181818181818"/>
    <n v="5.7851239669421489E-2"/>
    <n v="1"/>
    <n v="0.5"/>
    <n v="1"/>
  </r>
  <r>
    <x v="2"/>
    <n v="41.874848999999998"/>
    <n v="-87.634506000000002"/>
    <d v="1899-12-30T07:00:00"/>
    <d v="1899-12-30T09:00:00"/>
    <x v="5"/>
    <s v="Female"/>
    <n v="29"/>
    <d v="2020-10-18T00:00:00"/>
    <n v="0"/>
    <s v="Su"/>
    <n v="43"/>
    <d v="1899-12-30T08:00:00"/>
    <n v="0.1"/>
    <n v="1.0000000000000002E-2"/>
    <n v="1"/>
    <n v="1"/>
    <n v="1"/>
  </r>
  <r>
    <x v="2"/>
    <n v="41.884017999999998"/>
    <n v="-87.627398999999997"/>
    <d v="1899-12-30T18:00:00"/>
    <d v="1899-12-30T22:00:00"/>
    <x v="7"/>
    <s v="Female"/>
    <n v="29"/>
    <d v="2020-10-18T00:00:00"/>
    <n v="0"/>
    <s v="Su"/>
    <n v="43"/>
    <d v="1899-12-30T18:00:00"/>
    <n v="0.1"/>
    <n v="1.0000000000000002E-2"/>
    <n v="1"/>
    <n v="1"/>
    <n v="1"/>
  </r>
  <r>
    <x v="3"/>
    <n v="41.897865000000003"/>
    <n v="-87.630874000000006"/>
    <d v="1899-12-30T09:00:00"/>
    <d v="1899-12-30T09:15:00"/>
    <x v="3"/>
    <s v="Male"/>
    <n v="26"/>
    <d v="2020-10-18T00:00:00"/>
    <n v="0"/>
    <s v="Su"/>
    <n v="43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0-18T00:00:00"/>
    <n v="0"/>
    <s v="Su"/>
    <n v="43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0-18T00:00:00"/>
    <n v="0"/>
    <s v="Su"/>
    <n v="43"/>
    <d v="1899-12-30T20:00:00"/>
    <n v="0.1"/>
    <n v="1.4999999999999999E-2"/>
    <n v="0.75"/>
    <n v="1"/>
    <n v="0.75"/>
  </r>
  <r>
    <x v="4"/>
    <n v="41.897865000000003"/>
    <n v="-87.630874000000006"/>
    <d v="1899-12-30T08:00:00"/>
    <d v="1899-12-30T09:00:00"/>
    <x v="3"/>
    <s v="Male"/>
    <n v="27"/>
    <d v="2020-10-18T00:00:00"/>
    <n v="0"/>
    <s v="Su"/>
    <n v="43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0-18T00:00:00"/>
    <n v="0"/>
    <s v="Su"/>
    <n v="43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0-18T00:00:00"/>
    <n v="0"/>
    <s v="Su"/>
    <n v="43"/>
    <d v="1899-12-30T10:00:00"/>
    <n v="0.25"/>
    <n v="4.1666666666666664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0-18T00:00:00"/>
    <n v="0"/>
    <s v="Su"/>
    <n v="43"/>
    <d v="1899-12-30T14:00:00"/>
    <n v="8.3333333333333329E-2"/>
    <n v="1.3888888888888888E-2"/>
    <n v="1"/>
    <n v="1"/>
    <n v="1"/>
  </r>
  <r>
    <x v="5"/>
    <n v="41.897865000000003"/>
    <n v="-87.630874000000006"/>
    <d v="1899-12-30T16:00:00"/>
    <d v="1899-12-30T16:30:00"/>
    <x v="3"/>
    <s v="Female"/>
    <n v="29"/>
    <d v="2020-10-18T00:00:00"/>
    <n v="0"/>
    <s v="Su"/>
    <n v="43"/>
    <d v="1899-12-30T16:00:00"/>
    <n v="0.29166666666666669"/>
    <n v="4.8611111111111112E-2"/>
    <n v="1"/>
    <n v="0.5"/>
    <n v="1"/>
  </r>
  <r>
    <x v="5"/>
    <n v="41.890135999999998"/>
    <n v="-87.631688999999994"/>
    <d v="1899-12-30T22:00:00"/>
    <d v="1899-12-30T23:59:00"/>
    <x v="10"/>
    <s v="Female"/>
    <n v="29"/>
    <d v="2020-10-18T00:00:00"/>
    <n v="0"/>
    <s v="Su"/>
    <n v="43"/>
    <d v="1899-12-30T22:00:00"/>
    <n v="4.1666666666666664E-2"/>
    <n v="6.9444444444444441E-3"/>
    <n v="1"/>
    <n v="1"/>
    <n v="1"/>
  </r>
  <r>
    <x v="0"/>
    <n v="41.879604"/>
    <n v="-87.633663999999996"/>
    <d v="1899-12-30T08:00:00"/>
    <d v="1899-12-30T08:10:00"/>
    <x v="0"/>
    <s v="Male"/>
    <n v="25"/>
    <d v="2020-10-19T00:00:00"/>
    <n v="1"/>
    <s v="M"/>
    <n v="43"/>
    <d v="1899-12-30T08:00:00"/>
    <n v="0.18518518518518517"/>
    <n v="2.743484224965706E-2"/>
    <n v="0.875"/>
    <n v="0.53846153846153844"/>
    <n v="0.875"/>
  </r>
  <r>
    <x v="0"/>
    <n v="41.877676999999998"/>
    <n v="-87.634251000000006"/>
    <d v="1899-12-30T08:15:00"/>
    <d v="1899-12-30T08:20:00"/>
    <x v="1"/>
    <s v="Male"/>
    <n v="25"/>
    <d v="2020-10-19T00:00:00"/>
    <n v="1"/>
    <s v="M"/>
    <n v="43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19T00:00:00"/>
    <n v="1"/>
    <s v="M"/>
    <n v="43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19T00:00:00"/>
    <n v="1"/>
    <s v="M"/>
    <n v="43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19T00:00:00"/>
    <n v="1"/>
    <s v="M"/>
    <n v="43"/>
    <d v="1899-12-30T08:00:00"/>
    <n v="0.31818181818181818"/>
    <n v="4.338842975206611E-2"/>
    <n v="0.75"/>
    <n v="0.46153846153846156"/>
    <n v="0.75"/>
  </r>
  <r>
    <x v="1"/>
    <n v="41.880653000000002"/>
    <n v="-87.636480000000006"/>
    <d v="1899-12-30T09:00:00"/>
    <d v="1899-12-30T17:00:00"/>
    <x v="2"/>
    <s v="Female"/>
    <n v="27"/>
    <d v="2020-10-19T00:00:00"/>
    <n v="1"/>
    <s v="M"/>
    <n v="43"/>
    <d v="1899-12-30T10:00:00"/>
    <n v="0.22727272727272727"/>
    <n v="3.099173553719008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0-19T00:00:00"/>
    <n v="1"/>
    <s v="M"/>
    <n v="43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19T00:00:00"/>
    <n v="1"/>
    <s v="M"/>
    <n v="43"/>
    <d v="1899-12-30T10:00:00"/>
    <n v="0.25"/>
    <n v="3.7499999999999999E-2"/>
    <n v="1"/>
    <n v="0.21052631578947367"/>
    <n v="1"/>
  </r>
  <r>
    <x v="2"/>
    <n v="41.881996999999998"/>
    <n v="-87.627484999999993"/>
    <d v="1899-12-30T17:45:00"/>
    <d v="1899-12-30T18:30:00"/>
    <x v="4"/>
    <s v="Female"/>
    <n v="29"/>
    <d v="2020-10-19T00:00:00"/>
    <n v="1"/>
    <s v="M"/>
    <n v="43"/>
    <d v="1899-12-30T18:00:00"/>
    <n v="0.2"/>
    <n v="0.03"/>
    <n v="0.875"/>
    <n v="0.30434782608695654"/>
    <n v="0.875"/>
  </r>
  <r>
    <x v="2"/>
    <n v="41.897865000000003"/>
    <n v="-87.630874000000006"/>
    <d v="1899-12-30T19:00:00"/>
    <d v="1899-12-30T23:59:00"/>
    <x v="3"/>
    <s v="Female"/>
    <n v="29"/>
    <d v="2020-10-19T00:00:00"/>
    <n v="1"/>
    <s v="M"/>
    <n v="43"/>
    <d v="1899-12-30T20:00:00"/>
    <n v="0.25"/>
    <n v="3.7499999999999999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19T00:00:00"/>
    <n v="1"/>
    <s v="M"/>
    <n v="43"/>
    <d v="1899-12-30T10:00:00"/>
    <n v="0.25"/>
    <n v="3.7499999999999999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0-19T00:00:00"/>
    <n v="1"/>
    <s v="M"/>
    <n v="43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19T00:00:00"/>
    <n v="1"/>
    <s v="M"/>
    <n v="43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19T00:00:00"/>
    <n v="1"/>
    <s v="M"/>
    <n v="43"/>
    <d v="1899-12-30T06:00:00"/>
    <n v="0.21739130434782608"/>
    <n v="3.780718336483932E-2"/>
    <n v="1"/>
    <n v="0.5"/>
    <n v="1"/>
  </r>
  <r>
    <x v="4"/>
    <n v="41.880653000000002"/>
    <n v="-87.636480000000006"/>
    <d v="1899-12-30T09:00:00"/>
    <d v="1899-12-30T17:00:00"/>
    <x v="2"/>
    <s v="Male"/>
    <n v="27"/>
    <d v="2020-10-19T00:00:00"/>
    <n v="1"/>
    <s v="M"/>
    <n v="43"/>
    <d v="1899-12-30T10:00:00"/>
    <n v="0.21739130434782608"/>
    <n v="3.780718336483932E-2"/>
    <n v="0.75"/>
    <n v="0.15789473684210525"/>
    <n v="0.75"/>
  </r>
  <r>
    <x v="4"/>
    <n v="41.881996999999998"/>
    <n v="-87.627484999999993"/>
    <d v="1899-12-30T17:45:00"/>
    <d v="1899-12-30T18:30:00"/>
    <x v="4"/>
    <s v="Male"/>
    <n v="27"/>
    <d v="2020-10-19T00:00:00"/>
    <n v="1"/>
    <s v="M"/>
    <n v="43"/>
    <d v="1899-12-30T18:00:00"/>
    <n v="0.2608695652173913"/>
    <n v="4.5368620037807179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0-19T00:00:00"/>
    <n v="1"/>
    <s v="M"/>
    <n v="43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19T00:00:00"/>
    <n v="1"/>
    <s v="M"/>
    <n v="43"/>
    <d v="1899-12-30T06:00:00"/>
    <n v="0.125"/>
    <n v="1.5625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19T00:00:00"/>
    <n v="1"/>
    <s v="M"/>
    <n v="43"/>
    <d v="1899-12-30T10:00:00"/>
    <n v="0.20833333333333334"/>
    <n v="2.6041666666666668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0-19T00:00:00"/>
    <n v="1"/>
    <s v="M"/>
    <n v="43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0-20T00:00:00"/>
    <n v="1"/>
    <s v="Tu"/>
    <n v="43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20T00:00:00"/>
    <n v="1"/>
    <s v="Tu"/>
    <n v="43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0T00:00:00"/>
    <n v="1"/>
    <s v="Tu"/>
    <n v="43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0T00:00:00"/>
    <n v="1"/>
    <s v="Tu"/>
    <n v="43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20T00:00:00"/>
    <n v="1"/>
    <s v="Tu"/>
    <n v="43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20T00:00:00"/>
    <n v="1"/>
    <s v="Tu"/>
    <n v="43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20T00:00:00"/>
    <n v="1"/>
    <s v="Tu"/>
    <n v="43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20T00:00:00"/>
    <n v="1"/>
    <s v="Tu"/>
    <n v="43"/>
    <d v="1899-12-30T10:00:00"/>
    <n v="0.25"/>
    <n v="2.5000000000000001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0-20T00:00:00"/>
    <n v="1"/>
    <s v="Tu"/>
    <n v="43"/>
    <d v="1899-12-30T20:00:00"/>
    <n v="0.25"/>
    <n v="2.5000000000000001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20T00:00:00"/>
    <n v="1"/>
    <s v="Tu"/>
    <n v="43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20T00:00:00"/>
    <n v="1"/>
    <s v="Tu"/>
    <n v="43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20T00:00:00"/>
    <n v="1"/>
    <s v="Tu"/>
    <n v="43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20T00:00:00"/>
    <n v="1"/>
    <s v="Tu"/>
    <n v="43"/>
    <d v="1899-12-30T06:00:00"/>
    <n v="0.21739130434782608"/>
    <n v="3.780718336483932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0-20T00:00:00"/>
    <n v="1"/>
    <s v="Tu"/>
    <n v="43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20T00:00:00"/>
    <n v="1"/>
    <s v="Tu"/>
    <n v="43"/>
    <d v="1899-12-30T18:00:00"/>
    <n v="0.2608695652173913"/>
    <n v="4.5368620037807179E-2"/>
    <n v="0.875"/>
    <n v="0.30434782608695654"/>
    <n v="0.875"/>
  </r>
  <r>
    <x v="4"/>
    <n v="41.897865000000003"/>
    <n v="-87.630874000000006"/>
    <d v="1899-12-30T17:45:00"/>
    <d v="1899-12-30T23:59:00"/>
    <x v="3"/>
    <s v="Male"/>
    <n v="27"/>
    <d v="2020-10-20T00:00:00"/>
    <n v="1"/>
    <s v="Tu"/>
    <n v="43"/>
    <d v="1899-12-30T18:00:00"/>
    <n v="0.30434782608695654"/>
    <n v="5.2930056710775046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0-20T00:00:00"/>
    <n v="1"/>
    <s v="Tu"/>
    <n v="43"/>
    <d v="1899-12-30T10:00:00"/>
    <n v="0.20833333333333334"/>
    <n v="2.6041666666666668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20T00:00:00"/>
    <n v="1"/>
    <s v="Tu"/>
    <n v="43"/>
    <d v="1899-12-30T18:00:00"/>
    <n v="0.25"/>
    <n v="3.125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0-20T00:00:00"/>
    <n v="1"/>
    <s v="Tu"/>
    <n v="43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0-21T00:00:00"/>
    <n v="1"/>
    <s v="W"/>
    <n v="43"/>
    <d v="1899-12-30T08:00:00"/>
    <n v="0.18518518518518517"/>
    <n v="2.743484224965706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0-21T00:00:00"/>
    <n v="1"/>
    <s v="W"/>
    <n v="43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1T00:00:00"/>
    <n v="1"/>
    <s v="W"/>
    <n v="43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1T00:00:00"/>
    <n v="1"/>
    <s v="W"/>
    <n v="43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21T00:00:00"/>
    <n v="1"/>
    <s v="W"/>
    <n v="43"/>
    <d v="1899-12-30T08:00:00"/>
    <n v="0.31818181818181818"/>
    <n v="4.338842975206611E-2"/>
    <n v="0.875"/>
    <n v="0.46666666666666667"/>
    <n v="0.875"/>
  </r>
  <r>
    <x v="1"/>
    <n v="41.880653000000002"/>
    <n v="-87.636480000000006"/>
    <d v="1899-12-30T09:00:00"/>
    <d v="1899-12-30T17:00:00"/>
    <x v="2"/>
    <s v="Female"/>
    <n v="27"/>
    <d v="2020-10-21T00:00:00"/>
    <n v="1"/>
    <s v="W"/>
    <n v="43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21T00:00:00"/>
    <n v="1"/>
    <s v="W"/>
    <n v="43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21T00:00:00"/>
    <n v="1"/>
    <s v="W"/>
    <n v="43"/>
    <d v="1899-12-30T10:00:00"/>
    <n v="0.25"/>
    <n v="3.7499999999999999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21T00:00:00"/>
    <n v="1"/>
    <s v="W"/>
    <n v="43"/>
    <d v="1899-12-30T18:00:00"/>
    <n v="0.2"/>
    <n v="0.03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0-21T00:00:00"/>
    <n v="1"/>
    <s v="W"/>
    <n v="43"/>
    <d v="1899-12-30T20:00:00"/>
    <n v="0.25"/>
    <n v="3.7499999999999999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21T00:00:00"/>
    <n v="1"/>
    <s v="W"/>
    <n v="43"/>
    <d v="1899-12-30T10:00:00"/>
    <n v="0.25"/>
    <n v="2.5000000000000001E-2"/>
    <n v="1"/>
    <n v="0.2"/>
    <n v="1"/>
  </r>
  <r>
    <x v="3"/>
    <n v="41.897865000000003"/>
    <n v="-87.630874000000006"/>
    <d v="1899-12-30T19:00:00"/>
    <d v="1899-12-30T23:59:00"/>
    <x v="3"/>
    <s v="Male"/>
    <n v="26"/>
    <d v="2020-10-21T00:00:00"/>
    <n v="1"/>
    <s v="W"/>
    <n v="43"/>
    <d v="1899-12-30T20:00:00"/>
    <n v="0.35"/>
    <n v="3.4999999999999996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21T00:00:00"/>
    <n v="1"/>
    <s v="W"/>
    <n v="43"/>
    <d v="1899-12-30T06:00:00"/>
    <n v="0.21739130434782608"/>
    <n v="3.780718336483932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0-21T00:00:00"/>
    <n v="1"/>
    <s v="W"/>
    <n v="43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21T00:00:00"/>
    <n v="1"/>
    <s v="W"/>
    <n v="43"/>
    <d v="1899-12-30T18:00:00"/>
    <n v="0.2608695652173913"/>
    <n v="4.5368620037807179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0-21T00:00:00"/>
    <n v="1"/>
    <s v="W"/>
    <n v="43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21T00:00:00"/>
    <n v="1"/>
    <s v="W"/>
    <n v="43"/>
    <d v="1899-12-30T06:00:00"/>
    <n v="0.125"/>
    <n v="2.0833333333333332E-2"/>
    <n v="0.875"/>
    <n v="0.46666666666666667"/>
    <n v="0.875"/>
  </r>
  <r>
    <x v="5"/>
    <n v="41.880653000000002"/>
    <n v="-87.636480000000006"/>
    <d v="1899-12-30T09:00:00"/>
    <d v="1899-12-30T17:10:00"/>
    <x v="2"/>
    <s v="Female"/>
    <n v="29"/>
    <d v="2020-10-21T00:00:00"/>
    <n v="1"/>
    <s v="W"/>
    <n v="43"/>
    <d v="1899-12-30T10:00:00"/>
    <n v="0.20833333333333334"/>
    <n v="3.472222222222222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21T00:00:00"/>
    <n v="1"/>
    <s v="W"/>
    <n v="43"/>
    <d v="1899-12-30T18:00:00"/>
    <n v="0.25"/>
    <n v="4.1666666666666664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21T00:00:00"/>
    <n v="1"/>
    <s v="W"/>
    <n v="43"/>
    <d v="1899-12-30T18:00:00"/>
    <n v="0.29166666666666669"/>
    <n v="4.8611111111111112E-2"/>
    <n v="1"/>
    <n v="0.25"/>
    <n v="1"/>
  </r>
  <r>
    <x v="0"/>
    <n v="41.879604"/>
    <n v="-87.633663999999996"/>
    <d v="1899-12-30T08:00:00"/>
    <d v="1899-12-30T08:10:00"/>
    <x v="0"/>
    <s v="Male"/>
    <n v="25"/>
    <d v="2020-10-22T00:00:00"/>
    <n v="1"/>
    <s v="Th"/>
    <n v="43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22T00:00:00"/>
    <n v="1"/>
    <s v="Th"/>
    <n v="43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2T00:00:00"/>
    <n v="1"/>
    <s v="Th"/>
    <n v="43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2T00:00:00"/>
    <n v="1"/>
    <s v="Th"/>
    <n v="43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22T00:00:00"/>
    <n v="1"/>
    <s v="Th"/>
    <n v="43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22T00:00:00"/>
    <n v="1"/>
    <s v="Th"/>
    <n v="43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22T00:00:00"/>
    <n v="1"/>
    <s v="Th"/>
    <n v="43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22T00:00:00"/>
    <n v="1"/>
    <s v="Th"/>
    <n v="43"/>
    <d v="1899-12-30T10:00:00"/>
    <n v="0.25"/>
    <n v="3.7499999999999999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22T00:00:00"/>
    <n v="1"/>
    <s v="Th"/>
    <n v="43"/>
    <d v="1899-12-30T18:00:00"/>
    <n v="0.2"/>
    <n v="0.03"/>
    <n v="1"/>
    <n v="0.25"/>
    <n v="1"/>
  </r>
  <r>
    <x v="2"/>
    <n v="41.897865000000003"/>
    <n v="-87.630874000000006"/>
    <d v="1899-12-30T19:00:00"/>
    <d v="1899-12-30T23:59:00"/>
    <x v="3"/>
    <s v="Female"/>
    <n v="29"/>
    <d v="2020-10-22T00:00:00"/>
    <n v="1"/>
    <s v="Th"/>
    <n v="43"/>
    <d v="1899-12-30T20:00:00"/>
    <n v="0.25"/>
    <n v="3.7499999999999999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22T00:00:00"/>
    <n v="1"/>
    <s v="Th"/>
    <n v="43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22T00:00:00"/>
    <n v="1"/>
    <s v="Th"/>
    <n v="43"/>
    <d v="1899-12-30T18:00:00"/>
    <n v="0.2"/>
    <n v="0.03"/>
    <n v="1"/>
    <n v="0.25"/>
    <n v="1"/>
  </r>
  <r>
    <x v="3"/>
    <n v="41.897865000000003"/>
    <n v="-87.630874000000006"/>
    <d v="1899-12-30T19:00:00"/>
    <d v="1899-12-30T23:59:00"/>
    <x v="3"/>
    <s v="Male"/>
    <n v="26"/>
    <d v="2020-10-22T00:00:00"/>
    <n v="1"/>
    <s v="Th"/>
    <n v="43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22T00:00:00"/>
    <n v="1"/>
    <s v="Th"/>
    <n v="43"/>
    <d v="1899-12-30T06:00:00"/>
    <n v="0.21739130434782608"/>
    <n v="3.780718336483932E-2"/>
    <n v="1"/>
    <n v="1"/>
    <n v="1"/>
  </r>
  <r>
    <x v="4"/>
    <n v="41.880653000000002"/>
    <n v="-87.636480000000006"/>
    <d v="1899-12-30T09:00:00"/>
    <d v="1899-12-30T17:00:00"/>
    <x v="2"/>
    <s v="Male"/>
    <n v="27"/>
    <d v="2020-10-22T00:00:00"/>
    <n v="1"/>
    <s v="Th"/>
    <n v="43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22T00:00:00"/>
    <n v="1"/>
    <s v="Th"/>
    <n v="43"/>
    <d v="1899-12-30T18:00:00"/>
    <n v="0.2608695652173913"/>
    <n v="4.5368620037807179E-2"/>
    <n v="1"/>
    <n v="0.25"/>
    <n v="1"/>
  </r>
  <r>
    <x v="4"/>
    <n v="41.897865000000003"/>
    <n v="-87.630874000000006"/>
    <d v="1899-12-30T17:45:00"/>
    <d v="1899-12-30T23:59:00"/>
    <x v="3"/>
    <s v="Male"/>
    <n v="27"/>
    <d v="2020-10-22T00:00:00"/>
    <n v="1"/>
    <s v="Th"/>
    <n v="43"/>
    <d v="1899-12-30T18:00:00"/>
    <n v="0.30434782608695654"/>
    <n v="5.2930056710775046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0-22T00:00:00"/>
    <n v="1"/>
    <s v="Th"/>
    <n v="43"/>
    <d v="1899-12-30T10:00:00"/>
    <n v="0.20833333333333334"/>
    <n v="2.6041666666666668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22T00:00:00"/>
    <n v="1"/>
    <s v="Th"/>
    <n v="43"/>
    <d v="1899-12-30T18:00:00"/>
    <n v="0.25"/>
    <n v="3.125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0-22T00:00:00"/>
    <n v="1"/>
    <s v="Th"/>
    <n v="43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0-23T00:00:00"/>
    <n v="1"/>
    <s v="F"/>
    <n v="43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23T00:00:00"/>
    <n v="1"/>
    <s v="F"/>
    <n v="43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3T00:00:00"/>
    <n v="1"/>
    <s v="F"/>
    <n v="43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3T00:00:00"/>
    <n v="1"/>
    <s v="F"/>
    <n v="43"/>
    <d v="1899-12-30T18:00:00"/>
    <n v="0.25925925925925924"/>
    <n v="3.8408779149519887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0-23T00:00:00"/>
    <n v="1"/>
    <s v="F"/>
    <n v="43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23T00:00:00"/>
    <n v="1"/>
    <s v="F"/>
    <n v="43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23T00:00:00"/>
    <n v="1"/>
    <s v="F"/>
    <n v="43"/>
    <d v="1899-12-30T18:00:00"/>
    <n v="0.31818181818181818"/>
    <n v="4.338842975206611E-2"/>
    <n v="0.875"/>
    <n v="0.2"/>
    <n v="0.75"/>
  </r>
  <r>
    <x v="2"/>
    <n v="41.880653000000002"/>
    <n v="-87.636480000000006"/>
    <d v="1899-12-30T09:00:00"/>
    <d v="1899-12-30T17:00:00"/>
    <x v="2"/>
    <s v="Female"/>
    <n v="29"/>
    <d v="2020-10-23T00:00:00"/>
    <n v="1"/>
    <s v="F"/>
    <n v="43"/>
    <d v="1899-12-30T10:00:00"/>
    <n v="0.25"/>
    <n v="3.7499999999999999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23T00:00:00"/>
    <n v="1"/>
    <s v="F"/>
    <n v="43"/>
    <d v="1899-12-30T18:00:00"/>
    <n v="0.2"/>
    <n v="0.03"/>
    <n v="1"/>
    <n v="0.33333333333333331"/>
    <n v="1"/>
  </r>
  <r>
    <x v="2"/>
    <n v="41.890135999999998"/>
    <n v="-87.631688999999994"/>
    <d v="1899-12-30T19:00:00"/>
    <d v="1899-12-30T22:00:00"/>
    <x v="10"/>
    <s v="Female"/>
    <n v="29"/>
    <d v="2020-10-24T00:00:00"/>
    <n v="0"/>
    <s v="Sa"/>
    <n v="43"/>
    <d v="1899-12-30T20:00:00"/>
    <n v="0.05"/>
    <n v="1.0000000000000002E-2"/>
    <n v="0.125"/>
    <n v="0.1"/>
    <n v="0.125"/>
  </r>
  <r>
    <x v="2"/>
    <n v="41.897865000000003"/>
    <n v="-87.630874000000006"/>
    <d v="1899-12-30T19:00:00"/>
    <d v="1899-12-30T23:59:00"/>
    <x v="3"/>
    <s v="Female"/>
    <n v="29"/>
    <d v="2020-10-23T00:00:00"/>
    <n v="1"/>
    <s v="F"/>
    <n v="43"/>
    <d v="1899-12-30T20:00:00"/>
    <n v="0.25"/>
    <n v="3.7499999999999999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0-23T00:00:00"/>
    <n v="1"/>
    <s v="F"/>
    <n v="43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23T00:00:00"/>
    <n v="1"/>
    <s v="F"/>
    <n v="43"/>
    <d v="1899-12-30T18:00:00"/>
    <n v="0.2"/>
    <n v="0.03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0-23T00:00:00"/>
    <n v="1"/>
    <s v="F"/>
    <n v="43"/>
    <d v="1899-12-30T20:00:00"/>
    <n v="0.35"/>
    <n v="5.2499999999999998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0-23T00:00:00"/>
    <n v="1"/>
    <s v="F"/>
    <n v="43"/>
    <d v="1899-12-30T06:00:00"/>
    <n v="0.21739130434782608"/>
    <n v="2.835538752362949E-2"/>
    <n v="1"/>
    <n v="0.5"/>
    <n v="1"/>
  </r>
  <r>
    <x v="4"/>
    <n v="41.880653000000002"/>
    <n v="-87.636480000000006"/>
    <d v="1899-12-30T09:00:00"/>
    <d v="1899-12-30T17:00:00"/>
    <x v="2"/>
    <s v="Male"/>
    <n v="27"/>
    <d v="2020-10-23T00:00:00"/>
    <n v="1"/>
    <s v="F"/>
    <n v="43"/>
    <d v="1899-12-30T10:00:00"/>
    <n v="0.21739130434782608"/>
    <n v="2.835538752362949E-2"/>
    <n v="1"/>
    <n v="0.2"/>
    <n v="1"/>
  </r>
  <r>
    <x v="4"/>
    <n v="41.897865000000003"/>
    <n v="-87.630874000000006"/>
    <d v="1899-12-30T17:45:00"/>
    <d v="1899-12-30T23:59:00"/>
    <x v="3"/>
    <s v="Male"/>
    <n v="27"/>
    <d v="2020-10-23T00:00:00"/>
    <n v="1"/>
    <s v="F"/>
    <n v="43"/>
    <d v="1899-12-30T18:00:00"/>
    <n v="0.30434782608695654"/>
    <n v="3.969754253308129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0-23T00:00:00"/>
    <n v="1"/>
    <s v="F"/>
    <n v="43"/>
    <d v="1899-12-30T06:00:00"/>
    <n v="0.125"/>
    <n v="2.0833333333333332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23T00:00:00"/>
    <n v="1"/>
    <s v="F"/>
    <n v="43"/>
    <d v="1899-12-30T10:00:00"/>
    <n v="0.20833333333333334"/>
    <n v="3.472222222222222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23T00:00:00"/>
    <n v="1"/>
    <s v="F"/>
    <n v="43"/>
    <d v="1899-12-30T18:00:00"/>
    <n v="0.25"/>
    <n v="4.1666666666666664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23T00:00:00"/>
    <n v="1"/>
    <s v="F"/>
    <n v="43"/>
    <d v="1899-12-30T18:00:00"/>
    <n v="0.29166666666666669"/>
    <n v="4.8611111111111112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0-24T00:00:00"/>
    <n v="0"/>
    <s v="Sa"/>
    <n v="43"/>
    <d v="1899-12-30T12:00:00"/>
    <n v="7.407407407407407E-2"/>
    <n v="1.0973936899862825E-2"/>
    <n v="1"/>
    <n v="1"/>
    <n v="1"/>
  </r>
  <r>
    <x v="0"/>
    <n v="41.884017999999998"/>
    <n v="-87.627398999999997"/>
    <d v="1899-12-30T14:00:00"/>
    <d v="1899-12-30T16:00:00"/>
    <x v="7"/>
    <s v="Male"/>
    <n v="25"/>
    <d v="2020-10-24T00:00:00"/>
    <n v="0"/>
    <s v="Sa"/>
    <n v="43"/>
    <d v="1899-12-30T14:00:00"/>
    <n v="3.7037037037037035E-2"/>
    <n v="5.4869684499314125E-3"/>
    <n v="1"/>
    <n v="1"/>
    <n v="1"/>
  </r>
  <r>
    <x v="0"/>
    <n v="41.883138000000002"/>
    <n v="-87.630692999999994"/>
    <d v="1899-12-30T16:30:00"/>
    <d v="1899-12-30T17:00:00"/>
    <x v="8"/>
    <s v="Male"/>
    <n v="25"/>
    <d v="2020-10-24T00:00:00"/>
    <n v="0"/>
    <s v="Sa"/>
    <n v="43"/>
    <d v="1899-12-30T16:00:00"/>
    <n v="7.407407407407407E-2"/>
    <n v="1.0973936899862825E-2"/>
    <n v="1"/>
    <n v="1"/>
    <n v="1"/>
  </r>
  <r>
    <x v="0"/>
    <n v="41.897865000000003"/>
    <n v="-87.630874000000006"/>
    <d v="1899-12-30T20:00:00"/>
    <d v="1899-12-30T23:59:00"/>
    <x v="3"/>
    <s v="Male"/>
    <n v="25"/>
    <d v="2020-10-24T00:00:00"/>
    <n v="0"/>
    <s v="Sa"/>
    <n v="43"/>
    <d v="1899-12-30T20:00:00"/>
    <n v="0.25925925925925924"/>
    <n v="3.8408779149519887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0-24T00:00:00"/>
    <n v="0"/>
    <s v="Sa"/>
    <n v="43"/>
    <d v="1899-12-30T10:00:00"/>
    <n v="9.0909090909090912E-2"/>
    <n v="1.2396694214876032E-2"/>
    <n v="1"/>
    <n v="1"/>
    <n v="1"/>
  </r>
  <r>
    <x v="1"/>
    <n v="41.879604"/>
    <n v="-87.633663999999996"/>
    <d v="1899-12-30T14:00:00"/>
    <d v="1899-12-30T15:00:00"/>
    <x v="0"/>
    <s v="Female"/>
    <n v="27"/>
    <d v="2020-10-24T00:00:00"/>
    <n v="0"/>
    <s v="Sa"/>
    <n v="43"/>
    <d v="1899-12-30T14:00:00"/>
    <n v="0.31818181818181818"/>
    <n v="4.338842975206611E-2"/>
    <n v="1"/>
    <n v="1"/>
    <n v="1"/>
  </r>
  <r>
    <x v="1"/>
    <n v="41.897865000000003"/>
    <n v="-87.630874000000006"/>
    <d v="1899-12-30T15:30:00"/>
    <d v="1899-12-30T23:59:00"/>
    <x v="3"/>
    <s v="Female"/>
    <n v="27"/>
    <d v="2020-10-24T00:00:00"/>
    <n v="0"/>
    <s v="Sa"/>
    <n v="43"/>
    <d v="1899-12-30T16:00:00"/>
    <n v="0.31818181818181818"/>
    <n v="4.338842975206611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0-24T00:00:00"/>
    <n v="0"/>
    <s v="Sa"/>
    <n v="43"/>
    <d v="1899-12-30T08:00:00"/>
    <n v="0.1"/>
    <n v="2.0000000000000004E-2"/>
    <n v="1"/>
    <n v="1"/>
    <n v="1"/>
  </r>
  <r>
    <x v="2"/>
    <n v="41.883138000000002"/>
    <n v="-87.630692999999994"/>
    <d v="1899-12-30T17:00:00"/>
    <d v="1899-12-30T18:00:00"/>
    <x v="8"/>
    <s v="Female"/>
    <n v="29"/>
    <d v="2020-10-24T00:00:00"/>
    <n v="0"/>
    <s v="Sa"/>
    <n v="43"/>
    <d v="1899-12-30T18:00:00"/>
    <n v="0.05"/>
    <n v="1.0000000000000002E-2"/>
    <n v="1"/>
    <n v="1"/>
    <n v="1"/>
  </r>
  <r>
    <x v="2"/>
    <n v="41.884017999999998"/>
    <n v="-87.627398999999997"/>
    <d v="1899-12-30T18:00:00"/>
    <d v="1899-12-30T22:00:00"/>
    <x v="7"/>
    <s v="Female"/>
    <n v="29"/>
    <d v="2020-10-24T00:00:00"/>
    <n v="0"/>
    <s v="Sa"/>
    <n v="43"/>
    <d v="1899-12-30T18:00:00"/>
    <n v="0.1"/>
    <n v="2.0000000000000004E-2"/>
    <n v="1"/>
    <n v="1"/>
    <n v="1"/>
  </r>
  <r>
    <x v="3"/>
    <n v="41.897865000000003"/>
    <n v="-87.630874000000006"/>
    <d v="1899-12-30T09:00:00"/>
    <d v="1899-12-30T09:15:00"/>
    <x v="3"/>
    <s v="Male"/>
    <n v="26"/>
    <d v="2020-10-24T00:00:00"/>
    <n v="0"/>
    <s v="Sa"/>
    <n v="43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0-24T00:00:00"/>
    <n v="0"/>
    <s v="Sa"/>
    <n v="43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0-24T00:00:00"/>
    <n v="0"/>
    <s v="Sa"/>
    <n v="43"/>
    <d v="1899-12-30T20:00:00"/>
    <n v="0.1"/>
    <n v="1.4999999999999999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0-24T00:00:00"/>
    <n v="0"/>
    <s v="Sa"/>
    <n v="43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0-24T00:00:00"/>
    <n v="0"/>
    <s v="Sa"/>
    <n v="43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0-24T00:00:00"/>
    <n v="0"/>
    <s v="Sa"/>
    <n v="43"/>
    <d v="1899-12-30T10:00:00"/>
    <n v="0.25"/>
    <n v="3.125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0-24T00:00:00"/>
    <n v="0"/>
    <s v="Sa"/>
    <n v="43"/>
    <d v="1899-12-30T14:00:00"/>
    <n v="8.3333333333333329E-2"/>
    <n v="1.0416666666666666E-2"/>
    <n v="1"/>
    <n v="1"/>
    <n v="1"/>
  </r>
  <r>
    <x v="5"/>
    <n v="41.897865000000003"/>
    <n v="-87.630874000000006"/>
    <d v="1899-12-30T16:00:00"/>
    <d v="1899-12-30T23:59:00"/>
    <x v="3"/>
    <s v="Female"/>
    <n v="29"/>
    <d v="2020-10-24T00:00:00"/>
    <n v="0"/>
    <s v="Sa"/>
    <n v="43"/>
    <d v="1899-12-30T16:00:00"/>
    <n v="0.29166666666666669"/>
    <n v="3.6458333333333336E-2"/>
    <n v="1"/>
    <n v="0.5"/>
    <n v="1"/>
  </r>
  <r>
    <x v="0"/>
    <n v="41.878163000000001"/>
    <n v="-87.634919999999994"/>
    <d v="1899-12-30T12:30:00"/>
    <d v="1899-12-30T13:00:00"/>
    <x v="6"/>
    <s v="Male"/>
    <n v="25"/>
    <d v="2020-10-25T00:00:00"/>
    <n v="0"/>
    <s v="Su"/>
    <n v="44"/>
    <d v="1899-12-30T12:00:00"/>
    <n v="7.407407407407407E-2"/>
    <n v="8.2304526748971183E-3"/>
    <n v="1"/>
    <n v="1"/>
    <n v="1"/>
  </r>
  <r>
    <x v="0"/>
    <n v="41.883138000000002"/>
    <n v="-87.630692999999994"/>
    <d v="1899-12-30T16:30:00"/>
    <d v="1899-12-30T17:00:00"/>
    <x v="8"/>
    <s v="Male"/>
    <n v="25"/>
    <d v="2020-10-25T00:00:00"/>
    <n v="0"/>
    <s v="Su"/>
    <n v="44"/>
    <d v="1899-12-30T16:00:00"/>
    <n v="7.407407407407407E-2"/>
    <n v="8.2304526748971183E-3"/>
    <n v="1"/>
    <n v="1"/>
    <n v="1"/>
  </r>
  <r>
    <x v="0"/>
    <n v="41.897865000000003"/>
    <n v="-87.630874000000006"/>
    <d v="1899-12-30T20:00:00"/>
    <d v="1899-12-30T23:59:00"/>
    <x v="3"/>
    <s v="Male"/>
    <n v="25"/>
    <d v="2020-10-25T00:00:00"/>
    <n v="0"/>
    <s v="Su"/>
    <n v="44"/>
    <d v="1899-12-30T20:00:00"/>
    <n v="0.25925925925925924"/>
    <n v="2.8806584362139915E-2"/>
    <n v="1"/>
    <n v="1"/>
    <n v="1"/>
  </r>
  <r>
    <x v="1"/>
    <n v="41.881996999999998"/>
    <n v="-87.627484999999993"/>
    <d v="1899-12-30T08:00:00"/>
    <d v="1899-12-30T09:00:00"/>
    <x v="4"/>
    <s v="Female"/>
    <n v="27"/>
    <d v="2020-10-25T00:00:00"/>
    <n v="0"/>
    <s v="Su"/>
    <n v="44"/>
    <d v="1899-12-30T08:00:00"/>
    <n v="4.7619047619047616E-2"/>
    <n v="9.0702947845804974E-3"/>
    <n v="1"/>
    <n v="1"/>
    <n v="1"/>
  </r>
  <r>
    <x v="1"/>
    <n v="41.879927000000002"/>
    <n v="-87.623632999999998"/>
    <d v="1899-12-30T09:30:00"/>
    <d v="1899-12-30T13:30:00"/>
    <x v="9"/>
    <s v="Female"/>
    <n v="27"/>
    <d v="2020-10-25T00:00:00"/>
    <n v="0"/>
    <s v="Su"/>
    <n v="44"/>
    <d v="1899-12-30T10:00:00"/>
    <n v="9.5238095238095233E-2"/>
    <n v="1.8140589569160995E-2"/>
    <n v="1"/>
    <n v="1"/>
    <n v="1"/>
  </r>
  <r>
    <x v="1"/>
    <n v="41.879604"/>
    <n v="-87.633663999999996"/>
    <d v="1899-12-30T14:00:00"/>
    <d v="1899-12-30T15:00:00"/>
    <x v="0"/>
    <s v="Female"/>
    <n v="27"/>
    <d v="2020-10-25T00:00:00"/>
    <n v="0"/>
    <s v="Su"/>
    <n v="44"/>
    <d v="1899-12-30T14:00:00"/>
    <n v="0.2857142857142857"/>
    <n v="5.4421768707482984E-2"/>
    <n v="1"/>
    <n v="1"/>
    <n v="1"/>
  </r>
  <r>
    <x v="1"/>
    <n v="41.897865000000003"/>
    <n v="-87.630874000000006"/>
    <d v="1899-12-30T15:30:00"/>
    <d v="1899-12-30T23:59:00"/>
    <x v="3"/>
    <s v="Female"/>
    <n v="27"/>
    <d v="2020-10-25T00:00:00"/>
    <n v="0"/>
    <s v="Su"/>
    <n v="44"/>
    <d v="1899-12-30T16:00:00"/>
    <n v="0.33333333333333331"/>
    <n v="6.3492063492063489E-2"/>
    <n v="1"/>
    <n v="0.5"/>
    <n v="1"/>
  </r>
  <r>
    <x v="2"/>
    <n v="41.874848999999998"/>
    <n v="-87.634506000000002"/>
    <d v="1899-12-30T07:00:00"/>
    <d v="1899-12-30T09:00:00"/>
    <x v="5"/>
    <s v="Female"/>
    <n v="29"/>
    <d v="2020-10-25T00:00:00"/>
    <n v="0"/>
    <s v="Su"/>
    <n v="44"/>
    <d v="1899-12-30T08:00:00"/>
    <n v="0.10526315789473684"/>
    <n v="1.1080332409972297E-2"/>
    <n v="1"/>
    <n v="1"/>
    <n v="1"/>
  </r>
  <r>
    <x v="2"/>
    <n v="41.884017999999998"/>
    <n v="-87.627398999999997"/>
    <d v="1899-12-30T18:00:00"/>
    <d v="1899-12-30T22:00:00"/>
    <x v="7"/>
    <s v="Female"/>
    <n v="29"/>
    <d v="2020-10-25T00:00:00"/>
    <n v="0"/>
    <s v="Su"/>
    <n v="44"/>
    <d v="1899-12-30T18:00:00"/>
    <n v="0.10526315789473684"/>
    <n v="1.1080332409972297E-2"/>
    <n v="1"/>
    <n v="1"/>
    <n v="1"/>
  </r>
  <r>
    <x v="3"/>
    <n v="41.897865000000003"/>
    <n v="-87.630874000000006"/>
    <d v="1899-12-30T09:00:00"/>
    <d v="1899-12-30T09:15:00"/>
    <x v="3"/>
    <s v="Male"/>
    <n v="26"/>
    <d v="2020-10-25T00:00:00"/>
    <n v="0"/>
    <s v="Su"/>
    <n v="44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0-25T00:00:00"/>
    <n v="0"/>
    <s v="Su"/>
    <n v="44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0-25T00:00:00"/>
    <n v="0"/>
    <s v="Su"/>
    <n v="44"/>
    <d v="1899-12-30T20:00:00"/>
    <n v="0.1"/>
    <n v="1.4999999999999999E-2"/>
    <n v="0.75"/>
    <n v="1"/>
    <n v="0.75"/>
  </r>
  <r>
    <x v="4"/>
    <n v="41.897865000000003"/>
    <n v="-87.630874000000006"/>
    <d v="1899-12-30T08:00:00"/>
    <d v="1899-12-30T09:00:00"/>
    <x v="3"/>
    <s v="Male"/>
    <n v="27"/>
    <d v="2020-10-25T00:00:00"/>
    <n v="0"/>
    <s v="Su"/>
    <n v="44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0-25T00:00:00"/>
    <n v="0"/>
    <s v="Su"/>
    <n v="44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0-25T00:00:00"/>
    <n v="0"/>
    <s v="Su"/>
    <n v="44"/>
    <d v="1899-12-30T10:00:00"/>
    <n v="0.24"/>
    <n v="3.8399999999999997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0-25T00:00:00"/>
    <n v="0"/>
    <s v="Su"/>
    <n v="44"/>
    <d v="1899-12-30T14:00:00"/>
    <n v="0.08"/>
    <n v="1.2800000000000001E-2"/>
    <n v="1"/>
    <n v="1"/>
    <n v="1"/>
  </r>
  <r>
    <x v="5"/>
    <n v="41.897865000000003"/>
    <n v="-87.630874000000006"/>
    <d v="1899-12-30T16:00:00"/>
    <d v="1899-12-30T16:30:00"/>
    <x v="3"/>
    <s v="Female"/>
    <n v="29"/>
    <d v="2020-10-25T00:00:00"/>
    <n v="0"/>
    <s v="Su"/>
    <n v="44"/>
    <d v="1899-12-30T16:00:00"/>
    <n v="0.28000000000000003"/>
    <n v="4.4800000000000006E-2"/>
    <n v="1"/>
    <n v="0.5"/>
    <n v="1"/>
  </r>
  <r>
    <x v="5"/>
    <n v="41.890135999999998"/>
    <n v="-87.631688999999994"/>
    <d v="1899-12-30T22:00:00"/>
    <d v="1899-12-30T23:59:00"/>
    <x v="10"/>
    <s v="Female"/>
    <n v="29"/>
    <d v="2020-10-25T00:00:00"/>
    <n v="0"/>
    <s v="Su"/>
    <n v="44"/>
    <d v="1899-12-30T22:00:00"/>
    <n v="0.04"/>
    <n v="6.4000000000000003E-3"/>
    <n v="1"/>
    <n v="1"/>
    <n v="1"/>
  </r>
  <r>
    <x v="0"/>
    <n v="41.879604"/>
    <n v="-87.633663999999996"/>
    <d v="1899-12-30T08:00:00"/>
    <d v="1899-12-30T08:10:00"/>
    <x v="0"/>
    <s v="Male"/>
    <n v="25"/>
    <d v="2020-10-26T00:00:00"/>
    <n v="1"/>
    <s v="M"/>
    <n v="44"/>
    <d v="1899-12-30T08:00:00"/>
    <n v="0.18518518518518517"/>
    <n v="2.743484224965706E-2"/>
    <n v="0.875"/>
    <n v="0.53846153846153844"/>
    <n v="0.875"/>
  </r>
  <r>
    <x v="0"/>
    <n v="41.877676999999998"/>
    <n v="-87.634251000000006"/>
    <d v="1899-12-30T08:15:00"/>
    <d v="1899-12-30T08:20:00"/>
    <x v="1"/>
    <s v="Male"/>
    <n v="25"/>
    <d v="2020-10-26T00:00:00"/>
    <n v="1"/>
    <s v="M"/>
    <n v="44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6T00:00:00"/>
    <n v="1"/>
    <s v="M"/>
    <n v="44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6T00:00:00"/>
    <n v="1"/>
    <s v="M"/>
    <n v="44"/>
    <d v="1899-12-30T18:00:00"/>
    <n v="0.25925925925925924"/>
    <n v="3.8408779149519887E-2"/>
    <n v="1"/>
    <n v="0.25"/>
    <n v="1"/>
  </r>
  <r>
    <x v="1"/>
    <n v="41.880653000000002"/>
    <n v="-87.636480000000006"/>
    <d v="1899-12-30T09:00:00"/>
    <d v="1899-12-30T17:00:00"/>
    <x v="2"/>
    <s v="Female"/>
    <n v="27"/>
    <d v="2020-10-26T00:00:00"/>
    <n v="1"/>
    <s v="M"/>
    <n v="44"/>
    <d v="1899-12-30T10:00:00"/>
    <n v="0.23809523809523808"/>
    <n v="2.2675736961451243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0-26T00:00:00"/>
    <n v="1"/>
    <s v="M"/>
    <n v="44"/>
    <d v="1899-12-30T18:00:00"/>
    <n v="0.33333333333333331"/>
    <n v="3.1746031746031744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26T00:00:00"/>
    <n v="1"/>
    <s v="M"/>
    <n v="44"/>
    <d v="1899-12-30T10:00:00"/>
    <n v="0.26315789473684209"/>
    <n v="4.1551246537396121E-2"/>
    <n v="1"/>
    <n v="0.21052631578947367"/>
    <n v="1"/>
  </r>
  <r>
    <x v="2"/>
    <n v="41.881996999999998"/>
    <n v="-87.627484999999993"/>
    <d v="1899-12-30T17:45:00"/>
    <d v="1899-12-30T18:30:00"/>
    <x v="4"/>
    <s v="Female"/>
    <n v="29"/>
    <d v="2020-10-26T00:00:00"/>
    <n v="1"/>
    <s v="M"/>
    <n v="44"/>
    <d v="1899-12-30T18:00:00"/>
    <n v="0.21052631578947367"/>
    <n v="3.3240997229916892E-2"/>
    <n v="0.875"/>
    <n v="0.30434782608695654"/>
    <n v="0.875"/>
  </r>
  <r>
    <x v="2"/>
    <n v="41.897865000000003"/>
    <n v="-87.630874000000006"/>
    <d v="1899-12-30T19:00:00"/>
    <d v="1899-12-30T23:59:00"/>
    <x v="3"/>
    <s v="Female"/>
    <n v="29"/>
    <d v="2020-10-26T00:00:00"/>
    <n v="1"/>
    <s v="M"/>
    <n v="44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26T00:00:00"/>
    <n v="1"/>
    <s v="M"/>
    <n v="44"/>
    <d v="1899-12-30T10:00:00"/>
    <n v="0.25"/>
    <n v="3.7499999999999999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0-26T00:00:00"/>
    <n v="1"/>
    <s v="M"/>
    <n v="44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26T00:00:00"/>
    <n v="1"/>
    <s v="M"/>
    <n v="44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26T00:00:00"/>
    <n v="1"/>
    <s v="M"/>
    <n v="44"/>
    <d v="1899-12-30T06:00:00"/>
    <n v="0.21739130434782608"/>
    <n v="3.780718336483932E-2"/>
    <n v="1"/>
    <n v="0.5"/>
    <n v="1"/>
  </r>
  <r>
    <x v="4"/>
    <n v="41.880653000000002"/>
    <n v="-87.636480000000006"/>
    <d v="1899-12-30T09:00:00"/>
    <d v="1899-12-30T17:00:00"/>
    <x v="2"/>
    <s v="Male"/>
    <n v="27"/>
    <d v="2020-10-26T00:00:00"/>
    <n v="1"/>
    <s v="M"/>
    <n v="44"/>
    <d v="1899-12-30T10:00:00"/>
    <n v="0.21739130434782608"/>
    <n v="3.780718336483932E-2"/>
    <n v="0.75"/>
    <n v="0.15789473684210525"/>
    <n v="0.75"/>
  </r>
  <r>
    <x v="4"/>
    <n v="41.881996999999998"/>
    <n v="-87.627484999999993"/>
    <d v="1899-12-30T17:45:00"/>
    <d v="1899-12-30T18:30:00"/>
    <x v="4"/>
    <s v="Male"/>
    <n v="27"/>
    <d v="2020-10-26T00:00:00"/>
    <n v="1"/>
    <s v="M"/>
    <n v="44"/>
    <d v="1899-12-30T18:00:00"/>
    <n v="0.2608695652173913"/>
    <n v="4.5368620037807179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0-26T00:00:00"/>
    <n v="1"/>
    <s v="M"/>
    <n v="44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26T00:00:00"/>
    <n v="1"/>
    <s v="M"/>
    <n v="44"/>
    <d v="1899-12-30T06:00:00"/>
    <n v="0.16"/>
    <n v="1.9199999999999998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26T00:00:00"/>
    <n v="1"/>
    <s v="M"/>
    <n v="44"/>
    <d v="1899-12-30T10:00:00"/>
    <n v="0.2"/>
    <n v="2.4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0-26T00:00:00"/>
    <n v="1"/>
    <s v="M"/>
    <n v="44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0-27T00:00:00"/>
    <n v="1"/>
    <s v="Tu"/>
    <n v="44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27T00:00:00"/>
    <n v="1"/>
    <s v="Tu"/>
    <n v="44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7T00:00:00"/>
    <n v="1"/>
    <s v="Tu"/>
    <n v="44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7T00:00:00"/>
    <n v="1"/>
    <s v="Tu"/>
    <n v="44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27T00:00:00"/>
    <n v="1"/>
    <s v="Tu"/>
    <n v="44"/>
    <d v="1899-12-30T08:00:00"/>
    <n v="0.2857142857142857"/>
    <n v="4.081632653061224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27T00:00:00"/>
    <n v="1"/>
    <s v="Tu"/>
    <n v="44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27T00:00:00"/>
    <n v="1"/>
    <s v="Tu"/>
    <n v="44"/>
    <d v="1899-12-30T18:00:00"/>
    <n v="0.33333333333333331"/>
    <n v="4.7619047619047616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27T00:00:00"/>
    <n v="1"/>
    <s v="Tu"/>
    <n v="44"/>
    <d v="1899-12-30T10:00:00"/>
    <n v="0.26315789473684209"/>
    <n v="2.7700831024930744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0-27T00:00:00"/>
    <n v="1"/>
    <s v="Tu"/>
    <n v="44"/>
    <d v="1899-12-30T20:00:00"/>
    <n v="0.26315789473684209"/>
    <n v="2.7700831024930744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27T00:00:00"/>
    <n v="1"/>
    <s v="Tu"/>
    <n v="44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27T00:00:00"/>
    <n v="1"/>
    <s v="Tu"/>
    <n v="44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0-27T00:00:00"/>
    <n v="1"/>
    <s v="Tu"/>
    <n v="44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27T00:00:00"/>
    <n v="1"/>
    <s v="Tu"/>
    <n v="44"/>
    <d v="1899-12-30T06:00:00"/>
    <n v="0.21739130434782608"/>
    <n v="3.780718336483932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0-27T00:00:00"/>
    <n v="1"/>
    <s v="Tu"/>
    <n v="44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27T00:00:00"/>
    <n v="1"/>
    <s v="Tu"/>
    <n v="44"/>
    <d v="1899-12-30T18:00:00"/>
    <n v="0.2608695652173913"/>
    <n v="4.5368620037807179E-2"/>
    <n v="0.875"/>
    <n v="0.30434782608695654"/>
    <n v="0.875"/>
  </r>
  <r>
    <x v="4"/>
    <n v="41.897865000000003"/>
    <n v="-87.630874000000006"/>
    <d v="1899-12-30T17:45:00"/>
    <d v="1899-12-30T23:59:00"/>
    <x v="3"/>
    <s v="Male"/>
    <n v="27"/>
    <d v="2020-10-27T00:00:00"/>
    <n v="1"/>
    <s v="Tu"/>
    <n v="44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27T00:00:00"/>
    <n v="1"/>
    <s v="Tu"/>
    <n v="44"/>
    <d v="1899-12-30T06:00:00"/>
    <n v="0.16"/>
    <n v="2.5600000000000001E-2"/>
    <n v="0.75"/>
    <n v="0.42857142857142855"/>
    <n v="0.75"/>
  </r>
  <r>
    <x v="5"/>
    <n v="41.880653000000002"/>
    <n v="-87.636480000000006"/>
    <d v="1899-12-30T09:00:00"/>
    <d v="1899-12-30T17:10:00"/>
    <x v="2"/>
    <s v="Female"/>
    <n v="29"/>
    <d v="2020-10-27T00:00:00"/>
    <n v="1"/>
    <s v="Tu"/>
    <n v="44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27T00:00:00"/>
    <n v="1"/>
    <s v="Tu"/>
    <n v="44"/>
    <d v="1899-12-30T18:00:00"/>
    <n v="0.24"/>
    <n v="3.8399999999999997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0-27T00:00:00"/>
    <n v="1"/>
    <s v="Tu"/>
    <n v="44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0-28T00:00:00"/>
    <n v="1"/>
    <s v="W"/>
    <n v="44"/>
    <d v="1899-12-30T08:00:00"/>
    <n v="0.18518518518518517"/>
    <n v="2.743484224965706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0-28T00:00:00"/>
    <n v="1"/>
    <s v="W"/>
    <n v="44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8T00:00:00"/>
    <n v="1"/>
    <s v="W"/>
    <n v="44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8T00:00:00"/>
    <n v="1"/>
    <s v="W"/>
    <n v="44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28T00:00:00"/>
    <n v="1"/>
    <s v="W"/>
    <n v="44"/>
    <d v="1899-12-30T08:00:00"/>
    <n v="0.2857142857142857"/>
    <n v="4.0816326530612242E-2"/>
    <n v="0.875"/>
    <n v="0.46666666666666667"/>
    <n v="0.875"/>
  </r>
  <r>
    <x v="1"/>
    <n v="41.880653000000002"/>
    <n v="-87.636480000000006"/>
    <d v="1899-12-30T09:00:00"/>
    <d v="1899-12-30T17:00:00"/>
    <x v="2"/>
    <s v="Female"/>
    <n v="27"/>
    <d v="2020-10-28T00:00:00"/>
    <n v="1"/>
    <s v="W"/>
    <n v="44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28T00:00:00"/>
    <n v="1"/>
    <s v="W"/>
    <n v="44"/>
    <d v="1899-12-30T18:00:00"/>
    <n v="0.33333333333333331"/>
    <n v="4.7619047619047616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28T00:00:00"/>
    <n v="1"/>
    <s v="W"/>
    <n v="44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28T00:00:00"/>
    <n v="1"/>
    <s v="W"/>
    <n v="44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0-28T00:00:00"/>
    <n v="1"/>
    <s v="W"/>
    <n v="44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28T00:00:00"/>
    <n v="1"/>
    <s v="W"/>
    <n v="44"/>
    <d v="1899-12-30T10:00:00"/>
    <n v="0.25"/>
    <n v="2.5000000000000001E-2"/>
    <n v="1"/>
    <n v="0.2"/>
    <n v="1"/>
  </r>
  <r>
    <x v="3"/>
    <n v="41.897865000000003"/>
    <n v="-87.630874000000006"/>
    <d v="1899-12-30T19:00:00"/>
    <d v="1899-12-30T23:59:00"/>
    <x v="3"/>
    <s v="Male"/>
    <n v="26"/>
    <d v="2020-10-28T00:00:00"/>
    <n v="1"/>
    <s v="W"/>
    <n v="44"/>
    <d v="1899-12-30T20:00:00"/>
    <n v="0.35"/>
    <n v="3.4999999999999996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28T00:00:00"/>
    <n v="1"/>
    <s v="W"/>
    <n v="44"/>
    <d v="1899-12-30T06:00:00"/>
    <n v="0.21739130434782608"/>
    <n v="3.780718336483932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0-28T00:00:00"/>
    <n v="1"/>
    <s v="W"/>
    <n v="44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28T00:00:00"/>
    <n v="1"/>
    <s v="W"/>
    <n v="44"/>
    <d v="1899-12-30T18:00:00"/>
    <n v="0.2608695652173913"/>
    <n v="4.5368620037807179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0-28T00:00:00"/>
    <n v="1"/>
    <s v="W"/>
    <n v="44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0-28T00:00:00"/>
    <n v="1"/>
    <s v="W"/>
    <n v="44"/>
    <d v="1899-12-30T06:00:00"/>
    <n v="0.16"/>
    <n v="2.5600000000000001E-2"/>
    <n v="0.875"/>
    <n v="0.46666666666666667"/>
    <n v="0.875"/>
  </r>
  <r>
    <x v="5"/>
    <n v="41.880653000000002"/>
    <n v="-87.636480000000006"/>
    <d v="1899-12-30T09:00:00"/>
    <d v="1899-12-30T17:10:00"/>
    <x v="2"/>
    <s v="Female"/>
    <n v="29"/>
    <d v="2020-10-28T00:00:00"/>
    <n v="1"/>
    <s v="W"/>
    <n v="44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28T00:00:00"/>
    <n v="1"/>
    <s v="W"/>
    <n v="44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28T00:00:00"/>
    <n v="1"/>
    <s v="W"/>
    <n v="44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0-29T00:00:00"/>
    <n v="1"/>
    <s v="Th"/>
    <n v="44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29T00:00:00"/>
    <n v="1"/>
    <s v="Th"/>
    <n v="44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29T00:00:00"/>
    <n v="1"/>
    <s v="Th"/>
    <n v="44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29T00:00:00"/>
    <n v="1"/>
    <s v="Th"/>
    <n v="44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0-29T00:00:00"/>
    <n v="1"/>
    <s v="Th"/>
    <n v="44"/>
    <d v="1899-12-30T08:00:00"/>
    <n v="0.2857142857142857"/>
    <n v="4.081632653061224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29T00:00:00"/>
    <n v="1"/>
    <s v="Th"/>
    <n v="44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29T00:00:00"/>
    <n v="1"/>
    <s v="Th"/>
    <n v="44"/>
    <d v="1899-12-30T18:00:00"/>
    <n v="0.33333333333333331"/>
    <n v="4.7619047619047616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0-29T00:00:00"/>
    <n v="1"/>
    <s v="Th"/>
    <n v="44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29T00:00:00"/>
    <n v="1"/>
    <s v="Th"/>
    <n v="44"/>
    <d v="1899-12-30T18:00:00"/>
    <n v="0.21052631578947367"/>
    <n v="3.3240997229916892E-2"/>
    <n v="1"/>
    <n v="0.25"/>
    <n v="1"/>
  </r>
  <r>
    <x v="2"/>
    <n v="41.897865000000003"/>
    <n v="-87.630874000000006"/>
    <d v="1899-12-30T19:00:00"/>
    <d v="1899-12-30T23:59:00"/>
    <x v="3"/>
    <s v="Female"/>
    <n v="29"/>
    <d v="2020-10-29T00:00:00"/>
    <n v="1"/>
    <s v="Th"/>
    <n v="44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0-29T00:00:00"/>
    <n v="1"/>
    <s v="Th"/>
    <n v="44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29T00:00:00"/>
    <n v="1"/>
    <s v="Th"/>
    <n v="44"/>
    <d v="1899-12-30T18:00:00"/>
    <n v="0.2"/>
    <n v="0.03"/>
    <n v="1"/>
    <n v="0.25"/>
    <n v="1"/>
  </r>
  <r>
    <x v="3"/>
    <n v="41.897865000000003"/>
    <n v="-87.630874000000006"/>
    <d v="1899-12-30T19:00:00"/>
    <d v="1899-12-30T23:59:00"/>
    <x v="3"/>
    <s v="Male"/>
    <n v="26"/>
    <d v="2020-10-29T00:00:00"/>
    <n v="1"/>
    <s v="Th"/>
    <n v="44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0-29T00:00:00"/>
    <n v="1"/>
    <s v="Th"/>
    <n v="44"/>
    <d v="1899-12-30T06:00:00"/>
    <n v="0.21739130434782608"/>
    <n v="3.780718336483932E-2"/>
    <n v="1"/>
    <n v="1"/>
    <n v="1"/>
  </r>
  <r>
    <x v="4"/>
    <n v="41.880653000000002"/>
    <n v="-87.636480000000006"/>
    <d v="1899-12-30T09:00:00"/>
    <d v="1899-12-30T17:00:00"/>
    <x v="2"/>
    <s v="Male"/>
    <n v="27"/>
    <d v="2020-10-29T00:00:00"/>
    <n v="1"/>
    <s v="Th"/>
    <n v="44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0-29T00:00:00"/>
    <n v="1"/>
    <s v="Th"/>
    <n v="44"/>
    <d v="1899-12-30T18:00:00"/>
    <n v="0.2608695652173913"/>
    <n v="4.5368620037807179E-2"/>
    <n v="1"/>
    <n v="0.25"/>
    <n v="1"/>
  </r>
  <r>
    <x v="4"/>
    <n v="41.897865000000003"/>
    <n v="-87.630874000000006"/>
    <d v="1899-12-30T17:45:00"/>
    <d v="1899-12-30T23:59:00"/>
    <x v="3"/>
    <s v="Male"/>
    <n v="27"/>
    <d v="2020-10-29T00:00:00"/>
    <n v="1"/>
    <s v="Th"/>
    <n v="44"/>
    <d v="1899-12-30T18:00:00"/>
    <n v="0.30434782608695654"/>
    <n v="5.2930056710775046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0-29T00:00:00"/>
    <n v="1"/>
    <s v="Th"/>
    <n v="44"/>
    <d v="1899-12-30T10:00:00"/>
    <n v="0.2"/>
    <n v="2.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29T00:00:00"/>
    <n v="1"/>
    <s v="Th"/>
    <n v="44"/>
    <d v="1899-12-30T18:00:00"/>
    <n v="0.24"/>
    <n v="2.8799999999999999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0-29T00:00:00"/>
    <n v="1"/>
    <s v="Th"/>
    <n v="44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0-30T00:00:00"/>
    <n v="1"/>
    <s v="F"/>
    <n v="44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0-30T00:00:00"/>
    <n v="1"/>
    <s v="F"/>
    <n v="44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0-30T00:00:00"/>
    <n v="1"/>
    <s v="F"/>
    <n v="44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0-30T00:00:00"/>
    <n v="1"/>
    <s v="F"/>
    <n v="44"/>
    <d v="1899-12-30T18:00:00"/>
    <n v="0.25925925925925924"/>
    <n v="3.8408779149519887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0-30T00:00:00"/>
    <n v="1"/>
    <s v="F"/>
    <n v="44"/>
    <d v="1899-12-30T08:00:00"/>
    <n v="0.2857142857142857"/>
    <n v="4.081632653061224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0-30T00:00:00"/>
    <n v="1"/>
    <s v="F"/>
    <n v="44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0-30T00:00:00"/>
    <n v="1"/>
    <s v="F"/>
    <n v="44"/>
    <d v="1899-12-30T18:00:00"/>
    <n v="0.33333333333333331"/>
    <n v="4.7619047619047616E-2"/>
    <n v="0.875"/>
    <n v="0.2"/>
    <n v="0.75"/>
  </r>
  <r>
    <x v="2"/>
    <n v="41.880653000000002"/>
    <n v="-87.636480000000006"/>
    <d v="1899-12-30T09:00:00"/>
    <d v="1899-12-30T17:00:00"/>
    <x v="2"/>
    <s v="Female"/>
    <n v="29"/>
    <d v="2020-10-30T00:00:00"/>
    <n v="1"/>
    <s v="F"/>
    <n v="44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0-30T00:00:00"/>
    <n v="1"/>
    <s v="F"/>
    <n v="44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0-30T00:00:00"/>
    <n v="1"/>
    <s v="F"/>
    <n v="44"/>
    <d v="1899-12-30T20:00:00"/>
    <n v="0.26315789473684209"/>
    <n v="4.1551246537396121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0-30T00:00:00"/>
    <n v="1"/>
    <s v="F"/>
    <n v="44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0-30T00:00:00"/>
    <n v="1"/>
    <s v="F"/>
    <n v="44"/>
    <d v="1899-12-30T18:00:00"/>
    <n v="0.2"/>
    <n v="0.03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0-30T00:00:00"/>
    <n v="1"/>
    <s v="F"/>
    <n v="44"/>
    <d v="1899-12-30T20:00:00"/>
    <n v="0.35"/>
    <n v="5.2499999999999998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0-30T00:00:00"/>
    <n v="1"/>
    <s v="F"/>
    <n v="44"/>
    <d v="1899-12-30T06:00:00"/>
    <n v="0.21739130434782608"/>
    <n v="2.835538752362949E-2"/>
    <n v="1"/>
    <n v="0.5"/>
    <n v="1"/>
  </r>
  <r>
    <x v="4"/>
    <n v="41.880653000000002"/>
    <n v="-87.636480000000006"/>
    <d v="1899-12-30T09:00:00"/>
    <d v="1899-12-30T17:00:00"/>
    <x v="2"/>
    <s v="Male"/>
    <n v="27"/>
    <d v="2020-10-30T00:00:00"/>
    <n v="1"/>
    <s v="F"/>
    <n v="44"/>
    <d v="1899-12-30T10:00:00"/>
    <n v="0.21739130434782608"/>
    <n v="2.835538752362949E-2"/>
    <n v="1"/>
    <n v="0.2"/>
    <n v="1"/>
  </r>
  <r>
    <x v="4"/>
    <n v="41.897865000000003"/>
    <n v="-87.630874000000006"/>
    <d v="1899-12-30T17:45:00"/>
    <d v="1899-12-30T23:59:00"/>
    <x v="3"/>
    <s v="Male"/>
    <n v="27"/>
    <d v="2020-10-30T00:00:00"/>
    <n v="1"/>
    <s v="F"/>
    <n v="44"/>
    <d v="1899-12-30T18:00:00"/>
    <n v="0.30434782608695654"/>
    <n v="3.969754253308129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0-30T00:00:00"/>
    <n v="1"/>
    <s v="F"/>
    <n v="44"/>
    <d v="1899-12-30T06:00:00"/>
    <n v="0.16"/>
    <n v="2.5600000000000001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0-30T00:00:00"/>
    <n v="1"/>
    <s v="F"/>
    <n v="44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0-30T00:00:00"/>
    <n v="1"/>
    <s v="F"/>
    <n v="44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0-30T00:00:00"/>
    <n v="1"/>
    <s v="F"/>
    <n v="44"/>
    <d v="1899-12-30T18:00:00"/>
    <n v="0.28000000000000003"/>
    <n v="4.4800000000000006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0-31T00:00:00"/>
    <n v="0"/>
    <s v="Sa"/>
    <n v="44"/>
    <d v="1899-12-30T12:00:00"/>
    <n v="7.407407407407407E-2"/>
    <n v="1.0973936899862825E-2"/>
    <n v="1"/>
    <n v="1"/>
    <n v="1"/>
  </r>
  <r>
    <x v="0"/>
    <n v="41.884017999999998"/>
    <n v="-87.627398999999997"/>
    <d v="1899-12-30T14:00:00"/>
    <d v="1899-12-30T16:00:00"/>
    <x v="7"/>
    <s v="Male"/>
    <n v="25"/>
    <d v="2020-10-31T00:00:00"/>
    <n v="0"/>
    <s v="Sa"/>
    <n v="44"/>
    <d v="1899-12-30T14:00:00"/>
    <n v="3.7037037037037035E-2"/>
    <n v="5.4869684499314125E-3"/>
    <n v="1"/>
    <n v="1"/>
    <n v="1"/>
  </r>
  <r>
    <x v="0"/>
    <n v="41.883138000000002"/>
    <n v="-87.630692999999994"/>
    <d v="1899-12-30T16:30:00"/>
    <d v="1899-12-30T17:00:00"/>
    <x v="8"/>
    <s v="Male"/>
    <n v="25"/>
    <d v="2020-10-31T00:00:00"/>
    <n v="0"/>
    <s v="Sa"/>
    <n v="44"/>
    <d v="1899-12-30T16:00:00"/>
    <n v="7.407407407407407E-2"/>
    <n v="1.0973936899862825E-2"/>
    <n v="1"/>
    <n v="1"/>
    <n v="1"/>
  </r>
  <r>
    <x v="0"/>
    <n v="41.897865000000003"/>
    <n v="-87.630874000000006"/>
    <d v="1899-12-30T20:00:00"/>
    <d v="1899-12-30T23:59:00"/>
    <x v="3"/>
    <s v="Male"/>
    <n v="25"/>
    <d v="2020-10-31T00:00:00"/>
    <n v="0"/>
    <s v="Sa"/>
    <n v="44"/>
    <d v="1899-12-30T20:00:00"/>
    <n v="0.25925925925925924"/>
    <n v="3.8408779149519887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0-31T00:00:00"/>
    <n v="0"/>
    <s v="Sa"/>
    <n v="44"/>
    <d v="1899-12-30T10:00:00"/>
    <n v="9.5238095238095233E-2"/>
    <n v="1.3605442176870746E-2"/>
    <n v="1"/>
    <n v="1"/>
    <n v="1"/>
  </r>
  <r>
    <x v="1"/>
    <n v="41.879604"/>
    <n v="-87.633663999999996"/>
    <d v="1899-12-30T14:00:00"/>
    <d v="1899-12-30T15:00:00"/>
    <x v="0"/>
    <s v="Female"/>
    <n v="27"/>
    <d v="2020-10-31T00:00:00"/>
    <n v="0"/>
    <s v="Sa"/>
    <n v="44"/>
    <d v="1899-12-30T14:00:00"/>
    <n v="0.2857142857142857"/>
    <n v="4.0816326530612242E-2"/>
    <n v="1"/>
    <n v="1"/>
    <n v="1"/>
  </r>
  <r>
    <x v="1"/>
    <n v="41.897865000000003"/>
    <n v="-87.630874000000006"/>
    <d v="1899-12-30T15:30:00"/>
    <d v="1899-12-30T23:59:00"/>
    <x v="3"/>
    <s v="Female"/>
    <n v="27"/>
    <d v="2020-10-31T00:00:00"/>
    <n v="0"/>
    <s v="Sa"/>
    <n v="44"/>
    <d v="1899-12-30T16:00:00"/>
    <n v="0.33333333333333331"/>
    <n v="4.7619047619047616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0-31T00:00:00"/>
    <n v="0"/>
    <s v="Sa"/>
    <n v="44"/>
    <d v="1899-12-30T08:00:00"/>
    <n v="0.10526315789473684"/>
    <n v="1.6620498614958446E-2"/>
    <n v="1"/>
    <n v="1"/>
    <n v="1"/>
  </r>
  <r>
    <x v="2"/>
    <n v="41.883138000000002"/>
    <n v="-87.630692999999994"/>
    <d v="1899-12-30T17:00:00"/>
    <d v="1899-12-30T18:00:00"/>
    <x v="8"/>
    <s v="Female"/>
    <n v="29"/>
    <d v="2020-10-31T00:00:00"/>
    <n v="0"/>
    <s v="Sa"/>
    <n v="44"/>
    <d v="1899-12-30T18:00:00"/>
    <n v="5.2631578947368418E-2"/>
    <n v="8.3102493074792231E-3"/>
    <n v="1"/>
    <n v="1"/>
    <n v="1"/>
  </r>
  <r>
    <x v="2"/>
    <n v="41.884017999999998"/>
    <n v="-87.627398999999997"/>
    <d v="1899-12-30T18:00:00"/>
    <d v="1899-12-30T22:00:00"/>
    <x v="7"/>
    <s v="Female"/>
    <n v="29"/>
    <d v="2020-10-31T00:00:00"/>
    <n v="0"/>
    <s v="Sa"/>
    <n v="44"/>
    <d v="1899-12-30T18:00:00"/>
    <n v="0.10526315789473684"/>
    <n v="1.6620498614958446E-2"/>
    <n v="1"/>
    <n v="1"/>
    <n v="1"/>
  </r>
  <r>
    <x v="3"/>
    <n v="41.897865000000003"/>
    <n v="-87.630874000000006"/>
    <d v="1899-12-30T09:00:00"/>
    <d v="1899-12-30T09:15:00"/>
    <x v="3"/>
    <s v="Male"/>
    <n v="26"/>
    <d v="2020-10-31T00:00:00"/>
    <n v="0"/>
    <s v="Sa"/>
    <n v="44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0-31T00:00:00"/>
    <n v="0"/>
    <s v="Sa"/>
    <n v="44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23:59:00"/>
    <x v="10"/>
    <s v="Male"/>
    <n v="26"/>
    <d v="2020-10-31T00:00:00"/>
    <n v="0"/>
    <s v="Sa"/>
    <n v="44"/>
    <d v="1899-12-30T20:00:00"/>
    <n v="0.1"/>
    <n v="1.4999999999999999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0-31T00:00:00"/>
    <n v="0"/>
    <s v="Sa"/>
    <n v="44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0-31T00:00:00"/>
    <n v="0"/>
    <s v="Sa"/>
    <n v="44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0-31T00:00:00"/>
    <n v="0"/>
    <s v="Sa"/>
    <n v="44"/>
    <d v="1899-12-30T10:00:00"/>
    <n v="0.24"/>
    <n v="2.8799999999999999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0-31T00:00:00"/>
    <n v="0"/>
    <s v="Sa"/>
    <n v="44"/>
    <d v="1899-12-30T14:00:00"/>
    <n v="0.08"/>
    <n v="9.5999999999999992E-3"/>
    <n v="1"/>
    <n v="1"/>
    <n v="1"/>
  </r>
  <r>
    <x v="5"/>
    <n v="41.897865000000003"/>
    <n v="-87.630874000000006"/>
    <d v="1899-12-30T16:00:00"/>
    <d v="1899-12-30T23:59:00"/>
    <x v="3"/>
    <s v="Female"/>
    <n v="29"/>
    <d v="2020-10-31T00:00:00"/>
    <n v="0"/>
    <s v="Sa"/>
    <n v="44"/>
    <d v="1899-12-30T16:00:00"/>
    <n v="0.28000000000000003"/>
    <n v="3.3600000000000005E-2"/>
    <n v="1"/>
    <n v="0.5"/>
    <n v="1"/>
  </r>
  <r>
    <x v="0"/>
    <n v="41.878163000000001"/>
    <n v="-87.634919999999994"/>
    <d v="1899-12-30T12:30:00"/>
    <d v="1899-12-30T13:00:00"/>
    <x v="6"/>
    <s v="Male"/>
    <n v="25"/>
    <d v="2020-11-01T00:00:00"/>
    <n v="0"/>
    <s v="Su"/>
    <n v="45"/>
    <d v="1899-12-30T12:00:00"/>
    <n v="7.407407407407407E-2"/>
    <n v="8.2304526748971183E-3"/>
    <n v="1"/>
    <n v="1"/>
    <n v="1"/>
  </r>
  <r>
    <x v="0"/>
    <n v="41.883138000000002"/>
    <n v="-87.630692999999994"/>
    <d v="1899-12-30T16:30:00"/>
    <d v="1899-12-30T17:00:00"/>
    <x v="8"/>
    <s v="Male"/>
    <n v="25"/>
    <d v="2020-11-01T00:00:00"/>
    <n v="0"/>
    <s v="Su"/>
    <n v="45"/>
    <d v="1899-12-30T16:00:00"/>
    <n v="7.407407407407407E-2"/>
    <n v="8.2304526748971183E-3"/>
    <n v="1"/>
    <n v="1"/>
    <n v="1"/>
  </r>
  <r>
    <x v="0"/>
    <n v="41.897865000000003"/>
    <n v="-87.630874000000006"/>
    <d v="1899-12-30T20:00:00"/>
    <d v="1899-12-30T23:59:00"/>
    <x v="3"/>
    <s v="Male"/>
    <n v="25"/>
    <d v="2020-11-01T00:00:00"/>
    <n v="0"/>
    <s v="Su"/>
    <n v="45"/>
    <d v="1899-12-30T20:00:00"/>
    <n v="0.25925925925925924"/>
    <n v="2.8806584362139915E-2"/>
    <n v="1"/>
    <n v="1"/>
    <n v="1"/>
  </r>
  <r>
    <x v="1"/>
    <n v="41.881996999999998"/>
    <n v="-87.627484999999993"/>
    <d v="1899-12-30T08:00:00"/>
    <d v="1899-12-30T09:00:00"/>
    <x v="4"/>
    <s v="Female"/>
    <n v="27"/>
    <d v="2020-11-01T00:00:00"/>
    <n v="0"/>
    <s v="Su"/>
    <n v="45"/>
    <d v="1899-12-30T08:00:00"/>
    <n v="4.5454545454545456E-2"/>
    <n v="8.2644628099173556E-3"/>
    <n v="1"/>
    <n v="1"/>
    <n v="1"/>
  </r>
  <r>
    <x v="1"/>
    <n v="41.879927000000002"/>
    <n v="-87.623632999999998"/>
    <d v="1899-12-30T09:30:00"/>
    <d v="1899-12-30T13:30:00"/>
    <x v="9"/>
    <s v="Female"/>
    <n v="27"/>
    <d v="2020-11-01T00:00:00"/>
    <n v="0"/>
    <s v="Su"/>
    <n v="45"/>
    <d v="1899-12-30T10:00:00"/>
    <n v="9.0909090909090912E-2"/>
    <n v="1.6528925619834711E-2"/>
    <n v="1"/>
    <n v="1"/>
    <n v="1"/>
  </r>
  <r>
    <x v="1"/>
    <n v="41.879604"/>
    <n v="-87.633663999999996"/>
    <d v="1899-12-30T14:00:00"/>
    <d v="1899-12-30T15:00:00"/>
    <x v="0"/>
    <s v="Female"/>
    <n v="27"/>
    <d v="2020-11-01T00:00:00"/>
    <n v="0"/>
    <s v="Su"/>
    <n v="45"/>
    <d v="1899-12-30T14:00:00"/>
    <n v="0.31818181818181818"/>
    <n v="5.7851239669421489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01T00:00:00"/>
    <n v="0"/>
    <s v="Su"/>
    <n v="45"/>
    <d v="1899-12-30T16:00:00"/>
    <n v="0.31818181818181818"/>
    <n v="5.7851239669421489E-2"/>
    <n v="1"/>
    <n v="0.5"/>
    <n v="1"/>
  </r>
  <r>
    <x v="2"/>
    <n v="41.874848999999998"/>
    <n v="-87.634506000000002"/>
    <d v="1899-12-30T07:00:00"/>
    <d v="1899-12-30T09:00:00"/>
    <x v="5"/>
    <s v="Female"/>
    <n v="29"/>
    <d v="2020-11-01T00:00:00"/>
    <n v="0"/>
    <s v="Su"/>
    <n v="45"/>
    <d v="1899-12-30T08:00:00"/>
    <n v="0.1111111111111111"/>
    <n v="1.2345679012345678E-2"/>
    <n v="1"/>
    <n v="1"/>
    <n v="1"/>
  </r>
  <r>
    <x v="2"/>
    <n v="41.884017999999998"/>
    <n v="-87.627398999999997"/>
    <d v="1899-12-30T18:00:00"/>
    <d v="1899-12-30T22:00:00"/>
    <x v="7"/>
    <s v="Female"/>
    <n v="29"/>
    <d v="2020-11-01T00:00:00"/>
    <n v="0"/>
    <s v="Su"/>
    <n v="45"/>
    <d v="1899-12-30T18:00:00"/>
    <n v="0.1111111111111111"/>
    <n v="1.2345679012345678E-2"/>
    <n v="1"/>
    <n v="1"/>
    <n v="1"/>
  </r>
  <r>
    <x v="3"/>
    <n v="41.897865000000003"/>
    <n v="-87.630874000000006"/>
    <d v="1899-12-30T09:00:00"/>
    <d v="1899-12-30T09:15:00"/>
    <x v="3"/>
    <s v="Male"/>
    <n v="26"/>
    <d v="2020-11-01T00:00:00"/>
    <n v="0"/>
    <s v="Su"/>
    <n v="45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01T00:00:00"/>
    <n v="0"/>
    <s v="Su"/>
    <n v="45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23:59:00"/>
    <x v="10"/>
    <s v="Male"/>
    <n v="26"/>
    <d v="2020-11-01T00:00:00"/>
    <n v="0"/>
    <s v="Su"/>
    <n v="45"/>
    <d v="1899-12-30T20:00:00"/>
    <n v="0.1"/>
    <n v="1.4999999999999999E-2"/>
    <n v="0.75"/>
    <n v="1"/>
    <n v="0.75"/>
  </r>
  <r>
    <x v="4"/>
    <n v="41.897865000000003"/>
    <n v="-87.630874000000006"/>
    <d v="1899-12-30T08:00:00"/>
    <d v="1899-12-30T09:00:00"/>
    <x v="3"/>
    <s v="Male"/>
    <n v="27"/>
    <d v="2020-11-01T00:00:00"/>
    <n v="0"/>
    <s v="Su"/>
    <n v="45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1-01T00:00:00"/>
    <n v="0"/>
    <s v="Su"/>
    <n v="45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01T00:00:00"/>
    <n v="0"/>
    <s v="Su"/>
    <n v="45"/>
    <d v="1899-12-30T10:00:00"/>
    <n v="0.24"/>
    <n v="3.8399999999999997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01T00:00:00"/>
    <n v="0"/>
    <s v="Su"/>
    <n v="45"/>
    <d v="1899-12-30T14:00:00"/>
    <n v="0.08"/>
    <n v="1.2800000000000001E-2"/>
    <n v="1"/>
    <n v="1"/>
    <n v="1"/>
  </r>
  <r>
    <x v="5"/>
    <n v="41.897865000000003"/>
    <n v="-87.630874000000006"/>
    <d v="1899-12-30T16:00:00"/>
    <d v="1899-12-30T16:30:00"/>
    <x v="3"/>
    <s v="Female"/>
    <n v="29"/>
    <d v="2020-11-01T00:00:00"/>
    <n v="0"/>
    <s v="Su"/>
    <n v="45"/>
    <d v="1899-12-30T16:00:00"/>
    <n v="0.28000000000000003"/>
    <n v="4.4800000000000006E-2"/>
    <n v="1"/>
    <n v="0.5"/>
    <n v="1"/>
  </r>
  <r>
    <x v="5"/>
    <n v="41.890135999999998"/>
    <n v="-87.631688999999994"/>
    <d v="1899-12-30T22:00:00"/>
    <d v="1899-12-30T23:59:00"/>
    <x v="10"/>
    <s v="Female"/>
    <n v="29"/>
    <d v="2020-11-01T00:00:00"/>
    <n v="0"/>
    <s v="Su"/>
    <n v="45"/>
    <d v="1899-12-30T22:00:00"/>
    <n v="0.04"/>
    <n v="6.4000000000000003E-3"/>
    <n v="1"/>
    <n v="1"/>
    <n v="1"/>
  </r>
  <r>
    <x v="0"/>
    <n v="41.879604"/>
    <n v="-87.633663999999996"/>
    <d v="1899-12-30T08:00:00"/>
    <d v="1899-12-30T08:10:00"/>
    <x v="0"/>
    <s v="Male"/>
    <n v="25"/>
    <d v="2020-11-02T00:00:00"/>
    <n v="1"/>
    <s v="M"/>
    <n v="45"/>
    <d v="1899-12-30T08:00:00"/>
    <n v="0.18518518518518517"/>
    <n v="2.743484224965706E-2"/>
    <n v="0.875"/>
    <n v="0.53846153846153844"/>
    <n v="0.875"/>
  </r>
  <r>
    <x v="0"/>
    <n v="41.877676999999998"/>
    <n v="-87.634251000000006"/>
    <d v="1899-12-30T08:15:00"/>
    <d v="1899-12-30T08:20:00"/>
    <x v="1"/>
    <s v="Male"/>
    <n v="25"/>
    <d v="2020-11-02T00:00:00"/>
    <n v="1"/>
    <s v="M"/>
    <n v="45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02T00:00:00"/>
    <n v="1"/>
    <s v="M"/>
    <n v="45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02T00:00:00"/>
    <n v="1"/>
    <s v="M"/>
    <n v="45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02T00:00:00"/>
    <n v="1"/>
    <s v="M"/>
    <n v="45"/>
    <d v="1899-12-30T08:00:00"/>
    <n v="0.31818181818181818"/>
    <n v="4.338842975206611E-2"/>
    <n v="0.75"/>
    <n v="0.46153846153846156"/>
    <n v="0.75"/>
  </r>
  <r>
    <x v="1"/>
    <n v="41.880653000000002"/>
    <n v="-87.636480000000006"/>
    <d v="1899-12-30T09:00:00"/>
    <d v="1899-12-30T17:00:00"/>
    <x v="2"/>
    <s v="Female"/>
    <n v="27"/>
    <d v="2020-11-02T00:00:00"/>
    <n v="1"/>
    <s v="M"/>
    <n v="45"/>
    <d v="1899-12-30T10:00:00"/>
    <n v="0.22727272727272727"/>
    <n v="3.099173553719008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1-02T00:00:00"/>
    <n v="1"/>
    <s v="M"/>
    <n v="45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02T00:00:00"/>
    <n v="1"/>
    <s v="M"/>
    <n v="45"/>
    <d v="1899-12-30T10:00:00"/>
    <n v="0.27777777777777779"/>
    <n v="3.0864197530864196E-2"/>
    <n v="1"/>
    <n v="0.21052631578947367"/>
    <n v="1"/>
  </r>
  <r>
    <x v="2"/>
    <n v="41.897865000000003"/>
    <n v="-87.630874000000006"/>
    <d v="1899-12-30T19:00:00"/>
    <d v="1899-12-30T23:59:00"/>
    <x v="3"/>
    <s v="Female"/>
    <n v="29"/>
    <d v="2020-11-02T00:00:00"/>
    <n v="1"/>
    <s v="M"/>
    <n v="45"/>
    <d v="1899-12-30T20:00:00"/>
    <n v="0.27777777777777779"/>
    <n v="3.0864197530864196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02T00:00:00"/>
    <n v="1"/>
    <s v="M"/>
    <n v="45"/>
    <d v="1899-12-30T10:00:00"/>
    <n v="0.25"/>
    <n v="3.7499999999999999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1-02T00:00:00"/>
    <n v="1"/>
    <s v="M"/>
    <n v="45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02T00:00:00"/>
    <n v="1"/>
    <s v="M"/>
    <n v="45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02T00:00:00"/>
    <n v="1"/>
    <s v="M"/>
    <n v="45"/>
    <d v="1899-12-30T06:00:00"/>
    <n v="0.21739130434782608"/>
    <n v="3.780718336483932E-2"/>
    <n v="1"/>
    <n v="0.5"/>
    <n v="1"/>
  </r>
  <r>
    <x v="4"/>
    <n v="41.880653000000002"/>
    <n v="-87.636480000000006"/>
    <d v="1899-12-30T09:00:00"/>
    <d v="1899-12-30T17:00:00"/>
    <x v="2"/>
    <s v="Male"/>
    <n v="27"/>
    <d v="2020-11-02T00:00:00"/>
    <n v="1"/>
    <s v="M"/>
    <n v="45"/>
    <d v="1899-12-30T10:00:00"/>
    <n v="0.21739130434782608"/>
    <n v="3.780718336483932E-2"/>
    <n v="0.75"/>
    <n v="0.15789473684210525"/>
    <n v="0.75"/>
  </r>
  <r>
    <x v="4"/>
    <n v="41.881996999999998"/>
    <n v="-87.627484999999993"/>
    <d v="1899-12-30T17:45:00"/>
    <d v="1899-12-30T18:30:00"/>
    <x v="4"/>
    <s v="Male"/>
    <n v="27"/>
    <d v="2020-11-02T00:00:00"/>
    <n v="1"/>
    <s v="M"/>
    <n v="45"/>
    <d v="1899-12-30T18:00:00"/>
    <n v="0.2608695652173913"/>
    <n v="4.5368620037807179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1-02T00:00:00"/>
    <n v="1"/>
    <s v="M"/>
    <n v="45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02T00:00:00"/>
    <n v="1"/>
    <s v="M"/>
    <n v="45"/>
    <d v="1899-12-30T06:00:00"/>
    <n v="0.16"/>
    <n v="1.9199999999999998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02T00:00:00"/>
    <n v="1"/>
    <s v="M"/>
    <n v="45"/>
    <d v="1899-12-30T10:00:00"/>
    <n v="0.2"/>
    <n v="2.4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1-02T00:00:00"/>
    <n v="1"/>
    <s v="M"/>
    <n v="45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1-03T00:00:00"/>
    <n v="1"/>
    <s v="Tu"/>
    <n v="45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03T00:00:00"/>
    <n v="1"/>
    <s v="Tu"/>
    <n v="45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03T00:00:00"/>
    <n v="1"/>
    <s v="Tu"/>
    <n v="45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03T00:00:00"/>
    <n v="1"/>
    <s v="Tu"/>
    <n v="45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03T00:00:00"/>
    <n v="1"/>
    <s v="Tu"/>
    <n v="45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03T00:00:00"/>
    <n v="1"/>
    <s v="Tu"/>
    <n v="45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03T00:00:00"/>
    <n v="1"/>
    <s v="Tu"/>
    <n v="45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03T00:00:00"/>
    <n v="1"/>
    <s v="Tu"/>
    <n v="45"/>
    <d v="1899-12-30T10:00:00"/>
    <n v="0.27777777777777779"/>
    <n v="3.0864197530864196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1-03T00:00:00"/>
    <n v="1"/>
    <s v="Tu"/>
    <n v="45"/>
    <d v="1899-12-30T20:00:00"/>
    <n v="0.27777777777777779"/>
    <n v="3.0864197530864196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03T00:00:00"/>
    <n v="1"/>
    <s v="Tu"/>
    <n v="45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03T00:00:00"/>
    <n v="1"/>
    <s v="Tu"/>
    <n v="45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03T00:00:00"/>
    <n v="1"/>
    <s v="Tu"/>
    <n v="45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03T00:00:00"/>
    <n v="1"/>
    <s v="Tu"/>
    <n v="45"/>
    <d v="1899-12-30T06:00:00"/>
    <n v="0.21739130434782608"/>
    <n v="3.780718336483932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1-03T00:00:00"/>
    <n v="1"/>
    <s v="Tu"/>
    <n v="45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03T00:00:00"/>
    <n v="1"/>
    <s v="Tu"/>
    <n v="45"/>
    <d v="1899-12-30T18:00:00"/>
    <n v="0.2608695652173913"/>
    <n v="4.5368620037807179E-2"/>
    <n v="0.875"/>
    <n v="0.30434782608695654"/>
    <n v="0.875"/>
  </r>
  <r>
    <x v="4"/>
    <n v="41.897865000000003"/>
    <n v="-87.630874000000006"/>
    <d v="1899-12-30T17:45:00"/>
    <d v="1899-12-30T23:59:00"/>
    <x v="3"/>
    <s v="Male"/>
    <n v="27"/>
    <d v="2020-11-03T00:00:00"/>
    <n v="1"/>
    <s v="Tu"/>
    <n v="45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03T00:00:00"/>
    <n v="1"/>
    <s v="Tu"/>
    <n v="45"/>
    <d v="1899-12-30T06:00:00"/>
    <n v="0.16"/>
    <n v="2.5600000000000001E-2"/>
    <n v="0.75"/>
    <n v="0.42857142857142855"/>
    <n v="0.75"/>
  </r>
  <r>
    <x v="5"/>
    <n v="41.880653000000002"/>
    <n v="-87.636480000000006"/>
    <d v="1899-12-30T09:00:00"/>
    <d v="1899-12-30T17:10:00"/>
    <x v="2"/>
    <s v="Female"/>
    <n v="29"/>
    <d v="2020-11-03T00:00:00"/>
    <n v="1"/>
    <s v="Tu"/>
    <n v="45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03T00:00:00"/>
    <n v="1"/>
    <s v="Tu"/>
    <n v="45"/>
    <d v="1899-12-30T18:00:00"/>
    <n v="0.24"/>
    <n v="3.8399999999999997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1-03T00:00:00"/>
    <n v="1"/>
    <s v="Tu"/>
    <n v="45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1-04T00:00:00"/>
    <n v="1"/>
    <s v="W"/>
    <n v="45"/>
    <d v="1899-12-30T08:00:00"/>
    <n v="0.18518518518518517"/>
    <n v="2.743484224965706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1-04T00:00:00"/>
    <n v="1"/>
    <s v="W"/>
    <n v="45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04T00:00:00"/>
    <n v="1"/>
    <s v="W"/>
    <n v="45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04T00:00:00"/>
    <n v="1"/>
    <s v="W"/>
    <n v="45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04T00:00:00"/>
    <n v="1"/>
    <s v="W"/>
    <n v="45"/>
    <d v="1899-12-30T08:00:00"/>
    <n v="0.31818181818181818"/>
    <n v="4.338842975206611E-2"/>
    <n v="0.875"/>
    <n v="0.46666666666666667"/>
    <n v="0.875"/>
  </r>
  <r>
    <x v="1"/>
    <n v="41.880653000000002"/>
    <n v="-87.636480000000006"/>
    <d v="1899-12-30T09:00:00"/>
    <d v="1899-12-30T17:00:00"/>
    <x v="2"/>
    <s v="Female"/>
    <n v="27"/>
    <d v="2020-11-04T00:00:00"/>
    <n v="1"/>
    <s v="W"/>
    <n v="45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04T00:00:00"/>
    <n v="1"/>
    <s v="W"/>
    <n v="45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04T00:00:00"/>
    <n v="1"/>
    <s v="W"/>
    <n v="45"/>
    <d v="1899-12-30T10:00:00"/>
    <n v="0.27777777777777779"/>
    <n v="4.6296296296296294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04T00:00:00"/>
    <n v="1"/>
    <s v="W"/>
    <n v="45"/>
    <d v="1899-12-30T18:00:00"/>
    <n v="0.16666666666666666"/>
    <n v="2.7777777777777776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04T00:00:00"/>
    <n v="1"/>
    <s v="W"/>
    <n v="45"/>
    <d v="1899-12-30T20:00:00"/>
    <n v="0.27777777777777779"/>
    <n v="4.6296296296296294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04T00:00:00"/>
    <n v="1"/>
    <s v="W"/>
    <n v="45"/>
    <d v="1899-12-30T10:00:00"/>
    <n v="0.25"/>
    <n v="2.5000000000000001E-2"/>
    <n v="1"/>
    <n v="0.2"/>
    <n v="1"/>
  </r>
  <r>
    <x v="3"/>
    <n v="41.897865000000003"/>
    <n v="-87.630874000000006"/>
    <d v="1899-12-30T19:00:00"/>
    <d v="1899-12-30T23:59:00"/>
    <x v="3"/>
    <s v="Male"/>
    <n v="26"/>
    <d v="2020-11-04T00:00:00"/>
    <n v="1"/>
    <s v="W"/>
    <n v="45"/>
    <d v="1899-12-30T20:00:00"/>
    <n v="0.35"/>
    <n v="3.4999999999999996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04T00:00:00"/>
    <n v="1"/>
    <s v="W"/>
    <n v="45"/>
    <d v="1899-12-30T06:00:00"/>
    <n v="0.21739130434782608"/>
    <n v="3.780718336483932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1-04T00:00:00"/>
    <n v="1"/>
    <s v="W"/>
    <n v="45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04T00:00:00"/>
    <n v="1"/>
    <s v="W"/>
    <n v="45"/>
    <d v="1899-12-30T18:00:00"/>
    <n v="0.2608695652173913"/>
    <n v="4.5368620037807179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1-04T00:00:00"/>
    <n v="1"/>
    <s v="W"/>
    <n v="45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04T00:00:00"/>
    <n v="1"/>
    <s v="W"/>
    <n v="45"/>
    <d v="1899-12-30T06:00:00"/>
    <n v="0.16"/>
    <n v="2.5600000000000001E-2"/>
    <n v="0.875"/>
    <n v="0.46666666666666667"/>
    <n v="0.875"/>
  </r>
  <r>
    <x v="5"/>
    <n v="41.880653000000002"/>
    <n v="-87.636480000000006"/>
    <d v="1899-12-30T09:00:00"/>
    <d v="1899-12-30T17:10:00"/>
    <x v="2"/>
    <s v="Female"/>
    <n v="29"/>
    <d v="2020-11-04T00:00:00"/>
    <n v="1"/>
    <s v="W"/>
    <n v="45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04T00:00:00"/>
    <n v="1"/>
    <s v="W"/>
    <n v="45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04T00:00:00"/>
    <n v="1"/>
    <s v="W"/>
    <n v="45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1-05T00:00:00"/>
    <n v="1"/>
    <s v="Th"/>
    <n v="45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05T00:00:00"/>
    <n v="1"/>
    <s v="Th"/>
    <n v="45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05T00:00:00"/>
    <n v="1"/>
    <s v="Th"/>
    <n v="45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05T00:00:00"/>
    <n v="1"/>
    <s v="Th"/>
    <n v="45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05T00:00:00"/>
    <n v="1"/>
    <s v="Th"/>
    <n v="45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05T00:00:00"/>
    <n v="1"/>
    <s v="Th"/>
    <n v="45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05T00:00:00"/>
    <n v="1"/>
    <s v="Th"/>
    <n v="45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05T00:00:00"/>
    <n v="1"/>
    <s v="Th"/>
    <n v="45"/>
    <d v="1899-12-30T10:00:00"/>
    <n v="0.27777777777777779"/>
    <n v="4.6296296296296294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05T00:00:00"/>
    <n v="1"/>
    <s v="Th"/>
    <n v="45"/>
    <d v="1899-12-30T18:00:00"/>
    <n v="0.16666666666666666"/>
    <n v="2.7777777777777776E-2"/>
    <n v="1"/>
    <n v="0.25"/>
    <n v="1"/>
  </r>
  <r>
    <x v="2"/>
    <n v="41.897865000000003"/>
    <n v="-87.630874000000006"/>
    <d v="1899-12-30T19:00:00"/>
    <d v="1899-12-30T23:59:00"/>
    <x v="3"/>
    <s v="Female"/>
    <n v="29"/>
    <d v="2020-11-05T00:00:00"/>
    <n v="1"/>
    <s v="Th"/>
    <n v="45"/>
    <d v="1899-12-30T20:00:00"/>
    <n v="0.27777777777777779"/>
    <n v="4.6296296296296294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05T00:00:00"/>
    <n v="1"/>
    <s v="Th"/>
    <n v="45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05T00:00:00"/>
    <n v="1"/>
    <s v="Th"/>
    <n v="45"/>
    <d v="1899-12-30T18:00:00"/>
    <n v="0.2"/>
    <n v="0.03"/>
    <n v="1"/>
    <n v="0.25"/>
    <n v="1"/>
  </r>
  <r>
    <x v="3"/>
    <n v="41.897865000000003"/>
    <n v="-87.630874000000006"/>
    <d v="1899-12-30T19:00:00"/>
    <d v="1899-12-30T23:59:00"/>
    <x v="3"/>
    <s v="Male"/>
    <n v="26"/>
    <d v="2020-11-05T00:00:00"/>
    <n v="1"/>
    <s v="Th"/>
    <n v="45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05T00:00:00"/>
    <n v="1"/>
    <s v="Th"/>
    <n v="45"/>
    <d v="1899-12-30T06:00:00"/>
    <n v="0.21739130434782608"/>
    <n v="3.780718336483932E-2"/>
    <n v="1"/>
    <n v="1"/>
    <n v="1"/>
  </r>
  <r>
    <x v="4"/>
    <n v="41.880653000000002"/>
    <n v="-87.636480000000006"/>
    <d v="1899-12-30T09:00:00"/>
    <d v="1899-12-30T17:00:00"/>
    <x v="2"/>
    <s v="Male"/>
    <n v="27"/>
    <d v="2020-11-05T00:00:00"/>
    <n v="1"/>
    <s v="Th"/>
    <n v="45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05T00:00:00"/>
    <n v="1"/>
    <s v="Th"/>
    <n v="45"/>
    <d v="1899-12-30T18:00:00"/>
    <n v="0.2608695652173913"/>
    <n v="4.5368620037807179E-2"/>
    <n v="1"/>
    <n v="0.25"/>
    <n v="1"/>
  </r>
  <r>
    <x v="4"/>
    <n v="41.897865000000003"/>
    <n v="-87.630874000000006"/>
    <d v="1899-12-30T17:45:00"/>
    <d v="1899-12-30T23:59:00"/>
    <x v="3"/>
    <s v="Male"/>
    <n v="27"/>
    <d v="2020-11-05T00:00:00"/>
    <n v="1"/>
    <s v="Th"/>
    <n v="45"/>
    <d v="1899-12-30T18:00:00"/>
    <n v="0.30434782608695654"/>
    <n v="5.2930056710775046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1-05T00:00:00"/>
    <n v="1"/>
    <s v="Th"/>
    <n v="45"/>
    <d v="1899-12-30T10:00:00"/>
    <n v="0.2"/>
    <n v="2.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05T00:00:00"/>
    <n v="1"/>
    <s v="Th"/>
    <n v="45"/>
    <d v="1899-12-30T18:00:00"/>
    <n v="0.24"/>
    <n v="2.8799999999999999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1-05T00:00:00"/>
    <n v="1"/>
    <s v="Th"/>
    <n v="45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1-06T00:00:00"/>
    <n v="1"/>
    <s v="F"/>
    <n v="45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06T00:00:00"/>
    <n v="1"/>
    <s v="F"/>
    <n v="45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06T00:00:00"/>
    <n v="1"/>
    <s v="F"/>
    <n v="45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06T00:00:00"/>
    <n v="1"/>
    <s v="F"/>
    <n v="45"/>
    <d v="1899-12-30T18:00:00"/>
    <n v="0.25925925925925924"/>
    <n v="3.8408779149519887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1-06T00:00:00"/>
    <n v="1"/>
    <s v="F"/>
    <n v="45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06T00:00:00"/>
    <n v="1"/>
    <s v="F"/>
    <n v="45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06T00:00:00"/>
    <n v="1"/>
    <s v="F"/>
    <n v="45"/>
    <d v="1899-12-30T18:00:00"/>
    <n v="0.31818181818181818"/>
    <n v="4.338842975206611E-2"/>
    <n v="0.875"/>
    <n v="0.2"/>
    <n v="0.75"/>
  </r>
  <r>
    <x v="2"/>
    <n v="41.880653000000002"/>
    <n v="-87.636480000000006"/>
    <d v="1899-12-30T09:00:00"/>
    <d v="1899-12-30T17:00:00"/>
    <x v="2"/>
    <s v="Female"/>
    <n v="29"/>
    <d v="2020-11-06T00:00:00"/>
    <n v="1"/>
    <s v="F"/>
    <n v="45"/>
    <d v="1899-12-30T10:00:00"/>
    <n v="0.27777777777777779"/>
    <n v="4.6296296296296294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06T00:00:00"/>
    <n v="1"/>
    <s v="F"/>
    <n v="45"/>
    <d v="1899-12-30T18:00:00"/>
    <n v="0.16666666666666666"/>
    <n v="2.7777777777777776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06T00:00:00"/>
    <n v="1"/>
    <s v="F"/>
    <n v="45"/>
    <d v="1899-12-30T20:00:00"/>
    <n v="0.27777777777777779"/>
    <n v="4.6296296296296294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1-06T00:00:00"/>
    <n v="1"/>
    <s v="F"/>
    <n v="45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06T00:00:00"/>
    <n v="1"/>
    <s v="F"/>
    <n v="45"/>
    <d v="1899-12-30T18:00:00"/>
    <n v="0.2"/>
    <n v="0.03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1-06T00:00:00"/>
    <n v="1"/>
    <s v="F"/>
    <n v="45"/>
    <d v="1899-12-30T20:00:00"/>
    <n v="0.35"/>
    <n v="5.2499999999999998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1-06T00:00:00"/>
    <n v="1"/>
    <s v="F"/>
    <n v="45"/>
    <d v="1899-12-30T06:00:00"/>
    <n v="0.21739130434782608"/>
    <n v="2.835538752362949E-2"/>
    <n v="1"/>
    <n v="0.5"/>
    <n v="1"/>
  </r>
  <r>
    <x v="4"/>
    <n v="41.880653000000002"/>
    <n v="-87.636480000000006"/>
    <d v="1899-12-30T09:00:00"/>
    <d v="1899-12-30T17:00:00"/>
    <x v="2"/>
    <s v="Male"/>
    <n v="27"/>
    <d v="2020-11-06T00:00:00"/>
    <n v="1"/>
    <s v="F"/>
    <n v="45"/>
    <d v="1899-12-30T10:00:00"/>
    <n v="0.21739130434782608"/>
    <n v="2.835538752362949E-2"/>
    <n v="1"/>
    <n v="0.2"/>
    <n v="1"/>
  </r>
  <r>
    <x v="4"/>
    <n v="41.897865000000003"/>
    <n v="-87.630874000000006"/>
    <d v="1899-12-30T17:45:00"/>
    <d v="1899-12-30T23:59:00"/>
    <x v="3"/>
    <s v="Male"/>
    <n v="27"/>
    <d v="2020-11-06T00:00:00"/>
    <n v="1"/>
    <s v="F"/>
    <n v="45"/>
    <d v="1899-12-30T18:00:00"/>
    <n v="0.30434782608695654"/>
    <n v="3.969754253308129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1-06T00:00:00"/>
    <n v="1"/>
    <s v="F"/>
    <n v="45"/>
    <d v="1899-12-30T06:00:00"/>
    <n v="0.16"/>
    <n v="2.5600000000000001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06T00:00:00"/>
    <n v="1"/>
    <s v="F"/>
    <n v="45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06T00:00:00"/>
    <n v="1"/>
    <s v="F"/>
    <n v="45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06T00:00:00"/>
    <n v="1"/>
    <s v="F"/>
    <n v="45"/>
    <d v="1899-12-30T18:00:00"/>
    <n v="0.28000000000000003"/>
    <n v="4.4800000000000006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1-07T00:00:00"/>
    <n v="0"/>
    <s v="Sa"/>
    <n v="45"/>
    <d v="1899-12-30T12:00:00"/>
    <n v="7.407407407407407E-2"/>
    <n v="1.0973936899862825E-2"/>
    <n v="1"/>
    <n v="1"/>
    <n v="1"/>
  </r>
  <r>
    <x v="0"/>
    <n v="41.884017999999998"/>
    <n v="-87.627398999999997"/>
    <d v="1899-12-30T14:00:00"/>
    <d v="1899-12-30T16:00:00"/>
    <x v="7"/>
    <s v="Male"/>
    <n v="25"/>
    <d v="2020-11-07T00:00:00"/>
    <n v="0"/>
    <s v="Sa"/>
    <n v="45"/>
    <d v="1899-12-30T14:00:00"/>
    <n v="3.7037037037037035E-2"/>
    <n v="5.4869684499314125E-3"/>
    <n v="1"/>
    <n v="1"/>
    <n v="1"/>
  </r>
  <r>
    <x v="0"/>
    <n v="41.883138000000002"/>
    <n v="-87.630692999999994"/>
    <d v="1899-12-30T16:30:00"/>
    <d v="1899-12-30T17:00:00"/>
    <x v="8"/>
    <s v="Male"/>
    <n v="25"/>
    <d v="2020-11-07T00:00:00"/>
    <n v="0"/>
    <s v="Sa"/>
    <n v="45"/>
    <d v="1899-12-30T16:00:00"/>
    <n v="7.407407407407407E-2"/>
    <n v="1.0973936899862825E-2"/>
    <n v="1"/>
    <n v="1"/>
    <n v="1"/>
  </r>
  <r>
    <x v="0"/>
    <n v="41.897865000000003"/>
    <n v="-87.630874000000006"/>
    <d v="1899-12-30T20:00:00"/>
    <d v="1899-12-30T23:59:00"/>
    <x v="3"/>
    <s v="Male"/>
    <n v="25"/>
    <d v="2020-11-07T00:00:00"/>
    <n v="0"/>
    <s v="Sa"/>
    <n v="45"/>
    <d v="1899-12-30T20:00:00"/>
    <n v="0.25925925925925924"/>
    <n v="3.8408779149519887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1-07T00:00:00"/>
    <n v="0"/>
    <s v="Sa"/>
    <n v="45"/>
    <d v="1899-12-30T10:00:00"/>
    <n v="9.0909090909090912E-2"/>
    <n v="1.2396694214876032E-2"/>
    <n v="1"/>
    <n v="1"/>
    <n v="1"/>
  </r>
  <r>
    <x v="1"/>
    <n v="41.879604"/>
    <n v="-87.633663999999996"/>
    <d v="1899-12-30T14:00:00"/>
    <d v="1899-12-30T15:00:00"/>
    <x v="0"/>
    <s v="Female"/>
    <n v="27"/>
    <d v="2020-11-07T00:00:00"/>
    <n v="0"/>
    <s v="Sa"/>
    <n v="45"/>
    <d v="1899-12-30T14:00:00"/>
    <n v="0.31818181818181818"/>
    <n v="4.338842975206611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07T00:00:00"/>
    <n v="0"/>
    <s v="Sa"/>
    <n v="45"/>
    <d v="1899-12-30T16:00:00"/>
    <n v="0.31818181818181818"/>
    <n v="4.338842975206611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1-07T00:00:00"/>
    <n v="0"/>
    <s v="Sa"/>
    <n v="45"/>
    <d v="1899-12-30T08:00:00"/>
    <n v="0.1111111111111111"/>
    <n v="1.8518518518518517E-2"/>
    <n v="1"/>
    <n v="1"/>
    <n v="1"/>
  </r>
  <r>
    <x v="2"/>
    <n v="41.883138000000002"/>
    <n v="-87.630692999999994"/>
    <d v="1899-12-30T17:00:00"/>
    <d v="1899-12-30T18:00:00"/>
    <x v="8"/>
    <s v="Female"/>
    <n v="29"/>
    <d v="2020-11-07T00:00:00"/>
    <n v="0"/>
    <s v="Sa"/>
    <n v="45"/>
    <d v="1899-12-30T18:00:00"/>
    <n v="5.5555555555555552E-2"/>
    <n v="9.2592592592592587E-3"/>
    <n v="1"/>
    <n v="1"/>
    <n v="1"/>
  </r>
  <r>
    <x v="2"/>
    <n v="41.884017999999998"/>
    <n v="-87.627398999999997"/>
    <d v="1899-12-30T18:00:00"/>
    <d v="1899-12-30T22:00:00"/>
    <x v="7"/>
    <s v="Female"/>
    <n v="29"/>
    <d v="2020-11-07T00:00:00"/>
    <n v="0"/>
    <s v="Sa"/>
    <n v="45"/>
    <d v="1899-12-30T18:00:00"/>
    <n v="0.1111111111111111"/>
    <n v="1.8518518518518517E-2"/>
    <n v="1"/>
    <n v="1"/>
    <n v="1"/>
  </r>
  <r>
    <x v="3"/>
    <n v="41.897865000000003"/>
    <n v="-87.630874000000006"/>
    <d v="1899-12-30T09:00:00"/>
    <d v="1899-12-30T09:15:00"/>
    <x v="3"/>
    <s v="Male"/>
    <n v="26"/>
    <d v="2020-11-07T00:00:00"/>
    <n v="0"/>
    <s v="Sa"/>
    <n v="45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07T00:00:00"/>
    <n v="0"/>
    <s v="Sa"/>
    <n v="45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1-07T00:00:00"/>
    <n v="0"/>
    <s v="Sa"/>
    <n v="45"/>
    <d v="1899-12-30T20:00:00"/>
    <n v="0.1"/>
    <n v="1.4999999999999999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1-07T00:00:00"/>
    <n v="0"/>
    <s v="Sa"/>
    <n v="45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1-07T00:00:00"/>
    <n v="0"/>
    <s v="Sa"/>
    <n v="45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07T00:00:00"/>
    <n v="0"/>
    <s v="Sa"/>
    <n v="45"/>
    <d v="1899-12-30T10:00:00"/>
    <n v="0.24"/>
    <n v="2.8799999999999999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07T00:00:00"/>
    <n v="0"/>
    <s v="Sa"/>
    <n v="45"/>
    <d v="1899-12-30T14:00:00"/>
    <n v="0.08"/>
    <n v="9.5999999999999992E-3"/>
    <n v="1"/>
    <n v="1"/>
    <n v="1"/>
  </r>
  <r>
    <x v="5"/>
    <n v="41.897865000000003"/>
    <n v="-87.630874000000006"/>
    <d v="1899-12-30T16:00:00"/>
    <d v="1899-12-30T23:59:00"/>
    <x v="3"/>
    <s v="Female"/>
    <n v="29"/>
    <d v="2020-11-07T00:00:00"/>
    <n v="0"/>
    <s v="Sa"/>
    <n v="45"/>
    <d v="1899-12-30T16:00:00"/>
    <n v="0.28000000000000003"/>
    <n v="3.3600000000000005E-2"/>
    <n v="1"/>
    <n v="0.5"/>
    <n v="1"/>
  </r>
  <r>
    <x v="0"/>
    <n v="41.878163000000001"/>
    <n v="-87.634919999999994"/>
    <d v="1899-12-30T12:30:00"/>
    <d v="1899-12-30T13:00:00"/>
    <x v="6"/>
    <s v="Male"/>
    <n v="25"/>
    <d v="2020-11-08T00:00:00"/>
    <n v="0"/>
    <s v="Su"/>
    <n v="46"/>
    <d v="1899-12-30T12:00:00"/>
    <n v="7.407407407407407E-2"/>
    <n v="8.2304526748971183E-3"/>
    <n v="1"/>
    <n v="1"/>
    <n v="1"/>
  </r>
  <r>
    <x v="0"/>
    <n v="41.883138000000002"/>
    <n v="-87.630692999999994"/>
    <d v="1899-12-30T16:30:00"/>
    <d v="1899-12-30T17:00:00"/>
    <x v="8"/>
    <s v="Male"/>
    <n v="25"/>
    <d v="2020-11-08T00:00:00"/>
    <n v="0"/>
    <s v="Su"/>
    <n v="46"/>
    <d v="1899-12-30T16:00:00"/>
    <n v="7.407407407407407E-2"/>
    <n v="8.2304526748971183E-3"/>
    <n v="1"/>
    <n v="1"/>
    <n v="1"/>
  </r>
  <r>
    <x v="0"/>
    <n v="41.897865000000003"/>
    <n v="-87.630874000000006"/>
    <d v="1899-12-30T20:00:00"/>
    <d v="1899-12-30T23:59:00"/>
    <x v="3"/>
    <s v="Male"/>
    <n v="25"/>
    <d v="2020-11-08T00:00:00"/>
    <n v="0"/>
    <s v="Su"/>
    <n v="46"/>
    <d v="1899-12-30T20:00:00"/>
    <n v="0.25925925925925924"/>
    <n v="2.8806584362139915E-2"/>
    <n v="1"/>
    <n v="1"/>
    <n v="1"/>
  </r>
  <r>
    <x v="1"/>
    <n v="41.881996999999998"/>
    <n v="-87.627484999999993"/>
    <d v="1899-12-30T08:00:00"/>
    <d v="1899-12-30T09:00:00"/>
    <x v="4"/>
    <s v="Female"/>
    <n v="27"/>
    <d v="2020-11-08T00:00:00"/>
    <n v="0"/>
    <s v="Su"/>
    <n v="46"/>
    <d v="1899-12-30T08:00:00"/>
    <n v="4.5454545454545456E-2"/>
    <n v="8.2644628099173556E-3"/>
    <n v="1"/>
    <n v="1"/>
    <n v="1"/>
  </r>
  <r>
    <x v="1"/>
    <n v="41.879927000000002"/>
    <n v="-87.623632999999998"/>
    <d v="1899-12-30T09:30:00"/>
    <d v="1899-12-30T13:30:00"/>
    <x v="9"/>
    <s v="Female"/>
    <n v="27"/>
    <d v="2020-11-08T00:00:00"/>
    <n v="0"/>
    <s v="Su"/>
    <n v="46"/>
    <d v="1899-12-30T10:00:00"/>
    <n v="9.0909090909090912E-2"/>
    <n v="1.6528925619834711E-2"/>
    <n v="1"/>
    <n v="1"/>
    <n v="1"/>
  </r>
  <r>
    <x v="1"/>
    <n v="41.879604"/>
    <n v="-87.633663999999996"/>
    <d v="1899-12-30T14:00:00"/>
    <d v="1899-12-30T15:00:00"/>
    <x v="0"/>
    <s v="Female"/>
    <n v="27"/>
    <d v="2020-11-08T00:00:00"/>
    <n v="0"/>
    <s v="Su"/>
    <n v="46"/>
    <d v="1899-12-30T14:00:00"/>
    <n v="0.27272727272727271"/>
    <n v="4.9586776859504127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08T00:00:00"/>
    <n v="0"/>
    <s v="Su"/>
    <n v="46"/>
    <d v="1899-12-30T16:00:00"/>
    <n v="0.31818181818181818"/>
    <n v="5.7851239669421489E-2"/>
    <n v="1"/>
    <n v="0.5"/>
    <n v="1"/>
  </r>
  <r>
    <x v="2"/>
    <n v="41.874848999999998"/>
    <n v="-87.634506000000002"/>
    <d v="1899-12-30T07:00:00"/>
    <d v="1899-12-30T09:00:00"/>
    <x v="5"/>
    <s v="Female"/>
    <n v="29"/>
    <d v="2020-11-08T00:00:00"/>
    <n v="0"/>
    <s v="Su"/>
    <n v="46"/>
    <d v="1899-12-30T08:00:00"/>
    <n v="0.10526315789473684"/>
    <n v="1.1080332409972297E-2"/>
    <n v="1"/>
    <n v="1"/>
    <n v="1"/>
  </r>
  <r>
    <x v="2"/>
    <n v="41.884017999999998"/>
    <n v="-87.627398999999997"/>
    <d v="1899-12-30T18:00:00"/>
    <d v="1899-12-30T22:00:00"/>
    <x v="7"/>
    <s v="Female"/>
    <n v="29"/>
    <d v="2020-11-08T00:00:00"/>
    <n v="0"/>
    <s v="Su"/>
    <n v="46"/>
    <d v="1899-12-30T18:00:00"/>
    <n v="0.10526315789473684"/>
    <n v="1.1080332409972297E-2"/>
    <n v="1"/>
    <n v="1"/>
    <n v="1"/>
  </r>
  <r>
    <x v="3"/>
    <n v="41.897865000000003"/>
    <n v="-87.630874000000006"/>
    <d v="1899-12-30T09:00:00"/>
    <d v="1899-12-30T09:15:00"/>
    <x v="3"/>
    <s v="Male"/>
    <n v="26"/>
    <d v="2020-11-08T00:00:00"/>
    <n v="0"/>
    <s v="Su"/>
    <n v="46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08T00:00:00"/>
    <n v="0"/>
    <s v="Su"/>
    <n v="46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1-08T00:00:00"/>
    <n v="0"/>
    <s v="Su"/>
    <n v="46"/>
    <d v="1899-12-30T20:00:00"/>
    <n v="0.1"/>
    <n v="1.4999999999999999E-2"/>
    <n v="0.75"/>
    <n v="1"/>
    <n v="0.75"/>
  </r>
  <r>
    <x v="4"/>
    <n v="41.897865000000003"/>
    <n v="-87.630874000000006"/>
    <d v="1899-12-30T08:00:00"/>
    <d v="1899-12-30T09:00:00"/>
    <x v="3"/>
    <s v="Male"/>
    <n v="27"/>
    <d v="2020-11-08T00:00:00"/>
    <n v="0"/>
    <s v="Su"/>
    <n v="46"/>
    <d v="1899-12-30T08:00:00"/>
    <n v="0.31818181818181818"/>
    <n v="2.8925619834710745E-2"/>
    <n v="1"/>
    <n v="1"/>
    <n v="1"/>
  </r>
  <r>
    <x v="4"/>
    <n v="41.881996999999998"/>
    <n v="-87.627484999999993"/>
    <d v="1899-12-30T09:00:00"/>
    <d v="1899-12-30T13:00:00"/>
    <x v="4"/>
    <s v="Male"/>
    <n v="27"/>
    <d v="2020-11-08T00:00:00"/>
    <n v="0"/>
    <s v="Su"/>
    <n v="46"/>
    <d v="1899-12-30T10:00:00"/>
    <n v="0.27272727272727271"/>
    <n v="2.4793388429752063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08T00:00:00"/>
    <n v="0"/>
    <s v="Su"/>
    <n v="46"/>
    <d v="1899-12-30T10:00:00"/>
    <n v="0.24"/>
    <n v="3.8399999999999997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08T00:00:00"/>
    <n v="0"/>
    <s v="Su"/>
    <n v="46"/>
    <d v="1899-12-30T14:00:00"/>
    <n v="0.08"/>
    <n v="1.2800000000000001E-2"/>
    <n v="1"/>
    <n v="1"/>
    <n v="1"/>
  </r>
  <r>
    <x v="5"/>
    <n v="41.897865000000003"/>
    <n v="-87.630874000000006"/>
    <d v="1899-12-30T16:00:00"/>
    <d v="1899-12-30T16:30:00"/>
    <x v="3"/>
    <s v="Female"/>
    <n v="29"/>
    <d v="2020-11-08T00:00:00"/>
    <n v="0"/>
    <s v="Su"/>
    <n v="46"/>
    <d v="1899-12-30T16:00:00"/>
    <n v="0.28000000000000003"/>
    <n v="4.4800000000000006E-2"/>
    <n v="1"/>
    <n v="0.5"/>
    <n v="1"/>
  </r>
  <r>
    <x v="5"/>
    <n v="41.890135999999998"/>
    <n v="-87.631688999999994"/>
    <d v="1899-12-30T22:00:00"/>
    <d v="1899-12-30T23:59:00"/>
    <x v="10"/>
    <s v="Female"/>
    <n v="29"/>
    <d v="2020-11-08T00:00:00"/>
    <n v="0"/>
    <s v="Su"/>
    <n v="46"/>
    <d v="1899-12-30T22:00:00"/>
    <n v="0.04"/>
    <n v="6.4000000000000003E-3"/>
    <n v="1"/>
    <n v="1"/>
    <n v="1"/>
  </r>
  <r>
    <x v="0"/>
    <n v="41.879604"/>
    <n v="-87.633663999999996"/>
    <d v="1899-12-30T08:00:00"/>
    <d v="1899-12-30T08:10:00"/>
    <x v="0"/>
    <s v="Male"/>
    <n v="25"/>
    <d v="2020-11-09T00:00:00"/>
    <n v="1"/>
    <s v="M"/>
    <n v="46"/>
    <d v="1899-12-30T08:00:00"/>
    <n v="0.18518518518518517"/>
    <n v="2.743484224965706E-2"/>
    <n v="0.875"/>
    <n v="0.53846153846153844"/>
    <n v="0.875"/>
  </r>
  <r>
    <x v="0"/>
    <n v="41.877676999999998"/>
    <n v="-87.634251000000006"/>
    <d v="1899-12-30T08:15:00"/>
    <d v="1899-12-30T08:20:00"/>
    <x v="1"/>
    <s v="Male"/>
    <n v="25"/>
    <d v="2020-11-09T00:00:00"/>
    <n v="1"/>
    <s v="M"/>
    <n v="46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09T00:00:00"/>
    <n v="1"/>
    <s v="M"/>
    <n v="46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09T00:00:00"/>
    <n v="1"/>
    <s v="M"/>
    <n v="46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09T00:00:00"/>
    <n v="1"/>
    <s v="M"/>
    <n v="46"/>
    <d v="1899-12-30T08:00:00"/>
    <n v="0.27272727272727271"/>
    <n v="3.7190082644628093E-2"/>
    <n v="0.75"/>
    <n v="0.46153846153846156"/>
    <n v="0.75"/>
  </r>
  <r>
    <x v="1"/>
    <n v="41.880653000000002"/>
    <n v="-87.636480000000006"/>
    <d v="1899-12-30T09:00:00"/>
    <d v="1899-12-30T17:00:00"/>
    <x v="2"/>
    <s v="Female"/>
    <n v="27"/>
    <d v="2020-11-09T00:00:00"/>
    <n v="1"/>
    <s v="M"/>
    <n v="46"/>
    <d v="1899-12-30T10:00:00"/>
    <n v="0.22727272727272727"/>
    <n v="3.099173553719008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1-09T00:00:00"/>
    <n v="1"/>
    <s v="M"/>
    <n v="46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09T00:00:00"/>
    <n v="1"/>
    <s v="M"/>
    <n v="46"/>
    <d v="1899-12-30T10:00:00"/>
    <n v="0.26315789473684209"/>
    <n v="4.1551246537396121E-2"/>
    <n v="1"/>
    <n v="0.21052631578947367"/>
    <n v="1"/>
  </r>
  <r>
    <x v="2"/>
    <n v="41.881996999999998"/>
    <n v="-87.627484999999993"/>
    <d v="1899-12-30T17:45:00"/>
    <d v="1899-12-30T18:30:00"/>
    <x v="4"/>
    <s v="Female"/>
    <n v="29"/>
    <d v="2020-11-09T00:00:00"/>
    <n v="1"/>
    <s v="M"/>
    <n v="46"/>
    <d v="1899-12-30T18:00:00"/>
    <n v="0.21052631578947367"/>
    <n v="3.3240997229916892E-2"/>
    <n v="0.875"/>
    <n v="0.30434782608695654"/>
    <n v="0.875"/>
  </r>
  <r>
    <x v="2"/>
    <n v="41.897865000000003"/>
    <n v="-87.630874000000006"/>
    <d v="1899-12-30T19:00:00"/>
    <d v="1899-12-30T23:59:00"/>
    <x v="3"/>
    <s v="Female"/>
    <n v="29"/>
    <d v="2020-11-09T00:00:00"/>
    <n v="1"/>
    <s v="M"/>
    <n v="46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09T00:00:00"/>
    <n v="1"/>
    <s v="M"/>
    <n v="46"/>
    <d v="1899-12-30T10:00:00"/>
    <n v="0.25"/>
    <n v="3.7499999999999999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1-09T00:00:00"/>
    <n v="1"/>
    <s v="M"/>
    <n v="46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09T00:00:00"/>
    <n v="1"/>
    <s v="M"/>
    <n v="46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09T00:00:00"/>
    <n v="1"/>
    <s v="M"/>
    <n v="46"/>
    <d v="1899-12-30T06:00:00"/>
    <n v="0.22727272727272727"/>
    <n v="3.099173553719008E-2"/>
    <n v="1"/>
    <n v="0.5"/>
    <n v="1"/>
  </r>
  <r>
    <x v="4"/>
    <n v="41.881996999999998"/>
    <n v="-87.627484999999993"/>
    <d v="1899-12-30T17:45:00"/>
    <d v="1899-12-30T18:30:00"/>
    <x v="4"/>
    <s v="Male"/>
    <n v="27"/>
    <d v="2020-11-09T00:00:00"/>
    <n v="1"/>
    <s v="M"/>
    <n v="46"/>
    <d v="1899-12-30T18:00:00"/>
    <n v="0.27272727272727271"/>
    <n v="3.7190082644628093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1-09T00:00:00"/>
    <n v="1"/>
    <s v="M"/>
    <n v="46"/>
    <d v="1899-12-30T18:00:00"/>
    <n v="0.31818181818181818"/>
    <n v="4.338842975206611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09T00:00:00"/>
    <n v="1"/>
    <s v="M"/>
    <n v="46"/>
    <d v="1899-12-30T06:00:00"/>
    <n v="0.16"/>
    <n v="1.9199999999999998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09T00:00:00"/>
    <n v="1"/>
    <s v="M"/>
    <n v="46"/>
    <d v="1899-12-30T10:00:00"/>
    <n v="0.2"/>
    <n v="2.4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1-09T00:00:00"/>
    <n v="1"/>
    <s v="M"/>
    <n v="46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1-10T00:00:00"/>
    <n v="1"/>
    <s v="Tu"/>
    <n v="46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10T00:00:00"/>
    <n v="1"/>
    <s v="Tu"/>
    <n v="46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10T00:00:00"/>
    <n v="1"/>
    <s v="Tu"/>
    <n v="46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10T00:00:00"/>
    <n v="1"/>
    <s v="Tu"/>
    <n v="46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10T00:00:00"/>
    <n v="1"/>
    <s v="Tu"/>
    <n v="46"/>
    <d v="1899-12-30T08:00:00"/>
    <n v="0.27272727272727271"/>
    <n v="3.7190082644628093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10T00:00:00"/>
    <n v="1"/>
    <s v="Tu"/>
    <n v="46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10T00:00:00"/>
    <n v="1"/>
    <s v="Tu"/>
    <n v="46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10T00:00:00"/>
    <n v="1"/>
    <s v="Tu"/>
    <n v="46"/>
    <d v="1899-12-30T10:00:00"/>
    <n v="0.26315789473684209"/>
    <n v="2.7700831024930744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1-10T00:00:00"/>
    <n v="1"/>
    <s v="Tu"/>
    <n v="46"/>
    <d v="1899-12-30T20:00:00"/>
    <n v="0.26315789473684209"/>
    <n v="2.7700831024930744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10T00:00:00"/>
    <n v="1"/>
    <s v="Tu"/>
    <n v="46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10T00:00:00"/>
    <n v="1"/>
    <s v="Tu"/>
    <n v="46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10T00:00:00"/>
    <n v="1"/>
    <s v="Tu"/>
    <n v="46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10T00:00:00"/>
    <n v="1"/>
    <s v="Tu"/>
    <n v="46"/>
    <d v="1899-12-30T06:00:00"/>
    <n v="0.22727272727272727"/>
    <n v="4.1322314049586778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1-10T00:00:00"/>
    <n v="1"/>
    <s v="Tu"/>
    <n v="46"/>
    <d v="1899-12-30T10:00:00"/>
    <n v="0.18181818181818182"/>
    <n v="3.305785123966942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10T00:00:00"/>
    <n v="1"/>
    <s v="Tu"/>
    <n v="46"/>
    <d v="1899-12-30T18:00:00"/>
    <n v="0.27272727272727271"/>
    <n v="4.9586776859504127E-2"/>
    <n v="0.875"/>
    <n v="0.30434782608695654"/>
    <n v="0.875"/>
  </r>
  <r>
    <x v="4"/>
    <n v="41.897865000000003"/>
    <n v="-87.630874000000006"/>
    <d v="1899-12-30T17:45:00"/>
    <d v="1899-12-30T23:59:00"/>
    <x v="3"/>
    <s v="Male"/>
    <n v="27"/>
    <d v="2020-11-10T00:00:00"/>
    <n v="1"/>
    <s v="Tu"/>
    <n v="46"/>
    <d v="1899-12-30T18:00:00"/>
    <n v="0.31818181818181818"/>
    <n v="5.7851239669421489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10T00:00:00"/>
    <n v="1"/>
    <s v="Tu"/>
    <n v="46"/>
    <d v="1899-12-30T06:00:00"/>
    <n v="0.16"/>
    <n v="2.5600000000000001E-2"/>
    <n v="0.75"/>
    <n v="0.42857142857142855"/>
    <n v="0.75"/>
  </r>
  <r>
    <x v="5"/>
    <n v="41.880653000000002"/>
    <n v="-87.636480000000006"/>
    <d v="1899-12-30T09:00:00"/>
    <d v="1899-12-30T17:10:00"/>
    <x v="2"/>
    <s v="Female"/>
    <n v="29"/>
    <d v="2020-11-10T00:00:00"/>
    <n v="1"/>
    <s v="Tu"/>
    <n v="46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10T00:00:00"/>
    <n v="1"/>
    <s v="Tu"/>
    <n v="46"/>
    <d v="1899-12-30T18:00:00"/>
    <n v="0.24"/>
    <n v="3.8399999999999997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1-10T00:00:00"/>
    <n v="1"/>
    <s v="Tu"/>
    <n v="46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1-11T00:00:00"/>
    <n v="1"/>
    <s v="W"/>
    <n v="46"/>
    <d v="1899-12-30T08:00:00"/>
    <n v="0.18518518518518517"/>
    <n v="2.743484224965706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1-11T00:00:00"/>
    <n v="1"/>
    <s v="W"/>
    <n v="46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11T00:00:00"/>
    <n v="1"/>
    <s v="W"/>
    <n v="46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11T00:00:00"/>
    <n v="1"/>
    <s v="W"/>
    <n v="46"/>
    <d v="1899-12-30T18:00:00"/>
    <n v="0.25925925925925924"/>
    <n v="3.8408779149519887E-2"/>
    <n v="1"/>
    <n v="0.25"/>
    <n v="1"/>
  </r>
  <r>
    <x v="1"/>
    <n v="41.880653000000002"/>
    <n v="-87.636480000000006"/>
    <d v="1899-12-30T09:00:00"/>
    <d v="1899-12-30T17:00:00"/>
    <x v="2"/>
    <s v="Female"/>
    <n v="27"/>
    <d v="2020-11-11T00:00:00"/>
    <n v="1"/>
    <s v="W"/>
    <n v="46"/>
    <d v="1899-12-30T10:00:00"/>
    <n v="0.22727272727272727"/>
    <n v="2.0661157024793389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11T00:00:00"/>
    <n v="1"/>
    <s v="W"/>
    <n v="46"/>
    <d v="1899-12-30T18:00:00"/>
    <n v="0.31818181818181818"/>
    <n v="2.8925619834710745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11T00:00:00"/>
    <n v="1"/>
    <s v="W"/>
    <n v="46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11T00:00:00"/>
    <n v="1"/>
    <s v="W"/>
    <n v="46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11T00:00:00"/>
    <n v="1"/>
    <s v="W"/>
    <n v="46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11T00:00:00"/>
    <n v="1"/>
    <s v="W"/>
    <n v="46"/>
    <d v="1899-12-30T10:00:00"/>
    <n v="0.25"/>
    <n v="2.5000000000000001E-2"/>
    <n v="1"/>
    <n v="0.2"/>
    <n v="1"/>
  </r>
  <r>
    <x v="3"/>
    <n v="41.897865000000003"/>
    <n v="-87.630874000000006"/>
    <d v="1899-12-30T19:00:00"/>
    <d v="1899-12-30T23:59:00"/>
    <x v="3"/>
    <s v="Male"/>
    <n v="26"/>
    <d v="2020-11-11T00:00:00"/>
    <n v="1"/>
    <s v="W"/>
    <n v="46"/>
    <d v="1899-12-30T20:00:00"/>
    <n v="0.35"/>
    <n v="3.4999999999999996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11T00:00:00"/>
    <n v="1"/>
    <s v="W"/>
    <n v="46"/>
    <d v="1899-12-30T06:00:00"/>
    <n v="0.22727272727272727"/>
    <n v="4.1322314049586778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1-11T00:00:00"/>
    <n v="1"/>
    <s v="W"/>
    <n v="46"/>
    <d v="1899-12-30T10:00:00"/>
    <n v="0.18181818181818182"/>
    <n v="3.305785123966942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11T00:00:00"/>
    <n v="1"/>
    <s v="W"/>
    <n v="46"/>
    <d v="1899-12-30T18:00:00"/>
    <n v="0.27272727272727271"/>
    <n v="4.9586776859504127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1-11T00:00:00"/>
    <n v="1"/>
    <s v="W"/>
    <n v="46"/>
    <d v="1899-12-30T18:00:00"/>
    <n v="0.31818181818181818"/>
    <n v="5.7851239669421489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11T00:00:00"/>
    <n v="1"/>
    <s v="W"/>
    <n v="46"/>
    <d v="1899-12-30T06:00:00"/>
    <n v="0.16"/>
    <n v="2.5600000000000001E-2"/>
    <n v="0.875"/>
    <n v="0.46666666666666667"/>
    <n v="0.875"/>
  </r>
  <r>
    <x v="5"/>
    <n v="41.880653000000002"/>
    <n v="-87.636480000000006"/>
    <d v="1899-12-30T09:00:00"/>
    <d v="1899-12-30T17:10:00"/>
    <x v="2"/>
    <s v="Female"/>
    <n v="29"/>
    <d v="2020-11-11T00:00:00"/>
    <n v="1"/>
    <s v="W"/>
    <n v="46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11T00:00:00"/>
    <n v="1"/>
    <s v="W"/>
    <n v="46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11T00:00:00"/>
    <n v="1"/>
    <s v="W"/>
    <n v="46"/>
    <d v="1899-12-30T18:00:00"/>
    <n v="0.28000000000000003"/>
    <n v="4.4800000000000006E-2"/>
    <n v="1"/>
    <n v="0.25"/>
    <n v="1"/>
  </r>
  <r>
    <x v="0"/>
    <n v="41.879604"/>
    <n v="-87.633663999999996"/>
    <d v="1899-12-30T08:00:00"/>
    <d v="1899-12-30T08:10:00"/>
    <x v="0"/>
    <s v="Male"/>
    <n v="25"/>
    <d v="2020-11-12T00:00:00"/>
    <n v="1"/>
    <s v="Th"/>
    <n v="46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12T00:00:00"/>
    <n v="1"/>
    <s v="Th"/>
    <n v="46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12T00:00:00"/>
    <n v="1"/>
    <s v="Th"/>
    <n v="46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12T00:00:00"/>
    <n v="1"/>
    <s v="Th"/>
    <n v="46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12T00:00:00"/>
    <n v="1"/>
    <s v="Th"/>
    <n v="46"/>
    <d v="1899-12-30T08:00:00"/>
    <n v="0.27272727272727271"/>
    <n v="3.7190082644628093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12T00:00:00"/>
    <n v="1"/>
    <s v="Th"/>
    <n v="46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12T00:00:00"/>
    <n v="1"/>
    <s v="Th"/>
    <n v="46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12T00:00:00"/>
    <n v="1"/>
    <s v="Th"/>
    <n v="46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12T00:00:00"/>
    <n v="1"/>
    <s v="Th"/>
    <n v="46"/>
    <d v="1899-12-30T18:00:00"/>
    <n v="0.21052631578947367"/>
    <n v="3.3240997229916892E-2"/>
    <n v="1"/>
    <n v="0.25"/>
    <n v="1"/>
  </r>
  <r>
    <x v="2"/>
    <n v="41.897865000000003"/>
    <n v="-87.630874000000006"/>
    <d v="1899-12-30T19:00:00"/>
    <d v="1899-12-30T23:59:00"/>
    <x v="3"/>
    <s v="Female"/>
    <n v="29"/>
    <d v="2020-11-12T00:00:00"/>
    <n v="1"/>
    <s v="Th"/>
    <n v="46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12T00:00:00"/>
    <n v="1"/>
    <s v="Th"/>
    <n v="46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12T00:00:00"/>
    <n v="1"/>
    <s v="Th"/>
    <n v="46"/>
    <d v="1899-12-30T18:00:00"/>
    <n v="0.2"/>
    <n v="0.03"/>
    <n v="1"/>
    <n v="0.25"/>
    <n v="1"/>
  </r>
  <r>
    <x v="3"/>
    <n v="41.897865000000003"/>
    <n v="-87.630874000000006"/>
    <d v="1899-12-30T19:00:00"/>
    <d v="1899-12-30T23:59:00"/>
    <x v="3"/>
    <s v="Male"/>
    <n v="26"/>
    <d v="2020-11-12T00:00:00"/>
    <n v="1"/>
    <s v="Th"/>
    <n v="46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12T00:00:00"/>
    <n v="1"/>
    <s v="Th"/>
    <n v="46"/>
    <d v="1899-12-30T06:00:00"/>
    <n v="0.22727272727272727"/>
    <n v="4.1322314049586778E-2"/>
    <n v="1"/>
    <n v="1"/>
    <n v="1"/>
  </r>
  <r>
    <x v="4"/>
    <n v="41.880653000000002"/>
    <n v="-87.636480000000006"/>
    <d v="1899-12-30T09:00:00"/>
    <d v="1899-12-30T17:00:00"/>
    <x v="2"/>
    <s v="Male"/>
    <n v="27"/>
    <d v="2020-11-12T00:00:00"/>
    <n v="1"/>
    <s v="Th"/>
    <n v="46"/>
    <d v="1899-12-30T10:00:00"/>
    <n v="0.18181818181818182"/>
    <n v="3.305785123966942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12T00:00:00"/>
    <n v="1"/>
    <s v="Th"/>
    <n v="46"/>
    <d v="1899-12-30T18:00:00"/>
    <n v="0.27272727272727271"/>
    <n v="4.9586776859504127E-2"/>
    <n v="1"/>
    <n v="0.25"/>
    <n v="1"/>
  </r>
  <r>
    <x v="4"/>
    <n v="41.897865000000003"/>
    <n v="-87.630874000000006"/>
    <d v="1899-12-30T17:45:00"/>
    <d v="1899-12-30T23:59:00"/>
    <x v="3"/>
    <s v="Male"/>
    <n v="27"/>
    <d v="2020-11-12T00:00:00"/>
    <n v="1"/>
    <s v="Th"/>
    <n v="46"/>
    <d v="1899-12-30T18:00:00"/>
    <n v="0.31818181818181818"/>
    <n v="5.7851239669421489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1-12T00:00:00"/>
    <n v="1"/>
    <s v="Th"/>
    <n v="46"/>
    <d v="1899-12-30T10:00:00"/>
    <n v="0.2"/>
    <n v="2.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12T00:00:00"/>
    <n v="1"/>
    <s v="Th"/>
    <n v="46"/>
    <d v="1899-12-30T18:00:00"/>
    <n v="0.24"/>
    <n v="2.8799999999999999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1-12T00:00:00"/>
    <n v="1"/>
    <s v="Th"/>
    <n v="46"/>
    <d v="1899-12-30T18:00:00"/>
    <n v="0.28000000000000003"/>
    <n v="3.3600000000000005E-2"/>
    <n v="1"/>
    <n v="0.25"/>
    <n v="1"/>
  </r>
  <r>
    <x v="0"/>
    <n v="41.879604"/>
    <n v="-87.633663999999996"/>
    <d v="1899-12-30T08:00:00"/>
    <d v="1899-12-30T08:10:00"/>
    <x v="0"/>
    <s v="Male"/>
    <n v="25"/>
    <d v="2020-11-13T00:00:00"/>
    <n v="1"/>
    <s v="F"/>
    <n v="46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13T00:00:00"/>
    <n v="1"/>
    <s v="F"/>
    <n v="46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13T00:00:00"/>
    <n v="1"/>
    <s v="F"/>
    <n v="46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13T00:00:00"/>
    <n v="1"/>
    <s v="F"/>
    <n v="46"/>
    <d v="1899-12-30T18:00:00"/>
    <n v="0.25925925925925924"/>
    <n v="3.8408779149519887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1-13T00:00:00"/>
    <n v="1"/>
    <s v="F"/>
    <n v="46"/>
    <d v="1899-12-30T08:00:00"/>
    <n v="0.27272727272727271"/>
    <n v="4.9586776859504127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13T00:00:00"/>
    <n v="1"/>
    <s v="F"/>
    <n v="46"/>
    <d v="1899-12-30T10:00:00"/>
    <n v="0.22727272727272727"/>
    <n v="4.1322314049586778E-2"/>
    <n v="1"/>
    <n v="0.2"/>
    <n v="1"/>
  </r>
  <r>
    <x v="1"/>
    <n v="41.878163000000001"/>
    <n v="-87.634919999999994"/>
    <d v="1899-12-30T17:45:00"/>
    <d v="1899-12-30T19:00:00"/>
    <x v="6"/>
    <s v="Female"/>
    <n v="27"/>
    <d v="2020-11-13T00:00:00"/>
    <n v="1"/>
    <s v="F"/>
    <n v="46"/>
    <d v="1899-12-30T18:00:00"/>
    <n v="4.5454545454545456E-2"/>
    <n v="8.2644628099173556E-3"/>
    <n v="0.25"/>
    <n v="1"/>
    <n v="0.25"/>
  </r>
  <r>
    <x v="1"/>
    <n v="41.897865000000003"/>
    <n v="-87.630874000000006"/>
    <d v="1899-12-30T19:15:00"/>
    <d v="1899-12-30T23:59:00"/>
    <x v="3"/>
    <s v="Female"/>
    <n v="27"/>
    <d v="2020-11-13T00:00:00"/>
    <n v="1"/>
    <s v="F"/>
    <n v="46"/>
    <d v="1899-12-30T20:00:00"/>
    <n v="0.31818181818181818"/>
    <n v="5.7851239669421489E-2"/>
    <n v="0.875"/>
    <n v="5.8823529411764705E-2"/>
    <n v="0.125"/>
  </r>
  <r>
    <x v="2"/>
    <n v="41.880653000000002"/>
    <n v="-87.636480000000006"/>
    <d v="1899-12-30T09:00:00"/>
    <d v="1899-12-30T17:00:00"/>
    <x v="2"/>
    <s v="Female"/>
    <n v="29"/>
    <d v="2020-11-13T00:00:00"/>
    <n v="1"/>
    <s v="F"/>
    <n v="46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13T00:00:00"/>
    <n v="1"/>
    <s v="F"/>
    <n v="46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13T00:00:00"/>
    <n v="1"/>
    <s v="F"/>
    <n v="46"/>
    <d v="1899-12-30T20:00:00"/>
    <n v="0.26315789473684209"/>
    <n v="4.1551246537396121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1-13T00:00:00"/>
    <n v="1"/>
    <s v="F"/>
    <n v="46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13T00:00:00"/>
    <n v="1"/>
    <s v="F"/>
    <n v="46"/>
    <d v="1899-12-30T18:00:00"/>
    <n v="0.2"/>
    <n v="0.03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1-13T00:00:00"/>
    <n v="1"/>
    <s v="F"/>
    <n v="46"/>
    <d v="1899-12-30T20:00:00"/>
    <n v="0.35"/>
    <n v="5.2499999999999998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1-13T00:00:00"/>
    <n v="1"/>
    <s v="F"/>
    <n v="46"/>
    <d v="1899-12-30T06:00:00"/>
    <n v="0.22727272727272727"/>
    <n v="3.099173553719008E-2"/>
    <n v="1"/>
    <n v="0.5"/>
    <n v="1"/>
  </r>
  <r>
    <x v="4"/>
    <n v="41.880653000000002"/>
    <n v="-87.636480000000006"/>
    <d v="1899-12-30T09:00:00"/>
    <d v="1899-12-30T17:00:00"/>
    <x v="2"/>
    <s v="Male"/>
    <n v="27"/>
    <d v="2020-11-13T00:00:00"/>
    <n v="1"/>
    <s v="F"/>
    <n v="46"/>
    <d v="1899-12-30T10:00:00"/>
    <n v="0.18181818181818182"/>
    <n v="2.4793388429752063E-2"/>
    <n v="1"/>
    <n v="0.2"/>
    <n v="1"/>
  </r>
  <r>
    <x v="4"/>
    <n v="41.897865000000003"/>
    <n v="-87.630874000000006"/>
    <d v="1899-12-30T17:45:00"/>
    <d v="1899-12-30T23:59:00"/>
    <x v="3"/>
    <s v="Male"/>
    <n v="27"/>
    <d v="2020-11-13T00:00:00"/>
    <n v="1"/>
    <s v="F"/>
    <n v="46"/>
    <d v="1899-12-30T18:00:00"/>
    <n v="0.31818181818181818"/>
    <n v="4.338842975206611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1-13T00:00:00"/>
    <n v="1"/>
    <s v="F"/>
    <n v="46"/>
    <d v="1899-12-30T06:00:00"/>
    <n v="0.16"/>
    <n v="2.5600000000000001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13T00:00:00"/>
    <n v="1"/>
    <s v="F"/>
    <n v="46"/>
    <d v="1899-12-30T10:00:00"/>
    <n v="0.2"/>
    <n v="3.2000000000000001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13T00:00:00"/>
    <n v="1"/>
    <s v="F"/>
    <n v="46"/>
    <d v="1899-12-30T18:00:00"/>
    <n v="0.24"/>
    <n v="3.8399999999999997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13T00:00:00"/>
    <n v="1"/>
    <s v="F"/>
    <n v="46"/>
    <d v="1899-12-30T18:00:00"/>
    <n v="0.28000000000000003"/>
    <n v="4.4800000000000006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1-14T00:00:00"/>
    <n v="0"/>
    <s v="Sa"/>
    <n v="46"/>
    <d v="1899-12-30T12:00:00"/>
    <n v="7.407407407407407E-2"/>
    <n v="1.0973936899862825E-2"/>
    <n v="1"/>
    <n v="1"/>
    <n v="1"/>
  </r>
  <r>
    <x v="0"/>
    <n v="41.884017999999998"/>
    <n v="-87.627398999999997"/>
    <d v="1899-12-30T14:00:00"/>
    <d v="1899-12-30T16:00:00"/>
    <x v="7"/>
    <s v="Male"/>
    <n v="25"/>
    <d v="2020-11-14T00:00:00"/>
    <n v="0"/>
    <s v="Sa"/>
    <n v="46"/>
    <d v="1899-12-30T14:00:00"/>
    <n v="3.7037037037037035E-2"/>
    <n v="5.4869684499314125E-3"/>
    <n v="1"/>
    <n v="1"/>
    <n v="1"/>
  </r>
  <r>
    <x v="0"/>
    <n v="41.883138000000002"/>
    <n v="-87.630692999999994"/>
    <d v="1899-12-30T16:30:00"/>
    <d v="1899-12-30T17:00:00"/>
    <x v="8"/>
    <s v="Male"/>
    <n v="25"/>
    <d v="2020-11-14T00:00:00"/>
    <n v="0"/>
    <s v="Sa"/>
    <n v="46"/>
    <d v="1899-12-30T16:00:00"/>
    <n v="7.407407407407407E-2"/>
    <n v="1.0973936899862825E-2"/>
    <n v="1"/>
    <n v="1"/>
    <n v="1"/>
  </r>
  <r>
    <x v="0"/>
    <n v="41.897865000000003"/>
    <n v="-87.630874000000006"/>
    <d v="1899-12-30T20:00:00"/>
    <d v="1899-12-30T23:59:00"/>
    <x v="3"/>
    <s v="Male"/>
    <n v="25"/>
    <d v="2020-11-14T00:00:00"/>
    <n v="0"/>
    <s v="Sa"/>
    <n v="46"/>
    <d v="1899-12-30T20:00:00"/>
    <n v="0.25925925925925924"/>
    <n v="3.8408779149519887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1-14T00:00:00"/>
    <n v="0"/>
    <s v="Sa"/>
    <n v="46"/>
    <d v="1899-12-30T10:00:00"/>
    <n v="9.0909090909090912E-2"/>
    <n v="1.2396694214876032E-2"/>
    <n v="1"/>
    <n v="1"/>
    <n v="1"/>
  </r>
  <r>
    <x v="1"/>
    <n v="41.879604"/>
    <n v="-87.633663999999996"/>
    <d v="1899-12-30T14:00:00"/>
    <d v="1899-12-30T15:00:00"/>
    <x v="0"/>
    <s v="Female"/>
    <n v="27"/>
    <d v="2020-11-14T00:00:00"/>
    <n v="0"/>
    <s v="Sa"/>
    <n v="46"/>
    <d v="1899-12-30T14:00:00"/>
    <n v="0.27272727272727271"/>
    <n v="3.7190082644628093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14T00:00:00"/>
    <n v="0"/>
    <s v="Sa"/>
    <n v="46"/>
    <d v="1899-12-30T16:00:00"/>
    <n v="0.31818181818181818"/>
    <n v="4.338842975206611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1-14T00:00:00"/>
    <n v="0"/>
    <s v="Sa"/>
    <n v="46"/>
    <d v="1899-12-30T08:00:00"/>
    <n v="0.10526315789473684"/>
    <n v="1.6620498614958446E-2"/>
    <n v="1"/>
    <n v="1"/>
    <n v="1"/>
  </r>
  <r>
    <x v="2"/>
    <n v="41.883138000000002"/>
    <n v="-87.630692999999994"/>
    <d v="1899-12-30T17:00:00"/>
    <d v="1899-12-30T18:00:00"/>
    <x v="8"/>
    <s v="Female"/>
    <n v="29"/>
    <d v="2020-11-14T00:00:00"/>
    <n v="0"/>
    <s v="Sa"/>
    <n v="46"/>
    <d v="1899-12-30T18:00:00"/>
    <n v="5.2631578947368418E-2"/>
    <n v="8.3102493074792231E-3"/>
    <n v="1"/>
    <n v="1"/>
    <n v="1"/>
  </r>
  <r>
    <x v="2"/>
    <n v="41.884017999999998"/>
    <n v="-87.627398999999997"/>
    <d v="1899-12-30T18:00:00"/>
    <d v="1899-12-30T22:00:00"/>
    <x v="7"/>
    <s v="Female"/>
    <n v="29"/>
    <d v="2020-11-14T00:00:00"/>
    <n v="0"/>
    <s v="Sa"/>
    <n v="46"/>
    <d v="1899-12-30T18:00:00"/>
    <n v="0.10526315789473684"/>
    <n v="1.6620498614958446E-2"/>
    <n v="1"/>
    <n v="1"/>
    <n v="1"/>
  </r>
  <r>
    <x v="3"/>
    <n v="41.897865000000003"/>
    <n v="-87.630874000000006"/>
    <d v="1899-12-30T09:00:00"/>
    <d v="1899-12-30T09:15:00"/>
    <x v="3"/>
    <s v="Male"/>
    <n v="26"/>
    <d v="2020-11-14T00:00:00"/>
    <n v="0"/>
    <s v="Sa"/>
    <n v="46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14T00:00:00"/>
    <n v="0"/>
    <s v="Sa"/>
    <n v="46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1-14T00:00:00"/>
    <n v="0"/>
    <s v="Sa"/>
    <n v="46"/>
    <d v="1899-12-30T20:00:00"/>
    <n v="0.1"/>
    <n v="1.4999999999999999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1-14T00:00:00"/>
    <n v="0"/>
    <s v="Sa"/>
    <n v="46"/>
    <d v="1899-12-30T08:00:00"/>
    <n v="0.31818181818181818"/>
    <n v="2.8925619834710745E-2"/>
    <n v="1"/>
    <n v="1"/>
    <n v="1"/>
  </r>
  <r>
    <x v="4"/>
    <n v="41.881996999999998"/>
    <n v="-87.627484999999993"/>
    <d v="1899-12-30T09:00:00"/>
    <d v="1899-12-30T13:00:00"/>
    <x v="4"/>
    <s v="Male"/>
    <n v="27"/>
    <d v="2020-11-14T00:00:00"/>
    <n v="0"/>
    <s v="Sa"/>
    <n v="46"/>
    <d v="1899-12-30T10:00:00"/>
    <n v="0.27272727272727271"/>
    <n v="2.4793388429752063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14T00:00:00"/>
    <n v="0"/>
    <s v="Sa"/>
    <n v="46"/>
    <d v="1899-12-30T10:00:00"/>
    <n v="0.24"/>
    <n v="2.8799999999999999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14T00:00:00"/>
    <n v="0"/>
    <s v="Sa"/>
    <n v="46"/>
    <d v="1899-12-30T14:00:00"/>
    <n v="0.08"/>
    <n v="9.5999999999999992E-3"/>
    <n v="1"/>
    <n v="1"/>
    <n v="1"/>
  </r>
  <r>
    <x v="5"/>
    <n v="41.897865000000003"/>
    <n v="-87.630874000000006"/>
    <d v="1899-12-30T16:00:00"/>
    <d v="1899-12-30T23:59:00"/>
    <x v="3"/>
    <s v="Female"/>
    <n v="29"/>
    <d v="2020-11-14T00:00:00"/>
    <n v="0"/>
    <s v="Sa"/>
    <n v="46"/>
    <d v="1899-12-30T16:00:00"/>
    <n v="0.28000000000000003"/>
    <n v="3.3600000000000005E-2"/>
    <n v="1"/>
    <n v="0.5"/>
    <n v="1"/>
  </r>
  <r>
    <x v="0"/>
    <n v="41.878163000000001"/>
    <n v="-87.634919999999994"/>
    <d v="1899-12-30T12:30:00"/>
    <d v="1899-12-30T13:00:00"/>
    <x v="6"/>
    <s v="Male"/>
    <n v="25"/>
    <d v="2020-11-15T00:00:00"/>
    <n v="0"/>
    <s v="Su"/>
    <n v="47"/>
    <d v="1899-12-30T12:00:00"/>
    <n v="7.6923076923076927E-2"/>
    <n v="8.8757396449704144E-3"/>
    <n v="1"/>
    <n v="1"/>
    <n v="1"/>
  </r>
  <r>
    <x v="0"/>
    <n v="41.883138000000002"/>
    <n v="-87.630692999999994"/>
    <d v="1899-12-30T16:30:00"/>
    <d v="1899-12-30T17:00:00"/>
    <x v="8"/>
    <s v="Male"/>
    <n v="25"/>
    <d v="2020-11-15T00:00:00"/>
    <n v="0"/>
    <s v="Su"/>
    <n v="47"/>
    <d v="1899-12-30T16:00:00"/>
    <n v="7.6923076923076927E-2"/>
    <n v="8.8757396449704144E-3"/>
    <n v="1"/>
    <n v="1"/>
    <n v="1"/>
  </r>
  <r>
    <x v="0"/>
    <n v="41.897865000000003"/>
    <n v="-87.630874000000006"/>
    <d v="1899-12-30T20:00:00"/>
    <d v="1899-12-30T23:59:00"/>
    <x v="3"/>
    <s v="Male"/>
    <n v="25"/>
    <d v="2020-11-15T00:00:00"/>
    <n v="0"/>
    <s v="Su"/>
    <n v="47"/>
    <d v="1899-12-30T20:00:00"/>
    <n v="0.26923076923076922"/>
    <n v="3.1065088757396449E-2"/>
    <n v="1"/>
    <n v="1"/>
    <n v="1"/>
  </r>
  <r>
    <x v="1"/>
    <n v="41.881996999999998"/>
    <n v="-87.627484999999993"/>
    <d v="1899-12-30T08:00:00"/>
    <d v="1899-12-30T09:00:00"/>
    <x v="4"/>
    <s v="Female"/>
    <n v="27"/>
    <d v="2020-11-15T00:00:00"/>
    <n v="0"/>
    <s v="Su"/>
    <n v="47"/>
    <d v="1899-12-30T08:00:00"/>
    <n v="4.5454545454545456E-2"/>
    <n v="8.2644628099173556E-3"/>
    <n v="1"/>
    <n v="1"/>
    <n v="1"/>
  </r>
  <r>
    <x v="1"/>
    <n v="41.879927000000002"/>
    <n v="-87.623632999999998"/>
    <d v="1899-12-30T09:30:00"/>
    <d v="1899-12-30T13:30:00"/>
    <x v="9"/>
    <s v="Female"/>
    <n v="27"/>
    <d v="2020-11-15T00:00:00"/>
    <n v="0"/>
    <s v="Su"/>
    <n v="47"/>
    <d v="1899-12-30T10:00:00"/>
    <n v="9.0909090909090912E-2"/>
    <n v="1.6528925619834711E-2"/>
    <n v="1"/>
    <n v="1"/>
    <n v="1"/>
  </r>
  <r>
    <x v="1"/>
    <n v="41.879604"/>
    <n v="-87.633663999999996"/>
    <d v="1899-12-30T14:00:00"/>
    <d v="1899-12-30T15:00:00"/>
    <x v="0"/>
    <s v="Female"/>
    <n v="27"/>
    <d v="2020-11-15T00:00:00"/>
    <n v="0"/>
    <s v="Su"/>
    <n v="47"/>
    <d v="1899-12-30T14:00:00"/>
    <n v="0.31818181818181818"/>
    <n v="5.7851239669421489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15T00:00:00"/>
    <n v="0"/>
    <s v="Su"/>
    <n v="47"/>
    <d v="1899-12-30T16:00:00"/>
    <n v="0.31818181818181818"/>
    <n v="5.7851239669421489E-2"/>
    <n v="1"/>
    <n v="0.5"/>
    <n v="1"/>
  </r>
  <r>
    <x v="2"/>
    <n v="41.874848999999998"/>
    <n v="-87.634506000000002"/>
    <d v="1899-12-30T07:00:00"/>
    <d v="1899-12-30T09:00:00"/>
    <x v="5"/>
    <s v="Female"/>
    <n v="29"/>
    <d v="2020-11-15T00:00:00"/>
    <n v="0"/>
    <s v="Su"/>
    <n v="47"/>
    <d v="1899-12-30T08:00:00"/>
    <n v="0.10526315789473684"/>
    <n v="1.1080332409972297E-2"/>
    <n v="1"/>
    <n v="1"/>
    <n v="1"/>
  </r>
  <r>
    <x v="2"/>
    <n v="41.884017999999998"/>
    <n v="-87.627398999999997"/>
    <d v="1899-12-30T18:00:00"/>
    <d v="1899-12-30T22:00:00"/>
    <x v="7"/>
    <s v="Female"/>
    <n v="29"/>
    <d v="2020-11-15T00:00:00"/>
    <n v="0"/>
    <s v="Su"/>
    <n v="47"/>
    <d v="1899-12-30T18:00:00"/>
    <n v="0.10526315789473684"/>
    <n v="1.1080332409972297E-2"/>
    <n v="1"/>
    <n v="1"/>
    <n v="1"/>
  </r>
  <r>
    <x v="3"/>
    <n v="41.897865000000003"/>
    <n v="-87.630874000000006"/>
    <d v="1899-12-30T09:00:00"/>
    <d v="1899-12-30T09:15:00"/>
    <x v="3"/>
    <s v="Male"/>
    <n v="26"/>
    <d v="2020-11-15T00:00:00"/>
    <n v="0"/>
    <s v="Su"/>
    <n v="47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15T00:00:00"/>
    <n v="0"/>
    <s v="Su"/>
    <n v="47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1-15T00:00:00"/>
    <n v="0"/>
    <s v="Su"/>
    <n v="47"/>
    <d v="1899-12-30T20:00:00"/>
    <n v="0.1"/>
    <n v="1.4999999999999999E-2"/>
    <n v="0.75"/>
    <n v="1"/>
    <n v="0.75"/>
  </r>
  <r>
    <x v="4"/>
    <n v="41.897865000000003"/>
    <n v="-87.630874000000006"/>
    <d v="1899-12-30T08:00:00"/>
    <d v="1899-12-30T09:00:00"/>
    <x v="3"/>
    <s v="Male"/>
    <n v="27"/>
    <d v="2020-11-15T00:00:00"/>
    <n v="0"/>
    <s v="Su"/>
    <n v="47"/>
    <d v="1899-12-30T08:00:00"/>
    <n v="0.31818181818181818"/>
    <n v="2.8925619834710745E-2"/>
    <n v="1"/>
    <n v="1"/>
    <n v="1"/>
  </r>
  <r>
    <x v="4"/>
    <n v="41.881996999999998"/>
    <n v="-87.627484999999993"/>
    <d v="1899-12-30T09:00:00"/>
    <d v="1899-12-30T13:00:00"/>
    <x v="4"/>
    <s v="Male"/>
    <n v="27"/>
    <d v="2020-11-15T00:00:00"/>
    <n v="0"/>
    <s v="Su"/>
    <n v="47"/>
    <d v="1899-12-30T10:00:00"/>
    <n v="0.22727272727272727"/>
    <n v="2.066115702479338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15T00:00:00"/>
    <n v="0"/>
    <s v="Su"/>
    <n v="47"/>
    <d v="1899-12-30T10:00:00"/>
    <n v="0.25"/>
    <n v="4.1666666666666664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15T00:00:00"/>
    <n v="0"/>
    <s v="Su"/>
    <n v="47"/>
    <d v="1899-12-30T14:00:00"/>
    <n v="8.3333333333333329E-2"/>
    <n v="1.3888888888888888E-2"/>
    <n v="1"/>
    <n v="1"/>
    <n v="1"/>
  </r>
  <r>
    <x v="5"/>
    <n v="41.897865000000003"/>
    <n v="-87.630874000000006"/>
    <d v="1899-12-30T16:00:00"/>
    <d v="1899-12-30T16:30:00"/>
    <x v="3"/>
    <s v="Female"/>
    <n v="29"/>
    <d v="2020-11-15T00:00:00"/>
    <n v="0"/>
    <s v="Su"/>
    <n v="47"/>
    <d v="1899-12-30T16:00:00"/>
    <n v="0.29166666666666669"/>
    <n v="4.8611111111111112E-2"/>
    <n v="1"/>
    <n v="0.5"/>
    <n v="1"/>
  </r>
  <r>
    <x v="5"/>
    <n v="41.890135999999998"/>
    <n v="-87.631688999999994"/>
    <d v="1899-12-30T22:00:00"/>
    <d v="1899-12-30T23:59:00"/>
    <x v="10"/>
    <s v="Female"/>
    <n v="29"/>
    <d v="2020-11-15T00:00:00"/>
    <n v="0"/>
    <s v="Su"/>
    <n v="47"/>
    <d v="1899-12-30T22:00:00"/>
    <n v="4.1666666666666664E-2"/>
    <n v="6.9444444444444441E-3"/>
    <n v="1"/>
    <n v="1"/>
    <n v="1"/>
  </r>
  <r>
    <x v="0"/>
    <n v="41.877676999999998"/>
    <n v="-87.634251000000006"/>
    <d v="1899-12-30T08:15:00"/>
    <d v="1899-12-30T08:20:00"/>
    <x v="1"/>
    <s v="Male"/>
    <n v="25"/>
    <d v="2020-11-16T00:00:00"/>
    <n v="1"/>
    <s v="M"/>
    <n v="47"/>
    <d v="1899-12-30T08:00:00"/>
    <n v="0.19230769230769232"/>
    <n v="2.2189349112426038E-2"/>
    <n v="1"/>
    <n v="1"/>
    <n v="1"/>
  </r>
  <r>
    <x v="0"/>
    <n v="41.880653000000002"/>
    <n v="-87.636480000000006"/>
    <d v="1899-12-30T08:30:00"/>
    <d v="1899-12-30T12:00:00"/>
    <x v="2"/>
    <s v="Male"/>
    <n v="25"/>
    <d v="2020-11-16T00:00:00"/>
    <n v="1"/>
    <s v="M"/>
    <n v="47"/>
    <d v="1899-12-30T08:00:00"/>
    <n v="0.19230769230769232"/>
    <n v="2.2189349112426038E-2"/>
    <n v="1"/>
    <n v="1"/>
    <n v="1"/>
  </r>
  <r>
    <x v="0"/>
    <n v="41.897865000000003"/>
    <n v="-87.630874000000006"/>
    <d v="1899-12-30T17:30:00"/>
    <d v="1899-12-30T23:59:00"/>
    <x v="3"/>
    <s v="Male"/>
    <n v="25"/>
    <d v="2020-11-16T00:00:00"/>
    <n v="1"/>
    <s v="M"/>
    <n v="47"/>
    <d v="1899-12-30T18:00:00"/>
    <n v="0.26923076923076922"/>
    <n v="3.1065088757396449E-2"/>
    <n v="1"/>
    <n v="0.25"/>
    <n v="1"/>
  </r>
  <r>
    <x v="1"/>
    <n v="41.879604"/>
    <n v="-87.633663999999996"/>
    <d v="1899-12-30T07:30:00"/>
    <d v="1899-12-30T08:30:00"/>
    <x v="0"/>
    <s v="Female"/>
    <n v="27"/>
    <d v="2020-11-16T00:00:00"/>
    <n v="1"/>
    <s v="M"/>
    <n v="47"/>
    <d v="1899-12-30T08:00:00"/>
    <n v="0.31818181818181818"/>
    <n v="4.338842975206611E-2"/>
    <n v="0.75"/>
    <n v="0.46153846153846156"/>
    <n v="0.75"/>
  </r>
  <r>
    <x v="1"/>
    <n v="41.880653000000002"/>
    <n v="-87.636480000000006"/>
    <d v="1899-12-30T09:00:00"/>
    <d v="1899-12-30T17:00:00"/>
    <x v="2"/>
    <s v="Female"/>
    <n v="27"/>
    <d v="2020-11-16T00:00:00"/>
    <n v="1"/>
    <s v="M"/>
    <n v="47"/>
    <d v="1899-12-30T10:00:00"/>
    <n v="0.22727272727272727"/>
    <n v="3.099173553719008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1-16T00:00:00"/>
    <n v="1"/>
    <s v="M"/>
    <n v="47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16T00:00:00"/>
    <n v="1"/>
    <s v="M"/>
    <n v="47"/>
    <d v="1899-12-30T10:00:00"/>
    <n v="0.26315789473684209"/>
    <n v="4.1551246537396121E-2"/>
    <n v="1"/>
    <n v="0.21052631578947367"/>
    <n v="1"/>
  </r>
  <r>
    <x v="2"/>
    <n v="41.881996999999998"/>
    <n v="-87.627484999999993"/>
    <d v="1899-12-30T17:45:00"/>
    <d v="1899-12-30T18:30:00"/>
    <x v="4"/>
    <s v="Female"/>
    <n v="29"/>
    <d v="2020-11-16T00:00:00"/>
    <n v="1"/>
    <s v="M"/>
    <n v="47"/>
    <d v="1899-12-30T18:00:00"/>
    <n v="0.21052631578947367"/>
    <n v="3.3240997229916892E-2"/>
    <n v="0.875"/>
    <n v="0.30434782608695654"/>
    <n v="0.875"/>
  </r>
  <r>
    <x v="2"/>
    <n v="41.897865000000003"/>
    <n v="-87.630874000000006"/>
    <d v="1899-12-30T19:00:00"/>
    <d v="1899-12-30T23:59:00"/>
    <x v="3"/>
    <s v="Female"/>
    <n v="29"/>
    <d v="2020-11-16T00:00:00"/>
    <n v="1"/>
    <s v="M"/>
    <n v="47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16T00:00:00"/>
    <n v="1"/>
    <s v="M"/>
    <n v="47"/>
    <d v="1899-12-30T10:00:00"/>
    <n v="0.25"/>
    <n v="3.7499999999999999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1-16T00:00:00"/>
    <n v="1"/>
    <s v="M"/>
    <n v="47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16T00:00:00"/>
    <n v="1"/>
    <s v="M"/>
    <n v="47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16T00:00:00"/>
    <n v="1"/>
    <s v="M"/>
    <n v="47"/>
    <d v="1899-12-30T06:00:00"/>
    <n v="0.22727272727272727"/>
    <n v="4.1322314049586778E-2"/>
    <n v="1"/>
    <n v="0.5"/>
    <n v="1"/>
  </r>
  <r>
    <x v="4"/>
    <n v="41.880653000000002"/>
    <n v="-87.636480000000006"/>
    <d v="1899-12-30T09:00:00"/>
    <d v="1899-12-30T17:00:00"/>
    <x v="2"/>
    <s v="Male"/>
    <n v="27"/>
    <d v="2020-11-16T00:00:00"/>
    <n v="1"/>
    <s v="M"/>
    <n v="47"/>
    <d v="1899-12-30T10:00:00"/>
    <n v="0.22727272727272727"/>
    <n v="4.1322314049586778E-2"/>
    <n v="0.75"/>
    <n v="0.15789473684210525"/>
    <n v="0.75"/>
  </r>
  <r>
    <x v="4"/>
    <n v="41.881996999999998"/>
    <n v="-87.627484999999993"/>
    <d v="1899-12-30T17:45:00"/>
    <d v="1899-12-30T18:30:00"/>
    <x v="4"/>
    <s v="Male"/>
    <n v="27"/>
    <d v="2020-11-16T00:00:00"/>
    <n v="1"/>
    <s v="M"/>
    <n v="47"/>
    <d v="1899-12-30T18:00:00"/>
    <n v="0.22727272727272727"/>
    <n v="4.1322314049586778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1-16T00:00:00"/>
    <n v="1"/>
    <s v="M"/>
    <n v="47"/>
    <d v="1899-12-30T18:00:00"/>
    <n v="0.31818181818181818"/>
    <n v="5.7851239669421489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16T00:00:00"/>
    <n v="1"/>
    <s v="M"/>
    <n v="47"/>
    <d v="1899-12-30T06:00:00"/>
    <n v="0.125"/>
    <n v="1.5625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16T00:00:00"/>
    <n v="1"/>
    <s v="M"/>
    <n v="47"/>
    <d v="1899-12-30T10:00:00"/>
    <n v="0.20833333333333334"/>
    <n v="2.6041666666666668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1-16T00:00:00"/>
    <n v="1"/>
    <s v="M"/>
    <n v="47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1-17T00:00:00"/>
    <n v="1"/>
    <s v="Tu"/>
    <n v="47"/>
    <d v="1899-12-30T08:00:00"/>
    <n v="0.15384615384615385"/>
    <n v="2.3668639053254441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17T00:00:00"/>
    <n v="1"/>
    <s v="Tu"/>
    <n v="47"/>
    <d v="1899-12-30T08:00:00"/>
    <n v="0.19230769230769232"/>
    <n v="2.9585798816568049E-2"/>
    <n v="1"/>
    <n v="1"/>
    <n v="1"/>
  </r>
  <r>
    <x v="0"/>
    <n v="41.880653000000002"/>
    <n v="-87.636480000000006"/>
    <d v="1899-12-30T08:30:00"/>
    <d v="1899-12-30T12:00:00"/>
    <x v="2"/>
    <s v="Male"/>
    <n v="25"/>
    <d v="2020-11-17T00:00:00"/>
    <n v="1"/>
    <s v="Tu"/>
    <n v="47"/>
    <d v="1899-12-30T08:00:00"/>
    <n v="0.19230769230769232"/>
    <n v="2.9585798816568049E-2"/>
    <n v="1"/>
    <n v="1"/>
    <n v="1"/>
  </r>
  <r>
    <x v="0"/>
    <n v="41.897865000000003"/>
    <n v="-87.630874000000006"/>
    <d v="1899-12-30T17:30:00"/>
    <d v="1899-12-30T23:59:00"/>
    <x v="3"/>
    <s v="Male"/>
    <n v="25"/>
    <d v="2020-11-17T00:00:00"/>
    <n v="1"/>
    <s v="Tu"/>
    <n v="47"/>
    <d v="1899-12-30T18:00:00"/>
    <n v="0.26923076923076922"/>
    <n v="4.142011834319527E-2"/>
    <n v="1"/>
    <n v="0.25"/>
    <n v="1"/>
  </r>
  <r>
    <x v="1"/>
    <n v="41.879604"/>
    <n v="-87.633663999999996"/>
    <d v="1899-12-30T07:30:00"/>
    <d v="1899-12-30T08:30:00"/>
    <x v="0"/>
    <s v="Female"/>
    <n v="27"/>
    <d v="2020-11-17T00:00:00"/>
    <n v="1"/>
    <s v="Tu"/>
    <n v="47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17T00:00:00"/>
    <n v="1"/>
    <s v="Tu"/>
    <n v="47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17T00:00:00"/>
    <n v="1"/>
    <s v="Tu"/>
    <n v="47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17T00:00:00"/>
    <n v="1"/>
    <s v="Tu"/>
    <n v="47"/>
    <d v="1899-12-30T10:00:00"/>
    <n v="0.26315789473684209"/>
    <n v="2.7700831024930744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1-17T00:00:00"/>
    <n v="1"/>
    <s v="Tu"/>
    <n v="47"/>
    <d v="1899-12-30T20:00:00"/>
    <n v="0.26315789473684209"/>
    <n v="2.7700831024930744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17T00:00:00"/>
    <n v="1"/>
    <s v="Tu"/>
    <n v="47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17T00:00:00"/>
    <n v="1"/>
    <s v="Tu"/>
    <n v="47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17T00:00:00"/>
    <n v="1"/>
    <s v="Tu"/>
    <n v="47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17T00:00:00"/>
    <n v="1"/>
    <s v="Tu"/>
    <n v="47"/>
    <d v="1899-12-30T06:00:00"/>
    <n v="0.22727272727272727"/>
    <n v="3.099173553719008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1-17T00:00:00"/>
    <n v="1"/>
    <s v="Tu"/>
    <n v="47"/>
    <d v="1899-12-30T10:00:00"/>
    <n v="0.22727272727272727"/>
    <n v="3.099173553719008E-2"/>
    <n v="1"/>
    <n v="0.2"/>
    <n v="1"/>
  </r>
  <r>
    <x v="4"/>
    <n v="41.897865000000003"/>
    <n v="-87.630874000000006"/>
    <d v="1899-12-30T17:45:00"/>
    <d v="1899-12-30T23:59:00"/>
    <x v="3"/>
    <s v="Male"/>
    <n v="27"/>
    <d v="2020-11-17T00:00:00"/>
    <n v="1"/>
    <s v="Tu"/>
    <n v="47"/>
    <d v="1899-12-30T18:00:00"/>
    <n v="0.31818181818181818"/>
    <n v="4.338842975206611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1-17T00:00:00"/>
    <n v="1"/>
    <s v="Tu"/>
    <n v="47"/>
    <d v="1899-12-30T10:00:00"/>
    <n v="0.20833333333333334"/>
    <n v="2.6041666666666668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17T00:00:00"/>
    <n v="1"/>
    <s v="Tu"/>
    <n v="47"/>
    <d v="1899-12-30T18:00:00"/>
    <n v="0.25"/>
    <n v="3.125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1-17T00:00:00"/>
    <n v="1"/>
    <s v="Tu"/>
    <n v="47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1-18T00:00:00"/>
    <n v="1"/>
    <s v="W"/>
    <n v="47"/>
    <d v="1899-12-30T08:00:00"/>
    <n v="0.15384615384615385"/>
    <n v="2.3668639053254441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1-18T00:00:00"/>
    <n v="1"/>
    <s v="W"/>
    <n v="47"/>
    <d v="1899-12-30T08:00:00"/>
    <n v="0.19230769230769232"/>
    <n v="2.9585798816568049E-2"/>
    <n v="1"/>
    <n v="1"/>
    <n v="1"/>
  </r>
  <r>
    <x v="0"/>
    <n v="41.880653000000002"/>
    <n v="-87.636480000000006"/>
    <d v="1899-12-30T08:30:00"/>
    <d v="1899-12-30T12:00:00"/>
    <x v="2"/>
    <s v="Male"/>
    <n v="25"/>
    <d v="2020-11-18T00:00:00"/>
    <n v="1"/>
    <s v="W"/>
    <n v="47"/>
    <d v="1899-12-30T08:00:00"/>
    <n v="0.19230769230769232"/>
    <n v="2.9585798816568049E-2"/>
    <n v="1"/>
    <n v="1"/>
    <n v="1"/>
  </r>
  <r>
    <x v="0"/>
    <n v="41.897865000000003"/>
    <n v="-87.630874000000006"/>
    <d v="1899-12-30T17:30:00"/>
    <d v="1899-12-30T23:59:00"/>
    <x v="3"/>
    <s v="Male"/>
    <n v="25"/>
    <d v="2020-11-18T00:00:00"/>
    <n v="1"/>
    <s v="W"/>
    <n v="47"/>
    <d v="1899-12-30T18:00:00"/>
    <n v="0.26923076923076922"/>
    <n v="4.142011834319527E-2"/>
    <n v="1"/>
    <n v="0.25"/>
    <n v="1"/>
  </r>
  <r>
    <x v="1"/>
    <n v="41.879604"/>
    <n v="-87.633663999999996"/>
    <d v="1899-12-30T07:30:00"/>
    <d v="1899-12-30T08:30:00"/>
    <x v="0"/>
    <s v="Female"/>
    <n v="27"/>
    <d v="2020-11-18T00:00:00"/>
    <n v="1"/>
    <s v="W"/>
    <n v="47"/>
    <d v="1899-12-30T08:00:00"/>
    <n v="0.31818181818181818"/>
    <n v="4.338842975206611E-2"/>
    <n v="0.875"/>
    <n v="0.46666666666666667"/>
    <n v="0.875"/>
  </r>
  <r>
    <x v="1"/>
    <n v="41.880653000000002"/>
    <n v="-87.636480000000006"/>
    <d v="1899-12-30T09:00:00"/>
    <d v="1899-12-30T17:00:00"/>
    <x v="2"/>
    <s v="Female"/>
    <n v="27"/>
    <d v="2020-11-18T00:00:00"/>
    <n v="1"/>
    <s v="W"/>
    <n v="47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18T00:00:00"/>
    <n v="1"/>
    <s v="W"/>
    <n v="47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18T00:00:00"/>
    <n v="1"/>
    <s v="W"/>
    <n v="47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18T00:00:00"/>
    <n v="1"/>
    <s v="W"/>
    <n v="47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18T00:00:00"/>
    <n v="1"/>
    <s v="W"/>
    <n v="47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18T00:00:00"/>
    <n v="1"/>
    <s v="W"/>
    <n v="47"/>
    <d v="1899-12-30T10:00:00"/>
    <n v="0.25"/>
    <n v="2.5000000000000001E-2"/>
    <n v="1"/>
    <n v="0.2"/>
    <n v="1"/>
  </r>
  <r>
    <x v="3"/>
    <n v="41.897865000000003"/>
    <n v="-87.630874000000006"/>
    <d v="1899-12-30T19:00:00"/>
    <d v="1899-12-30T23:59:00"/>
    <x v="3"/>
    <s v="Male"/>
    <n v="26"/>
    <d v="2020-11-18T00:00:00"/>
    <n v="1"/>
    <s v="W"/>
    <n v="47"/>
    <d v="1899-12-30T20:00:00"/>
    <n v="0.35"/>
    <n v="3.4999999999999996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18T00:00:00"/>
    <n v="1"/>
    <s v="W"/>
    <n v="47"/>
    <d v="1899-12-30T06:00:00"/>
    <n v="0.22727272727272727"/>
    <n v="4.1322314049586778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1-18T00:00:00"/>
    <n v="1"/>
    <s v="W"/>
    <n v="47"/>
    <d v="1899-12-30T10:00:00"/>
    <n v="0.22727272727272727"/>
    <n v="4.1322314049586778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18T00:00:00"/>
    <n v="1"/>
    <s v="W"/>
    <n v="47"/>
    <d v="1899-12-30T18:00:00"/>
    <n v="0.22727272727272727"/>
    <n v="4.1322314049586778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1-18T00:00:00"/>
    <n v="1"/>
    <s v="W"/>
    <n v="47"/>
    <d v="1899-12-30T18:00:00"/>
    <n v="0.31818181818181818"/>
    <n v="5.7851239669421489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18T00:00:00"/>
    <n v="1"/>
    <s v="W"/>
    <n v="47"/>
    <d v="1899-12-30T06:00:00"/>
    <n v="0.125"/>
    <n v="2.0833333333333332E-2"/>
    <n v="0.875"/>
    <n v="0.46666666666666667"/>
    <n v="0.875"/>
  </r>
  <r>
    <x v="5"/>
    <n v="41.880653000000002"/>
    <n v="-87.636480000000006"/>
    <d v="1899-12-30T09:00:00"/>
    <d v="1899-12-30T17:10:00"/>
    <x v="2"/>
    <s v="Female"/>
    <n v="29"/>
    <d v="2020-11-18T00:00:00"/>
    <n v="1"/>
    <s v="W"/>
    <n v="47"/>
    <d v="1899-12-30T10:00:00"/>
    <n v="0.20833333333333334"/>
    <n v="3.472222222222222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18T00:00:00"/>
    <n v="1"/>
    <s v="W"/>
    <n v="47"/>
    <d v="1899-12-30T18:00:00"/>
    <n v="0.25"/>
    <n v="4.1666666666666664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18T00:00:00"/>
    <n v="1"/>
    <s v="W"/>
    <n v="47"/>
    <d v="1899-12-30T18:00:00"/>
    <n v="0.29166666666666669"/>
    <n v="4.8611111111111112E-2"/>
    <n v="1"/>
    <n v="0.25"/>
    <n v="1"/>
  </r>
  <r>
    <x v="0"/>
    <n v="41.879604"/>
    <n v="-87.633663999999996"/>
    <d v="1899-12-30T08:00:00"/>
    <d v="1899-12-30T08:10:00"/>
    <x v="0"/>
    <s v="Male"/>
    <n v="25"/>
    <d v="2020-11-19T00:00:00"/>
    <n v="1"/>
    <s v="Th"/>
    <n v="47"/>
    <d v="1899-12-30T08:00:00"/>
    <n v="0.15384615384615385"/>
    <n v="2.3668639053254441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19T00:00:00"/>
    <n v="1"/>
    <s v="Th"/>
    <n v="47"/>
    <d v="1899-12-30T08:00:00"/>
    <n v="0.19230769230769232"/>
    <n v="2.9585798816568049E-2"/>
    <n v="1"/>
    <n v="1"/>
    <n v="1"/>
  </r>
  <r>
    <x v="0"/>
    <n v="41.880653000000002"/>
    <n v="-87.636480000000006"/>
    <d v="1899-12-30T08:30:00"/>
    <d v="1899-12-30T12:00:00"/>
    <x v="2"/>
    <s v="Male"/>
    <n v="25"/>
    <d v="2020-11-19T00:00:00"/>
    <n v="1"/>
    <s v="Th"/>
    <n v="47"/>
    <d v="1899-12-30T08:00:00"/>
    <n v="0.19230769230769232"/>
    <n v="2.9585798816568049E-2"/>
    <n v="1"/>
    <n v="1"/>
    <n v="1"/>
  </r>
  <r>
    <x v="0"/>
    <n v="41.897865000000003"/>
    <n v="-87.630874000000006"/>
    <d v="1899-12-30T17:30:00"/>
    <d v="1899-12-30T23:59:00"/>
    <x v="3"/>
    <s v="Male"/>
    <n v="25"/>
    <d v="2020-11-19T00:00:00"/>
    <n v="1"/>
    <s v="Th"/>
    <n v="47"/>
    <d v="1899-12-30T18:00:00"/>
    <n v="0.26923076923076922"/>
    <n v="4.142011834319527E-2"/>
    <n v="1"/>
    <n v="0.25"/>
    <n v="1"/>
  </r>
  <r>
    <x v="1"/>
    <n v="41.879604"/>
    <n v="-87.633663999999996"/>
    <d v="1899-12-30T07:30:00"/>
    <d v="1899-12-30T08:30:00"/>
    <x v="0"/>
    <s v="Female"/>
    <n v="27"/>
    <d v="2020-11-19T00:00:00"/>
    <n v="1"/>
    <s v="Th"/>
    <n v="47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19T00:00:00"/>
    <n v="1"/>
    <s v="Th"/>
    <n v="47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19T00:00:00"/>
    <n v="1"/>
    <s v="Th"/>
    <n v="47"/>
    <d v="1899-12-30T18:00:00"/>
    <n v="0.31818181818181818"/>
    <n v="4.338842975206611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19T00:00:00"/>
    <n v="1"/>
    <s v="Th"/>
    <n v="47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19T00:00:00"/>
    <n v="1"/>
    <s v="Th"/>
    <n v="47"/>
    <d v="1899-12-30T18:00:00"/>
    <n v="0.21052631578947367"/>
    <n v="3.3240997229916892E-2"/>
    <n v="1"/>
    <n v="0.25"/>
    <n v="1"/>
  </r>
  <r>
    <x v="2"/>
    <n v="41.897865000000003"/>
    <n v="-87.630874000000006"/>
    <d v="1899-12-30T19:00:00"/>
    <d v="1899-12-30T23:59:00"/>
    <x v="3"/>
    <s v="Female"/>
    <n v="29"/>
    <d v="2020-11-19T00:00:00"/>
    <n v="1"/>
    <s v="Th"/>
    <n v="47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19T00:00:00"/>
    <n v="1"/>
    <s v="Th"/>
    <n v="47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19T00:00:00"/>
    <n v="1"/>
    <s v="Th"/>
    <n v="47"/>
    <d v="1899-12-30T18:00:00"/>
    <n v="0.2"/>
    <n v="0.03"/>
    <n v="1"/>
    <n v="0.25"/>
    <n v="1"/>
  </r>
  <r>
    <x v="3"/>
    <n v="41.897865000000003"/>
    <n v="-87.630874000000006"/>
    <d v="1899-12-30T19:00:00"/>
    <d v="1899-12-30T23:59:00"/>
    <x v="3"/>
    <s v="Male"/>
    <n v="26"/>
    <d v="2020-11-19T00:00:00"/>
    <n v="1"/>
    <s v="Th"/>
    <n v="47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19T00:00:00"/>
    <n v="1"/>
    <s v="Th"/>
    <n v="47"/>
    <d v="1899-12-30T06:00:00"/>
    <n v="0.22727272727272727"/>
    <n v="4.1322314049586778E-2"/>
    <n v="1"/>
    <n v="1"/>
    <n v="1"/>
  </r>
  <r>
    <x v="4"/>
    <n v="41.880653000000002"/>
    <n v="-87.636480000000006"/>
    <d v="1899-12-30T09:00:00"/>
    <d v="1899-12-30T17:00:00"/>
    <x v="2"/>
    <s v="Male"/>
    <n v="27"/>
    <d v="2020-11-19T00:00:00"/>
    <n v="1"/>
    <s v="Th"/>
    <n v="47"/>
    <d v="1899-12-30T10:00:00"/>
    <n v="0.22727272727272727"/>
    <n v="4.1322314049586778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19T00:00:00"/>
    <n v="1"/>
    <s v="Th"/>
    <n v="47"/>
    <d v="1899-12-30T18:00:00"/>
    <n v="0.22727272727272727"/>
    <n v="4.1322314049586778E-2"/>
    <n v="1"/>
    <n v="0.25"/>
    <n v="1"/>
  </r>
  <r>
    <x v="4"/>
    <n v="41.897865000000003"/>
    <n v="-87.630874000000006"/>
    <d v="1899-12-30T17:45:00"/>
    <d v="1899-12-30T23:59:00"/>
    <x v="3"/>
    <s v="Male"/>
    <n v="27"/>
    <d v="2020-11-19T00:00:00"/>
    <n v="1"/>
    <s v="Th"/>
    <n v="47"/>
    <d v="1899-12-30T18:00:00"/>
    <n v="0.31818181818181818"/>
    <n v="5.7851239669421489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1-19T00:00:00"/>
    <n v="1"/>
    <s v="Th"/>
    <n v="47"/>
    <d v="1899-12-30T10:00:00"/>
    <n v="0.20833333333333334"/>
    <n v="2.6041666666666668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19T00:00:00"/>
    <n v="1"/>
    <s v="Th"/>
    <n v="47"/>
    <d v="1899-12-30T18:00:00"/>
    <n v="0.25"/>
    <n v="3.125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1-19T00:00:00"/>
    <n v="1"/>
    <s v="Th"/>
    <n v="47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1-20T00:00:00"/>
    <n v="1"/>
    <s v="F"/>
    <n v="47"/>
    <d v="1899-12-30T08:00:00"/>
    <n v="0.15384615384615385"/>
    <n v="2.3668639053254441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20T00:00:00"/>
    <n v="1"/>
    <s v="F"/>
    <n v="47"/>
    <d v="1899-12-30T08:00:00"/>
    <n v="0.19230769230769232"/>
    <n v="2.9585798816568049E-2"/>
    <n v="1"/>
    <n v="1"/>
    <n v="1"/>
  </r>
  <r>
    <x v="0"/>
    <n v="41.880653000000002"/>
    <n v="-87.636480000000006"/>
    <d v="1899-12-30T08:30:00"/>
    <d v="1899-12-30T12:00:00"/>
    <x v="2"/>
    <s v="Male"/>
    <n v="25"/>
    <d v="2020-11-20T00:00:00"/>
    <n v="1"/>
    <s v="F"/>
    <n v="47"/>
    <d v="1899-12-30T08:00:00"/>
    <n v="0.19230769230769232"/>
    <n v="2.9585798816568049E-2"/>
    <n v="1"/>
    <n v="1"/>
    <n v="1"/>
  </r>
  <r>
    <x v="0"/>
    <n v="41.897865000000003"/>
    <n v="-87.630874000000006"/>
    <d v="1899-12-30T17:30:00"/>
    <d v="1899-12-30T23:59:00"/>
    <x v="3"/>
    <s v="Male"/>
    <n v="25"/>
    <d v="2020-11-20T00:00:00"/>
    <n v="1"/>
    <s v="F"/>
    <n v="47"/>
    <d v="1899-12-30T18:00:00"/>
    <n v="0.26923076923076922"/>
    <n v="4.142011834319527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1-20T00:00:00"/>
    <n v="1"/>
    <s v="F"/>
    <n v="47"/>
    <d v="1899-12-30T08:00:00"/>
    <n v="0.31818181818181818"/>
    <n v="4.338842975206611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20T00:00:00"/>
    <n v="1"/>
    <s v="F"/>
    <n v="47"/>
    <d v="1899-12-30T10:00:00"/>
    <n v="0.22727272727272727"/>
    <n v="3.099173553719008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20T00:00:00"/>
    <n v="1"/>
    <s v="F"/>
    <n v="47"/>
    <d v="1899-12-30T18:00:00"/>
    <n v="0.31818181818181818"/>
    <n v="4.338842975206611E-2"/>
    <n v="0.875"/>
    <n v="0.2"/>
    <n v="0.75"/>
  </r>
  <r>
    <x v="2"/>
    <n v="41.880653000000002"/>
    <n v="-87.636480000000006"/>
    <d v="1899-12-30T09:00:00"/>
    <d v="1899-12-30T17:00:00"/>
    <x v="2"/>
    <s v="Female"/>
    <n v="29"/>
    <d v="2020-11-20T00:00:00"/>
    <n v="1"/>
    <s v="F"/>
    <n v="47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20T00:00:00"/>
    <n v="1"/>
    <s v="F"/>
    <n v="47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20T00:00:00"/>
    <n v="1"/>
    <s v="F"/>
    <n v="47"/>
    <d v="1899-12-30T20:00:00"/>
    <n v="0.26315789473684209"/>
    <n v="4.1551246537396121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1-20T00:00:00"/>
    <n v="1"/>
    <s v="F"/>
    <n v="47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20T00:00:00"/>
    <n v="1"/>
    <s v="F"/>
    <n v="47"/>
    <d v="1899-12-30T18:00:00"/>
    <n v="0.2"/>
    <n v="0.03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1-20T00:00:00"/>
    <n v="1"/>
    <s v="F"/>
    <n v="47"/>
    <d v="1899-12-30T20:00:00"/>
    <n v="0.35"/>
    <n v="5.2499999999999998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1-20T00:00:00"/>
    <n v="1"/>
    <s v="F"/>
    <n v="47"/>
    <d v="1899-12-30T06:00:00"/>
    <n v="0.22727272727272727"/>
    <n v="3.099173553719008E-2"/>
    <n v="1"/>
    <n v="0.5"/>
    <n v="1"/>
  </r>
  <r>
    <x v="4"/>
    <n v="41.880653000000002"/>
    <n v="-87.636480000000006"/>
    <d v="1899-12-30T09:00:00"/>
    <d v="1899-12-30T17:00:00"/>
    <x v="2"/>
    <s v="Male"/>
    <n v="27"/>
    <d v="2020-11-20T00:00:00"/>
    <n v="1"/>
    <s v="F"/>
    <n v="47"/>
    <d v="1899-12-30T10:00:00"/>
    <n v="0.22727272727272727"/>
    <n v="3.099173553719008E-2"/>
    <n v="1"/>
    <n v="0.2"/>
    <n v="1"/>
  </r>
  <r>
    <x v="4"/>
    <n v="41.897865000000003"/>
    <n v="-87.630874000000006"/>
    <d v="1899-12-30T17:45:00"/>
    <d v="1899-12-30T23:59:00"/>
    <x v="3"/>
    <s v="Male"/>
    <n v="27"/>
    <d v="2020-11-20T00:00:00"/>
    <n v="1"/>
    <s v="F"/>
    <n v="47"/>
    <d v="1899-12-30T18:00:00"/>
    <n v="0.31818181818181818"/>
    <n v="4.338842975206611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1-20T00:00:00"/>
    <n v="1"/>
    <s v="F"/>
    <n v="47"/>
    <d v="1899-12-30T06:00:00"/>
    <n v="0.125"/>
    <n v="2.0833333333333332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20T00:00:00"/>
    <n v="1"/>
    <s v="F"/>
    <n v="47"/>
    <d v="1899-12-30T10:00:00"/>
    <n v="0.20833333333333334"/>
    <n v="3.472222222222222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20T00:00:00"/>
    <n v="1"/>
    <s v="F"/>
    <n v="47"/>
    <d v="1899-12-30T18:00:00"/>
    <n v="0.25"/>
    <n v="4.1666666666666664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20T00:00:00"/>
    <n v="1"/>
    <s v="F"/>
    <n v="47"/>
    <d v="1899-12-30T18:00:00"/>
    <n v="0.29166666666666669"/>
    <n v="4.8611111111111112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1-21T00:00:00"/>
    <n v="0"/>
    <s v="Sa"/>
    <n v="47"/>
    <d v="1899-12-30T12:00:00"/>
    <n v="7.6923076923076927E-2"/>
    <n v="1.183431952662722E-2"/>
    <n v="1"/>
    <n v="1"/>
    <n v="1"/>
  </r>
  <r>
    <x v="0"/>
    <n v="41.884017999999998"/>
    <n v="-87.627398999999997"/>
    <d v="1899-12-30T14:00:00"/>
    <d v="1899-12-30T16:00:00"/>
    <x v="7"/>
    <s v="Male"/>
    <n v="25"/>
    <d v="2020-11-21T00:00:00"/>
    <n v="0"/>
    <s v="Sa"/>
    <n v="47"/>
    <d v="1899-12-30T14:00:00"/>
    <n v="3.8461538461538464E-2"/>
    <n v="5.9171597633136102E-3"/>
    <n v="1"/>
    <n v="1"/>
    <n v="1"/>
  </r>
  <r>
    <x v="0"/>
    <n v="41.883138000000002"/>
    <n v="-87.630692999999994"/>
    <d v="1899-12-30T16:30:00"/>
    <d v="1899-12-30T17:00:00"/>
    <x v="8"/>
    <s v="Male"/>
    <n v="25"/>
    <d v="2020-11-21T00:00:00"/>
    <n v="0"/>
    <s v="Sa"/>
    <n v="47"/>
    <d v="1899-12-30T16:00:00"/>
    <n v="7.6923076923076927E-2"/>
    <n v="1.183431952662722E-2"/>
    <n v="1"/>
    <n v="1"/>
    <n v="1"/>
  </r>
  <r>
    <x v="0"/>
    <n v="41.897865000000003"/>
    <n v="-87.630874000000006"/>
    <d v="1899-12-30T20:00:00"/>
    <d v="1899-12-30T23:59:00"/>
    <x v="3"/>
    <s v="Male"/>
    <n v="25"/>
    <d v="2020-11-21T00:00:00"/>
    <n v="0"/>
    <s v="Sa"/>
    <n v="47"/>
    <d v="1899-12-30T20:00:00"/>
    <n v="0.26923076923076922"/>
    <n v="4.142011834319527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1-21T00:00:00"/>
    <n v="0"/>
    <s v="Sa"/>
    <n v="47"/>
    <d v="1899-12-30T10:00:00"/>
    <n v="9.0909090909090912E-2"/>
    <n v="1.2396694214876032E-2"/>
    <n v="1"/>
    <n v="1"/>
    <n v="1"/>
  </r>
  <r>
    <x v="1"/>
    <n v="41.879604"/>
    <n v="-87.633663999999996"/>
    <d v="1899-12-30T14:00:00"/>
    <d v="1899-12-30T15:00:00"/>
    <x v="0"/>
    <s v="Female"/>
    <n v="27"/>
    <d v="2020-11-21T00:00:00"/>
    <n v="0"/>
    <s v="Sa"/>
    <n v="47"/>
    <d v="1899-12-30T14:00:00"/>
    <n v="0.31818181818181818"/>
    <n v="4.338842975206611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21T00:00:00"/>
    <n v="0"/>
    <s v="Sa"/>
    <n v="47"/>
    <d v="1899-12-30T16:00:00"/>
    <n v="0.31818181818181818"/>
    <n v="4.338842975206611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1-21T00:00:00"/>
    <n v="0"/>
    <s v="Sa"/>
    <n v="47"/>
    <d v="1899-12-30T08:00:00"/>
    <n v="0.10526315789473684"/>
    <n v="1.6620498614958446E-2"/>
    <n v="1"/>
    <n v="1"/>
    <n v="1"/>
  </r>
  <r>
    <x v="2"/>
    <n v="41.883138000000002"/>
    <n v="-87.630692999999994"/>
    <d v="1899-12-30T17:00:00"/>
    <d v="1899-12-30T18:00:00"/>
    <x v="8"/>
    <s v="Female"/>
    <n v="29"/>
    <d v="2020-11-21T00:00:00"/>
    <n v="0"/>
    <s v="Sa"/>
    <n v="47"/>
    <d v="1899-12-30T18:00:00"/>
    <n v="5.2631578947368418E-2"/>
    <n v="8.3102493074792231E-3"/>
    <n v="1"/>
    <n v="1"/>
    <n v="1"/>
  </r>
  <r>
    <x v="2"/>
    <n v="41.884017999999998"/>
    <n v="-87.627398999999997"/>
    <d v="1899-12-30T18:00:00"/>
    <d v="1899-12-30T22:00:00"/>
    <x v="7"/>
    <s v="Female"/>
    <n v="29"/>
    <d v="2020-11-21T00:00:00"/>
    <n v="0"/>
    <s v="Sa"/>
    <n v="47"/>
    <d v="1899-12-30T18:00:00"/>
    <n v="0.10526315789473684"/>
    <n v="1.6620498614958446E-2"/>
    <n v="1"/>
    <n v="1"/>
    <n v="1"/>
  </r>
  <r>
    <x v="3"/>
    <n v="41.897865000000003"/>
    <n v="-87.630874000000006"/>
    <d v="1899-12-30T09:00:00"/>
    <d v="1899-12-30T09:15:00"/>
    <x v="3"/>
    <s v="Male"/>
    <n v="26"/>
    <d v="2020-11-21T00:00:00"/>
    <n v="0"/>
    <s v="Sa"/>
    <n v="47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21T00:00:00"/>
    <n v="0"/>
    <s v="Sa"/>
    <n v="47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1-21T00:00:00"/>
    <n v="0"/>
    <s v="Sa"/>
    <n v="47"/>
    <d v="1899-12-30T20:00:00"/>
    <n v="0.1"/>
    <n v="1.4999999999999999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1-21T00:00:00"/>
    <n v="0"/>
    <s v="Sa"/>
    <n v="47"/>
    <d v="1899-12-30T08:00:00"/>
    <n v="0.31818181818181818"/>
    <n v="2.8925619834710745E-2"/>
    <n v="1"/>
    <n v="1"/>
    <n v="1"/>
  </r>
  <r>
    <x v="4"/>
    <n v="41.881996999999998"/>
    <n v="-87.627484999999993"/>
    <d v="1899-12-30T09:00:00"/>
    <d v="1899-12-30T13:00:00"/>
    <x v="4"/>
    <s v="Male"/>
    <n v="27"/>
    <d v="2020-11-21T00:00:00"/>
    <n v="0"/>
    <s v="Sa"/>
    <n v="47"/>
    <d v="1899-12-30T10:00:00"/>
    <n v="0.22727272727272727"/>
    <n v="2.066115702479338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21T00:00:00"/>
    <n v="0"/>
    <s v="Sa"/>
    <n v="47"/>
    <d v="1899-12-30T10:00:00"/>
    <n v="0.25"/>
    <n v="3.125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21T00:00:00"/>
    <n v="0"/>
    <s v="Sa"/>
    <n v="47"/>
    <d v="1899-12-30T14:00:00"/>
    <n v="8.3333333333333329E-2"/>
    <n v="1.0416666666666666E-2"/>
    <n v="1"/>
    <n v="1"/>
    <n v="1"/>
  </r>
  <r>
    <x v="5"/>
    <n v="41.897865000000003"/>
    <n v="-87.630874000000006"/>
    <d v="1899-12-30T16:00:00"/>
    <d v="1899-12-30T23:59:00"/>
    <x v="3"/>
    <s v="Female"/>
    <n v="29"/>
    <d v="2020-11-21T00:00:00"/>
    <n v="0"/>
    <s v="Sa"/>
    <n v="47"/>
    <d v="1899-12-30T16:00:00"/>
    <n v="0.29166666666666669"/>
    <n v="3.6458333333333336E-2"/>
    <n v="1"/>
    <n v="0.5"/>
    <n v="1"/>
  </r>
  <r>
    <x v="0"/>
    <n v="41.878163000000001"/>
    <n v="-87.634919999999994"/>
    <d v="1899-12-30T12:30:00"/>
    <d v="1899-12-30T13:00:00"/>
    <x v="6"/>
    <s v="Male"/>
    <n v="25"/>
    <d v="2020-11-22T00:00:00"/>
    <n v="0"/>
    <s v="Su"/>
    <n v="48"/>
    <d v="1899-12-30T12:00:00"/>
    <n v="7.407407407407407E-2"/>
    <n v="8.2304526748971183E-3"/>
    <n v="1"/>
    <n v="1"/>
    <n v="1"/>
  </r>
  <r>
    <x v="0"/>
    <n v="41.883138000000002"/>
    <n v="-87.630692999999994"/>
    <d v="1899-12-30T16:30:00"/>
    <d v="1899-12-30T17:00:00"/>
    <x v="8"/>
    <s v="Male"/>
    <n v="25"/>
    <d v="2020-11-22T00:00:00"/>
    <n v="0"/>
    <s v="Su"/>
    <n v="48"/>
    <d v="1899-12-30T16:00:00"/>
    <n v="7.407407407407407E-2"/>
    <n v="8.2304526748971183E-3"/>
    <n v="1"/>
    <n v="1"/>
    <n v="1"/>
  </r>
  <r>
    <x v="0"/>
    <n v="41.897865000000003"/>
    <n v="-87.630874000000006"/>
    <d v="1899-12-30T20:00:00"/>
    <d v="1899-12-30T23:59:00"/>
    <x v="3"/>
    <s v="Male"/>
    <n v="25"/>
    <d v="2020-11-22T00:00:00"/>
    <n v="0"/>
    <s v="Su"/>
    <n v="48"/>
    <d v="1899-12-30T20:00:00"/>
    <n v="0.25925925925925924"/>
    <n v="2.8806584362139915E-2"/>
    <n v="1"/>
    <n v="1"/>
    <n v="1"/>
  </r>
  <r>
    <x v="1"/>
    <n v="41.881996999999998"/>
    <n v="-87.627484999999993"/>
    <d v="1899-12-30T08:00:00"/>
    <d v="1899-12-30T09:00:00"/>
    <x v="4"/>
    <s v="Female"/>
    <n v="27"/>
    <d v="2020-11-22T00:00:00"/>
    <n v="0"/>
    <s v="Su"/>
    <n v="48"/>
    <d v="1899-12-30T08:00:00"/>
    <n v="4.7619047619047616E-2"/>
    <n v="9.0702947845804974E-3"/>
    <n v="1"/>
    <n v="1"/>
    <n v="1"/>
  </r>
  <r>
    <x v="1"/>
    <n v="41.879927000000002"/>
    <n v="-87.623632999999998"/>
    <d v="1899-12-30T09:30:00"/>
    <d v="1899-12-30T13:30:00"/>
    <x v="9"/>
    <s v="Female"/>
    <n v="27"/>
    <d v="2020-11-22T00:00:00"/>
    <n v="0"/>
    <s v="Su"/>
    <n v="48"/>
    <d v="1899-12-30T10:00:00"/>
    <n v="9.5238095238095233E-2"/>
    <n v="1.8140589569160995E-2"/>
    <n v="1"/>
    <n v="1"/>
    <n v="1"/>
  </r>
  <r>
    <x v="1"/>
    <n v="41.879604"/>
    <n v="-87.633663999999996"/>
    <d v="1899-12-30T14:00:00"/>
    <d v="1899-12-30T15:00:00"/>
    <x v="0"/>
    <s v="Female"/>
    <n v="27"/>
    <d v="2020-11-22T00:00:00"/>
    <n v="0"/>
    <s v="Su"/>
    <n v="48"/>
    <d v="1899-12-30T14:00:00"/>
    <n v="0.2857142857142857"/>
    <n v="5.4421768707482984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22T00:00:00"/>
    <n v="0"/>
    <s v="Su"/>
    <n v="48"/>
    <d v="1899-12-30T16:00:00"/>
    <n v="0.33333333333333331"/>
    <n v="6.3492063492063489E-2"/>
    <n v="1"/>
    <n v="0.5"/>
    <n v="1"/>
  </r>
  <r>
    <x v="2"/>
    <n v="41.874848999999998"/>
    <n v="-87.634506000000002"/>
    <d v="1899-12-30T07:00:00"/>
    <d v="1899-12-30T09:00:00"/>
    <x v="5"/>
    <s v="Female"/>
    <n v="29"/>
    <d v="2020-11-22T00:00:00"/>
    <n v="0"/>
    <s v="Su"/>
    <n v="48"/>
    <d v="1899-12-30T08:00:00"/>
    <n v="0.10526315789473684"/>
    <n v="1.1080332409972297E-2"/>
    <n v="1"/>
    <n v="1"/>
    <n v="1"/>
  </r>
  <r>
    <x v="2"/>
    <n v="41.884017999999998"/>
    <n v="-87.627398999999997"/>
    <d v="1899-12-30T18:00:00"/>
    <d v="1899-12-30T22:00:00"/>
    <x v="7"/>
    <s v="Female"/>
    <n v="29"/>
    <d v="2020-11-22T00:00:00"/>
    <n v="0"/>
    <s v="Su"/>
    <n v="48"/>
    <d v="1899-12-30T18:00:00"/>
    <n v="0.10526315789473684"/>
    <n v="1.1080332409972297E-2"/>
    <n v="1"/>
    <n v="1"/>
    <n v="1"/>
  </r>
  <r>
    <x v="3"/>
    <n v="41.897865000000003"/>
    <n v="-87.630874000000006"/>
    <d v="1899-12-30T09:00:00"/>
    <d v="1899-12-30T09:15:00"/>
    <x v="3"/>
    <s v="Male"/>
    <n v="26"/>
    <d v="2020-11-22T00:00:00"/>
    <n v="0"/>
    <s v="Su"/>
    <n v="48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22T00:00:00"/>
    <n v="0"/>
    <s v="Su"/>
    <n v="48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00:00:00"/>
    <x v="10"/>
    <s v="Male"/>
    <n v="26"/>
    <d v="2020-11-22T00:00:00"/>
    <n v="0"/>
    <s v="Su"/>
    <n v="48"/>
    <d v="1899-12-30T20:00:00"/>
    <n v="0.1"/>
    <n v="1.4999999999999999E-2"/>
    <n v="0.75"/>
    <n v="1"/>
    <n v="0.75"/>
  </r>
  <r>
    <x v="4"/>
    <n v="41.897865000000003"/>
    <n v="-87.630874000000006"/>
    <d v="1899-12-30T08:00:00"/>
    <d v="1899-12-30T09:00:00"/>
    <x v="3"/>
    <s v="Male"/>
    <n v="27"/>
    <d v="2020-11-22T00:00:00"/>
    <n v="0"/>
    <s v="Su"/>
    <n v="48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1-22T00:00:00"/>
    <n v="0"/>
    <s v="Su"/>
    <n v="48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22T00:00:00"/>
    <n v="0"/>
    <s v="Su"/>
    <n v="48"/>
    <d v="1899-12-30T10:00:00"/>
    <n v="0.25"/>
    <n v="4.1666666666666664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22T00:00:00"/>
    <n v="0"/>
    <s v="Su"/>
    <n v="48"/>
    <d v="1899-12-30T14:00:00"/>
    <n v="8.3333333333333329E-2"/>
    <n v="1.3888888888888888E-2"/>
    <n v="1"/>
    <n v="1"/>
    <n v="1"/>
  </r>
  <r>
    <x v="5"/>
    <n v="41.897865000000003"/>
    <n v="-87.630874000000006"/>
    <d v="1899-12-30T16:00:00"/>
    <d v="1899-12-30T16:30:00"/>
    <x v="3"/>
    <s v="Female"/>
    <n v="29"/>
    <d v="2020-11-22T00:00:00"/>
    <n v="0"/>
    <s v="Su"/>
    <n v="48"/>
    <d v="1899-12-30T16:00:00"/>
    <n v="0.29166666666666669"/>
    <n v="4.8611111111111112E-2"/>
    <n v="1"/>
    <n v="0.5"/>
    <n v="1"/>
  </r>
  <r>
    <x v="5"/>
    <n v="41.890135999999998"/>
    <n v="-87.631688999999994"/>
    <d v="1899-12-30T22:00:00"/>
    <d v="1899-12-30T23:59:00"/>
    <x v="10"/>
    <s v="Female"/>
    <n v="29"/>
    <d v="2020-11-22T00:00:00"/>
    <n v="0"/>
    <s v="Su"/>
    <n v="48"/>
    <d v="1899-12-30T22:00:00"/>
    <n v="4.1666666666666664E-2"/>
    <n v="6.9444444444444441E-3"/>
    <n v="1"/>
    <n v="1"/>
    <n v="1"/>
  </r>
  <r>
    <x v="0"/>
    <n v="41.879604"/>
    <n v="-87.633663999999996"/>
    <d v="1899-12-30T08:00:00"/>
    <d v="1899-12-30T08:10:00"/>
    <x v="0"/>
    <s v="Male"/>
    <n v="25"/>
    <d v="2020-11-23T00:00:00"/>
    <n v="1"/>
    <s v="M"/>
    <n v="48"/>
    <d v="1899-12-30T08:00:00"/>
    <n v="0.18518518518518517"/>
    <n v="2.743484224965706E-2"/>
    <n v="0.875"/>
    <n v="0.53846153846153844"/>
    <n v="0.875"/>
  </r>
  <r>
    <x v="0"/>
    <n v="41.877676999999998"/>
    <n v="-87.634251000000006"/>
    <d v="1899-12-30T08:15:00"/>
    <d v="1899-12-30T08:20:00"/>
    <x v="1"/>
    <s v="Male"/>
    <n v="25"/>
    <d v="2020-11-23T00:00:00"/>
    <n v="1"/>
    <s v="M"/>
    <n v="48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23T00:00:00"/>
    <n v="1"/>
    <s v="M"/>
    <n v="48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23T00:00:00"/>
    <n v="1"/>
    <s v="M"/>
    <n v="48"/>
    <d v="1899-12-30T18:00:00"/>
    <n v="0.25925925925925924"/>
    <n v="3.8408779149519887E-2"/>
    <n v="1"/>
    <n v="0.25"/>
    <n v="1"/>
  </r>
  <r>
    <x v="1"/>
    <n v="41.880653000000002"/>
    <n v="-87.636480000000006"/>
    <d v="1899-12-30T09:00:00"/>
    <d v="1899-12-30T17:00:00"/>
    <x v="2"/>
    <s v="Female"/>
    <n v="27"/>
    <d v="2020-11-23T00:00:00"/>
    <n v="1"/>
    <s v="M"/>
    <n v="48"/>
    <d v="1899-12-30T10:00:00"/>
    <n v="0.23809523809523808"/>
    <n v="2.2675736961451243E-2"/>
    <n v="1"/>
    <n v="0.21052631578947367"/>
    <n v="1"/>
  </r>
  <r>
    <x v="1"/>
    <n v="41.897865000000003"/>
    <n v="-87.630874000000006"/>
    <d v="1899-12-30T17:45:00"/>
    <d v="1899-12-30T23:59:00"/>
    <x v="3"/>
    <s v="Female"/>
    <n v="27"/>
    <d v="2020-11-23T00:00:00"/>
    <n v="1"/>
    <s v="M"/>
    <n v="48"/>
    <d v="1899-12-30T18:00:00"/>
    <n v="0.33333333333333331"/>
    <n v="3.1746031746031744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23T00:00:00"/>
    <n v="1"/>
    <s v="M"/>
    <n v="48"/>
    <d v="1899-12-30T10:00:00"/>
    <n v="0.26315789473684209"/>
    <n v="4.1551246537396121E-2"/>
    <n v="1"/>
    <n v="0.21052631578947367"/>
    <n v="1"/>
  </r>
  <r>
    <x v="2"/>
    <n v="41.881996999999998"/>
    <n v="-87.627484999999993"/>
    <d v="1899-12-30T17:45:00"/>
    <d v="1899-12-30T18:30:00"/>
    <x v="4"/>
    <s v="Female"/>
    <n v="29"/>
    <d v="2020-11-23T00:00:00"/>
    <n v="1"/>
    <s v="M"/>
    <n v="48"/>
    <d v="1899-12-30T18:00:00"/>
    <n v="0.21052631578947367"/>
    <n v="3.3240997229916892E-2"/>
    <n v="0.875"/>
    <n v="0.30434782608695654"/>
    <n v="0.875"/>
  </r>
  <r>
    <x v="2"/>
    <n v="41.897865000000003"/>
    <n v="-87.630874000000006"/>
    <d v="1899-12-30T19:00:00"/>
    <d v="1899-12-30T23:59:00"/>
    <x v="3"/>
    <s v="Female"/>
    <n v="29"/>
    <d v="2020-11-23T00:00:00"/>
    <n v="1"/>
    <s v="M"/>
    <n v="48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23T00:00:00"/>
    <n v="1"/>
    <s v="M"/>
    <n v="48"/>
    <d v="1899-12-30T10:00:00"/>
    <n v="0.25"/>
    <n v="3.7499999999999999E-2"/>
    <n v="1"/>
    <n v="0.21052631578947367"/>
    <n v="1"/>
  </r>
  <r>
    <x v="3"/>
    <n v="41.881996999999998"/>
    <n v="-87.627484999999993"/>
    <d v="1899-12-30T17:45:00"/>
    <d v="1899-12-30T18:40:00"/>
    <x v="4"/>
    <s v="Male"/>
    <n v="26"/>
    <d v="2020-11-23T00:00:00"/>
    <n v="1"/>
    <s v="M"/>
    <n v="48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23T00:00:00"/>
    <n v="1"/>
    <s v="M"/>
    <n v="48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23T00:00:00"/>
    <n v="1"/>
    <s v="M"/>
    <n v="48"/>
    <d v="1899-12-30T06:00:00"/>
    <n v="0.21739130434782608"/>
    <n v="3.780718336483932E-2"/>
    <n v="1"/>
    <n v="0.5"/>
    <n v="1"/>
  </r>
  <r>
    <x v="4"/>
    <n v="41.880653000000002"/>
    <n v="-87.636480000000006"/>
    <d v="1899-12-30T09:00:00"/>
    <d v="1899-12-30T17:00:00"/>
    <x v="2"/>
    <s v="Male"/>
    <n v="27"/>
    <d v="2020-11-23T00:00:00"/>
    <n v="1"/>
    <s v="M"/>
    <n v="48"/>
    <d v="1899-12-30T10:00:00"/>
    <n v="0.21739130434782608"/>
    <n v="3.780718336483932E-2"/>
    <n v="0.75"/>
    <n v="0.15789473684210525"/>
    <n v="0.75"/>
  </r>
  <r>
    <x v="4"/>
    <n v="41.881996999999998"/>
    <n v="-87.627484999999993"/>
    <d v="1899-12-30T17:45:00"/>
    <d v="1899-12-30T18:30:00"/>
    <x v="4"/>
    <s v="Male"/>
    <n v="27"/>
    <d v="2020-11-23T00:00:00"/>
    <n v="1"/>
    <s v="M"/>
    <n v="48"/>
    <d v="1899-12-30T18:00:00"/>
    <n v="0.2608695652173913"/>
    <n v="4.5368620037807179E-2"/>
    <n v="1"/>
    <n v="0.34782608695652173"/>
    <n v="1"/>
  </r>
  <r>
    <x v="4"/>
    <n v="41.897865000000003"/>
    <n v="-87.630874000000006"/>
    <d v="1899-12-30T17:45:00"/>
    <d v="1899-12-30T23:59:00"/>
    <x v="3"/>
    <s v="Male"/>
    <n v="27"/>
    <d v="2020-11-23T00:00:00"/>
    <n v="1"/>
    <s v="M"/>
    <n v="48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23T00:00:00"/>
    <n v="1"/>
    <s v="M"/>
    <n v="48"/>
    <d v="1899-12-30T06:00:00"/>
    <n v="0.125"/>
    <n v="1.5625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23T00:00:00"/>
    <n v="1"/>
    <s v="M"/>
    <n v="48"/>
    <d v="1899-12-30T10:00:00"/>
    <n v="0.20833333333333334"/>
    <n v="2.6041666666666668E-2"/>
    <n v="1"/>
    <n v="0.21052631578947367"/>
    <n v="1"/>
  </r>
  <r>
    <x v="5"/>
    <n v="41.897865000000003"/>
    <n v="-87.630874000000006"/>
    <d v="1899-12-30T17:45:00"/>
    <d v="1899-12-30T23:59:00"/>
    <x v="3"/>
    <s v="Female"/>
    <n v="29"/>
    <d v="2020-11-23T00:00:00"/>
    <n v="1"/>
    <s v="M"/>
    <n v="48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1-24T00:00:00"/>
    <n v="1"/>
    <s v="Tu"/>
    <n v="48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24T00:00:00"/>
    <n v="1"/>
    <s v="Tu"/>
    <n v="48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24T00:00:00"/>
    <n v="1"/>
    <s v="Tu"/>
    <n v="48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24T00:00:00"/>
    <n v="1"/>
    <s v="Tu"/>
    <n v="48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24T00:00:00"/>
    <n v="1"/>
    <s v="Tu"/>
    <n v="48"/>
    <d v="1899-12-30T08:00:00"/>
    <n v="0.2857142857142857"/>
    <n v="4.081632653061224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24T00:00:00"/>
    <n v="1"/>
    <s v="Tu"/>
    <n v="48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24T00:00:00"/>
    <n v="1"/>
    <s v="Tu"/>
    <n v="48"/>
    <d v="1899-12-30T18:00:00"/>
    <n v="0.33333333333333331"/>
    <n v="4.7619047619047616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24T00:00:00"/>
    <n v="1"/>
    <s v="Tu"/>
    <n v="48"/>
    <d v="1899-12-30T10:00:00"/>
    <n v="0.26315789473684209"/>
    <n v="2.7700831024930744E-2"/>
    <n v="1"/>
    <n v="0.2"/>
    <n v="1"/>
  </r>
  <r>
    <x v="2"/>
    <n v="41.897865000000003"/>
    <n v="-87.630874000000006"/>
    <d v="1899-12-30T19:00:00"/>
    <d v="1899-12-30T23:59:00"/>
    <x v="3"/>
    <s v="Female"/>
    <n v="29"/>
    <d v="2020-11-24T00:00:00"/>
    <n v="1"/>
    <s v="Tu"/>
    <n v="48"/>
    <d v="1899-12-30T20:00:00"/>
    <n v="0.26315789473684209"/>
    <n v="2.7700831024930744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24T00:00:00"/>
    <n v="1"/>
    <s v="Tu"/>
    <n v="48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24T00:00:00"/>
    <n v="1"/>
    <s v="Tu"/>
    <n v="48"/>
    <d v="1899-12-30T18:00:00"/>
    <n v="0.2"/>
    <n v="0.03"/>
    <n v="1"/>
    <n v="0.34782608695652173"/>
    <n v="1"/>
  </r>
  <r>
    <x v="3"/>
    <n v="41.897865000000003"/>
    <n v="-87.630874000000006"/>
    <d v="1899-12-30T19:00:00"/>
    <d v="1899-12-30T23:59:00"/>
    <x v="3"/>
    <s v="Male"/>
    <n v="26"/>
    <d v="2020-11-24T00:00:00"/>
    <n v="1"/>
    <s v="Tu"/>
    <n v="48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24T00:00:00"/>
    <n v="1"/>
    <s v="Tu"/>
    <n v="48"/>
    <d v="1899-12-30T06:00:00"/>
    <n v="0.21739130434782608"/>
    <n v="3.780718336483932E-2"/>
    <n v="1"/>
    <n v="0.5714285714285714"/>
    <n v="1"/>
  </r>
  <r>
    <x v="4"/>
    <n v="41.880653000000002"/>
    <n v="-87.636480000000006"/>
    <d v="1899-12-30T09:00:00"/>
    <d v="1899-12-30T17:00:00"/>
    <x v="2"/>
    <s v="Male"/>
    <n v="27"/>
    <d v="2020-11-24T00:00:00"/>
    <n v="1"/>
    <s v="Tu"/>
    <n v="48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24T00:00:00"/>
    <n v="1"/>
    <s v="Tu"/>
    <n v="48"/>
    <d v="1899-12-30T18:00:00"/>
    <n v="0.2608695652173913"/>
    <n v="4.5368620037807179E-2"/>
    <n v="0.875"/>
    <n v="0.30434782608695654"/>
    <n v="0.875"/>
  </r>
  <r>
    <x v="4"/>
    <n v="41.897865000000003"/>
    <n v="-87.630874000000006"/>
    <d v="1899-12-30T17:45:00"/>
    <d v="1899-12-30T23:59:00"/>
    <x v="3"/>
    <s v="Male"/>
    <n v="27"/>
    <d v="2020-11-24T00:00:00"/>
    <n v="1"/>
    <s v="Tu"/>
    <n v="48"/>
    <d v="1899-12-30T18:00:00"/>
    <n v="0.30434782608695654"/>
    <n v="5.2930056710775046E-2"/>
    <n v="1"/>
    <n v="0.25"/>
    <n v="1"/>
  </r>
  <r>
    <x v="5"/>
    <n v="41.874848999999998"/>
    <n v="-87.634506000000002"/>
    <d v="1899-12-30T06:00:00"/>
    <d v="1899-12-30T07:40:00"/>
    <x v="5"/>
    <s v="Female"/>
    <n v="29"/>
    <d v="2020-11-24T00:00:00"/>
    <n v="1"/>
    <s v="Tu"/>
    <n v="48"/>
    <d v="1899-12-30T06:00:00"/>
    <n v="0.125"/>
    <n v="2.0833333333333332E-2"/>
    <n v="0.75"/>
    <n v="0.42857142857142855"/>
    <n v="0.75"/>
  </r>
  <r>
    <x v="5"/>
    <n v="41.880653000000002"/>
    <n v="-87.636480000000006"/>
    <d v="1899-12-30T09:00:00"/>
    <d v="1899-12-30T17:10:00"/>
    <x v="2"/>
    <s v="Female"/>
    <n v="29"/>
    <d v="2020-11-24T00:00:00"/>
    <n v="1"/>
    <s v="Tu"/>
    <n v="48"/>
    <d v="1899-12-30T10:00:00"/>
    <n v="0.20833333333333334"/>
    <n v="3.472222222222222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24T00:00:00"/>
    <n v="1"/>
    <s v="Tu"/>
    <n v="48"/>
    <d v="1899-12-30T18:00:00"/>
    <n v="0.25"/>
    <n v="4.1666666666666664E-2"/>
    <n v="1"/>
    <n v="0.34782608695652173"/>
    <n v="1"/>
  </r>
  <r>
    <x v="5"/>
    <n v="41.897865000000003"/>
    <n v="-87.630874000000006"/>
    <d v="1899-12-30T17:45:00"/>
    <d v="1899-12-30T23:59:00"/>
    <x v="3"/>
    <s v="Female"/>
    <n v="29"/>
    <d v="2020-11-24T00:00:00"/>
    <n v="1"/>
    <s v="Tu"/>
    <n v="48"/>
    <d v="1899-12-30T18:00:00"/>
    <n v="0.29166666666666669"/>
    <n v="4.8611111111111112E-2"/>
    <n v="1"/>
    <n v="0.25"/>
    <n v="1"/>
  </r>
  <r>
    <x v="0"/>
    <n v="41.879604"/>
    <n v="-87.633663999999996"/>
    <d v="1899-12-30T08:00:00"/>
    <d v="1899-12-30T08:10:00"/>
    <x v="0"/>
    <s v="Male"/>
    <n v="25"/>
    <d v="2020-11-25T00:00:00"/>
    <n v="1"/>
    <s v="W"/>
    <n v="48"/>
    <d v="1899-12-30T08:00:00"/>
    <n v="0.18518518518518517"/>
    <n v="2.743484224965706E-2"/>
    <n v="1"/>
    <n v="0.53333333333333333"/>
    <n v="1"/>
  </r>
  <r>
    <x v="0"/>
    <n v="41.877676999999998"/>
    <n v="-87.634251000000006"/>
    <d v="1899-12-30T08:15:00"/>
    <d v="1899-12-30T08:20:00"/>
    <x v="1"/>
    <s v="Male"/>
    <n v="25"/>
    <d v="2020-11-25T00:00:00"/>
    <n v="1"/>
    <s v="W"/>
    <n v="48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25T00:00:00"/>
    <n v="1"/>
    <s v="W"/>
    <n v="48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25T00:00:00"/>
    <n v="1"/>
    <s v="W"/>
    <n v="48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25T00:00:00"/>
    <n v="1"/>
    <s v="W"/>
    <n v="48"/>
    <d v="1899-12-30T08:00:00"/>
    <n v="0.2857142857142857"/>
    <n v="4.0816326530612242E-2"/>
    <n v="0.875"/>
    <n v="0.46666666666666667"/>
    <n v="0.875"/>
  </r>
  <r>
    <x v="1"/>
    <n v="41.880653000000002"/>
    <n v="-87.636480000000006"/>
    <d v="1899-12-30T09:00:00"/>
    <d v="1899-12-30T17:00:00"/>
    <x v="2"/>
    <s v="Female"/>
    <n v="27"/>
    <d v="2020-11-25T00:00:00"/>
    <n v="1"/>
    <s v="W"/>
    <n v="48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25T00:00:00"/>
    <n v="1"/>
    <s v="W"/>
    <n v="48"/>
    <d v="1899-12-30T18:00:00"/>
    <n v="0.33333333333333331"/>
    <n v="4.7619047619047616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25T00:00:00"/>
    <n v="1"/>
    <s v="W"/>
    <n v="48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25T00:00:00"/>
    <n v="1"/>
    <s v="W"/>
    <n v="48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25T00:00:00"/>
    <n v="1"/>
    <s v="W"/>
    <n v="48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25T00:00:00"/>
    <n v="1"/>
    <s v="W"/>
    <n v="48"/>
    <d v="1899-12-30T10:00:00"/>
    <n v="0.25"/>
    <n v="2.5000000000000001E-2"/>
    <n v="1"/>
    <n v="0.2"/>
    <n v="1"/>
  </r>
  <r>
    <x v="3"/>
    <n v="41.897865000000003"/>
    <n v="-87.630874000000006"/>
    <d v="1899-12-30T19:00:00"/>
    <d v="1899-12-30T23:59:00"/>
    <x v="3"/>
    <s v="Male"/>
    <n v="26"/>
    <d v="2020-11-25T00:00:00"/>
    <n v="1"/>
    <s v="W"/>
    <n v="48"/>
    <d v="1899-12-30T20:00:00"/>
    <n v="0.35"/>
    <n v="3.4999999999999996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25T00:00:00"/>
    <n v="1"/>
    <s v="W"/>
    <n v="48"/>
    <d v="1899-12-30T06:00:00"/>
    <n v="0.21739130434782608"/>
    <n v="3.780718336483932E-2"/>
    <n v="1"/>
    <n v="0.53333333333333333"/>
    <n v="1"/>
  </r>
  <r>
    <x v="4"/>
    <n v="41.880653000000002"/>
    <n v="-87.636480000000006"/>
    <d v="1899-12-30T09:00:00"/>
    <d v="1899-12-30T17:00:00"/>
    <x v="2"/>
    <s v="Male"/>
    <n v="27"/>
    <d v="2020-11-25T00:00:00"/>
    <n v="1"/>
    <s v="W"/>
    <n v="48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25T00:00:00"/>
    <n v="1"/>
    <s v="W"/>
    <n v="48"/>
    <d v="1899-12-30T18:00:00"/>
    <n v="0.2608695652173913"/>
    <n v="4.5368620037807179E-2"/>
    <n v="1"/>
    <n v="0.33333333333333331"/>
    <n v="1"/>
  </r>
  <r>
    <x v="4"/>
    <n v="41.897865000000003"/>
    <n v="-87.630874000000006"/>
    <d v="1899-12-30T17:45:00"/>
    <d v="1899-12-30T23:59:00"/>
    <x v="3"/>
    <s v="Male"/>
    <n v="27"/>
    <d v="2020-11-25T00:00:00"/>
    <n v="1"/>
    <s v="W"/>
    <n v="48"/>
    <d v="1899-12-30T18:00:00"/>
    <n v="0.30434782608695654"/>
    <n v="5.2930056710775046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1-25T00:00:00"/>
    <n v="1"/>
    <s v="W"/>
    <n v="48"/>
    <d v="1899-12-30T10:00:00"/>
    <n v="0.20833333333333334"/>
    <n v="2.6041666666666668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25T00:00:00"/>
    <n v="1"/>
    <s v="W"/>
    <n v="48"/>
    <d v="1899-12-30T18:00:00"/>
    <n v="0.25"/>
    <n v="3.125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25T00:00:00"/>
    <n v="1"/>
    <s v="W"/>
    <n v="48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1-26T00:00:00"/>
    <n v="1"/>
    <s v="Th"/>
    <n v="48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26T00:00:00"/>
    <n v="1"/>
    <s v="Th"/>
    <n v="48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26T00:00:00"/>
    <n v="1"/>
    <s v="Th"/>
    <n v="48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26T00:00:00"/>
    <n v="1"/>
    <s v="Th"/>
    <n v="48"/>
    <d v="1899-12-30T18:00:00"/>
    <n v="0.25925925925925924"/>
    <n v="3.8408779149519887E-2"/>
    <n v="1"/>
    <n v="0.25"/>
    <n v="1"/>
  </r>
  <r>
    <x v="1"/>
    <n v="41.879604"/>
    <n v="-87.633663999999996"/>
    <d v="1899-12-30T07:30:00"/>
    <d v="1899-12-30T08:30:00"/>
    <x v="0"/>
    <s v="Female"/>
    <n v="27"/>
    <d v="2020-11-26T00:00:00"/>
    <n v="1"/>
    <s v="Th"/>
    <n v="48"/>
    <d v="1899-12-30T08:00:00"/>
    <n v="0.2857142857142857"/>
    <n v="4.081632653061224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26T00:00:00"/>
    <n v="1"/>
    <s v="Th"/>
    <n v="48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26T00:00:00"/>
    <n v="1"/>
    <s v="Th"/>
    <n v="48"/>
    <d v="1899-12-30T18:00:00"/>
    <n v="0.33333333333333331"/>
    <n v="4.7619047619047616E-2"/>
    <n v="1"/>
    <n v="0.25"/>
    <n v="1"/>
  </r>
  <r>
    <x v="2"/>
    <n v="41.880653000000002"/>
    <n v="-87.636480000000006"/>
    <d v="1899-12-30T09:00:00"/>
    <d v="1899-12-30T17:00:00"/>
    <x v="2"/>
    <s v="Female"/>
    <n v="29"/>
    <d v="2020-11-26T00:00:00"/>
    <n v="1"/>
    <s v="Th"/>
    <n v="48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26T00:00:00"/>
    <n v="1"/>
    <s v="Th"/>
    <n v="48"/>
    <d v="1899-12-30T18:00:00"/>
    <n v="0.21052631578947367"/>
    <n v="3.3240997229916892E-2"/>
    <n v="1"/>
    <n v="0.25"/>
    <n v="1"/>
  </r>
  <r>
    <x v="2"/>
    <n v="41.897865000000003"/>
    <n v="-87.630874000000006"/>
    <d v="1899-12-30T19:00:00"/>
    <d v="1899-12-30T23:59:00"/>
    <x v="3"/>
    <s v="Female"/>
    <n v="29"/>
    <d v="2020-11-26T00:00:00"/>
    <n v="1"/>
    <s v="Th"/>
    <n v="48"/>
    <d v="1899-12-30T20:00:00"/>
    <n v="0.26315789473684209"/>
    <n v="4.1551246537396121E-2"/>
    <n v="1"/>
    <n v="0.5"/>
    <n v="1"/>
  </r>
  <r>
    <x v="3"/>
    <n v="41.880653000000002"/>
    <n v="-87.636480000000006"/>
    <d v="1899-12-30T09:00:00"/>
    <d v="1899-12-30T17:10:00"/>
    <x v="2"/>
    <s v="Male"/>
    <n v="26"/>
    <d v="2020-11-26T00:00:00"/>
    <n v="1"/>
    <s v="Th"/>
    <n v="48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26T00:00:00"/>
    <n v="1"/>
    <s v="Th"/>
    <n v="48"/>
    <d v="1899-12-30T18:00:00"/>
    <n v="0.2"/>
    <n v="0.03"/>
    <n v="1"/>
    <n v="0.25"/>
    <n v="1"/>
  </r>
  <r>
    <x v="3"/>
    <n v="41.897865000000003"/>
    <n v="-87.630874000000006"/>
    <d v="1899-12-30T19:00:00"/>
    <d v="1899-12-30T23:59:00"/>
    <x v="3"/>
    <s v="Male"/>
    <n v="26"/>
    <d v="2020-11-26T00:00:00"/>
    <n v="1"/>
    <s v="Th"/>
    <n v="48"/>
    <d v="1899-12-30T20:00:00"/>
    <n v="0.35"/>
    <n v="5.2499999999999998E-2"/>
    <n v="1"/>
    <n v="0.5"/>
    <n v="1"/>
  </r>
  <r>
    <x v="4"/>
    <n v="41.874848999999998"/>
    <n v="-87.634506000000002"/>
    <d v="1899-12-30T06:00:00"/>
    <d v="1899-12-30T07:30:00"/>
    <x v="5"/>
    <s v="Male"/>
    <n v="27"/>
    <d v="2020-11-26T00:00:00"/>
    <n v="1"/>
    <s v="Th"/>
    <n v="48"/>
    <d v="1899-12-30T06:00:00"/>
    <n v="0.21739130434782608"/>
    <n v="3.780718336483932E-2"/>
    <n v="1"/>
    <n v="1"/>
    <n v="1"/>
  </r>
  <r>
    <x v="4"/>
    <n v="41.880653000000002"/>
    <n v="-87.636480000000006"/>
    <d v="1899-12-30T09:00:00"/>
    <d v="1899-12-30T17:00:00"/>
    <x v="2"/>
    <s v="Male"/>
    <n v="27"/>
    <d v="2020-11-26T00:00:00"/>
    <n v="1"/>
    <s v="Th"/>
    <n v="48"/>
    <d v="1899-12-30T10:00:00"/>
    <n v="0.21739130434782608"/>
    <n v="3.780718336483932E-2"/>
    <n v="1"/>
    <n v="0.2"/>
    <n v="1"/>
  </r>
  <r>
    <x v="4"/>
    <n v="41.881996999999998"/>
    <n v="-87.627484999999993"/>
    <d v="1899-12-30T17:45:00"/>
    <d v="1899-12-30T18:30:00"/>
    <x v="4"/>
    <s v="Male"/>
    <n v="27"/>
    <d v="2020-11-26T00:00:00"/>
    <n v="1"/>
    <s v="Th"/>
    <n v="48"/>
    <d v="1899-12-30T18:00:00"/>
    <n v="0.2608695652173913"/>
    <n v="4.5368620037807179E-2"/>
    <n v="1"/>
    <n v="0.25"/>
    <n v="1"/>
  </r>
  <r>
    <x v="4"/>
    <n v="41.897865000000003"/>
    <n v="-87.630874000000006"/>
    <d v="1899-12-30T17:45:00"/>
    <d v="1899-12-30T23:59:00"/>
    <x v="3"/>
    <s v="Male"/>
    <n v="27"/>
    <d v="2020-11-26T00:00:00"/>
    <n v="1"/>
    <s v="Th"/>
    <n v="48"/>
    <d v="1899-12-30T18:00:00"/>
    <n v="0.30434782608695654"/>
    <n v="5.2930056710775046E-2"/>
    <n v="1"/>
    <n v="0.25"/>
    <n v="1"/>
  </r>
  <r>
    <x v="5"/>
    <n v="41.880653000000002"/>
    <n v="-87.636480000000006"/>
    <d v="1899-12-30T09:00:00"/>
    <d v="1899-12-30T17:10:00"/>
    <x v="2"/>
    <s v="Female"/>
    <n v="29"/>
    <d v="2020-11-26T00:00:00"/>
    <n v="1"/>
    <s v="Th"/>
    <n v="48"/>
    <d v="1899-12-30T10:00:00"/>
    <n v="0.20833333333333334"/>
    <n v="2.6041666666666668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26T00:00:00"/>
    <n v="1"/>
    <s v="Th"/>
    <n v="48"/>
    <d v="1899-12-30T18:00:00"/>
    <n v="0.25"/>
    <n v="3.125E-2"/>
    <n v="1"/>
    <n v="0.25"/>
    <n v="1"/>
  </r>
  <r>
    <x v="5"/>
    <n v="41.897865000000003"/>
    <n v="-87.630874000000006"/>
    <d v="1899-12-30T17:45:00"/>
    <d v="1899-12-30T23:59:00"/>
    <x v="3"/>
    <s v="Female"/>
    <n v="29"/>
    <d v="2020-11-26T00:00:00"/>
    <n v="1"/>
    <s v="Th"/>
    <n v="48"/>
    <d v="1899-12-30T18:00:00"/>
    <n v="0.29166666666666669"/>
    <n v="3.6458333333333336E-2"/>
    <n v="1"/>
    <n v="0.25"/>
    <n v="1"/>
  </r>
  <r>
    <x v="0"/>
    <n v="41.879604"/>
    <n v="-87.633663999999996"/>
    <d v="1899-12-30T08:00:00"/>
    <d v="1899-12-30T08:10:00"/>
    <x v="0"/>
    <s v="Male"/>
    <n v="25"/>
    <d v="2020-11-27T00:00:00"/>
    <n v="1"/>
    <s v="F"/>
    <n v="48"/>
    <d v="1899-12-30T08:00:00"/>
    <n v="0.18518518518518517"/>
    <n v="2.743484224965706E-2"/>
    <n v="1"/>
    <n v="0.5"/>
    <n v="1"/>
  </r>
  <r>
    <x v="0"/>
    <n v="41.877676999999998"/>
    <n v="-87.634251000000006"/>
    <d v="1899-12-30T08:15:00"/>
    <d v="1899-12-30T08:20:00"/>
    <x v="1"/>
    <s v="Male"/>
    <n v="25"/>
    <d v="2020-11-27T00:00:00"/>
    <n v="1"/>
    <s v="F"/>
    <n v="48"/>
    <d v="1899-12-30T08:00:00"/>
    <n v="0.18518518518518517"/>
    <n v="2.743484224965706E-2"/>
    <n v="1"/>
    <n v="1"/>
    <n v="1"/>
  </r>
  <r>
    <x v="0"/>
    <n v="41.880653000000002"/>
    <n v="-87.636480000000006"/>
    <d v="1899-12-30T08:30:00"/>
    <d v="1899-12-30T12:00:00"/>
    <x v="2"/>
    <s v="Male"/>
    <n v="25"/>
    <d v="2020-11-27T00:00:00"/>
    <n v="1"/>
    <s v="F"/>
    <n v="48"/>
    <d v="1899-12-30T08:00:00"/>
    <n v="0.18518518518518517"/>
    <n v="2.743484224965706E-2"/>
    <n v="1"/>
    <n v="1"/>
    <n v="1"/>
  </r>
  <r>
    <x v="0"/>
    <n v="41.897865000000003"/>
    <n v="-87.630874000000006"/>
    <d v="1899-12-30T17:30:00"/>
    <d v="1899-12-30T23:59:00"/>
    <x v="3"/>
    <s v="Male"/>
    <n v="25"/>
    <d v="2020-11-27T00:00:00"/>
    <n v="1"/>
    <s v="F"/>
    <n v="48"/>
    <d v="1899-12-30T18:00:00"/>
    <n v="0.25925925925925924"/>
    <n v="3.8408779149519887E-2"/>
    <n v="1"/>
    <n v="0.26666666666666666"/>
    <n v="1"/>
  </r>
  <r>
    <x v="1"/>
    <n v="41.879604"/>
    <n v="-87.633663999999996"/>
    <d v="1899-12-30T07:30:00"/>
    <d v="1899-12-30T08:30:00"/>
    <x v="0"/>
    <s v="Female"/>
    <n v="27"/>
    <d v="2020-11-27T00:00:00"/>
    <n v="1"/>
    <s v="F"/>
    <n v="48"/>
    <d v="1899-12-30T08:00:00"/>
    <n v="0.2857142857142857"/>
    <n v="4.0816326530612242E-2"/>
    <n v="1"/>
    <n v="0.5"/>
    <n v="1"/>
  </r>
  <r>
    <x v="1"/>
    <n v="41.880653000000002"/>
    <n v="-87.636480000000006"/>
    <d v="1899-12-30T09:00:00"/>
    <d v="1899-12-30T17:00:00"/>
    <x v="2"/>
    <s v="Female"/>
    <n v="27"/>
    <d v="2020-11-27T00:00:00"/>
    <n v="1"/>
    <s v="F"/>
    <n v="48"/>
    <d v="1899-12-30T10:00:00"/>
    <n v="0.23809523809523808"/>
    <n v="3.4013605442176867E-2"/>
    <n v="1"/>
    <n v="0.2"/>
    <n v="1"/>
  </r>
  <r>
    <x v="1"/>
    <n v="41.897865000000003"/>
    <n v="-87.630874000000006"/>
    <d v="1899-12-30T17:45:00"/>
    <d v="1899-12-30T23:59:00"/>
    <x v="3"/>
    <s v="Female"/>
    <n v="27"/>
    <d v="2020-11-27T00:00:00"/>
    <n v="1"/>
    <s v="F"/>
    <n v="48"/>
    <d v="1899-12-30T18:00:00"/>
    <n v="0.33333333333333331"/>
    <n v="4.7619047619047616E-2"/>
    <n v="0.875"/>
    <n v="0.2"/>
    <n v="0.75"/>
  </r>
  <r>
    <x v="2"/>
    <n v="41.880653000000002"/>
    <n v="-87.636480000000006"/>
    <d v="1899-12-30T09:00:00"/>
    <d v="1899-12-30T17:00:00"/>
    <x v="2"/>
    <s v="Female"/>
    <n v="29"/>
    <d v="2020-11-27T00:00:00"/>
    <n v="1"/>
    <s v="F"/>
    <n v="48"/>
    <d v="1899-12-30T10:00:00"/>
    <n v="0.26315789473684209"/>
    <n v="4.1551246537396121E-2"/>
    <n v="1"/>
    <n v="0.2"/>
    <n v="1"/>
  </r>
  <r>
    <x v="2"/>
    <n v="41.881996999999998"/>
    <n v="-87.627484999999993"/>
    <d v="1899-12-30T17:45:00"/>
    <d v="1899-12-30T18:30:00"/>
    <x v="4"/>
    <s v="Female"/>
    <n v="29"/>
    <d v="2020-11-27T00:00:00"/>
    <n v="1"/>
    <s v="F"/>
    <n v="48"/>
    <d v="1899-12-30T18:00:00"/>
    <n v="0.21052631578947367"/>
    <n v="3.3240997229916892E-2"/>
    <n v="1"/>
    <n v="0.33333333333333331"/>
    <n v="1"/>
  </r>
  <r>
    <x v="2"/>
    <n v="41.897865000000003"/>
    <n v="-87.630874000000006"/>
    <d v="1899-12-30T19:00:00"/>
    <d v="1899-12-30T23:59:00"/>
    <x v="3"/>
    <s v="Female"/>
    <n v="29"/>
    <d v="2020-11-27T00:00:00"/>
    <n v="1"/>
    <s v="F"/>
    <n v="48"/>
    <d v="1899-12-30T20:00:00"/>
    <n v="0.26315789473684209"/>
    <n v="4.1551246537396121E-2"/>
    <n v="1"/>
    <n v="0.47058823529411764"/>
    <n v="1"/>
  </r>
  <r>
    <x v="3"/>
    <n v="41.880653000000002"/>
    <n v="-87.636480000000006"/>
    <d v="1899-12-30T09:00:00"/>
    <d v="1899-12-30T17:10:00"/>
    <x v="2"/>
    <s v="Male"/>
    <n v="26"/>
    <d v="2020-11-27T00:00:00"/>
    <n v="1"/>
    <s v="F"/>
    <n v="48"/>
    <d v="1899-12-30T10:00:00"/>
    <n v="0.25"/>
    <n v="3.7499999999999999E-2"/>
    <n v="1"/>
    <n v="0.2"/>
    <n v="1"/>
  </r>
  <r>
    <x v="3"/>
    <n v="41.881996999999998"/>
    <n v="-87.627484999999993"/>
    <d v="1899-12-30T17:45:00"/>
    <d v="1899-12-30T18:40:00"/>
    <x v="4"/>
    <s v="Male"/>
    <n v="26"/>
    <d v="2020-11-27T00:00:00"/>
    <n v="1"/>
    <s v="F"/>
    <n v="48"/>
    <d v="1899-12-30T18:00:00"/>
    <n v="0.2"/>
    <n v="0.03"/>
    <n v="1"/>
    <n v="0.33333333333333331"/>
    <n v="1"/>
  </r>
  <r>
    <x v="3"/>
    <n v="41.897865000000003"/>
    <n v="-87.630874000000006"/>
    <d v="1899-12-30T19:00:00"/>
    <d v="1899-12-30T23:59:00"/>
    <x v="3"/>
    <s v="Male"/>
    <n v="26"/>
    <d v="2020-11-27T00:00:00"/>
    <n v="1"/>
    <s v="F"/>
    <n v="48"/>
    <d v="1899-12-30T20:00:00"/>
    <n v="0.35"/>
    <n v="5.2499999999999998E-2"/>
    <n v="1"/>
    <n v="0.47058823529411764"/>
    <n v="1"/>
  </r>
  <r>
    <x v="4"/>
    <n v="41.874848999999998"/>
    <n v="-87.634506000000002"/>
    <d v="1899-12-30T06:00:00"/>
    <d v="1899-12-30T07:30:00"/>
    <x v="5"/>
    <s v="Male"/>
    <n v="27"/>
    <d v="2020-11-27T00:00:00"/>
    <n v="1"/>
    <s v="F"/>
    <n v="48"/>
    <d v="1899-12-30T06:00:00"/>
    <n v="0.21739130434782608"/>
    <n v="2.835538752362949E-2"/>
    <n v="1"/>
    <n v="0.5"/>
    <n v="1"/>
  </r>
  <r>
    <x v="4"/>
    <n v="41.880653000000002"/>
    <n v="-87.636480000000006"/>
    <d v="1899-12-30T09:00:00"/>
    <d v="1899-12-30T17:00:00"/>
    <x v="2"/>
    <s v="Male"/>
    <n v="27"/>
    <d v="2020-11-27T00:00:00"/>
    <n v="1"/>
    <s v="F"/>
    <n v="48"/>
    <d v="1899-12-30T10:00:00"/>
    <n v="0.21739130434782608"/>
    <n v="2.835538752362949E-2"/>
    <n v="1"/>
    <n v="0.2"/>
    <n v="1"/>
  </r>
  <r>
    <x v="4"/>
    <n v="41.897865000000003"/>
    <n v="-87.630874000000006"/>
    <d v="1899-12-30T17:45:00"/>
    <d v="1899-12-30T23:59:00"/>
    <x v="3"/>
    <s v="Male"/>
    <n v="27"/>
    <d v="2020-11-27T00:00:00"/>
    <n v="1"/>
    <s v="F"/>
    <n v="48"/>
    <d v="1899-12-30T18:00:00"/>
    <n v="0.30434782608695654"/>
    <n v="3.969754253308129E-2"/>
    <n v="1"/>
    <n v="0.26666666666666666"/>
    <n v="1"/>
  </r>
  <r>
    <x v="5"/>
    <n v="41.874848999999998"/>
    <n v="-87.634506000000002"/>
    <d v="1899-12-30T06:00:00"/>
    <d v="1899-12-30T07:40:00"/>
    <x v="5"/>
    <s v="Female"/>
    <n v="29"/>
    <d v="2020-11-27T00:00:00"/>
    <n v="1"/>
    <s v="F"/>
    <n v="48"/>
    <d v="1899-12-30T06:00:00"/>
    <n v="0.125"/>
    <n v="2.0833333333333332E-2"/>
    <n v="1"/>
    <n v="0.5"/>
    <n v="1"/>
  </r>
  <r>
    <x v="5"/>
    <n v="41.880653000000002"/>
    <n v="-87.636480000000006"/>
    <d v="1899-12-30T09:00:00"/>
    <d v="1899-12-30T17:10:00"/>
    <x v="2"/>
    <s v="Female"/>
    <n v="29"/>
    <d v="2020-11-27T00:00:00"/>
    <n v="1"/>
    <s v="F"/>
    <n v="48"/>
    <d v="1899-12-30T10:00:00"/>
    <n v="0.20833333333333334"/>
    <n v="3.4722222222222224E-2"/>
    <n v="1"/>
    <n v="0.2"/>
    <n v="1"/>
  </r>
  <r>
    <x v="5"/>
    <n v="41.881996999999998"/>
    <n v="-87.627484999999993"/>
    <d v="1899-12-30T17:45:00"/>
    <d v="1899-12-30T18:40:00"/>
    <x v="4"/>
    <s v="Female"/>
    <n v="29"/>
    <d v="2020-11-27T00:00:00"/>
    <n v="1"/>
    <s v="F"/>
    <n v="48"/>
    <d v="1899-12-30T18:00:00"/>
    <n v="0.25"/>
    <n v="4.1666666666666664E-2"/>
    <n v="1"/>
    <n v="0.33333333333333331"/>
    <n v="1"/>
  </r>
  <r>
    <x v="5"/>
    <n v="41.897865000000003"/>
    <n v="-87.630874000000006"/>
    <d v="1899-12-30T17:45:00"/>
    <d v="1899-12-30T23:59:00"/>
    <x v="3"/>
    <s v="Female"/>
    <n v="29"/>
    <d v="2020-11-27T00:00:00"/>
    <n v="1"/>
    <s v="F"/>
    <n v="48"/>
    <d v="1899-12-30T18:00:00"/>
    <n v="0.29166666666666669"/>
    <n v="4.8611111111111112E-2"/>
    <n v="1"/>
    <n v="0.26666666666666666"/>
    <n v="1"/>
  </r>
  <r>
    <x v="0"/>
    <n v="41.878163000000001"/>
    <n v="-87.634919999999994"/>
    <d v="1899-12-30T12:30:00"/>
    <d v="1899-12-30T13:00:00"/>
    <x v="6"/>
    <s v="Male"/>
    <n v="25"/>
    <d v="2020-11-28T00:00:00"/>
    <n v="0"/>
    <s v="Sa"/>
    <n v="48"/>
    <d v="1899-12-30T12:00:00"/>
    <n v="7.407407407407407E-2"/>
    <n v="1.0973936899862825E-2"/>
    <n v="1"/>
    <n v="1"/>
    <n v="1"/>
  </r>
  <r>
    <x v="0"/>
    <n v="41.884017999999998"/>
    <n v="-87.627398999999997"/>
    <d v="1899-12-30T14:00:00"/>
    <d v="1899-12-30T16:00:00"/>
    <x v="7"/>
    <s v="Male"/>
    <n v="25"/>
    <d v="2020-11-28T00:00:00"/>
    <n v="0"/>
    <s v="Sa"/>
    <n v="48"/>
    <d v="1899-12-30T14:00:00"/>
    <n v="3.7037037037037035E-2"/>
    <n v="5.4869684499314125E-3"/>
    <n v="1"/>
    <n v="1"/>
    <n v="1"/>
  </r>
  <r>
    <x v="0"/>
    <n v="41.883138000000002"/>
    <n v="-87.630692999999994"/>
    <d v="1899-12-30T16:30:00"/>
    <d v="1899-12-30T17:00:00"/>
    <x v="8"/>
    <s v="Male"/>
    <n v="25"/>
    <d v="2020-11-28T00:00:00"/>
    <n v="0"/>
    <s v="Sa"/>
    <n v="48"/>
    <d v="1899-12-30T16:00:00"/>
    <n v="7.407407407407407E-2"/>
    <n v="1.0973936899862825E-2"/>
    <n v="1"/>
    <n v="1"/>
    <n v="1"/>
  </r>
  <r>
    <x v="0"/>
    <n v="41.897865000000003"/>
    <n v="-87.630874000000006"/>
    <d v="1899-12-30T20:00:00"/>
    <d v="1899-12-30T23:59:00"/>
    <x v="3"/>
    <s v="Male"/>
    <n v="25"/>
    <d v="2020-11-28T00:00:00"/>
    <n v="0"/>
    <s v="Sa"/>
    <n v="48"/>
    <d v="1899-12-30T20:00:00"/>
    <n v="0.25925925925925924"/>
    <n v="3.8408779149519887E-2"/>
    <n v="1"/>
    <n v="0.88888888888888884"/>
    <n v="1"/>
  </r>
  <r>
    <x v="1"/>
    <n v="41.879927000000002"/>
    <n v="-87.623632999999998"/>
    <d v="1899-12-30T09:30:00"/>
    <d v="1899-12-30T13:30:00"/>
    <x v="9"/>
    <s v="Female"/>
    <n v="27"/>
    <d v="2020-11-28T00:00:00"/>
    <n v="0"/>
    <s v="Sa"/>
    <n v="48"/>
    <d v="1899-12-30T10:00:00"/>
    <n v="9.5238095238095233E-2"/>
    <n v="1.3605442176870746E-2"/>
    <n v="1"/>
    <n v="1"/>
    <n v="1"/>
  </r>
  <r>
    <x v="1"/>
    <n v="41.879604"/>
    <n v="-87.633663999999996"/>
    <d v="1899-12-30T14:00:00"/>
    <d v="1899-12-30T15:00:00"/>
    <x v="0"/>
    <s v="Female"/>
    <n v="27"/>
    <d v="2020-11-28T00:00:00"/>
    <n v="0"/>
    <s v="Sa"/>
    <n v="48"/>
    <d v="1899-12-30T14:00:00"/>
    <n v="0.2857142857142857"/>
    <n v="4.0816326530612242E-2"/>
    <n v="1"/>
    <n v="1"/>
    <n v="1"/>
  </r>
  <r>
    <x v="1"/>
    <n v="41.897865000000003"/>
    <n v="-87.630874000000006"/>
    <d v="1899-12-30T15:30:00"/>
    <d v="1899-12-30T23:59:00"/>
    <x v="3"/>
    <s v="Female"/>
    <n v="27"/>
    <d v="2020-11-28T00:00:00"/>
    <n v="0"/>
    <s v="Sa"/>
    <n v="48"/>
    <d v="1899-12-30T16:00:00"/>
    <n v="0.33333333333333331"/>
    <n v="4.7619047619047616E-2"/>
    <n v="1.125"/>
    <n v="0.5"/>
    <n v="1"/>
  </r>
  <r>
    <x v="2"/>
    <n v="41.874848999999998"/>
    <n v="-87.634506000000002"/>
    <d v="1899-12-30T07:00:00"/>
    <d v="1899-12-30T09:00:00"/>
    <x v="5"/>
    <s v="Female"/>
    <n v="29"/>
    <d v="2020-11-28T00:00:00"/>
    <n v="0"/>
    <s v="Sa"/>
    <n v="48"/>
    <d v="1899-12-30T08:00:00"/>
    <n v="0.10526315789473684"/>
    <n v="1.6620498614958446E-2"/>
    <n v="1"/>
    <n v="1"/>
    <n v="1"/>
  </r>
  <r>
    <x v="2"/>
    <n v="41.883138000000002"/>
    <n v="-87.630692999999994"/>
    <d v="1899-12-30T17:00:00"/>
    <d v="1899-12-30T18:00:00"/>
    <x v="8"/>
    <s v="Female"/>
    <n v="29"/>
    <d v="2020-11-28T00:00:00"/>
    <n v="0"/>
    <s v="Sa"/>
    <n v="48"/>
    <d v="1899-12-30T18:00:00"/>
    <n v="5.2631578947368418E-2"/>
    <n v="8.3102493074792231E-3"/>
    <n v="1"/>
    <n v="1"/>
    <n v="1"/>
  </r>
  <r>
    <x v="2"/>
    <n v="41.884017999999998"/>
    <n v="-87.627398999999997"/>
    <d v="1899-12-30T18:00:00"/>
    <d v="1899-12-30T22:00:00"/>
    <x v="7"/>
    <s v="Female"/>
    <n v="29"/>
    <d v="2020-11-28T00:00:00"/>
    <n v="0"/>
    <s v="Sa"/>
    <n v="48"/>
    <d v="1899-12-30T18:00:00"/>
    <n v="0.10526315789473684"/>
    <n v="1.6620498614958446E-2"/>
    <n v="1"/>
    <n v="1"/>
    <n v="1"/>
  </r>
  <r>
    <x v="3"/>
    <n v="41.897865000000003"/>
    <n v="-87.630874000000006"/>
    <d v="1899-12-30T09:00:00"/>
    <d v="1899-12-30T09:15:00"/>
    <x v="3"/>
    <s v="Male"/>
    <n v="26"/>
    <d v="2020-11-28T00:00:00"/>
    <n v="0"/>
    <s v="Sa"/>
    <n v="48"/>
    <d v="1899-12-30T10:00:00"/>
    <n v="0.35"/>
    <n v="5.2499999999999998E-2"/>
    <n v="1"/>
    <n v="1"/>
    <n v="1"/>
  </r>
  <r>
    <x v="3"/>
    <n v="41.879604"/>
    <n v="-87.633663999999996"/>
    <d v="1899-12-30T18:00:00"/>
    <d v="1899-12-30T19:00:00"/>
    <x v="0"/>
    <s v="Male"/>
    <n v="26"/>
    <d v="2020-11-28T00:00:00"/>
    <n v="0"/>
    <s v="Sa"/>
    <n v="48"/>
    <d v="1899-12-30T18:00:00"/>
    <n v="0.1"/>
    <n v="1.4999999999999999E-2"/>
    <n v="1"/>
    <n v="1"/>
    <n v="1"/>
  </r>
  <r>
    <x v="3"/>
    <n v="41.890135999999998"/>
    <n v="-87.631688999999994"/>
    <d v="1899-12-30T19:30:00"/>
    <d v="1899-12-30T23:59:00"/>
    <x v="10"/>
    <s v="Male"/>
    <n v="26"/>
    <d v="2020-11-28T00:00:00"/>
    <n v="0"/>
    <s v="Sa"/>
    <n v="48"/>
    <d v="1899-12-30T20:00:00"/>
    <n v="0.1"/>
    <n v="1.4999999999999999E-2"/>
    <n v="1.125"/>
    <n v="0.9"/>
    <n v="1.125"/>
  </r>
  <r>
    <x v="4"/>
    <n v="41.897865000000003"/>
    <n v="-87.630874000000006"/>
    <d v="1899-12-30T08:00:00"/>
    <d v="1899-12-30T09:00:00"/>
    <x v="3"/>
    <s v="Male"/>
    <n v="27"/>
    <d v="2020-11-28T00:00:00"/>
    <n v="0"/>
    <s v="Sa"/>
    <n v="48"/>
    <d v="1899-12-30T08:00:00"/>
    <n v="0.30434782608695654"/>
    <n v="2.6465028355387523E-2"/>
    <n v="1"/>
    <n v="1"/>
    <n v="1"/>
  </r>
  <r>
    <x v="4"/>
    <n v="41.881996999999998"/>
    <n v="-87.627484999999993"/>
    <d v="1899-12-30T09:00:00"/>
    <d v="1899-12-30T13:00:00"/>
    <x v="4"/>
    <s v="Male"/>
    <n v="27"/>
    <d v="2020-11-28T00:00:00"/>
    <n v="0"/>
    <s v="Sa"/>
    <n v="48"/>
    <d v="1899-12-30T10:00:00"/>
    <n v="0.2608695652173913"/>
    <n v="2.268431001890359E-2"/>
    <n v="1"/>
    <n v="0.5"/>
    <n v="1"/>
  </r>
  <r>
    <x v="5"/>
    <n v="41.881996999999998"/>
    <n v="-87.627484999999993"/>
    <d v="1899-12-30T10:00:00"/>
    <d v="1899-12-30T13:00:00"/>
    <x v="4"/>
    <s v="Female"/>
    <n v="29"/>
    <d v="2020-11-28T00:00:00"/>
    <n v="0"/>
    <s v="Sa"/>
    <n v="48"/>
    <d v="1899-12-30T10:00:00"/>
    <n v="0.25"/>
    <n v="3.125E-2"/>
    <n v="1"/>
    <n v="0.5"/>
    <n v="1"/>
  </r>
  <r>
    <x v="5"/>
    <n v="41.883138000000002"/>
    <n v="-87.630692999999994"/>
    <d v="1899-12-30T14:00:00"/>
    <d v="1899-12-30T16:00:00"/>
    <x v="8"/>
    <s v="Female"/>
    <n v="29"/>
    <d v="2020-11-28T00:00:00"/>
    <n v="0"/>
    <s v="Sa"/>
    <n v="48"/>
    <d v="1899-12-30T14:00:00"/>
    <n v="8.3333333333333329E-2"/>
    <n v="1.0416666666666666E-2"/>
    <n v="1"/>
    <n v="1"/>
    <n v="1"/>
  </r>
  <r>
    <x v="5"/>
    <n v="41.897865000000003"/>
    <n v="-87.630874000000006"/>
    <d v="1899-12-30T16:00:00"/>
    <d v="1899-12-30T23:59:00"/>
    <x v="3"/>
    <s v="Female"/>
    <n v="29"/>
    <d v="2020-11-28T00:00:00"/>
    <n v="0"/>
    <s v="Sa"/>
    <n v="48"/>
    <d v="1899-12-30T16:00:00"/>
    <n v="0.29166666666666669"/>
    <n v="3.6458333333333336E-2"/>
    <n v="1"/>
    <n v="0.5"/>
    <n v="1"/>
  </r>
  <r>
    <x v="0"/>
    <n v="41.878163000000001"/>
    <n v="-87.634919999999994"/>
    <d v="1899-12-30T12:30:00"/>
    <d v="1899-12-30T13:00:00"/>
    <x v="6"/>
    <s v="Male"/>
    <n v="25"/>
    <d v="2020-11-29T00:00:00"/>
    <n v="0"/>
    <s v="Su"/>
    <n v="49"/>
    <d v="1899-12-30T12:00:00"/>
    <n v="0.33333333333333331"/>
    <n v="0.33333333333333331"/>
    <n v="1"/>
    <n v="1"/>
    <n v="1"/>
  </r>
  <r>
    <x v="0"/>
    <n v="41.883138000000002"/>
    <n v="-87.630692999999994"/>
    <d v="1899-12-30T16:30:00"/>
    <d v="1899-12-30T17:00:00"/>
    <x v="8"/>
    <s v="Male"/>
    <n v="25"/>
    <d v="2020-11-29T00:00:00"/>
    <n v="0"/>
    <s v="Su"/>
    <n v="49"/>
    <d v="1899-12-30T16:00:00"/>
    <n v="0.33333333333333331"/>
    <n v="0.33333333333333331"/>
    <n v="1"/>
    <n v="1"/>
    <n v="1"/>
  </r>
  <r>
    <x v="0"/>
    <n v="41.897865000000003"/>
    <n v="-87.630874000000006"/>
    <d v="1899-12-30T20:00:00"/>
    <d v="1899-12-30T23:59:00"/>
    <x v="3"/>
    <s v="Male"/>
    <n v="25"/>
    <d v="2020-11-29T00:00:00"/>
    <n v="0"/>
    <s v="Su"/>
    <n v="49"/>
    <d v="1899-12-30T20:00:00"/>
    <n v="0.33333333333333331"/>
    <n v="0.33333333333333331"/>
    <n v="1"/>
    <n v="1"/>
    <n v="1"/>
  </r>
  <r>
    <x v="1"/>
    <n v="41.881996999999998"/>
    <n v="-87.627484999999993"/>
    <d v="1899-12-30T08:00:00"/>
    <d v="1899-12-30T09:00:00"/>
    <x v="4"/>
    <s v="Female"/>
    <n v="27"/>
    <d v="2020-11-29T00:00:00"/>
    <n v="0"/>
    <s v="Su"/>
    <n v="49"/>
    <d v="1899-12-30T08:00:00"/>
    <n v="0.25"/>
    <n v="0.25"/>
    <n v="1"/>
    <n v="1"/>
    <n v="1"/>
  </r>
  <r>
    <x v="1"/>
    <n v="41.879927000000002"/>
    <n v="-87.623632999999998"/>
    <d v="1899-12-30T09:30:00"/>
    <d v="1899-12-30T13:30:00"/>
    <x v="9"/>
    <s v="Female"/>
    <n v="27"/>
    <d v="2020-11-29T00:00:00"/>
    <n v="0"/>
    <s v="Su"/>
    <n v="49"/>
    <d v="1899-12-30T10:00:00"/>
    <n v="0.25"/>
    <n v="0.25"/>
    <n v="1"/>
    <n v="1"/>
    <n v="1"/>
  </r>
  <r>
    <x v="1"/>
    <n v="41.879604"/>
    <n v="-87.633663999999996"/>
    <d v="1899-12-30T14:00:00"/>
    <d v="1899-12-30T15:00:00"/>
    <x v="0"/>
    <s v="Female"/>
    <n v="27"/>
    <d v="2020-11-29T00:00:00"/>
    <n v="0"/>
    <s v="Su"/>
    <n v="49"/>
    <d v="1899-12-30T14:00:00"/>
    <n v="0.25"/>
    <n v="0.25"/>
    <n v="1"/>
    <n v="1"/>
    <n v="1"/>
  </r>
  <r>
    <x v="1"/>
    <n v="41.897865000000003"/>
    <n v="-87.630874000000006"/>
    <d v="1899-12-30T15:30:00"/>
    <d v="1899-12-30T23:59:00"/>
    <x v="3"/>
    <s v="Female"/>
    <n v="27"/>
    <d v="2020-11-29T00:00:00"/>
    <n v="0"/>
    <s v="Su"/>
    <n v="49"/>
    <d v="1899-12-30T16:00:00"/>
    <n v="0.25"/>
    <n v="0.25"/>
    <n v="1"/>
    <n v="0.5"/>
    <n v="1"/>
  </r>
  <r>
    <x v="2"/>
    <n v="41.874848999999998"/>
    <n v="-87.634506000000002"/>
    <d v="1899-12-30T07:00:00"/>
    <d v="1899-12-30T09:00:00"/>
    <x v="5"/>
    <s v="Female"/>
    <n v="29"/>
    <d v="2020-11-29T00:00:00"/>
    <n v="0"/>
    <s v="Su"/>
    <n v="49"/>
    <d v="1899-12-30T08:00:00"/>
    <n v="0.5"/>
    <n v="0.5"/>
    <n v="1"/>
    <n v="1"/>
    <n v="1"/>
  </r>
  <r>
    <x v="2"/>
    <n v="41.884017999999998"/>
    <n v="-87.627398999999997"/>
    <d v="1899-12-30T18:00:00"/>
    <d v="1899-12-30T22:00:00"/>
    <x v="7"/>
    <s v="Female"/>
    <n v="29"/>
    <d v="2020-11-29T00:00:00"/>
    <n v="0"/>
    <s v="Su"/>
    <n v="49"/>
    <d v="1899-12-30T18:00:00"/>
    <n v="0.5"/>
    <n v="0.5"/>
    <n v="1"/>
    <n v="1"/>
    <n v="1"/>
  </r>
  <r>
    <x v="3"/>
    <n v="41.897865000000003"/>
    <n v="-87.630874000000006"/>
    <d v="1899-12-30T09:00:00"/>
    <d v="1899-12-30T09:15:00"/>
    <x v="3"/>
    <s v="Male"/>
    <n v="26"/>
    <d v="2020-11-29T00:00:00"/>
    <n v="0"/>
    <s v="Su"/>
    <n v="49"/>
    <d v="1899-12-30T10:00:00"/>
    <n v="0.5"/>
    <n v="0.5"/>
    <n v="1"/>
    <n v="1"/>
    <n v="1"/>
  </r>
  <r>
    <x v="3"/>
    <n v="41.879604"/>
    <n v="-87.633663999999996"/>
    <d v="1899-12-30T18:00:00"/>
    <d v="1899-12-30T19:00:00"/>
    <x v="0"/>
    <s v="Male"/>
    <n v="26"/>
    <d v="2020-11-29T00:00:00"/>
    <n v="0"/>
    <s v="Su"/>
    <n v="49"/>
    <d v="1899-12-30T18:00:00"/>
    <n v="0.5"/>
    <n v="0.5"/>
    <n v="1"/>
    <n v="1"/>
    <n v="1"/>
  </r>
  <r>
    <x v="4"/>
    <n v="41.897865000000003"/>
    <n v="-87.630874000000006"/>
    <d v="1899-12-30T08:00:00"/>
    <d v="1899-12-30T09:00:00"/>
    <x v="3"/>
    <s v="Male"/>
    <n v="27"/>
    <d v="2020-11-29T00:00:00"/>
    <n v="0"/>
    <s v="Su"/>
    <n v="49"/>
    <d v="1899-12-30T08:00:00"/>
    <n v="0.5"/>
    <n v="0.5"/>
    <n v="1"/>
    <n v="1"/>
    <n v="1"/>
  </r>
  <r>
    <x v="4"/>
    <n v="41.881996999999998"/>
    <n v="-87.627484999999993"/>
    <d v="1899-12-30T09:00:00"/>
    <d v="1899-12-30T13:00:00"/>
    <x v="4"/>
    <s v="Male"/>
    <n v="27"/>
    <d v="2020-11-29T00:00:00"/>
    <n v="0"/>
    <s v="Su"/>
    <n v="49"/>
    <d v="1899-12-30T10:00:00"/>
    <n v="0.5"/>
    <n v="0.5"/>
    <n v="1"/>
    <n v="0.5"/>
    <n v="1"/>
  </r>
  <r>
    <x v="5"/>
    <n v="41.881996999999998"/>
    <n v="-87.627484999999993"/>
    <d v="1899-12-30T10:00:00"/>
    <d v="1899-12-30T13:00:00"/>
    <x v="4"/>
    <s v="Female"/>
    <n v="29"/>
    <d v="2020-11-29T00:00:00"/>
    <n v="0"/>
    <s v="Su"/>
    <n v="49"/>
    <d v="1899-12-30T10:00:00"/>
    <n v="0.25"/>
    <n v="0.25"/>
    <n v="1"/>
    <n v="0.5"/>
    <n v="1"/>
  </r>
  <r>
    <x v="5"/>
    <n v="41.883138000000002"/>
    <n v="-87.630692999999994"/>
    <d v="1899-12-30T14:00:00"/>
    <d v="1899-12-30T16:00:00"/>
    <x v="8"/>
    <s v="Female"/>
    <n v="29"/>
    <d v="2020-11-29T00:00:00"/>
    <n v="0"/>
    <s v="Su"/>
    <n v="49"/>
    <d v="1899-12-30T14:00:00"/>
    <n v="0.25"/>
    <n v="0.25"/>
    <n v="1"/>
    <n v="1"/>
    <n v="1"/>
  </r>
  <r>
    <x v="5"/>
    <n v="41.897865000000003"/>
    <n v="-87.630874000000006"/>
    <d v="1899-12-30T16:00:00"/>
    <d v="1899-12-30T16:30:00"/>
    <x v="3"/>
    <s v="Female"/>
    <n v="29"/>
    <d v="2020-11-29T00:00:00"/>
    <n v="0"/>
    <s v="Su"/>
    <n v="49"/>
    <d v="1899-12-30T16:00:00"/>
    <n v="0.25"/>
    <n v="0.25"/>
    <n v="1"/>
    <n v="0.5"/>
    <n v="1"/>
  </r>
  <r>
    <x v="5"/>
    <n v="41.890135999999998"/>
    <n v="-87.631688999999994"/>
    <d v="1899-12-30T22:00:00"/>
    <d v="1899-12-30T23:59:00"/>
    <x v="10"/>
    <s v="Female"/>
    <n v="29"/>
    <d v="2020-11-29T00:00:00"/>
    <n v="0"/>
    <s v="Su"/>
    <n v="49"/>
    <d v="1899-12-30T22:00:00"/>
    <n v="0.25"/>
    <n v="0.25"/>
    <n v="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4D98FD-A77F-4AFD-B6CC-2F5949434A01}" name="PivotTable8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6" firstHeaderRow="1" firstDataRow="2" firstDataCol="1"/>
  <pivotFields count="12">
    <pivotField dataField="1" showAll="0"/>
    <pivotField showAll="0">
      <items count="12">
        <item x="5"/>
        <item x="1"/>
        <item x="6"/>
        <item x="0"/>
        <item x="9"/>
        <item x="2"/>
        <item x="4"/>
        <item x="8"/>
        <item x="7"/>
        <item x="10"/>
        <item x="3"/>
        <item t="default"/>
      </items>
    </pivotField>
    <pivotField showAll="0">
      <items count="12">
        <item x="2"/>
        <item x="6"/>
        <item x="5"/>
        <item x="1"/>
        <item x="0"/>
        <item x="3"/>
        <item x="8"/>
        <item x="4"/>
        <item x="7"/>
        <item x="9"/>
        <item x="10"/>
        <item t="default"/>
      </items>
    </pivotField>
    <pivotField numFmtId="20" showAll="0"/>
    <pivotField numFmtId="20" showAll="0"/>
    <pivotField axis="axisRow" showAll="0">
      <items count="12">
        <item x="0"/>
        <item x="4"/>
        <item x="3"/>
        <item x="8"/>
        <item x="7"/>
        <item x="9"/>
        <item x="10"/>
        <item x="5"/>
        <item x="1"/>
        <item x="6"/>
        <item x="2"/>
        <item t="default"/>
      </items>
    </pivotField>
    <pivotField showAll="0"/>
    <pivotField showAll="0"/>
    <pivotField numFmtId="15" showAll="0"/>
    <pivotField showAll="0"/>
    <pivotField axis="axisCol" showAll="0">
      <items count="8">
        <item x="4"/>
        <item x="0"/>
        <item x="5"/>
        <item x="6"/>
        <item x="3"/>
        <item x="1"/>
        <item x="2"/>
        <item t="default"/>
      </items>
    </pivotField>
    <pivotField showAll="0" defaultSubtotal="0"/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Device_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2BA45F-4515-480D-A2BE-EA86A243039D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 rowPageCount="1" colPageCount="1"/>
  <pivotFields count="18">
    <pivotField axis="axisPage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numFmtId="20" showAll="0"/>
    <pivotField numFmtId="20" showAll="0"/>
    <pivotField axis="axisRow" showAll="0">
      <items count="12">
        <item x="0"/>
        <item x="4"/>
        <item x="3"/>
        <item x="8"/>
        <item x="7"/>
        <item x="9"/>
        <item x="10"/>
        <item x="5"/>
        <item x="1"/>
        <item x="6"/>
        <item x="2"/>
        <item t="default"/>
      </items>
    </pivotField>
    <pivotField showAll="0"/>
    <pivotField showAll="0"/>
    <pivotField numFmtId="15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</pivotFields>
  <rowFields count="1">
    <field x="5"/>
  </rowFields>
  <rowItems count="8">
    <i>
      <x/>
    </i>
    <i>
      <x v="2"/>
    </i>
    <i>
      <x v="3"/>
    </i>
    <i>
      <x v="4"/>
    </i>
    <i>
      <x v="8"/>
    </i>
    <i>
      <x v="9"/>
    </i>
    <i>
      <x v="10"/>
    </i>
    <i t="grand">
      <x/>
    </i>
  </rowItems>
  <colItems count="1">
    <i/>
  </colItems>
  <pageFields count="1">
    <pageField fld="0" item="0" hier="-1"/>
  </pageFields>
  <dataFields count="1">
    <dataField name="Count of Device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 rowPageCount="1" colPageCount="1"/>
  <pivotFields count="12">
    <pivotField axis="axisPage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numFmtId="20" showAll="0"/>
    <pivotField numFmtId="20" showAll="0"/>
    <pivotField axis="axisRow" showAll="0">
      <items count="12">
        <item x="0"/>
        <item x="4"/>
        <item x="3"/>
        <item x="8"/>
        <item x="7"/>
        <item x="9"/>
        <item x="10"/>
        <item x="5"/>
        <item x="1"/>
        <item x="6"/>
        <item x="2"/>
        <item t="default"/>
      </items>
    </pivotField>
    <pivotField showAll="0"/>
    <pivotField showAll="0"/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7">
    <i>
      <x/>
    </i>
    <i>
      <x v="1"/>
    </i>
    <i>
      <x v="2"/>
    </i>
    <i>
      <x v="5"/>
    </i>
    <i>
      <x v="9"/>
    </i>
    <i>
      <x v="10"/>
    </i>
    <i t="grand">
      <x/>
    </i>
  </rowItems>
  <colItems count="1">
    <i/>
  </colItems>
  <pageFields count="1">
    <pageField fld="0" item="1" hier="-1"/>
  </pageFields>
  <dataFields count="1">
    <dataField name="Count of Device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 rowPageCount="1" colPageCount="1"/>
  <pivotFields count="12">
    <pivotField dataField="1" showAll="0"/>
    <pivotField showAll="0"/>
    <pivotField showAll="0"/>
    <pivotField numFmtId="20" showAll="0"/>
    <pivotField numFmtId="20" showAll="0"/>
    <pivotField axis="axisPage" showAll="0">
      <items count="12">
        <item x="0"/>
        <item x="4"/>
        <item x="3"/>
        <item x="8"/>
        <item x="7"/>
        <item x="9"/>
        <item x="10"/>
        <item x="5"/>
        <item x="1"/>
        <item x="6"/>
        <item x="2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9"/>
    <field x="7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pageFields count="1">
    <pageField fld="5" hier="-1"/>
  </pageFields>
  <dataFields count="1">
    <dataField name="Count of Device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12">
    <pivotField dataField="1" showAll="0"/>
    <pivotField showAll="0"/>
    <pivotField showAll="0"/>
    <pivotField numFmtId="20" showAll="0"/>
    <pivotField numFmtId="20" showAll="0"/>
    <pivotField axis="axisPage" showAll="0">
      <items count="12">
        <item x="0"/>
        <item x="4"/>
        <item x="3"/>
        <item x="8"/>
        <item x="7"/>
        <item x="9"/>
        <item x="10"/>
        <item x="5"/>
        <item x="1"/>
        <item x="6"/>
        <item x="2"/>
        <item t="default"/>
      </items>
    </pivotField>
    <pivotField showAll="0"/>
    <pivotField showAll="0"/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8">
        <item x="4"/>
        <item x="0"/>
        <item x="5"/>
        <item x="6"/>
        <item x="3"/>
        <item x="1"/>
        <item x="2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0"/>
  </rowFields>
  <rowItems count="3">
    <i>
      <x v="2"/>
    </i>
    <i>
      <x v="3"/>
    </i>
    <i t="grand">
      <x/>
    </i>
  </rowItems>
  <colItems count="1">
    <i/>
  </colItems>
  <pageFields count="1">
    <pageField fld="5" item="3" hier="-1"/>
  </pageFields>
  <dataFields count="1">
    <dataField name="Count of Device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F75D-4C00-4F7D-9016-4CDEEC649E78}">
  <dimension ref="A3:I16"/>
  <sheetViews>
    <sheetView workbookViewId="0">
      <selection activeCell="A3" sqref="A3"/>
    </sheetView>
  </sheetViews>
  <sheetFormatPr defaultRowHeight="14.4" x14ac:dyDescent="0.3"/>
  <cols>
    <col min="1" max="1" width="17.33203125" bestFit="1" customWidth="1"/>
    <col min="2" max="2" width="15.5546875" bestFit="1" customWidth="1"/>
    <col min="3" max="8" width="4" bestFit="1" customWidth="1"/>
    <col min="9" max="9" width="10.77734375" bestFit="1" customWidth="1"/>
    <col min="10" max="10" width="7.33203125" bestFit="1" customWidth="1"/>
    <col min="11" max="11" width="10.109375" bestFit="1" customWidth="1"/>
    <col min="12" max="12" width="5.5546875" bestFit="1" customWidth="1"/>
    <col min="13" max="13" width="10.77734375" bestFit="1" customWidth="1"/>
  </cols>
  <sheetData>
    <row r="3" spans="1:9" x14ac:dyDescent="0.3">
      <c r="A3" s="4" t="s">
        <v>47</v>
      </c>
      <c r="B3" s="4" t="s">
        <v>53</v>
      </c>
    </row>
    <row r="4" spans="1:9" x14ac:dyDescent="0.3">
      <c r="A4" s="4" t="s">
        <v>48</v>
      </c>
      <c r="B4" t="s">
        <v>58</v>
      </c>
      <c r="C4" t="s">
        <v>59</v>
      </c>
      <c r="D4" t="s">
        <v>51</v>
      </c>
      <c r="E4" t="s">
        <v>52</v>
      </c>
      <c r="F4" t="s">
        <v>60</v>
      </c>
      <c r="G4" t="s">
        <v>61</v>
      </c>
      <c r="H4" t="s">
        <v>62</v>
      </c>
      <c r="I4" t="s">
        <v>49</v>
      </c>
    </row>
    <row r="5" spans="1:9" x14ac:dyDescent="0.3">
      <c r="A5" s="5" t="s">
        <v>9</v>
      </c>
      <c r="B5" s="3">
        <v>16</v>
      </c>
      <c r="C5" s="3">
        <v>13</v>
      </c>
      <c r="D5" s="3">
        <v>16</v>
      </c>
      <c r="E5" s="3">
        <v>16</v>
      </c>
      <c r="F5" s="3">
        <v>16</v>
      </c>
      <c r="G5" s="3">
        <v>16</v>
      </c>
      <c r="H5" s="3">
        <v>15</v>
      </c>
      <c r="I5" s="3">
        <v>108</v>
      </c>
    </row>
    <row r="6" spans="1:9" x14ac:dyDescent="0.3">
      <c r="A6" s="5" t="s">
        <v>15</v>
      </c>
      <c r="B6" s="3">
        <v>24</v>
      </c>
      <c r="C6" s="3">
        <v>23</v>
      </c>
      <c r="D6" s="3">
        <v>16</v>
      </c>
      <c r="E6" s="3">
        <v>24</v>
      </c>
      <c r="F6" s="3">
        <v>32</v>
      </c>
      <c r="G6" s="3">
        <v>23</v>
      </c>
      <c r="H6" s="3">
        <v>24</v>
      </c>
      <c r="I6" s="3">
        <v>166</v>
      </c>
    </row>
    <row r="7" spans="1:9" x14ac:dyDescent="0.3">
      <c r="A7" s="5" t="s">
        <v>13</v>
      </c>
      <c r="B7" s="3">
        <v>47</v>
      </c>
      <c r="C7" s="3">
        <v>48</v>
      </c>
      <c r="D7" s="3">
        <v>41</v>
      </c>
      <c r="E7" s="3">
        <v>40</v>
      </c>
      <c r="F7" s="3">
        <v>48</v>
      </c>
      <c r="G7" s="3">
        <v>48</v>
      </c>
      <c r="H7" s="3">
        <v>48</v>
      </c>
      <c r="I7" s="3">
        <v>320</v>
      </c>
    </row>
    <row r="8" spans="1:9" x14ac:dyDescent="0.3">
      <c r="A8" s="5" t="s">
        <v>19</v>
      </c>
      <c r="B8" s="3"/>
      <c r="C8" s="3"/>
      <c r="D8" s="3">
        <v>24</v>
      </c>
      <c r="E8" s="3">
        <v>16</v>
      </c>
      <c r="F8" s="3"/>
      <c r="G8" s="3"/>
      <c r="H8" s="3"/>
      <c r="I8" s="3">
        <v>40</v>
      </c>
    </row>
    <row r="9" spans="1:9" x14ac:dyDescent="0.3">
      <c r="A9" s="5" t="s">
        <v>18</v>
      </c>
      <c r="B9" s="3"/>
      <c r="C9" s="3"/>
      <c r="D9" s="3">
        <v>16</v>
      </c>
      <c r="E9" s="3">
        <v>8</v>
      </c>
      <c r="F9" s="3"/>
      <c r="G9" s="3"/>
      <c r="H9" s="3"/>
      <c r="I9" s="3">
        <v>24</v>
      </c>
    </row>
    <row r="10" spans="1:9" x14ac:dyDescent="0.3">
      <c r="A10" s="5" t="s">
        <v>20</v>
      </c>
      <c r="B10" s="3"/>
      <c r="C10" s="3"/>
      <c r="D10" s="3">
        <v>8</v>
      </c>
      <c r="E10" s="3">
        <v>8</v>
      </c>
      <c r="F10" s="3"/>
      <c r="G10" s="3"/>
      <c r="H10" s="3"/>
      <c r="I10" s="3">
        <v>16</v>
      </c>
    </row>
    <row r="11" spans="1:9" x14ac:dyDescent="0.3">
      <c r="A11" s="5" t="s">
        <v>21</v>
      </c>
      <c r="B11" s="3"/>
      <c r="C11" s="3"/>
      <c r="D11" s="3">
        <v>10</v>
      </c>
      <c r="E11" s="3">
        <v>14</v>
      </c>
      <c r="F11" s="3"/>
      <c r="G11" s="3"/>
      <c r="H11" s="3"/>
      <c r="I11" s="3">
        <v>24</v>
      </c>
    </row>
    <row r="12" spans="1:9" x14ac:dyDescent="0.3">
      <c r="A12" s="5" t="s">
        <v>16</v>
      </c>
      <c r="B12" s="3">
        <v>16</v>
      </c>
      <c r="C12" s="3">
        <v>16</v>
      </c>
      <c r="D12" s="3">
        <v>8</v>
      </c>
      <c r="E12" s="3">
        <v>8</v>
      </c>
      <c r="F12" s="3">
        <v>8</v>
      </c>
      <c r="G12" s="3">
        <v>14</v>
      </c>
      <c r="H12" s="3">
        <v>15</v>
      </c>
      <c r="I12" s="3">
        <v>85</v>
      </c>
    </row>
    <row r="13" spans="1:9" x14ac:dyDescent="0.3">
      <c r="A13" s="5" t="s">
        <v>11</v>
      </c>
      <c r="B13" s="3">
        <v>8</v>
      </c>
      <c r="C13" s="3">
        <v>8</v>
      </c>
      <c r="D13" s="3"/>
      <c r="E13" s="3"/>
      <c r="F13" s="3">
        <v>8</v>
      </c>
      <c r="G13" s="3">
        <v>8</v>
      </c>
      <c r="H13" s="3">
        <v>8</v>
      </c>
      <c r="I13" s="3">
        <v>40</v>
      </c>
    </row>
    <row r="14" spans="1:9" x14ac:dyDescent="0.3">
      <c r="A14" s="5" t="s">
        <v>17</v>
      </c>
      <c r="B14" s="3">
        <v>2</v>
      </c>
      <c r="C14" s="3"/>
      <c r="D14" s="3">
        <v>8</v>
      </c>
      <c r="E14" s="3">
        <v>8</v>
      </c>
      <c r="F14" s="3"/>
      <c r="G14" s="3"/>
      <c r="H14" s="3"/>
      <c r="I14" s="3">
        <v>18</v>
      </c>
    </row>
    <row r="15" spans="1:9" x14ac:dyDescent="0.3">
      <c r="A15" s="5" t="s">
        <v>12</v>
      </c>
      <c r="B15" s="3">
        <v>48</v>
      </c>
      <c r="C15" s="3">
        <v>46</v>
      </c>
      <c r="D15" s="3"/>
      <c r="E15" s="3"/>
      <c r="F15" s="3">
        <v>48</v>
      </c>
      <c r="G15" s="3">
        <v>48</v>
      </c>
      <c r="H15" s="3">
        <v>48</v>
      </c>
      <c r="I15" s="3">
        <v>238</v>
      </c>
    </row>
    <row r="16" spans="1:9" x14ac:dyDescent="0.3">
      <c r="A16" s="5" t="s">
        <v>49</v>
      </c>
      <c r="B16" s="3">
        <v>161</v>
      </c>
      <c r="C16" s="3">
        <v>154</v>
      </c>
      <c r="D16" s="3">
        <v>147</v>
      </c>
      <c r="E16" s="3">
        <v>142</v>
      </c>
      <c r="F16" s="3">
        <v>160</v>
      </c>
      <c r="G16" s="3">
        <v>157</v>
      </c>
      <c r="H16" s="3">
        <v>158</v>
      </c>
      <c r="I16" s="3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4B50-F642-4149-8F95-8F0FDD666985}">
  <dimension ref="A1:I11"/>
  <sheetViews>
    <sheetView workbookViewId="0">
      <selection activeCell="I3" sqref="I3"/>
    </sheetView>
  </sheetViews>
  <sheetFormatPr defaultRowHeight="14.4" x14ac:dyDescent="0.3"/>
  <cols>
    <col min="1" max="1" width="12.5546875" bestFit="1" customWidth="1"/>
    <col min="2" max="2" width="17.33203125" bestFit="1" customWidth="1"/>
    <col min="3" max="3" width="8.77734375" bestFit="1" customWidth="1"/>
    <col min="4" max="4" width="6" bestFit="1" customWidth="1"/>
    <col min="5" max="5" width="6.77734375" bestFit="1" customWidth="1"/>
    <col min="6" max="6" width="4.6640625" bestFit="1" customWidth="1"/>
    <col min="7" max="7" width="8.44140625" bestFit="1" customWidth="1"/>
    <col min="8" max="8" width="9.109375" bestFit="1" customWidth="1"/>
    <col min="9" max="9" width="4.77734375" bestFit="1" customWidth="1"/>
    <col min="10" max="10" width="7.33203125" bestFit="1" customWidth="1"/>
    <col min="11" max="11" width="10.109375" bestFit="1" customWidth="1"/>
    <col min="12" max="12" width="5.5546875" bestFit="1" customWidth="1"/>
    <col min="13" max="13" width="10.77734375" bestFit="1" customWidth="1"/>
  </cols>
  <sheetData>
    <row r="1" spans="1:9" x14ac:dyDescent="0.3">
      <c r="A1" s="4" t="s">
        <v>0</v>
      </c>
      <c r="B1" s="5">
        <v>1</v>
      </c>
    </row>
    <row r="3" spans="1:9" x14ac:dyDescent="0.3">
      <c r="A3" s="4" t="s">
        <v>48</v>
      </c>
      <c r="B3" t="s">
        <v>47</v>
      </c>
      <c r="G3" t="s">
        <v>67</v>
      </c>
      <c r="H3" t="s">
        <v>68</v>
      </c>
      <c r="I3" t="s">
        <v>69</v>
      </c>
    </row>
    <row r="4" spans="1:9" x14ac:dyDescent="0.3">
      <c r="A4" s="5" t="s">
        <v>9</v>
      </c>
      <c r="B4" s="3">
        <v>39</v>
      </c>
      <c r="I4" t="s">
        <v>70</v>
      </c>
    </row>
    <row r="5" spans="1:9" x14ac:dyDescent="0.3">
      <c r="A5" s="5" t="s">
        <v>13</v>
      </c>
      <c r="B5" s="3">
        <v>56</v>
      </c>
    </row>
    <row r="6" spans="1:9" x14ac:dyDescent="0.3">
      <c r="A6" s="5" t="s">
        <v>19</v>
      </c>
      <c r="B6" s="3">
        <v>16</v>
      </c>
    </row>
    <row r="7" spans="1:9" x14ac:dyDescent="0.3">
      <c r="A7" s="5" t="s">
        <v>18</v>
      </c>
      <c r="B7" s="3">
        <v>8</v>
      </c>
    </row>
    <row r="8" spans="1:9" x14ac:dyDescent="0.3">
      <c r="A8" s="5" t="s">
        <v>11</v>
      </c>
      <c r="B8" s="3">
        <v>40</v>
      </c>
    </row>
    <row r="9" spans="1:9" x14ac:dyDescent="0.3">
      <c r="A9" s="5" t="s">
        <v>17</v>
      </c>
      <c r="B9" s="3">
        <v>16</v>
      </c>
    </row>
    <row r="10" spans="1:9" x14ac:dyDescent="0.3">
      <c r="A10" s="5" t="s">
        <v>12</v>
      </c>
      <c r="B10" s="3">
        <v>40</v>
      </c>
    </row>
    <row r="11" spans="1:9" x14ac:dyDescent="0.3">
      <c r="A11" s="5" t="s">
        <v>49</v>
      </c>
      <c r="B11" s="3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80"/>
  <sheetViews>
    <sheetView workbookViewId="0">
      <selection activeCell="D9" sqref="A1:R1080"/>
    </sheetView>
  </sheetViews>
  <sheetFormatPr defaultRowHeight="14.4" x14ac:dyDescent="0.3"/>
  <cols>
    <col min="13" max="13" width="10.33203125" style="11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23</v>
      </c>
      <c r="L1" t="s">
        <v>54</v>
      </c>
      <c r="M1" s="11" t="s">
        <v>56</v>
      </c>
      <c r="N1" s="10" t="s">
        <v>63</v>
      </c>
      <c r="O1" s="10" t="s">
        <v>64</v>
      </c>
      <c r="P1" s="9" t="s">
        <v>65</v>
      </c>
      <c r="Q1" s="12" t="s">
        <v>57</v>
      </c>
      <c r="R1" s="9" t="s">
        <v>66</v>
      </c>
    </row>
    <row r="2" spans="1:18" x14ac:dyDescent="0.3">
      <c r="A2">
        <v>1</v>
      </c>
      <c r="B2">
        <v>41.879604</v>
      </c>
      <c r="C2">
        <v>-87.633663999999996</v>
      </c>
      <c r="D2" s="1">
        <v>0.33333333333333331</v>
      </c>
      <c r="E2" s="1">
        <v>0.34027777777777773</v>
      </c>
      <c r="F2" t="s">
        <v>9</v>
      </c>
      <c r="G2" t="s">
        <v>10</v>
      </c>
      <c r="H2">
        <v>25</v>
      </c>
      <c r="I2" s="2">
        <v>44109</v>
      </c>
      <c r="J2">
        <f>CHOOSE(WEEKDAY(I2),0,1,1,1,1,1,0)</f>
        <v>1</v>
      </c>
      <c r="K2" t="str">
        <f>CHOOSE(WEEKDAY(I2),"Su","M","Tu","W","Th","F","Sa")</f>
        <v>M</v>
      </c>
      <c r="L2">
        <f>WEEKNUM(I2)</f>
        <v>41</v>
      </c>
      <c r="M2" s="11">
        <f>MROUND(D2,"2:00")</f>
        <v>0.33333333333333331</v>
      </c>
      <c r="N2">
        <f>COUNTIFS(F:F,F2,A:A,A2,L:L,L2)/COUNTIFS(A:A,A2,L:L,L2)</f>
        <v>0.20833333333333334</v>
      </c>
      <c r="O2">
        <f>N2*(COUNTIFS(K:K,K2,A:A,A2,L:L,L2)/COUNTIFS(A:A,A2,L:L,L2))</f>
        <v>3.4722222222222224E-2</v>
      </c>
      <c r="P2">
        <f>COUNTIFS(F:F,F2,A:A,A2,K:K,K2)/(MAX(L:L)-MIN(L:L))</f>
        <v>0.875</v>
      </c>
      <c r="Q2">
        <f>COUNTIFS(F:F,F2,M:M,M2,K:K,K2,A:A,A2)/COUNTIFS(F:F,F2,K:K,K2,M:M,M2)</f>
        <v>0.53846153846153844</v>
      </c>
      <c r="R2">
        <f>COUNTIFS(F:F,F2,A:A,A2,K:K,K2,M:M,M2)/(MAX(L:L)-MIN(L:L))</f>
        <v>0.875</v>
      </c>
    </row>
    <row r="3" spans="1:18" x14ac:dyDescent="0.3">
      <c r="A3">
        <v>1</v>
      </c>
      <c r="B3">
        <v>41.877676999999998</v>
      </c>
      <c r="C3">
        <v>-87.634251000000006</v>
      </c>
      <c r="D3" s="1">
        <v>0.34375</v>
      </c>
      <c r="E3" s="1">
        <v>0.34722222222222227</v>
      </c>
      <c r="F3" t="s">
        <v>11</v>
      </c>
      <c r="G3" t="s">
        <v>10</v>
      </c>
      <c r="H3">
        <v>25</v>
      </c>
      <c r="I3" s="2">
        <v>44109</v>
      </c>
      <c r="J3">
        <f t="shared" ref="J3:J66" si="0">CHOOSE(WEEKDAY(I3),0,1,1,1,1,1,0)</f>
        <v>1</v>
      </c>
      <c r="K3" t="str">
        <f t="shared" ref="K3:K66" si="1">CHOOSE(WEEKDAY(I3),"Su","M","Tu","W","Th","F","Sa")</f>
        <v>M</v>
      </c>
      <c r="L3">
        <f t="shared" ref="L3:L66" si="2">WEEKNUM(I3)</f>
        <v>41</v>
      </c>
      <c r="M3" s="11">
        <f t="shared" ref="M3:M66" si="3">MROUND(D3,"2:00")</f>
        <v>0.33333333333333331</v>
      </c>
      <c r="N3">
        <f t="shared" ref="N3:N66" si="4">COUNTIFS(F:F,F3,A:A,A3,L:L,L3)/COUNTIFS(A:A,A3,L:L,L3)</f>
        <v>0.20833333333333334</v>
      </c>
      <c r="O3">
        <f t="shared" ref="O3:O66" si="5">N3*(COUNTIFS(K:K,K3,A:A,A3,L:L,L3)/COUNTIFS(A:A,A3,L:L,L3))</f>
        <v>3.4722222222222224E-2</v>
      </c>
      <c r="P3">
        <f t="shared" ref="P3:P66" si="6">COUNTIFS(F:F,F3,A:A,A3,K:K,K3)/(MAX(L:L)-MIN(L:L))</f>
        <v>1</v>
      </c>
      <c r="Q3">
        <f t="shared" ref="Q3:Q66" si="7">COUNTIFS(F:F,F3,M:M,M3,K:K,K3,A:A,A3)/COUNTIFS(F:F,F3,K:K,K3,M:M,M3)</f>
        <v>1</v>
      </c>
      <c r="R3">
        <f t="shared" ref="R3:R66" si="8">COUNTIFS(F:F,F3,A:A,A3,K:K,K3,M:M,M3)/(MAX(L:L)-MIN(L:L))</f>
        <v>1</v>
      </c>
    </row>
    <row r="4" spans="1:18" x14ac:dyDescent="0.3">
      <c r="A4">
        <v>1</v>
      </c>
      <c r="B4">
        <v>41.880653000000002</v>
      </c>
      <c r="C4">
        <v>-87.636480000000006</v>
      </c>
      <c r="D4" s="1">
        <v>0.35416666666666669</v>
      </c>
      <c r="E4" s="1">
        <v>0.5</v>
      </c>
      <c r="F4" t="s">
        <v>12</v>
      </c>
      <c r="G4" t="s">
        <v>10</v>
      </c>
      <c r="H4">
        <v>25</v>
      </c>
      <c r="I4" s="2">
        <v>44109</v>
      </c>
      <c r="J4">
        <f t="shared" si="0"/>
        <v>1</v>
      </c>
      <c r="K4" t="str">
        <f t="shared" si="1"/>
        <v>M</v>
      </c>
      <c r="L4">
        <f t="shared" si="2"/>
        <v>41</v>
      </c>
      <c r="M4" s="11">
        <f t="shared" si="3"/>
        <v>0.33333333333333331</v>
      </c>
      <c r="N4">
        <f t="shared" si="4"/>
        <v>0.20833333333333334</v>
      </c>
      <c r="O4">
        <f t="shared" si="5"/>
        <v>3.4722222222222224E-2</v>
      </c>
      <c r="P4">
        <f t="shared" si="6"/>
        <v>1</v>
      </c>
      <c r="Q4">
        <f t="shared" si="7"/>
        <v>1</v>
      </c>
      <c r="R4">
        <f t="shared" si="8"/>
        <v>1</v>
      </c>
    </row>
    <row r="5" spans="1:18" x14ac:dyDescent="0.3">
      <c r="A5">
        <v>1</v>
      </c>
      <c r="B5">
        <v>41.897865000000003</v>
      </c>
      <c r="C5">
        <v>-87.630874000000006</v>
      </c>
      <c r="D5" s="1">
        <v>0.72916666666666663</v>
      </c>
      <c r="E5" s="1">
        <v>0.99930555555555556</v>
      </c>
      <c r="F5" t="s">
        <v>13</v>
      </c>
      <c r="G5" t="s">
        <v>10</v>
      </c>
      <c r="H5">
        <v>25</v>
      </c>
      <c r="I5" s="2">
        <v>44109</v>
      </c>
      <c r="J5">
        <f t="shared" si="0"/>
        <v>1</v>
      </c>
      <c r="K5" t="str">
        <f t="shared" si="1"/>
        <v>M</v>
      </c>
      <c r="L5">
        <f t="shared" si="2"/>
        <v>41</v>
      </c>
      <c r="M5" s="11">
        <f t="shared" si="3"/>
        <v>0.75</v>
      </c>
      <c r="N5">
        <f t="shared" si="4"/>
        <v>0.25</v>
      </c>
      <c r="O5">
        <f t="shared" si="5"/>
        <v>4.1666666666666664E-2</v>
      </c>
      <c r="P5">
        <f t="shared" si="6"/>
        <v>1</v>
      </c>
      <c r="Q5">
        <f>COUNTIFS(F:F,F5,M:M,M5,K:K,K5,A:A,A5)/COUNTIFS(F:F,F5,K:K,K5,M:M,M5)</f>
        <v>0.25</v>
      </c>
      <c r="R5">
        <f t="shared" si="8"/>
        <v>1</v>
      </c>
    </row>
    <row r="6" spans="1:18" x14ac:dyDescent="0.3">
      <c r="A6">
        <v>2</v>
      </c>
      <c r="B6">
        <v>41.879604</v>
      </c>
      <c r="C6">
        <v>-87.633663999999996</v>
      </c>
      <c r="D6" s="1">
        <v>0.3125</v>
      </c>
      <c r="E6" s="1">
        <v>0.35416666666666669</v>
      </c>
      <c r="F6" t="s">
        <v>9</v>
      </c>
      <c r="G6" t="s">
        <v>14</v>
      </c>
      <c r="H6">
        <v>27</v>
      </c>
      <c r="I6" s="2">
        <v>44109</v>
      </c>
      <c r="J6">
        <f t="shared" si="0"/>
        <v>1</v>
      </c>
      <c r="K6" t="str">
        <f t="shared" si="1"/>
        <v>M</v>
      </c>
      <c r="L6">
        <f t="shared" si="2"/>
        <v>41</v>
      </c>
      <c r="M6" s="11">
        <f t="shared" si="3"/>
        <v>0.33333333333333331</v>
      </c>
      <c r="N6">
        <f t="shared" si="4"/>
        <v>0.33333333333333331</v>
      </c>
      <c r="O6">
        <f t="shared" si="5"/>
        <v>5.5555555555555552E-2</v>
      </c>
      <c r="P6">
        <f t="shared" si="6"/>
        <v>0.75</v>
      </c>
      <c r="Q6">
        <f t="shared" si="7"/>
        <v>0.46153846153846156</v>
      </c>
      <c r="R6">
        <f t="shared" si="8"/>
        <v>0.75</v>
      </c>
    </row>
    <row r="7" spans="1:18" x14ac:dyDescent="0.3">
      <c r="A7">
        <v>2</v>
      </c>
      <c r="B7">
        <v>41.880653000000002</v>
      </c>
      <c r="C7">
        <v>-87.636480000000006</v>
      </c>
      <c r="D7" s="1">
        <v>0.375</v>
      </c>
      <c r="E7" s="1">
        <v>0.70833333333333337</v>
      </c>
      <c r="F7" t="s">
        <v>12</v>
      </c>
      <c r="G7" t="s">
        <v>14</v>
      </c>
      <c r="H7">
        <v>27</v>
      </c>
      <c r="I7" s="2">
        <v>44109</v>
      </c>
      <c r="J7">
        <f t="shared" si="0"/>
        <v>1</v>
      </c>
      <c r="K7" t="str">
        <f t="shared" si="1"/>
        <v>M</v>
      </c>
      <c r="L7">
        <f t="shared" si="2"/>
        <v>41</v>
      </c>
      <c r="M7" s="11">
        <f t="shared" si="3"/>
        <v>0.41666666666666663</v>
      </c>
      <c r="N7">
        <f t="shared" si="4"/>
        <v>0.27777777777777779</v>
      </c>
      <c r="O7">
        <f t="shared" si="5"/>
        <v>4.6296296296296294E-2</v>
      </c>
      <c r="P7">
        <f t="shared" si="6"/>
        <v>1</v>
      </c>
      <c r="Q7">
        <f t="shared" si="7"/>
        <v>0.21052631578947367</v>
      </c>
      <c r="R7">
        <f t="shared" si="8"/>
        <v>1</v>
      </c>
    </row>
    <row r="8" spans="1:18" x14ac:dyDescent="0.3">
      <c r="A8">
        <v>2</v>
      </c>
      <c r="B8">
        <v>41.897865000000003</v>
      </c>
      <c r="C8">
        <v>-87.630874000000006</v>
      </c>
      <c r="D8" s="1">
        <v>0.73958333333333337</v>
      </c>
      <c r="E8" s="1">
        <v>0.99930555555555556</v>
      </c>
      <c r="F8" t="s">
        <v>13</v>
      </c>
      <c r="G8" t="s">
        <v>14</v>
      </c>
      <c r="H8">
        <v>27</v>
      </c>
      <c r="I8" s="2">
        <v>44109</v>
      </c>
      <c r="J8">
        <f t="shared" si="0"/>
        <v>1</v>
      </c>
      <c r="K8" t="str">
        <f t="shared" si="1"/>
        <v>M</v>
      </c>
      <c r="L8">
        <f t="shared" si="2"/>
        <v>41</v>
      </c>
      <c r="M8" s="11">
        <f t="shared" si="3"/>
        <v>0.75</v>
      </c>
      <c r="N8">
        <f t="shared" si="4"/>
        <v>0.33333333333333331</v>
      </c>
      <c r="O8">
        <f t="shared" si="5"/>
        <v>5.5555555555555552E-2</v>
      </c>
      <c r="P8">
        <f t="shared" si="6"/>
        <v>1</v>
      </c>
      <c r="Q8">
        <f t="shared" si="7"/>
        <v>0.25</v>
      </c>
      <c r="R8">
        <f t="shared" si="8"/>
        <v>1</v>
      </c>
    </row>
    <row r="9" spans="1:18" x14ac:dyDescent="0.3">
      <c r="A9">
        <v>3</v>
      </c>
      <c r="B9">
        <v>41.880653000000002</v>
      </c>
      <c r="C9">
        <v>-87.636480000000006</v>
      </c>
      <c r="D9" s="1">
        <v>0.375</v>
      </c>
      <c r="E9" s="1">
        <v>0.70833333333333337</v>
      </c>
      <c r="F9" t="s">
        <v>12</v>
      </c>
      <c r="G9" t="s">
        <v>14</v>
      </c>
      <c r="H9">
        <v>29</v>
      </c>
      <c r="I9" s="2">
        <v>44109</v>
      </c>
      <c r="J9">
        <f t="shared" si="0"/>
        <v>1</v>
      </c>
      <c r="K9" t="str">
        <f t="shared" si="1"/>
        <v>M</v>
      </c>
      <c r="L9">
        <f t="shared" si="2"/>
        <v>41</v>
      </c>
      <c r="M9" s="11">
        <f t="shared" si="3"/>
        <v>0.41666666666666663</v>
      </c>
      <c r="N9">
        <f t="shared" si="4"/>
        <v>0.29411764705882354</v>
      </c>
      <c r="O9">
        <f t="shared" si="5"/>
        <v>5.1903114186851215E-2</v>
      </c>
      <c r="P9">
        <f t="shared" si="6"/>
        <v>1</v>
      </c>
      <c r="Q9">
        <f t="shared" si="7"/>
        <v>0.21052631578947367</v>
      </c>
      <c r="R9">
        <f t="shared" si="8"/>
        <v>1</v>
      </c>
    </row>
    <row r="10" spans="1:18" x14ac:dyDescent="0.3">
      <c r="A10">
        <v>3</v>
      </c>
      <c r="B10">
        <v>41.881996999999998</v>
      </c>
      <c r="C10">
        <v>-87.627484999999993</v>
      </c>
      <c r="D10" s="1">
        <v>0.73958333333333337</v>
      </c>
      <c r="E10" s="1">
        <v>0.77083333333333337</v>
      </c>
      <c r="F10" t="s">
        <v>15</v>
      </c>
      <c r="G10" t="s">
        <v>14</v>
      </c>
      <c r="H10">
        <v>29</v>
      </c>
      <c r="I10" s="2">
        <v>44109</v>
      </c>
      <c r="J10">
        <f t="shared" si="0"/>
        <v>1</v>
      </c>
      <c r="K10" t="str">
        <f t="shared" si="1"/>
        <v>M</v>
      </c>
      <c r="L10">
        <f t="shared" si="2"/>
        <v>41</v>
      </c>
      <c r="M10" s="11">
        <f t="shared" si="3"/>
        <v>0.75</v>
      </c>
      <c r="N10">
        <f t="shared" si="4"/>
        <v>0.23529411764705882</v>
      </c>
      <c r="O10">
        <f t="shared" si="5"/>
        <v>4.1522491349480974E-2</v>
      </c>
      <c r="P10">
        <f t="shared" si="6"/>
        <v>0.875</v>
      </c>
      <c r="Q10">
        <f t="shared" si="7"/>
        <v>0.30434782608695654</v>
      </c>
      <c r="R10">
        <f t="shared" si="8"/>
        <v>0.875</v>
      </c>
    </row>
    <row r="11" spans="1:18" x14ac:dyDescent="0.3">
      <c r="A11">
        <v>3</v>
      </c>
      <c r="B11">
        <v>41.897865000000003</v>
      </c>
      <c r="C11">
        <v>-87.630874000000006</v>
      </c>
      <c r="D11" s="1">
        <v>0.79166666666666663</v>
      </c>
      <c r="E11" s="1">
        <v>0.99930555555555556</v>
      </c>
      <c r="F11" t="s">
        <v>13</v>
      </c>
      <c r="G11" t="s">
        <v>14</v>
      </c>
      <c r="H11">
        <v>29</v>
      </c>
      <c r="I11" s="2">
        <v>44109</v>
      </c>
      <c r="J11">
        <f t="shared" si="0"/>
        <v>1</v>
      </c>
      <c r="K11" t="str">
        <f t="shared" si="1"/>
        <v>M</v>
      </c>
      <c r="L11">
        <f t="shared" si="2"/>
        <v>41</v>
      </c>
      <c r="M11" s="11">
        <f t="shared" si="3"/>
        <v>0.83333333333333326</v>
      </c>
      <c r="N11">
        <f t="shared" si="4"/>
        <v>0.29411764705882354</v>
      </c>
      <c r="O11">
        <f t="shared" si="5"/>
        <v>5.1903114186851215E-2</v>
      </c>
      <c r="P11">
        <f t="shared" si="6"/>
        <v>1</v>
      </c>
      <c r="Q11">
        <f t="shared" si="7"/>
        <v>0.5</v>
      </c>
      <c r="R11">
        <f t="shared" si="8"/>
        <v>1</v>
      </c>
    </row>
    <row r="12" spans="1:18" x14ac:dyDescent="0.3">
      <c r="A12">
        <v>4</v>
      </c>
      <c r="B12">
        <v>41.880653000000002</v>
      </c>
      <c r="C12">
        <v>-87.636480000000006</v>
      </c>
      <c r="D12" s="1">
        <v>0.375</v>
      </c>
      <c r="E12" s="1">
        <v>0.71527777777777779</v>
      </c>
      <c r="F12" t="s">
        <v>12</v>
      </c>
      <c r="G12" t="s">
        <v>10</v>
      </c>
      <c r="H12">
        <v>26</v>
      </c>
      <c r="I12" s="2">
        <v>44109</v>
      </c>
      <c r="J12">
        <f t="shared" si="0"/>
        <v>1</v>
      </c>
      <c r="K12" t="str">
        <f t="shared" si="1"/>
        <v>M</v>
      </c>
      <c r="L12">
        <f t="shared" si="2"/>
        <v>41</v>
      </c>
      <c r="M12" s="11">
        <f t="shared" si="3"/>
        <v>0.41666666666666663</v>
      </c>
      <c r="N12">
        <f t="shared" si="4"/>
        <v>0.27777777777777779</v>
      </c>
      <c r="O12">
        <f t="shared" si="5"/>
        <v>4.6296296296296294E-2</v>
      </c>
      <c r="P12">
        <f t="shared" si="6"/>
        <v>1</v>
      </c>
      <c r="Q12">
        <f t="shared" si="7"/>
        <v>0.21052631578947367</v>
      </c>
      <c r="R12">
        <f t="shared" si="8"/>
        <v>1</v>
      </c>
    </row>
    <row r="13" spans="1:18" x14ac:dyDescent="0.3">
      <c r="A13">
        <v>4</v>
      </c>
      <c r="B13">
        <v>41.881996999999998</v>
      </c>
      <c r="C13">
        <v>-87.627484999999993</v>
      </c>
      <c r="D13" s="1">
        <v>0.73958333333333337</v>
      </c>
      <c r="E13" s="1">
        <v>0.77777777777777779</v>
      </c>
      <c r="F13" t="s">
        <v>15</v>
      </c>
      <c r="G13" t="s">
        <v>10</v>
      </c>
      <c r="H13">
        <v>26</v>
      </c>
      <c r="I13" s="2">
        <v>44109</v>
      </c>
      <c r="J13">
        <f t="shared" si="0"/>
        <v>1</v>
      </c>
      <c r="K13" t="str">
        <f t="shared" si="1"/>
        <v>M</v>
      </c>
      <c r="L13">
        <f t="shared" si="2"/>
        <v>41</v>
      </c>
      <c r="M13" s="11">
        <f t="shared" si="3"/>
        <v>0.75</v>
      </c>
      <c r="N13">
        <f t="shared" si="4"/>
        <v>0.22222222222222221</v>
      </c>
      <c r="O13">
        <f t="shared" si="5"/>
        <v>3.7037037037037035E-2</v>
      </c>
      <c r="P13">
        <f t="shared" si="6"/>
        <v>1</v>
      </c>
      <c r="Q13">
        <f t="shared" si="7"/>
        <v>0.34782608695652173</v>
      </c>
      <c r="R13">
        <f t="shared" si="8"/>
        <v>1</v>
      </c>
    </row>
    <row r="14" spans="1:18" x14ac:dyDescent="0.3">
      <c r="A14">
        <v>4</v>
      </c>
      <c r="B14">
        <v>41.897865000000003</v>
      </c>
      <c r="C14">
        <v>-87.630874000000006</v>
      </c>
      <c r="D14" s="1">
        <v>0.79166666666666663</v>
      </c>
      <c r="E14" s="1">
        <v>0.99930555555555556</v>
      </c>
      <c r="F14" t="s">
        <v>13</v>
      </c>
      <c r="G14" t="s">
        <v>10</v>
      </c>
      <c r="H14">
        <v>26</v>
      </c>
      <c r="I14" s="2">
        <v>44109</v>
      </c>
      <c r="J14">
        <f t="shared" si="0"/>
        <v>1</v>
      </c>
      <c r="K14" t="str">
        <f t="shared" si="1"/>
        <v>M</v>
      </c>
      <c r="L14">
        <f t="shared" si="2"/>
        <v>41</v>
      </c>
      <c r="M14" s="11">
        <f t="shared" si="3"/>
        <v>0.83333333333333326</v>
      </c>
      <c r="N14">
        <f t="shared" si="4"/>
        <v>0.33333333333333331</v>
      </c>
      <c r="O14">
        <f t="shared" si="5"/>
        <v>5.5555555555555552E-2</v>
      </c>
      <c r="P14">
        <f t="shared" si="6"/>
        <v>1</v>
      </c>
      <c r="Q14">
        <f t="shared" si="7"/>
        <v>0.5</v>
      </c>
      <c r="R14">
        <f t="shared" si="8"/>
        <v>1</v>
      </c>
    </row>
    <row r="15" spans="1:18" x14ac:dyDescent="0.3">
      <c r="A15">
        <v>5</v>
      </c>
      <c r="B15">
        <v>41.874848999999998</v>
      </c>
      <c r="C15">
        <v>-87.634506000000002</v>
      </c>
      <c r="D15" s="1">
        <v>0.25</v>
      </c>
      <c r="E15" s="1">
        <v>0.3125</v>
      </c>
      <c r="F15" t="s">
        <v>16</v>
      </c>
      <c r="G15" t="s">
        <v>10</v>
      </c>
      <c r="H15">
        <v>27</v>
      </c>
      <c r="I15" s="2">
        <v>44109</v>
      </c>
      <c r="J15">
        <f t="shared" si="0"/>
        <v>1</v>
      </c>
      <c r="K15" t="str">
        <f t="shared" si="1"/>
        <v>M</v>
      </c>
      <c r="L15">
        <f t="shared" si="2"/>
        <v>41</v>
      </c>
      <c r="M15" s="11">
        <f t="shared" si="3"/>
        <v>0.25</v>
      </c>
      <c r="N15">
        <f t="shared" si="4"/>
        <v>0.23809523809523808</v>
      </c>
      <c r="O15">
        <f t="shared" si="5"/>
        <v>4.5351473922902487E-2</v>
      </c>
      <c r="P15">
        <f t="shared" si="6"/>
        <v>1</v>
      </c>
      <c r="Q15">
        <f t="shared" si="7"/>
        <v>0.5</v>
      </c>
      <c r="R15">
        <f t="shared" si="8"/>
        <v>1</v>
      </c>
    </row>
    <row r="16" spans="1:18" x14ac:dyDescent="0.3">
      <c r="A16">
        <v>5</v>
      </c>
      <c r="B16">
        <v>41.880653000000002</v>
      </c>
      <c r="C16">
        <v>-87.636480000000006</v>
      </c>
      <c r="D16" s="1">
        <v>0.375</v>
      </c>
      <c r="E16" s="1">
        <v>0.70833333333333337</v>
      </c>
      <c r="F16" t="s">
        <v>12</v>
      </c>
      <c r="G16" t="s">
        <v>10</v>
      </c>
      <c r="H16">
        <v>27</v>
      </c>
      <c r="I16" s="2">
        <v>44109</v>
      </c>
      <c r="J16">
        <f t="shared" si="0"/>
        <v>1</v>
      </c>
      <c r="K16" t="str">
        <f t="shared" si="1"/>
        <v>M</v>
      </c>
      <c r="L16">
        <f t="shared" si="2"/>
        <v>41</v>
      </c>
      <c r="M16" s="11">
        <f t="shared" si="3"/>
        <v>0.41666666666666663</v>
      </c>
      <c r="N16">
        <f t="shared" si="4"/>
        <v>0.23809523809523808</v>
      </c>
      <c r="O16">
        <f t="shared" si="5"/>
        <v>4.5351473922902487E-2</v>
      </c>
      <c r="P16">
        <f t="shared" si="6"/>
        <v>0.75</v>
      </c>
      <c r="Q16">
        <f t="shared" si="7"/>
        <v>0.15789473684210525</v>
      </c>
      <c r="R16">
        <f t="shared" si="8"/>
        <v>0.75</v>
      </c>
    </row>
    <row r="17" spans="1:18" x14ac:dyDescent="0.3">
      <c r="A17">
        <v>5</v>
      </c>
      <c r="B17">
        <v>41.881996999999998</v>
      </c>
      <c r="C17">
        <v>-87.627484999999993</v>
      </c>
      <c r="D17" s="1">
        <v>0.73958333333333337</v>
      </c>
      <c r="E17" s="1">
        <v>0.77083333333333337</v>
      </c>
      <c r="F17" t="s">
        <v>15</v>
      </c>
      <c r="G17" t="s">
        <v>10</v>
      </c>
      <c r="H17">
        <v>27</v>
      </c>
      <c r="I17" s="2">
        <v>44109</v>
      </c>
      <c r="J17">
        <f t="shared" si="0"/>
        <v>1</v>
      </c>
      <c r="K17" t="str">
        <f t="shared" si="1"/>
        <v>M</v>
      </c>
      <c r="L17">
        <f t="shared" si="2"/>
        <v>41</v>
      </c>
      <c r="M17" s="11">
        <f t="shared" si="3"/>
        <v>0.75</v>
      </c>
      <c r="N17">
        <f t="shared" si="4"/>
        <v>0.23809523809523808</v>
      </c>
      <c r="O17">
        <f t="shared" si="5"/>
        <v>4.5351473922902487E-2</v>
      </c>
      <c r="P17">
        <f t="shared" si="6"/>
        <v>1</v>
      </c>
      <c r="Q17">
        <f t="shared" si="7"/>
        <v>0.34782608695652173</v>
      </c>
      <c r="R17">
        <f t="shared" si="8"/>
        <v>1</v>
      </c>
    </row>
    <row r="18" spans="1:18" x14ac:dyDescent="0.3">
      <c r="A18">
        <v>5</v>
      </c>
      <c r="B18">
        <v>41.897865000000003</v>
      </c>
      <c r="C18">
        <v>-87.630874000000006</v>
      </c>
      <c r="D18" s="1">
        <v>0.73958333333333337</v>
      </c>
      <c r="E18" s="1">
        <v>0.99930555555555556</v>
      </c>
      <c r="F18" t="s">
        <v>13</v>
      </c>
      <c r="G18" t="s">
        <v>10</v>
      </c>
      <c r="H18">
        <v>27</v>
      </c>
      <c r="I18" s="2">
        <v>44109</v>
      </c>
      <c r="J18">
        <f t="shared" si="0"/>
        <v>1</v>
      </c>
      <c r="K18" t="str">
        <f t="shared" si="1"/>
        <v>M</v>
      </c>
      <c r="L18">
        <f t="shared" si="2"/>
        <v>41</v>
      </c>
      <c r="M18" s="11">
        <f t="shared" si="3"/>
        <v>0.75</v>
      </c>
      <c r="N18">
        <f t="shared" si="4"/>
        <v>0.2857142857142857</v>
      </c>
      <c r="O18">
        <f t="shared" si="5"/>
        <v>5.4421768707482984E-2</v>
      </c>
      <c r="P18">
        <f t="shared" si="6"/>
        <v>1</v>
      </c>
      <c r="Q18">
        <f t="shared" si="7"/>
        <v>0.25</v>
      </c>
      <c r="R18">
        <f t="shared" si="8"/>
        <v>1</v>
      </c>
    </row>
    <row r="19" spans="1:18" x14ac:dyDescent="0.3">
      <c r="A19">
        <v>6</v>
      </c>
      <c r="B19">
        <v>41.874848999999998</v>
      </c>
      <c r="C19">
        <v>-87.634506000000002</v>
      </c>
      <c r="D19" s="1">
        <v>0.25</v>
      </c>
      <c r="E19" s="1">
        <v>0.31944444444444448</v>
      </c>
      <c r="F19" t="s">
        <v>16</v>
      </c>
      <c r="G19" t="s">
        <v>14</v>
      </c>
      <c r="H19">
        <v>29</v>
      </c>
      <c r="I19" s="2">
        <v>44109</v>
      </c>
      <c r="J19">
        <f t="shared" si="0"/>
        <v>1</v>
      </c>
      <c r="K19" t="str">
        <f t="shared" si="1"/>
        <v>M</v>
      </c>
      <c r="L19">
        <f t="shared" si="2"/>
        <v>41</v>
      </c>
      <c r="M19" s="11">
        <f t="shared" si="3"/>
        <v>0.25</v>
      </c>
      <c r="N19">
        <f t="shared" si="4"/>
        <v>0.19047619047619047</v>
      </c>
      <c r="O19">
        <f t="shared" si="5"/>
        <v>2.7210884353741492E-2</v>
      </c>
      <c r="P19">
        <f t="shared" si="6"/>
        <v>1</v>
      </c>
      <c r="Q19">
        <f t="shared" si="7"/>
        <v>0.5</v>
      </c>
      <c r="R19">
        <f t="shared" si="8"/>
        <v>1</v>
      </c>
    </row>
    <row r="20" spans="1:18" x14ac:dyDescent="0.3">
      <c r="A20">
        <v>6</v>
      </c>
      <c r="B20">
        <v>41.880653000000002</v>
      </c>
      <c r="C20">
        <v>-87.636480000000006</v>
      </c>
      <c r="D20" s="1">
        <v>0.375</v>
      </c>
      <c r="E20" s="1">
        <v>0.71527777777777779</v>
      </c>
      <c r="F20" t="s">
        <v>12</v>
      </c>
      <c r="G20" t="s">
        <v>14</v>
      </c>
      <c r="H20">
        <v>29</v>
      </c>
      <c r="I20" s="2">
        <v>44109</v>
      </c>
      <c r="J20">
        <f t="shared" si="0"/>
        <v>1</v>
      </c>
      <c r="K20" t="str">
        <f t="shared" si="1"/>
        <v>M</v>
      </c>
      <c r="L20">
        <f t="shared" si="2"/>
        <v>41</v>
      </c>
      <c r="M20" s="11">
        <f t="shared" si="3"/>
        <v>0.41666666666666663</v>
      </c>
      <c r="N20">
        <f t="shared" si="4"/>
        <v>0.23809523809523808</v>
      </c>
      <c r="O20">
        <f t="shared" si="5"/>
        <v>3.4013605442176867E-2</v>
      </c>
      <c r="P20">
        <f t="shared" si="6"/>
        <v>1</v>
      </c>
      <c r="Q20">
        <f t="shared" si="7"/>
        <v>0.21052631578947367</v>
      </c>
      <c r="R20">
        <f t="shared" si="8"/>
        <v>1</v>
      </c>
    </row>
    <row r="21" spans="1:18" x14ac:dyDescent="0.3">
      <c r="A21">
        <v>6</v>
      </c>
      <c r="B21">
        <v>41.897865000000003</v>
      </c>
      <c r="C21">
        <v>-87.630874000000006</v>
      </c>
      <c r="D21" s="1">
        <v>0.73958333333333337</v>
      </c>
      <c r="E21" s="1">
        <v>0.99930555555555556</v>
      </c>
      <c r="F21" t="s">
        <v>13</v>
      </c>
      <c r="G21" t="s">
        <v>14</v>
      </c>
      <c r="H21">
        <v>29</v>
      </c>
      <c r="I21" s="2">
        <v>44109</v>
      </c>
      <c r="J21">
        <f t="shared" si="0"/>
        <v>1</v>
      </c>
      <c r="K21" t="str">
        <f t="shared" si="1"/>
        <v>M</v>
      </c>
      <c r="L21">
        <f t="shared" si="2"/>
        <v>41</v>
      </c>
      <c r="M21" s="11">
        <f t="shared" si="3"/>
        <v>0.75</v>
      </c>
      <c r="N21">
        <f t="shared" si="4"/>
        <v>0.2857142857142857</v>
      </c>
      <c r="O21">
        <f t="shared" si="5"/>
        <v>4.0816326530612242E-2</v>
      </c>
      <c r="P21">
        <f t="shared" si="6"/>
        <v>1</v>
      </c>
      <c r="Q21">
        <f t="shared" si="7"/>
        <v>0.25</v>
      </c>
      <c r="R21">
        <f t="shared" si="8"/>
        <v>1</v>
      </c>
    </row>
    <row r="22" spans="1:18" x14ac:dyDescent="0.3">
      <c r="A22">
        <v>1</v>
      </c>
      <c r="B22">
        <v>41.879604</v>
      </c>
      <c r="C22">
        <v>-87.633663999999996</v>
      </c>
      <c r="D22" s="1">
        <v>0.33333333333333331</v>
      </c>
      <c r="E22" s="1">
        <v>0.34027777777777773</v>
      </c>
      <c r="F22" t="s">
        <v>9</v>
      </c>
      <c r="G22" t="s">
        <v>10</v>
      </c>
      <c r="H22">
        <v>25</v>
      </c>
      <c r="I22" s="2">
        <v>44110</v>
      </c>
      <c r="J22">
        <f t="shared" si="0"/>
        <v>1</v>
      </c>
      <c r="K22" t="str">
        <f t="shared" si="1"/>
        <v>Tu</v>
      </c>
      <c r="L22">
        <f t="shared" si="2"/>
        <v>41</v>
      </c>
      <c r="M22" s="11">
        <f t="shared" si="3"/>
        <v>0.33333333333333331</v>
      </c>
      <c r="N22">
        <f t="shared" si="4"/>
        <v>0.20833333333333334</v>
      </c>
      <c r="O22">
        <f t="shared" si="5"/>
        <v>3.4722222222222224E-2</v>
      </c>
      <c r="P22">
        <f t="shared" si="6"/>
        <v>1</v>
      </c>
      <c r="Q22">
        <f t="shared" si="7"/>
        <v>0.5</v>
      </c>
      <c r="R22">
        <f t="shared" si="8"/>
        <v>1</v>
      </c>
    </row>
    <row r="23" spans="1:18" x14ac:dyDescent="0.3">
      <c r="A23">
        <v>1</v>
      </c>
      <c r="B23">
        <v>41.877676999999998</v>
      </c>
      <c r="C23">
        <v>-87.634251000000006</v>
      </c>
      <c r="D23" s="1">
        <v>0.34375</v>
      </c>
      <c r="E23" s="1">
        <v>0.34722222222222227</v>
      </c>
      <c r="F23" t="s">
        <v>11</v>
      </c>
      <c r="G23" t="s">
        <v>10</v>
      </c>
      <c r="H23">
        <v>25</v>
      </c>
      <c r="I23" s="2">
        <v>44110</v>
      </c>
      <c r="J23">
        <f t="shared" si="0"/>
        <v>1</v>
      </c>
      <c r="K23" t="str">
        <f t="shared" si="1"/>
        <v>Tu</v>
      </c>
      <c r="L23">
        <f t="shared" si="2"/>
        <v>41</v>
      </c>
      <c r="M23" s="11">
        <f t="shared" si="3"/>
        <v>0.33333333333333331</v>
      </c>
      <c r="N23">
        <f t="shared" si="4"/>
        <v>0.20833333333333334</v>
      </c>
      <c r="O23">
        <f t="shared" si="5"/>
        <v>3.4722222222222224E-2</v>
      </c>
      <c r="P23">
        <f t="shared" si="6"/>
        <v>1</v>
      </c>
      <c r="Q23">
        <f t="shared" si="7"/>
        <v>1</v>
      </c>
      <c r="R23">
        <f t="shared" si="8"/>
        <v>1</v>
      </c>
    </row>
    <row r="24" spans="1:18" x14ac:dyDescent="0.3">
      <c r="A24">
        <v>1</v>
      </c>
      <c r="B24">
        <v>41.880653000000002</v>
      </c>
      <c r="C24">
        <v>-87.636480000000006</v>
      </c>
      <c r="D24" s="1">
        <v>0.35416666666666669</v>
      </c>
      <c r="E24" s="1">
        <v>0.5</v>
      </c>
      <c r="F24" t="s">
        <v>12</v>
      </c>
      <c r="G24" t="s">
        <v>10</v>
      </c>
      <c r="H24">
        <v>25</v>
      </c>
      <c r="I24" s="2">
        <v>44110</v>
      </c>
      <c r="J24">
        <f t="shared" si="0"/>
        <v>1</v>
      </c>
      <c r="K24" t="str">
        <f t="shared" si="1"/>
        <v>Tu</v>
      </c>
      <c r="L24">
        <f t="shared" si="2"/>
        <v>41</v>
      </c>
      <c r="M24" s="11">
        <f t="shared" si="3"/>
        <v>0.33333333333333331</v>
      </c>
      <c r="N24">
        <f t="shared" si="4"/>
        <v>0.20833333333333334</v>
      </c>
      <c r="O24">
        <f t="shared" si="5"/>
        <v>3.4722222222222224E-2</v>
      </c>
      <c r="P24">
        <f t="shared" si="6"/>
        <v>1</v>
      </c>
      <c r="Q24">
        <f t="shared" si="7"/>
        <v>1</v>
      </c>
      <c r="R24">
        <f t="shared" si="8"/>
        <v>1</v>
      </c>
    </row>
    <row r="25" spans="1:18" x14ac:dyDescent="0.3">
      <c r="A25">
        <v>1</v>
      </c>
      <c r="B25">
        <v>41.897865000000003</v>
      </c>
      <c r="C25">
        <v>-87.630874000000006</v>
      </c>
      <c r="D25" s="1">
        <v>0.72916666666666663</v>
      </c>
      <c r="E25" s="1">
        <v>0.99930555555555556</v>
      </c>
      <c r="F25" t="s">
        <v>13</v>
      </c>
      <c r="G25" t="s">
        <v>10</v>
      </c>
      <c r="H25">
        <v>25</v>
      </c>
      <c r="I25" s="2">
        <v>44110</v>
      </c>
      <c r="J25">
        <f t="shared" si="0"/>
        <v>1</v>
      </c>
      <c r="K25" t="str">
        <f t="shared" si="1"/>
        <v>Tu</v>
      </c>
      <c r="L25">
        <f t="shared" si="2"/>
        <v>41</v>
      </c>
      <c r="M25" s="11">
        <f t="shared" si="3"/>
        <v>0.75</v>
      </c>
      <c r="N25">
        <f t="shared" si="4"/>
        <v>0.25</v>
      </c>
      <c r="O25">
        <f t="shared" si="5"/>
        <v>4.1666666666666664E-2</v>
      </c>
      <c r="P25">
        <f t="shared" si="6"/>
        <v>1</v>
      </c>
      <c r="Q25">
        <f t="shared" si="7"/>
        <v>0.25</v>
      </c>
      <c r="R25">
        <f t="shared" si="8"/>
        <v>1</v>
      </c>
    </row>
    <row r="26" spans="1:18" x14ac:dyDescent="0.3">
      <c r="A26">
        <v>2</v>
      </c>
      <c r="B26">
        <v>41.879604</v>
      </c>
      <c r="C26">
        <v>-87.633663999999996</v>
      </c>
      <c r="D26" s="1">
        <v>0.3125</v>
      </c>
      <c r="E26" s="1">
        <v>0.35416666666666669</v>
      </c>
      <c r="F26" t="s">
        <v>9</v>
      </c>
      <c r="G26" t="s">
        <v>14</v>
      </c>
      <c r="H26">
        <v>27</v>
      </c>
      <c r="I26" s="2">
        <v>44110</v>
      </c>
      <c r="J26">
        <f t="shared" si="0"/>
        <v>1</v>
      </c>
      <c r="K26" t="str">
        <f t="shared" si="1"/>
        <v>Tu</v>
      </c>
      <c r="L26">
        <f t="shared" si="2"/>
        <v>41</v>
      </c>
      <c r="M26" s="11">
        <f t="shared" si="3"/>
        <v>0.33333333333333331</v>
      </c>
      <c r="N26">
        <f t="shared" si="4"/>
        <v>0.33333333333333331</v>
      </c>
      <c r="O26">
        <f t="shared" si="5"/>
        <v>5.5555555555555552E-2</v>
      </c>
      <c r="P26">
        <f t="shared" si="6"/>
        <v>1</v>
      </c>
      <c r="Q26">
        <f t="shared" si="7"/>
        <v>0.5</v>
      </c>
      <c r="R26">
        <f t="shared" si="8"/>
        <v>1</v>
      </c>
    </row>
    <row r="27" spans="1:18" x14ac:dyDescent="0.3">
      <c r="A27">
        <v>2</v>
      </c>
      <c r="B27">
        <v>41.880653000000002</v>
      </c>
      <c r="C27">
        <v>-87.636480000000006</v>
      </c>
      <c r="D27" s="1">
        <v>0.375</v>
      </c>
      <c r="E27" s="1">
        <v>0.70833333333333337</v>
      </c>
      <c r="F27" t="s">
        <v>12</v>
      </c>
      <c r="G27" t="s">
        <v>14</v>
      </c>
      <c r="H27">
        <v>27</v>
      </c>
      <c r="I27" s="2">
        <v>44110</v>
      </c>
      <c r="J27">
        <f t="shared" si="0"/>
        <v>1</v>
      </c>
      <c r="K27" t="str">
        <f t="shared" si="1"/>
        <v>Tu</v>
      </c>
      <c r="L27">
        <f t="shared" si="2"/>
        <v>41</v>
      </c>
      <c r="M27" s="11">
        <f t="shared" si="3"/>
        <v>0.41666666666666663</v>
      </c>
      <c r="N27">
        <f t="shared" si="4"/>
        <v>0.27777777777777779</v>
      </c>
      <c r="O27">
        <f t="shared" si="5"/>
        <v>4.6296296296296294E-2</v>
      </c>
      <c r="P27">
        <f t="shared" si="6"/>
        <v>1</v>
      </c>
      <c r="Q27">
        <f t="shared" si="7"/>
        <v>0.2</v>
      </c>
      <c r="R27">
        <f t="shared" si="8"/>
        <v>1</v>
      </c>
    </row>
    <row r="28" spans="1:18" x14ac:dyDescent="0.3">
      <c r="A28">
        <v>2</v>
      </c>
      <c r="B28">
        <v>41.897865000000003</v>
      </c>
      <c r="C28">
        <v>-87.630874000000006</v>
      </c>
      <c r="D28" s="1">
        <v>0.73958333333333337</v>
      </c>
      <c r="E28" s="1">
        <v>0.99930555555555556</v>
      </c>
      <c r="F28" t="s">
        <v>13</v>
      </c>
      <c r="G28" t="s">
        <v>14</v>
      </c>
      <c r="H28">
        <v>27</v>
      </c>
      <c r="I28" s="2">
        <v>44110</v>
      </c>
      <c r="J28">
        <f t="shared" si="0"/>
        <v>1</v>
      </c>
      <c r="K28" t="str">
        <f t="shared" si="1"/>
        <v>Tu</v>
      </c>
      <c r="L28">
        <f t="shared" si="2"/>
        <v>41</v>
      </c>
      <c r="M28" s="11">
        <f t="shared" si="3"/>
        <v>0.75</v>
      </c>
      <c r="N28">
        <f t="shared" si="4"/>
        <v>0.33333333333333331</v>
      </c>
      <c r="O28">
        <f t="shared" si="5"/>
        <v>5.5555555555555552E-2</v>
      </c>
      <c r="P28">
        <f t="shared" si="6"/>
        <v>1</v>
      </c>
      <c r="Q28">
        <f t="shared" si="7"/>
        <v>0.25</v>
      </c>
      <c r="R28">
        <f t="shared" si="8"/>
        <v>1</v>
      </c>
    </row>
    <row r="29" spans="1:18" x14ac:dyDescent="0.3">
      <c r="A29">
        <v>3</v>
      </c>
      <c r="B29">
        <v>41.880653000000002</v>
      </c>
      <c r="C29">
        <v>-87.636480000000006</v>
      </c>
      <c r="D29" s="1">
        <v>0.375</v>
      </c>
      <c r="E29" s="1">
        <v>0.70833333333333337</v>
      </c>
      <c r="F29" t="s">
        <v>12</v>
      </c>
      <c r="G29" t="s">
        <v>14</v>
      </c>
      <c r="H29">
        <v>29</v>
      </c>
      <c r="I29" s="2">
        <v>44110</v>
      </c>
      <c r="J29">
        <f t="shared" si="0"/>
        <v>1</v>
      </c>
      <c r="K29" t="str">
        <f t="shared" si="1"/>
        <v>Tu</v>
      </c>
      <c r="L29">
        <f t="shared" si="2"/>
        <v>41</v>
      </c>
      <c r="M29" s="11">
        <f t="shared" si="3"/>
        <v>0.41666666666666663</v>
      </c>
      <c r="N29">
        <f t="shared" si="4"/>
        <v>0.29411764705882354</v>
      </c>
      <c r="O29">
        <f t="shared" si="5"/>
        <v>3.4602076124567477E-2</v>
      </c>
      <c r="P29">
        <f t="shared" si="6"/>
        <v>1</v>
      </c>
      <c r="Q29">
        <f t="shared" si="7"/>
        <v>0.2</v>
      </c>
      <c r="R29">
        <f t="shared" si="8"/>
        <v>1</v>
      </c>
    </row>
    <row r="30" spans="1:18" x14ac:dyDescent="0.3">
      <c r="A30">
        <v>3</v>
      </c>
      <c r="B30">
        <v>41.897865000000003</v>
      </c>
      <c r="C30">
        <v>-87.630874000000006</v>
      </c>
      <c r="D30" s="1">
        <v>0.79166666666666663</v>
      </c>
      <c r="E30" s="1">
        <v>0.99930555555555556</v>
      </c>
      <c r="F30" t="s">
        <v>13</v>
      </c>
      <c r="G30" t="s">
        <v>14</v>
      </c>
      <c r="H30">
        <v>29</v>
      </c>
      <c r="I30" s="2">
        <v>44110</v>
      </c>
      <c r="J30">
        <f t="shared" si="0"/>
        <v>1</v>
      </c>
      <c r="K30" t="str">
        <f t="shared" si="1"/>
        <v>Tu</v>
      </c>
      <c r="L30">
        <f t="shared" si="2"/>
        <v>41</v>
      </c>
      <c r="M30" s="11">
        <f t="shared" si="3"/>
        <v>0.83333333333333326</v>
      </c>
      <c r="N30">
        <f t="shared" si="4"/>
        <v>0.29411764705882354</v>
      </c>
      <c r="O30">
        <f t="shared" si="5"/>
        <v>3.4602076124567477E-2</v>
      </c>
      <c r="P30">
        <f t="shared" si="6"/>
        <v>1</v>
      </c>
      <c r="Q30">
        <f t="shared" si="7"/>
        <v>0.5</v>
      </c>
      <c r="R30">
        <f t="shared" si="8"/>
        <v>1</v>
      </c>
    </row>
    <row r="31" spans="1:18" x14ac:dyDescent="0.3">
      <c r="A31">
        <v>4</v>
      </c>
      <c r="B31">
        <v>41.880653000000002</v>
      </c>
      <c r="C31">
        <v>-87.636480000000006</v>
      </c>
      <c r="D31" s="1">
        <v>0.375</v>
      </c>
      <c r="E31" s="1">
        <v>0.71527777777777779</v>
      </c>
      <c r="F31" t="s">
        <v>12</v>
      </c>
      <c r="G31" t="s">
        <v>10</v>
      </c>
      <c r="H31">
        <v>26</v>
      </c>
      <c r="I31" s="2">
        <v>44110</v>
      </c>
      <c r="J31">
        <f t="shared" si="0"/>
        <v>1</v>
      </c>
      <c r="K31" t="str">
        <f t="shared" si="1"/>
        <v>Tu</v>
      </c>
      <c r="L31">
        <f t="shared" si="2"/>
        <v>41</v>
      </c>
      <c r="M31" s="11">
        <f t="shared" si="3"/>
        <v>0.41666666666666663</v>
      </c>
      <c r="N31">
        <f t="shared" si="4"/>
        <v>0.27777777777777779</v>
      </c>
      <c r="O31">
        <f t="shared" si="5"/>
        <v>4.6296296296296294E-2</v>
      </c>
      <c r="P31">
        <f t="shared" si="6"/>
        <v>1</v>
      </c>
      <c r="Q31">
        <f t="shared" si="7"/>
        <v>0.2</v>
      </c>
      <c r="R31">
        <f t="shared" si="8"/>
        <v>1</v>
      </c>
    </row>
    <row r="32" spans="1:18" x14ac:dyDescent="0.3">
      <c r="A32">
        <v>4</v>
      </c>
      <c r="B32">
        <v>41.881996999999998</v>
      </c>
      <c r="C32">
        <v>-87.627484999999993</v>
      </c>
      <c r="D32" s="1">
        <v>0.73958333333333337</v>
      </c>
      <c r="E32" s="1">
        <v>0.77777777777777779</v>
      </c>
      <c r="F32" t="s">
        <v>15</v>
      </c>
      <c r="G32" t="s">
        <v>10</v>
      </c>
      <c r="H32">
        <v>26</v>
      </c>
      <c r="I32" s="2">
        <v>44110</v>
      </c>
      <c r="J32">
        <f t="shared" si="0"/>
        <v>1</v>
      </c>
      <c r="K32" t="str">
        <f t="shared" si="1"/>
        <v>Tu</v>
      </c>
      <c r="L32">
        <f t="shared" si="2"/>
        <v>41</v>
      </c>
      <c r="M32" s="11">
        <f t="shared" si="3"/>
        <v>0.75</v>
      </c>
      <c r="N32">
        <f t="shared" si="4"/>
        <v>0.22222222222222221</v>
      </c>
      <c r="O32">
        <f t="shared" si="5"/>
        <v>3.7037037037037035E-2</v>
      </c>
      <c r="P32">
        <f t="shared" si="6"/>
        <v>1</v>
      </c>
      <c r="Q32">
        <f t="shared" si="7"/>
        <v>0.34782608695652173</v>
      </c>
      <c r="R32">
        <f t="shared" si="8"/>
        <v>1</v>
      </c>
    </row>
    <row r="33" spans="1:18" x14ac:dyDescent="0.3">
      <c r="A33">
        <v>4</v>
      </c>
      <c r="B33">
        <v>41.897865000000003</v>
      </c>
      <c r="C33">
        <v>-87.630874000000006</v>
      </c>
      <c r="D33" s="1">
        <v>0.79166666666666663</v>
      </c>
      <c r="E33" s="1">
        <v>0.99930555555555556</v>
      </c>
      <c r="F33" t="s">
        <v>13</v>
      </c>
      <c r="G33" t="s">
        <v>10</v>
      </c>
      <c r="H33">
        <v>26</v>
      </c>
      <c r="I33" s="2">
        <v>44110</v>
      </c>
      <c r="J33">
        <f t="shared" si="0"/>
        <v>1</v>
      </c>
      <c r="K33" t="str">
        <f t="shared" si="1"/>
        <v>Tu</v>
      </c>
      <c r="L33">
        <f t="shared" si="2"/>
        <v>41</v>
      </c>
      <c r="M33" s="11">
        <f t="shared" si="3"/>
        <v>0.83333333333333326</v>
      </c>
      <c r="N33">
        <f t="shared" si="4"/>
        <v>0.33333333333333331</v>
      </c>
      <c r="O33">
        <f t="shared" si="5"/>
        <v>5.5555555555555552E-2</v>
      </c>
      <c r="P33">
        <f t="shared" si="6"/>
        <v>1</v>
      </c>
      <c r="Q33">
        <f t="shared" si="7"/>
        <v>0.5</v>
      </c>
      <c r="R33">
        <f t="shared" si="8"/>
        <v>1</v>
      </c>
    </row>
    <row r="34" spans="1:18" x14ac:dyDescent="0.3">
      <c r="A34">
        <v>5</v>
      </c>
      <c r="B34">
        <v>41.874848999999998</v>
      </c>
      <c r="C34">
        <v>-87.634506000000002</v>
      </c>
      <c r="D34" s="1">
        <v>0.25</v>
      </c>
      <c r="E34" s="1">
        <v>0.3125</v>
      </c>
      <c r="F34" t="s">
        <v>16</v>
      </c>
      <c r="G34" t="s">
        <v>10</v>
      </c>
      <c r="H34">
        <v>27</v>
      </c>
      <c r="I34" s="2">
        <v>44110</v>
      </c>
      <c r="J34">
        <f t="shared" si="0"/>
        <v>1</v>
      </c>
      <c r="K34" t="str">
        <f t="shared" si="1"/>
        <v>Tu</v>
      </c>
      <c r="L34">
        <f t="shared" si="2"/>
        <v>41</v>
      </c>
      <c r="M34" s="11">
        <f t="shared" si="3"/>
        <v>0.25</v>
      </c>
      <c r="N34">
        <f t="shared" si="4"/>
        <v>0.23809523809523808</v>
      </c>
      <c r="O34">
        <f t="shared" si="5"/>
        <v>4.5351473922902487E-2</v>
      </c>
      <c r="P34">
        <f t="shared" si="6"/>
        <v>1</v>
      </c>
      <c r="Q34">
        <f t="shared" si="7"/>
        <v>0.5714285714285714</v>
      </c>
      <c r="R34">
        <f t="shared" si="8"/>
        <v>1</v>
      </c>
    </row>
    <row r="35" spans="1:18" x14ac:dyDescent="0.3">
      <c r="A35">
        <v>5</v>
      </c>
      <c r="B35">
        <v>41.880653000000002</v>
      </c>
      <c r="C35">
        <v>-87.636480000000006</v>
      </c>
      <c r="D35" s="1">
        <v>0.375</v>
      </c>
      <c r="E35" s="1">
        <v>0.70833333333333337</v>
      </c>
      <c r="F35" t="s">
        <v>12</v>
      </c>
      <c r="G35" t="s">
        <v>10</v>
      </c>
      <c r="H35">
        <v>27</v>
      </c>
      <c r="I35" s="2">
        <v>44110</v>
      </c>
      <c r="J35">
        <f t="shared" si="0"/>
        <v>1</v>
      </c>
      <c r="K35" t="str">
        <f t="shared" si="1"/>
        <v>Tu</v>
      </c>
      <c r="L35">
        <f t="shared" si="2"/>
        <v>41</v>
      </c>
      <c r="M35" s="11">
        <f t="shared" si="3"/>
        <v>0.41666666666666663</v>
      </c>
      <c r="N35">
        <f t="shared" si="4"/>
        <v>0.23809523809523808</v>
      </c>
      <c r="O35">
        <f t="shared" si="5"/>
        <v>4.5351473922902487E-2</v>
      </c>
      <c r="P35">
        <f t="shared" si="6"/>
        <v>1</v>
      </c>
      <c r="Q35">
        <f t="shared" si="7"/>
        <v>0.2</v>
      </c>
      <c r="R35">
        <f t="shared" si="8"/>
        <v>1</v>
      </c>
    </row>
    <row r="36" spans="1:18" x14ac:dyDescent="0.3">
      <c r="A36">
        <v>5</v>
      </c>
      <c r="B36">
        <v>41.881996999999998</v>
      </c>
      <c r="C36">
        <v>-87.627484999999993</v>
      </c>
      <c r="D36" s="1">
        <v>0.73958333333333337</v>
      </c>
      <c r="E36" s="1">
        <v>0.77083333333333337</v>
      </c>
      <c r="F36" t="s">
        <v>15</v>
      </c>
      <c r="G36" t="s">
        <v>10</v>
      </c>
      <c r="H36">
        <v>27</v>
      </c>
      <c r="I36" s="2">
        <v>44110</v>
      </c>
      <c r="J36">
        <f t="shared" si="0"/>
        <v>1</v>
      </c>
      <c r="K36" t="str">
        <f t="shared" si="1"/>
        <v>Tu</v>
      </c>
      <c r="L36">
        <f t="shared" si="2"/>
        <v>41</v>
      </c>
      <c r="M36" s="11">
        <f t="shared" si="3"/>
        <v>0.75</v>
      </c>
      <c r="N36">
        <f t="shared" si="4"/>
        <v>0.23809523809523808</v>
      </c>
      <c r="O36">
        <f t="shared" si="5"/>
        <v>4.5351473922902487E-2</v>
      </c>
      <c r="P36">
        <f t="shared" si="6"/>
        <v>0.875</v>
      </c>
      <c r="Q36">
        <f t="shared" si="7"/>
        <v>0.30434782608695654</v>
      </c>
      <c r="R36">
        <f t="shared" si="8"/>
        <v>0.875</v>
      </c>
    </row>
    <row r="37" spans="1:18" x14ac:dyDescent="0.3">
      <c r="A37">
        <v>5</v>
      </c>
      <c r="B37">
        <v>41.897865000000003</v>
      </c>
      <c r="C37">
        <v>-87.630874000000006</v>
      </c>
      <c r="D37" s="1">
        <v>0.73958333333333337</v>
      </c>
      <c r="E37" s="1">
        <v>0.99930555555555556</v>
      </c>
      <c r="F37" t="s">
        <v>13</v>
      </c>
      <c r="G37" t="s">
        <v>10</v>
      </c>
      <c r="H37">
        <v>27</v>
      </c>
      <c r="I37" s="2">
        <v>44110</v>
      </c>
      <c r="J37">
        <f t="shared" si="0"/>
        <v>1</v>
      </c>
      <c r="K37" t="str">
        <f t="shared" si="1"/>
        <v>Tu</v>
      </c>
      <c r="L37">
        <f t="shared" si="2"/>
        <v>41</v>
      </c>
      <c r="M37" s="11">
        <f t="shared" si="3"/>
        <v>0.75</v>
      </c>
      <c r="N37">
        <f t="shared" si="4"/>
        <v>0.2857142857142857</v>
      </c>
      <c r="O37">
        <f t="shared" si="5"/>
        <v>5.4421768707482984E-2</v>
      </c>
      <c r="P37">
        <f t="shared" si="6"/>
        <v>1</v>
      </c>
      <c r="Q37">
        <f t="shared" si="7"/>
        <v>0.25</v>
      </c>
      <c r="R37">
        <f t="shared" si="8"/>
        <v>1</v>
      </c>
    </row>
    <row r="38" spans="1:18" x14ac:dyDescent="0.3">
      <c r="A38">
        <v>6</v>
      </c>
      <c r="B38">
        <v>41.874848999999998</v>
      </c>
      <c r="C38">
        <v>-87.634506000000002</v>
      </c>
      <c r="D38" s="1">
        <v>0.25</v>
      </c>
      <c r="E38" s="1">
        <v>0.31944444444444448</v>
      </c>
      <c r="F38" t="s">
        <v>16</v>
      </c>
      <c r="G38" t="s">
        <v>14</v>
      </c>
      <c r="H38">
        <v>29</v>
      </c>
      <c r="I38" s="2">
        <v>44110</v>
      </c>
      <c r="J38">
        <f t="shared" si="0"/>
        <v>1</v>
      </c>
      <c r="K38" t="str">
        <f t="shared" si="1"/>
        <v>Tu</v>
      </c>
      <c r="L38">
        <f t="shared" si="2"/>
        <v>41</v>
      </c>
      <c r="M38" s="11">
        <f t="shared" si="3"/>
        <v>0.25</v>
      </c>
      <c r="N38">
        <f t="shared" si="4"/>
        <v>0.19047619047619047</v>
      </c>
      <c r="O38">
        <f t="shared" si="5"/>
        <v>3.6281179138321989E-2</v>
      </c>
      <c r="P38">
        <f t="shared" si="6"/>
        <v>0.75</v>
      </c>
      <c r="Q38">
        <f t="shared" si="7"/>
        <v>0.42857142857142855</v>
      </c>
      <c r="R38">
        <f t="shared" si="8"/>
        <v>0.75</v>
      </c>
    </row>
    <row r="39" spans="1:18" x14ac:dyDescent="0.3">
      <c r="A39">
        <v>6</v>
      </c>
      <c r="B39">
        <v>41.880653000000002</v>
      </c>
      <c r="C39">
        <v>-87.636480000000006</v>
      </c>
      <c r="D39" s="1">
        <v>0.375</v>
      </c>
      <c r="E39" s="1">
        <v>0.71527777777777779</v>
      </c>
      <c r="F39" t="s">
        <v>12</v>
      </c>
      <c r="G39" t="s">
        <v>14</v>
      </c>
      <c r="H39">
        <v>29</v>
      </c>
      <c r="I39" s="2">
        <v>44110</v>
      </c>
      <c r="J39">
        <f t="shared" si="0"/>
        <v>1</v>
      </c>
      <c r="K39" t="str">
        <f t="shared" si="1"/>
        <v>Tu</v>
      </c>
      <c r="L39">
        <f t="shared" si="2"/>
        <v>41</v>
      </c>
      <c r="M39" s="11">
        <f t="shared" si="3"/>
        <v>0.41666666666666663</v>
      </c>
      <c r="N39">
        <f t="shared" si="4"/>
        <v>0.23809523809523808</v>
      </c>
      <c r="O39">
        <f t="shared" si="5"/>
        <v>4.5351473922902487E-2</v>
      </c>
      <c r="P39">
        <f t="shared" si="6"/>
        <v>1</v>
      </c>
      <c r="Q39">
        <f t="shared" si="7"/>
        <v>0.2</v>
      </c>
      <c r="R39">
        <f t="shared" si="8"/>
        <v>1</v>
      </c>
    </row>
    <row r="40" spans="1:18" x14ac:dyDescent="0.3">
      <c r="A40">
        <v>6</v>
      </c>
      <c r="B40">
        <v>41.881996999999998</v>
      </c>
      <c r="C40">
        <v>-87.627484999999993</v>
      </c>
      <c r="D40" s="1">
        <v>0.73958333333333337</v>
      </c>
      <c r="E40" s="1">
        <v>0.77777777777777779</v>
      </c>
      <c r="F40" t="s">
        <v>15</v>
      </c>
      <c r="G40" t="s">
        <v>14</v>
      </c>
      <c r="H40">
        <v>29</v>
      </c>
      <c r="I40" s="2">
        <v>44110</v>
      </c>
      <c r="J40">
        <f t="shared" si="0"/>
        <v>1</v>
      </c>
      <c r="K40" t="str">
        <f t="shared" si="1"/>
        <v>Tu</v>
      </c>
      <c r="L40">
        <f t="shared" si="2"/>
        <v>41</v>
      </c>
      <c r="M40" s="11">
        <f t="shared" si="3"/>
        <v>0.75</v>
      </c>
      <c r="N40">
        <f t="shared" si="4"/>
        <v>0.23809523809523808</v>
      </c>
      <c r="O40">
        <f t="shared" si="5"/>
        <v>4.5351473922902487E-2</v>
      </c>
      <c r="P40">
        <f t="shared" si="6"/>
        <v>1</v>
      </c>
      <c r="Q40">
        <f t="shared" si="7"/>
        <v>0.34782608695652173</v>
      </c>
      <c r="R40">
        <f t="shared" si="8"/>
        <v>1</v>
      </c>
    </row>
    <row r="41" spans="1:18" x14ac:dyDescent="0.3">
      <c r="A41">
        <v>6</v>
      </c>
      <c r="B41">
        <v>41.897865000000003</v>
      </c>
      <c r="C41">
        <v>-87.630874000000006</v>
      </c>
      <c r="D41" s="1">
        <v>0.73958333333333337</v>
      </c>
      <c r="E41" s="1">
        <v>0.99930555555555556</v>
      </c>
      <c r="F41" t="s">
        <v>13</v>
      </c>
      <c r="G41" t="s">
        <v>14</v>
      </c>
      <c r="H41">
        <v>29</v>
      </c>
      <c r="I41" s="2">
        <v>44110</v>
      </c>
      <c r="J41">
        <f t="shared" si="0"/>
        <v>1</v>
      </c>
      <c r="K41" t="str">
        <f t="shared" si="1"/>
        <v>Tu</v>
      </c>
      <c r="L41">
        <f t="shared" si="2"/>
        <v>41</v>
      </c>
      <c r="M41" s="11">
        <f t="shared" si="3"/>
        <v>0.75</v>
      </c>
      <c r="N41">
        <f t="shared" si="4"/>
        <v>0.2857142857142857</v>
      </c>
      <c r="O41">
        <f t="shared" si="5"/>
        <v>5.4421768707482984E-2</v>
      </c>
      <c r="P41">
        <f t="shared" si="6"/>
        <v>1</v>
      </c>
      <c r="Q41">
        <f t="shared" si="7"/>
        <v>0.25</v>
      </c>
      <c r="R41">
        <f t="shared" si="8"/>
        <v>1</v>
      </c>
    </row>
    <row r="42" spans="1:18" x14ac:dyDescent="0.3">
      <c r="A42">
        <v>1</v>
      </c>
      <c r="B42">
        <v>41.879604</v>
      </c>
      <c r="C42">
        <v>-87.633663999999996</v>
      </c>
      <c r="D42" s="1">
        <v>0.33333333333333331</v>
      </c>
      <c r="E42" s="1">
        <v>0.34027777777777773</v>
      </c>
      <c r="F42" t="s">
        <v>9</v>
      </c>
      <c r="G42" t="s">
        <v>10</v>
      </c>
      <c r="H42">
        <v>25</v>
      </c>
      <c r="I42" s="2">
        <v>44111</v>
      </c>
      <c r="J42">
        <f t="shared" si="0"/>
        <v>1</v>
      </c>
      <c r="K42" t="str">
        <f t="shared" si="1"/>
        <v>W</v>
      </c>
      <c r="L42">
        <f t="shared" si="2"/>
        <v>41</v>
      </c>
      <c r="M42" s="11">
        <f t="shared" si="3"/>
        <v>0.33333333333333331</v>
      </c>
      <c r="N42">
        <f t="shared" si="4"/>
        <v>0.20833333333333334</v>
      </c>
      <c r="O42">
        <f t="shared" si="5"/>
        <v>3.4722222222222224E-2</v>
      </c>
      <c r="P42">
        <f t="shared" si="6"/>
        <v>1</v>
      </c>
      <c r="Q42">
        <f t="shared" si="7"/>
        <v>0.53333333333333333</v>
      </c>
      <c r="R42">
        <f t="shared" si="8"/>
        <v>1</v>
      </c>
    </row>
    <row r="43" spans="1:18" x14ac:dyDescent="0.3">
      <c r="A43">
        <v>1</v>
      </c>
      <c r="B43">
        <v>41.877676999999998</v>
      </c>
      <c r="C43">
        <v>-87.634251000000006</v>
      </c>
      <c r="D43" s="1">
        <v>0.34375</v>
      </c>
      <c r="E43" s="1">
        <v>0.34722222222222227</v>
      </c>
      <c r="F43" t="s">
        <v>11</v>
      </c>
      <c r="G43" t="s">
        <v>10</v>
      </c>
      <c r="H43">
        <v>25</v>
      </c>
      <c r="I43" s="2">
        <v>44111</v>
      </c>
      <c r="J43">
        <f t="shared" si="0"/>
        <v>1</v>
      </c>
      <c r="K43" t="str">
        <f t="shared" si="1"/>
        <v>W</v>
      </c>
      <c r="L43">
        <f t="shared" si="2"/>
        <v>41</v>
      </c>
      <c r="M43" s="11">
        <f t="shared" si="3"/>
        <v>0.33333333333333331</v>
      </c>
      <c r="N43">
        <f t="shared" si="4"/>
        <v>0.20833333333333334</v>
      </c>
      <c r="O43">
        <f t="shared" si="5"/>
        <v>3.4722222222222224E-2</v>
      </c>
      <c r="P43">
        <f t="shared" si="6"/>
        <v>1</v>
      </c>
      <c r="Q43">
        <f t="shared" si="7"/>
        <v>1</v>
      </c>
      <c r="R43">
        <f t="shared" si="8"/>
        <v>1</v>
      </c>
    </row>
    <row r="44" spans="1:18" x14ac:dyDescent="0.3">
      <c r="A44">
        <v>1</v>
      </c>
      <c r="B44">
        <v>41.880653000000002</v>
      </c>
      <c r="C44">
        <v>-87.636480000000006</v>
      </c>
      <c r="D44" s="1">
        <v>0.35416666666666669</v>
      </c>
      <c r="E44" s="1">
        <v>0.5</v>
      </c>
      <c r="F44" t="s">
        <v>12</v>
      </c>
      <c r="G44" t="s">
        <v>10</v>
      </c>
      <c r="H44">
        <v>25</v>
      </c>
      <c r="I44" s="2">
        <v>44111</v>
      </c>
      <c r="J44">
        <f t="shared" si="0"/>
        <v>1</v>
      </c>
      <c r="K44" t="str">
        <f t="shared" si="1"/>
        <v>W</v>
      </c>
      <c r="L44">
        <f t="shared" si="2"/>
        <v>41</v>
      </c>
      <c r="M44" s="11">
        <f t="shared" si="3"/>
        <v>0.33333333333333331</v>
      </c>
      <c r="N44">
        <f t="shared" si="4"/>
        <v>0.20833333333333334</v>
      </c>
      <c r="O44">
        <f t="shared" si="5"/>
        <v>3.4722222222222224E-2</v>
      </c>
      <c r="P44">
        <f t="shared" si="6"/>
        <v>1</v>
      </c>
      <c r="Q44">
        <f t="shared" si="7"/>
        <v>1</v>
      </c>
      <c r="R44">
        <f t="shared" si="8"/>
        <v>1</v>
      </c>
    </row>
    <row r="45" spans="1:18" x14ac:dyDescent="0.3">
      <c r="A45">
        <v>1</v>
      </c>
      <c r="B45">
        <v>41.897865000000003</v>
      </c>
      <c r="C45">
        <v>-87.630874000000006</v>
      </c>
      <c r="D45" s="1">
        <v>0.72916666666666663</v>
      </c>
      <c r="E45" s="1">
        <v>0.99930555555555556</v>
      </c>
      <c r="F45" t="s">
        <v>13</v>
      </c>
      <c r="G45" t="s">
        <v>10</v>
      </c>
      <c r="H45">
        <v>25</v>
      </c>
      <c r="I45" s="2">
        <v>44111</v>
      </c>
      <c r="J45">
        <f t="shared" si="0"/>
        <v>1</v>
      </c>
      <c r="K45" t="str">
        <f t="shared" si="1"/>
        <v>W</v>
      </c>
      <c r="L45">
        <f t="shared" si="2"/>
        <v>41</v>
      </c>
      <c r="M45" s="11">
        <f t="shared" si="3"/>
        <v>0.75</v>
      </c>
      <c r="N45">
        <f t="shared" si="4"/>
        <v>0.25</v>
      </c>
      <c r="O45">
        <f t="shared" si="5"/>
        <v>4.1666666666666664E-2</v>
      </c>
      <c r="P45">
        <f t="shared" si="6"/>
        <v>1</v>
      </c>
      <c r="Q45">
        <f t="shared" si="7"/>
        <v>0.25</v>
      </c>
      <c r="R45">
        <f t="shared" si="8"/>
        <v>1</v>
      </c>
    </row>
    <row r="46" spans="1:18" x14ac:dyDescent="0.3">
      <c r="A46">
        <v>2</v>
      </c>
      <c r="B46">
        <v>41.879604</v>
      </c>
      <c r="C46">
        <v>-87.633663999999996</v>
      </c>
      <c r="D46" s="1">
        <v>0.3125</v>
      </c>
      <c r="E46" s="1">
        <v>0.35416666666666669</v>
      </c>
      <c r="F46" t="s">
        <v>9</v>
      </c>
      <c r="G46" t="s">
        <v>14</v>
      </c>
      <c r="H46">
        <v>27</v>
      </c>
      <c r="I46" s="2">
        <v>44111</v>
      </c>
      <c r="J46">
        <f t="shared" si="0"/>
        <v>1</v>
      </c>
      <c r="K46" t="str">
        <f t="shared" si="1"/>
        <v>W</v>
      </c>
      <c r="L46">
        <f t="shared" si="2"/>
        <v>41</v>
      </c>
      <c r="M46" s="11">
        <f t="shared" si="3"/>
        <v>0.33333333333333331</v>
      </c>
      <c r="N46">
        <f t="shared" si="4"/>
        <v>0.33333333333333331</v>
      </c>
      <c r="O46">
        <f t="shared" si="5"/>
        <v>5.5555555555555552E-2</v>
      </c>
      <c r="P46">
        <f t="shared" si="6"/>
        <v>0.875</v>
      </c>
      <c r="Q46">
        <f t="shared" si="7"/>
        <v>0.46666666666666667</v>
      </c>
      <c r="R46">
        <f t="shared" si="8"/>
        <v>0.875</v>
      </c>
    </row>
    <row r="47" spans="1:18" x14ac:dyDescent="0.3">
      <c r="A47">
        <v>2</v>
      </c>
      <c r="B47">
        <v>41.880653000000002</v>
      </c>
      <c r="C47">
        <v>-87.636480000000006</v>
      </c>
      <c r="D47" s="1">
        <v>0.375</v>
      </c>
      <c r="E47" s="1">
        <v>0.70833333333333337</v>
      </c>
      <c r="F47" t="s">
        <v>12</v>
      </c>
      <c r="G47" t="s">
        <v>14</v>
      </c>
      <c r="H47">
        <v>27</v>
      </c>
      <c r="I47" s="2">
        <v>44111</v>
      </c>
      <c r="J47">
        <f t="shared" si="0"/>
        <v>1</v>
      </c>
      <c r="K47" t="str">
        <f t="shared" si="1"/>
        <v>W</v>
      </c>
      <c r="L47">
        <f t="shared" si="2"/>
        <v>41</v>
      </c>
      <c r="M47" s="11">
        <f t="shared" si="3"/>
        <v>0.41666666666666663</v>
      </c>
      <c r="N47">
        <f t="shared" si="4"/>
        <v>0.27777777777777779</v>
      </c>
      <c r="O47">
        <f t="shared" si="5"/>
        <v>4.6296296296296294E-2</v>
      </c>
      <c r="P47">
        <f t="shared" si="6"/>
        <v>1</v>
      </c>
      <c r="Q47">
        <f t="shared" si="7"/>
        <v>0.2</v>
      </c>
      <c r="R47">
        <f t="shared" si="8"/>
        <v>1</v>
      </c>
    </row>
    <row r="48" spans="1:18" x14ac:dyDescent="0.3">
      <c r="A48">
        <v>2</v>
      </c>
      <c r="B48">
        <v>41.897865000000003</v>
      </c>
      <c r="C48">
        <v>-87.630874000000006</v>
      </c>
      <c r="D48" s="1">
        <v>0.73958333333333337</v>
      </c>
      <c r="E48" s="1">
        <v>0.99930555555555556</v>
      </c>
      <c r="F48" t="s">
        <v>13</v>
      </c>
      <c r="G48" t="s">
        <v>14</v>
      </c>
      <c r="H48">
        <v>27</v>
      </c>
      <c r="I48" s="2">
        <v>44111</v>
      </c>
      <c r="J48">
        <f t="shared" si="0"/>
        <v>1</v>
      </c>
      <c r="K48" t="str">
        <f t="shared" si="1"/>
        <v>W</v>
      </c>
      <c r="L48">
        <f t="shared" si="2"/>
        <v>41</v>
      </c>
      <c r="M48" s="11">
        <f t="shared" si="3"/>
        <v>0.75</v>
      </c>
      <c r="N48">
        <f t="shared" si="4"/>
        <v>0.33333333333333331</v>
      </c>
      <c r="O48">
        <f t="shared" si="5"/>
        <v>5.5555555555555552E-2</v>
      </c>
      <c r="P48">
        <f t="shared" si="6"/>
        <v>1</v>
      </c>
      <c r="Q48">
        <f t="shared" si="7"/>
        <v>0.25</v>
      </c>
      <c r="R48">
        <f t="shared" si="8"/>
        <v>1</v>
      </c>
    </row>
    <row r="49" spans="1:18" x14ac:dyDescent="0.3">
      <c r="A49">
        <v>3</v>
      </c>
      <c r="B49">
        <v>41.880653000000002</v>
      </c>
      <c r="C49">
        <v>-87.636480000000006</v>
      </c>
      <c r="D49" s="1">
        <v>0.375</v>
      </c>
      <c r="E49" s="1">
        <v>0.70833333333333337</v>
      </c>
      <c r="F49" t="s">
        <v>12</v>
      </c>
      <c r="G49" t="s">
        <v>14</v>
      </c>
      <c r="H49">
        <v>29</v>
      </c>
      <c r="I49" s="2">
        <v>44111</v>
      </c>
      <c r="J49">
        <f t="shared" si="0"/>
        <v>1</v>
      </c>
      <c r="K49" t="str">
        <f t="shared" si="1"/>
        <v>W</v>
      </c>
      <c r="L49">
        <f t="shared" si="2"/>
        <v>41</v>
      </c>
      <c r="M49" s="11">
        <f t="shared" si="3"/>
        <v>0.41666666666666663</v>
      </c>
      <c r="N49">
        <f t="shared" si="4"/>
        <v>0.29411764705882354</v>
      </c>
      <c r="O49">
        <f t="shared" si="5"/>
        <v>5.1903114186851215E-2</v>
      </c>
      <c r="P49">
        <f t="shared" si="6"/>
        <v>1</v>
      </c>
      <c r="Q49">
        <f t="shared" si="7"/>
        <v>0.2</v>
      </c>
      <c r="R49">
        <f t="shared" si="8"/>
        <v>1</v>
      </c>
    </row>
    <row r="50" spans="1:18" x14ac:dyDescent="0.3">
      <c r="A50">
        <v>3</v>
      </c>
      <c r="B50">
        <v>41.881996999999998</v>
      </c>
      <c r="C50">
        <v>-87.627484999999993</v>
      </c>
      <c r="D50" s="1">
        <v>0.73958333333333337</v>
      </c>
      <c r="E50" s="1">
        <v>0.77083333333333337</v>
      </c>
      <c r="F50" t="s">
        <v>15</v>
      </c>
      <c r="G50" t="s">
        <v>14</v>
      </c>
      <c r="H50">
        <v>29</v>
      </c>
      <c r="I50" s="2">
        <v>44111</v>
      </c>
      <c r="J50">
        <f t="shared" si="0"/>
        <v>1</v>
      </c>
      <c r="K50" t="str">
        <f t="shared" si="1"/>
        <v>W</v>
      </c>
      <c r="L50">
        <f t="shared" si="2"/>
        <v>41</v>
      </c>
      <c r="M50" s="11">
        <f t="shared" si="3"/>
        <v>0.75</v>
      </c>
      <c r="N50">
        <f t="shared" si="4"/>
        <v>0.23529411764705882</v>
      </c>
      <c r="O50">
        <f t="shared" si="5"/>
        <v>4.1522491349480974E-2</v>
      </c>
      <c r="P50">
        <f t="shared" si="6"/>
        <v>1</v>
      </c>
      <c r="Q50">
        <f t="shared" si="7"/>
        <v>0.33333333333333331</v>
      </c>
      <c r="R50">
        <f t="shared" si="8"/>
        <v>1</v>
      </c>
    </row>
    <row r="51" spans="1:18" x14ac:dyDescent="0.3">
      <c r="A51">
        <v>3</v>
      </c>
      <c r="B51">
        <v>41.897865000000003</v>
      </c>
      <c r="C51">
        <v>-87.630874000000006</v>
      </c>
      <c r="D51" s="1">
        <v>0.79166666666666663</v>
      </c>
      <c r="E51" s="1">
        <v>0.99930555555555556</v>
      </c>
      <c r="F51" t="s">
        <v>13</v>
      </c>
      <c r="G51" t="s">
        <v>14</v>
      </c>
      <c r="H51">
        <v>29</v>
      </c>
      <c r="I51" s="2">
        <v>44111</v>
      </c>
      <c r="J51">
        <f t="shared" si="0"/>
        <v>1</v>
      </c>
      <c r="K51" t="str">
        <f t="shared" si="1"/>
        <v>W</v>
      </c>
      <c r="L51">
        <f t="shared" si="2"/>
        <v>41</v>
      </c>
      <c r="M51" s="11">
        <f t="shared" si="3"/>
        <v>0.83333333333333326</v>
      </c>
      <c r="N51">
        <f t="shared" si="4"/>
        <v>0.29411764705882354</v>
      </c>
      <c r="O51">
        <f t="shared" si="5"/>
        <v>5.1903114186851215E-2</v>
      </c>
      <c r="P51">
        <f t="shared" si="6"/>
        <v>1</v>
      </c>
      <c r="Q51">
        <f t="shared" si="7"/>
        <v>0.5</v>
      </c>
      <c r="R51">
        <f t="shared" si="8"/>
        <v>1</v>
      </c>
    </row>
    <row r="52" spans="1:18" x14ac:dyDescent="0.3">
      <c r="A52">
        <v>4</v>
      </c>
      <c r="B52">
        <v>41.880653000000002</v>
      </c>
      <c r="C52">
        <v>-87.636480000000006</v>
      </c>
      <c r="D52" s="1">
        <v>0.375</v>
      </c>
      <c r="E52" s="1">
        <v>0.71527777777777779</v>
      </c>
      <c r="F52" t="s">
        <v>12</v>
      </c>
      <c r="G52" t="s">
        <v>10</v>
      </c>
      <c r="H52">
        <v>26</v>
      </c>
      <c r="I52" s="2">
        <v>44111</v>
      </c>
      <c r="J52">
        <f t="shared" si="0"/>
        <v>1</v>
      </c>
      <c r="K52" t="str">
        <f t="shared" si="1"/>
        <v>W</v>
      </c>
      <c r="L52">
        <f t="shared" si="2"/>
        <v>41</v>
      </c>
      <c r="M52" s="11">
        <f t="shared" si="3"/>
        <v>0.41666666666666663</v>
      </c>
      <c r="N52">
        <f t="shared" si="4"/>
        <v>0.27777777777777779</v>
      </c>
      <c r="O52">
        <f t="shared" si="5"/>
        <v>3.0864197530864196E-2</v>
      </c>
      <c r="P52">
        <f t="shared" si="6"/>
        <v>1</v>
      </c>
      <c r="Q52">
        <f t="shared" si="7"/>
        <v>0.2</v>
      </c>
      <c r="R52">
        <f t="shared" si="8"/>
        <v>1</v>
      </c>
    </row>
    <row r="53" spans="1:18" x14ac:dyDescent="0.3">
      <c r="A53">
        <v>4</v>
      </c>
      <c r="B53">
        <v>41.897865000000003</v>
      </c>
      <c r="C53">
        <v>-87.630874000000006</v>
      </c>
      <c r="D53" s="1">
        <v>0.79166666666666663</v>
      </c>
      <c r="E53" s="1">
        <v>0.99930555555555556</v>
      </c>
      <c r="F53" t="s">
        <v>13</v>
      </c>
      <c r="G53" t="s">
        <v>10</v>
      </c>
      <c r="H53">
        <v>26</v>
      </c>
      <c r="I53" s="2">
        <v>44111</v>
      </c>
      <c r="J53">
        <f t="shared" si="0"/>
        <v>1</v>
      </c>
      <c r="K53" t="str">
        <f t="shared" si="1"/>
        <v>W</v>
      </c>
      <c r="L53">
        <f t="shared" si="2"/>
        <v>41</v>
      </c>
      <c r="M53" s="11">
        <f t="shared" si="3"/>
        <v>0.83333333333333326</v>
      </c>
      <c r="N53">
        <f t="shared" si="4"/>
        <v>0.33333333333333331</v>
      </c>
      <c r="O53">
        <f t="shared" si="5"/>
        <v>3.7037037037037035E-2</v>
      </c>
      <c r="P53">
        <f t="shared" si="6"/>
        <v>1</v>
      </c>
      <c r="Q53">
        <f t="shared" si="7"/>
        <v>0.5</v>
      </c>
      <c r="R53">
        <f t="shared" si="8"/>
        <v>1</v>
      </c>
    </row>
    <row r="54" spans="1:18" x14ac:dyDescent="0.3">
      <c r="A54">
        <v>5</v>
      </c>
      <c r="B54">
        <v>41.874848999999998</v>
      </c>
      <c r="C54">
        <v>-87.634506000000002</v>
      </c>
      <c r="D54" s="1">
        <v>0.25</v>
      </c>
      <c r="E54" s="1">
        <v>0.3125</v>
      </c>
      <c r="F54" t="s">
        <v>16</v>
      </c>
      <c r="G54" t="s">
        <v>10</v>
      </c>
      <c r="H54">
        <v>27</v>
      </c>
      <c r="I54" s="2">
        <v>44111</v>
      </c>
      <c r="J54">
        <f t="shared" si="0"/>
        <v>1</v>
      </c>
      <c r="K54" t="str">
        <f t="shared" si="1"/>
        <v>W</v>
      </c>
      <c r="L54">
        <f t="shared" si="2"/>
        <v>41</v>
      </c>
      <c r="M54" s="11">
        <f t="shared" si="3"/>
        <v>0.25</v>
      </c>
      <c r="N54">
        <f t="shared" si="4"/>
        <v>0.23809523809523808</v>
      </c>
      <c r="O54">
        <f t="shared" si="5"/>
        <v>4.5351473922902487E-2</v>
      </c>
      <c r="P54">
        <f t="shared" si="6"/>
        <v>1</v>
      </c>
      <c r="Q54">
        <f t="shared" si="7"/>
        <v>0.53333333333333333</v>
      </c>
      <c r="R54">
        <f t="shared" si="8"/>
        <v>1</v>
      </c>
    </row>
    <row r="55" spans="1:18" x14ac:dyDescent="0.3">
      <c r="A55">
        <v>5</v>
      </c>
      <c r="B55">
        <v>41.880653000000002</v>
      </c>
      <c r="C55">
        <v>-87.636480000000006</v>
      </c>
      <c r="D55" s="1">
        <v>0.375</v>
      </c>
      <c r="E55" s="1">
        <v>0.70833333333333337</v>
      </c>
      <c r="F55" t="s">
        <v>12</v>
      </c>
      <c r="G55" t="s">
        <v>10</v>
      </c>
      <c r="H55">
        <v>27</v>
      </c>
      <c r="I55" s="2">
        <v>44111</v>
      </c>
      <c r="J55">
        <f t="shared" si="0"/>
        <v>1</v>
      </c>
      <c r="K55" t="str">
        <f t="shared" si="1"/>
        <v>W</v>
      </c>
      <c r="L55">
        <f t="shared" si="2"/>
        <v>41</v>
      </c>
      <c r="M55" s="11">
        <f t="shared" si="3"/>
        <v>0.41666666666666663</v>
      </c>
      <c r="N55">
        <f t="shared" si="4"/>
        <v>0.23809523809523808</v>
      </c>
      <c r="O55">
        <f t="shared" si="5"/>
        <v>4.5351473922902487E-2</v>
      </c>
      <c r="P55">
        <f t="shared" si="6"/>
        <v>1</v>
      </c>
      <c r="Q55">
        <f t="shared" si="7"/>
        <v>0.2</v>
      </c>
      <c r="R55">
        <f t="shared" si="8"/>
        <v>1</v>
      </c>
    </row>
    <row r="56" spans="1:18" x14ac:dyDescent="0.3">
      <c r="A56">
        <v>5</v>
      </c>
      <c r="B56">
        <v>41.881996999999998</v>
      </c>
      <c r="C56">
        <v>-87.627484999999993</v>
      </c>
      <c r="D56" s="1">
        <v>0.73958333333333337</v>
      </c>
      <c r="E56" s="1">
        <v>0.77083333333333337</v>
      </c>
      <c r="F56" t="s">
        <v>15</v>
      </c>
      <c r="G56" t="s">
        <v>10</v>
      </c>
      <c r="H56">
        <v>27</v>
      </c>
      <c r="I56" s="2">
        <v>44111</v>
      </c>
      <c r="J56">
        <f t="shared" si="0"/>
        <v>1</v>
      </c>
      <c r="K56" t="str">
        <f t="shared" si="1"/>
        <v>W</v>
      </c>
      <c r="L56">
        <f t="shared" si="2"/>
        <v>41</v>
      </c>
      <c r="M56" s="11">
        <f t="shared" si="3"/>
        <v>0.75</v>
      </c>
      <c r="N56">
        <f t="shared" si="4"/>
        <v>0.23809523809523808</v>
      </c>
      <c r="O56">
        <f t="shared" si="5"/>
        <v>4.5351473922902487E-2</v>
      </c>
      <c r="P56">
        <f t="shared" si="6"/>
        <v>1</v>
      </c>
      <c r="Q56">
        <f t="shared" si="7"/>
        <v>0.33333333333333331</v>
      </c>
      <c r="R56">
        <f t="shared" si="8"/>
        <v>1</v>
      </c>
    </row>
    <row r="57" spans="1:18" x14ac:dyDescent="0.3">
      <c r="A57">
        <v>5</v>
      </c>
      <c r="B57">
        <v>41.897865000000003</v>
      </c>
      <c r="C57">
        <v>-87.630874000000006</v>
      </c>
      <c r="D57" s="1">
        <v>0.73958333333333337</v>
      </c>
      <c r="E57" s="1">
        <v>0.99930555555555556</v>
      </c>
      <c r="F57" t="s">
        <v>13</v>
      </c>
      <c r="G57" t="s">
        <v>10</v>
      </c>
      <c r="H57">
        <v>27</v>
      </c>
      <c r="I57" s="2">
        <v>44111</v>
      </c>
      <c r="J57">
        <f t="shared" si="0"/>
        <v>1</v>
      </c>
      <c r="K57" t="str">
        <f t="shared" si="1"/>
        <v>W</v>
      </c>
      <c r="L57">
        <f t="shared" si="2"/>
        <v>41</v>
      </c>
      <c r="M57" s="11">
        <f t="shared" si="3"/>
        <v>0.75</v>
      </c>
      <c r="N57">
        <f t="shared" si="4"/>
        <v>0.2857142857142857</v>
      </c>
      <c r="O57">
        <f t="shared" si="5"/>
        <v>5.4421768707482984E-2</v>
      </c>
      <c r="P57">
        <f t="shared" si="6"/>
        <v>1</v>
      </c>
      <c r="Q57">
        <f t="shared" si="7"/>
        <v>0.25</v>
      </c>
      <c r="R57">
        <f t="shared" si="8"/>
        <v>1</v>
      </c>
    </row>
    <row r="58" spans="1:18" x14ac:dyDescent="0.3">
      <c r="A58">
        <v>6</v>
      </c>
      <c r="B58">
        <v>41.874848999999998</v>
      </c>
      <c r="C58">
        <v>-87.634506000000002</v>
      </c>
      <c r="D58" s="1">
        <v>0.25</v>
      </c>
      <c r="E58" s="1">
        <v>0.31944444444444448</v>
      </c>
      <c r="F58" t="s">
        <v>16</v>
      </c>
      <c r="G58" t="s">
        <v>14</v>
      </c>
      <c r="H58">
        <v>29</v>
      </c>
      <c r="I58" s="2">
        <v>44111</v>
      </c>
      <c r="J58">
        <f t="shared" si="0"/>
        <v>1</v>
      </c>
      <c r="K58" t="str">
        <f t="shared" si="1"/>
        <v>W</v>
      </c>
      <c r="L58">
        <f t="shared" si="2"/>
        <v>41</v>
      </c>
      <c r="M58" s="11">
        <f t="shared" si="3"/>
        <v>0.25</v>
      </c>
      <c r="N58">
        <f t="shared" si="4"/>
        <v>0.19047619047619047</v>
      </c>
      <c r="O58">
        <f t="shared" si="5"/>
        <v>3.6281179138321989E-2</v>
      </c>
      <c r="P58">
        <f t="shared" si="6"/>
        <v>0.875</v>
      </c>
      <c r="Q58">
        <f t="shared" si="7"/>
        <v>0.46666666666666667</v>
      </c>
      <c r="R58">
        <f t="shared" si="8"/>
        <v>0.875</v>
      </c>
    </row>
    <row r="59" spans="1:18" x14ac:dyDescent="0.3">
      <c r="A59">
        <v>6</v>
      </c>
      <c r="B59">
        <v>41.880653000000002</v>
      </c>
      <c r="C59">
        <v>-87.636480000000006</v>
      </c>
      <c r="D59" s="1">
        <v>0.375</v>
      </c>
      <c r="E59" s="1">
        <v>0.71527777777777779</v>
      </c>
      <c r="F59" t="s">
        <v>12</v>
      </c>
      <c r="G59" t="s">
        <v>14</v>
      </c>
      <c r="H59">
        <v>29</v>
      </c>
      <c r="I59" s="2">
        <v>44111</v>
      </c>
      <c r="J59">
        <f t="shared" si="0"/>
        <v>1</v>
      </c>
      <c r="K59" t="str">
        <f t="shared" si="1"/>
        <v>W</v>
      </c>
      <c r="L59">
        <f t="shared" si="2"/>
        <v>41</v>
      </c>
      <c r="M59" s="11">
        <f t="shared" si="3"/>
        <v>0.41666666666666663</v>
      </c>
      <c r="N59">
        <f t="shared" si="4"/>
        <v>0.23809523809523808</v>
      </c>
      <c r="O59">
        <f t="shared" si="5"/>
        <v>4.5351473922902487E-2</v>
      </c>
      <c r="P59">
        <f t="shared" si="6"/>
        <v>1</v>
      </c>
      <c r="Q59">
        <f t="shared" si="7"/>
        <v>0.2</v>
      </c>
      <c r="R59">
        <f t="shared" si="8"/>
        <v>1</v>
      </c>
    </row>
    <row r="60" spans="1:18" x14ac:dyDescent="0.3">
      <c r="A60">
        <v>6</v>
      </c>
      <c r="B60">
        <v>41.881996999999998</v>
      </c>
      <c r="C60">
        <v>-87.627484999999993</v>
      </c>
      <c r="D60" s="1">
        <v>0.73958333333333337</v>
      </c>
      <c r="E60" s="1">
        <v>0.77777777777777779</v>
      </c>
      <c r="F60" t="s">
        <v>15</v>
      </c>
      <c r="G60" t="s">
        <v>14</v>
      </c>
      <c r="H60">
        <v>29</v>
      </c>
      <c r="I60" s="2">
        <v>44111</v>
      </c>
      <c r="J60">
        <f t="shared" si="0"/>
        <v>1</v>
      </c>
      <c r="K60" t="str">
        <f t="shared" si="1"/>
        <v>W</v>
      </c>
      <c r="L60">
        <f t="shared" si="2"/>
        <v>41</v>
      </c>
      <c r="M60" s="11">
        <f t="shared" si="3"/>
        <v>0.75</v>
      </c>
      <c r="N60">
        <f t="shared" si="4"/>
        <v>0.23809523809523808</v>
      </c>
      <c r="O60">
        <f t="shared" si="5"/>
        <v>4.5351473922902487E-2</v>
      </c>
      <c r="P60">
        <f t="shared" si="6"/>
        <v>1</v>
      </c>
      <c r="Q60">
        <f t="shared" si="7"/>
        <v>0.33333333333333331</v>
      </c>
      <c r="R60">
        <f t="shared" si="8"/>
        <v>1</v>
      </c>
    </row>
    <row r="61" spans="1:18" x14ac:dyDescent="0.3">
      <c r="A61">
        <v>6</v>
      </c>
      <c r="B61">
        <v>41.897865000000003</v>
      </c>
      <c r="C61">
        <v>-87.630874000000006</v>
      </c>
      <c r="D61" s="1">
        <v>0.73958333333333337</v>
      </c>
      <c r="E61" s="1">
        <v>0.99930555555555556</v>
      </c>
      <c r="F61" t="s">
        <v>13</v>
      </c>
      <c r="G61" t="s">
        <v>14</v>
      </c>
      <c r="H61">
        <v>29</v>
      </c>
      <c r="I61" s="2">
        <v>44111</v>
      </c>
      <c r="J61">
        <f t="shared" si="0"/>
        <v>1</v>
      </c>
      <c r="K61" t="str">
        <f t="shared" si="1"/>
        <v>W</v>
      </c>
      <c r="L61">
        <f t="shared" si="2"/>
        <v>41</v>
      </c>
      <c r="M61" s="11">
        <f t="shared" si="3"/>
        <v>0.75</v>
      </c>
      <c r="N61">
        <f t="shared" si="4"/>
        <v>0.2857142857142857</v>
      </c>
      <c r="O61">
        <f t="shared" si="5"/>
        <v>5.4421768707482984E-2</v>
      </c>
      <c r="P61">
        <f t="shared" si="6"/>
        <v>1</v>
      </c>
      <c r="Q61">
        <f t="shared" si="7"/>
        <v>0.25</v>
      </c>
      <c r="R61">
        <f t="shared" si="8"/>
        <v>1</v>
      </c>
    </row>
    <row r="62" spans="1:18" x14ac:dyDescent="0.3">
      <c r="A62">
        <v>1</v>
      </c>
      <c r="B62">
        <v>41.879604</v>
      </c>
      <c r="C62">
        <v>-87.633663999999996</v>
      </c>
      <c r="D62" s="1">
        <v>0.33333333333333331</v>
      </c>
      <c r="E62" s="1">
        <v>0.34027777777777773</v>
      </c>
      <c r="F62" t="s">
        <v>9</v>
      </c>
      <c r="G62" t="s">
        <v>10</v>
      </c>
      <c r="H62">
        <v>25</v>
      </c>
      <c r="I62" s="2">
        <v>44112</v>
      </c>
      <c r="J62">
        <f t="shared" si="0"/>
        <v>1</v>
      </c>
      <c r="K62" t="str">
        <f t="shared" si="1"/>
        <v>Th</v>
      </c>
      <c r="L62">
        <f t="shared" si="2"/>
        <v>41</v>
      </c>
      <c r="M62" s="11">
        <f t="shared" si="3"/>
        <v>0.33333333333333331</v>
      </c>
      <c r="N62">
        <f t="shared" si="4"/>
        <v>0.20833333333333334</v>
      </c>
      <c r="O62">
        <f t="shared" si="5"/>
        <v>3.4722222222222224E-2</v>
      </c>
      <c r="P62">
        <f t="shared" si="6"/>
        <v>1</v>
      </c>
      <c r="Q62">
        <f t="shared" si="7"/>
        <v>0.5</v>
      </c>
      <c r="R62">
        <f t="shared" si="8"/>
        <v>1</v>
      </c>
    </row>
    <row r="63" spans="1:18" x14ac:dyDescent="0.3">
      <c r="A63">
        <v>1</v>
      </c>
      <c r="B63">
        <v>41.877676999999998</v>
      </c>
      <c r="C63">
        <v>-87.634251000000006</v>
      </c>
      <c r="D63" s="1">
        <v>0.34375</v>
      </c>
      <c r="E63" s="1">
        <v>0.34722222222222227</v>
      </c>
      <c r="F63" t="s">
        <v>11</v>
      </c>
      <c r="G63" t="s">
        <v>10</v>
      </c>
      <c r="H63">
        <v>25</v>
      </c>
      <c r="I63" s="2">
        <v>44112</v>
      </c>
      <c r="J63">
        <f t="shared" si="0"/>
        <v>1</v>
      </c>
      <c r="K63" t="str">
        <f t="shared" si="1"/>
        <v>Th</v>
      </c>
      <c r="L63">
        <f t="shared" si="2"/>
        <v>41</v>
      </c>
      <c r="M63" s="11">
        <f t="shared" si="3"/>
        <v>0.33333333333333331</v>
      </c>
      <c r="N63">
        <f t="shared" si="4"/>
        <v>0.20833333333333334</v>
      </c>
      <c r="O63">
        <f t="shared" si="5"/>
        <v>3.4722222222222224E-2</v>
      </c>
      <c r="P63">
        <f t="shared" si="6"/>
        <v>1</v>
      </c>
      <c r="Q63">
        <f t="shared" si="7"/>
        <v>1</v>
      </c>
      <c r="R63">
        <f t="shared" si="8"/>
        <v>1</v>
      </c>
    </row>
    <row r="64" spans="1:18" x14ac:dyDescent="0.3">
      <c r="A64">
        <v>1</v>
      </c>
      <c r="B64">
        <v>41.880653000000002</v>
      </c>
      <c r="C64">
        <v>-87.636480000000006</v>
      </c>
      <c r="D64" s="1">
        <v>0.35416666666666669</v>
      </c>
      <c r="E64" s="1">
        <v>0.5</v>
      </c>
      <c r="F64" t="s">
        <v>12</v>
      </c>
      <c r="G64" t="s">
        <v>10</v>
      </c>
      <c r="H64">
        <v>25</v>
      </c>
      <c r="I64" s="2">
        <v>44112</v>
      </c>
      <c r="J64">
        <f t="shared" si="0"/>
        <v>1</v>
      </c>
      <c r="K64" t="str">
        <f t="shared" si="1"/>
        <v>Th</v>
      </c>
      <c r="L64">
        <f t="shared" si="2"/>
        <v>41</v>
      </c>
      <c r="M64" s="11">
        <f t="shared" si="3"/>
        <v>0.33333333333333331</v>
      </c>
      <c r="N64">
        <f t="shared" si="4"/>
        <v>0.20833333333333334</v>
      </c>
      <c r="O64">
        <f t="shared" si="5"/>
        <v>3.4722222222222224E-2</v>
      </c>
      <c r="P64">
        <f t="shared" si="6"/>
        <v>1</v>
      </c>
      <c r="Q64">
        <f t="shared" si="7"/>
        <v>1</v>
      </c>
      <c r="R64">
        <f t="shared" si="8"/>
        <v>1</v>
      </c>
    </row>
    <row r="65" spans="1:18" x14ac:dyDescent="0.3">
      <c r="A65">
        <v>1</v>
      </c>
      <c r="B65">
        <v>41.897865000000003</v>
      </c>
      <c r="C65">
        <v>-87.630874000000006</v>
      </c>
      <c r="D65" s="1">
        <v>0.72916666666666663</v>
      </c>
      <c r="E65" s="1">
        <v>0.99930555555555556</v>
      </c>
      <c r="F65" t="s">
        <v>13</v>
      </c>
      <c r="G65" t="s">
        <v>10</v>
      </c>
      <c r="H65">
        <v>25</v>
      </c>
      <c r="I65" s="2">
        <v>44112</v>
      </c>
      <c r="J65">
        <f t="shared" si="0"/>
        <v>1</v>
      </c>
      <c r="K65" t="str">
        <f t="shared" si="1"/>
        <v>Th</v>
      </c>
      <c r="L65">
        <f t="shared" si="2"/>
        <v>41</v>
      </c>
      <c r="M65" s="11">
        <f t="shared" si="3"/>
        <v>0.75</v>
      </c>
      <c r="N65">
        <f t="shared" si="4"/>
        <v>0.25</v>
      </c>
      <c r="O65">
        <f t="shared" si="5"/>
        <v>4.1666666666666664E-2</v>
      </c>
      <c r="P65">
        <f t="shared" si="6"/>
        <v>1</v>
      </c>
      <c r="Q65">
        <f t="shared" si="7"/>
        <v>0.25</v>
      </c>
      <c r="R65">
        <f t="shared" si="8"/>
        <v>1</v>
      </c>
    </row>
    <row r="66" spans="1:18" x14ac:dyDescent="0.3">
      <c r="A66">
        <v>2</v>
      </c>
      <c r="B66">
        <v>41.879604</v>
      </c>
      <c r="C66">
        <v>-87.633663999999996</v>
      </c>
      <c r="D66" s="1">
        <v>0.3125</v>
      </c>
      <c r="E66" s="1">
        <v>0.35416666666666669</v>
      </c>
      <c r="F66" t="s">
        <v>9</v>
      </c>
      <c r="G66" t="s">
        <v>14</v>
      </c>
      <c r="H66">
        <v>27</v>
      </c>
      <c r="I66" s="2">
        <v>44112</v>
      </c>
      <c r="J66">
        <f t="shared" si="0"/>
        <v>1</v>
      </c>
      <c r="K66" t="str">
        <f t="shared" si="1"/>
        <v>Th</v>
      </c>
      <c r="L66">
        <f t="shared" si="2"/>
        <v>41</v>
      </c>
      <c r="M66" s="11">
        <f t="shared" si="3"/>
        <v>0.33333333333333331</v>
      </c>
      <c r="N66">
        <f t="shared" si="4"/>
        <v>0.33333333333333331</v>
      </c>
      <c r="O66">
        <f t="shared" si="5"/>
        <v>5.5555555555555552E-2</v>
      </c>
      <c r="P66">
        <f t="shared" si="6"/>
        <v>1</v>
      </c>
      <c r="Q66">
        <f t="shared" si="7"/>
        <v>0.5</v>
      </c>
      <c r="R66">
        <f t="shared" si="8"/>
        <v>1</v>
      </c>
    </row>
    <row r="67" spans="1:18" x14ac:dyDescent="0.3">
      <c r="A67">
        <v>2</v>
      </c>
      <c r="B67">
        <v>41.880653000000002</v>
      </c>
      <c r="C67">
        <v>-87.636480000000006</v>
      </c>
      <c r="D67" s="1">
        <v>0.375</v>
      </c>
      <c r="E67" s="1">
        <v>0.70833333333333337</v>
      </c>
      <c r="F67" t="s">
        <v>12</v>
      </c>
      <c r="G67" t="s">
        <v>14</v>
      </c>
      <c r="H67">
        <v>27</v>
      </c>
      <c r="I67" s="2">
        <v>44112</v>
      </c>
      <c r="J67">
        <f t="shared" ref="J67:J130" si="9">CHOOSE(WEEKDAY(I67),0,1,1,1,1,1,0)</f>
        <v>1</v>
      </c>
      <c r="K67" t="str">
        <f t="shared" ref="K67:K130" si="10">CHOOSE(WEEKDAY(I67),"Su","M","Tu","W","Th","F","Sa")</f>
        <v>Th</v>
      </c>
      <c r="L67">
        <f t="shared" ref="L67:L130" si="11">WEEKNUM(I67)</f>
        <v>41</v>
      </c>
      <c r="M67" s="11">
        <f t="shared" ref="M67:M130" si="12">MROUND(D67,"2:00")</f>
        <v>0.41666666666666663</v>
      </c>
      <c r="N67">
        <f t="shared" ref="N67:N130" si="13">COUNTIFS(F:F,F67,A:A,A67,L:L,L67)/COUNTIFS(A:A,A67,L:L,L67)</f>
        <v>0.27777777777777779</v>
      </c>
      <c r="O67">
        <f t="shared" ref="O67:O130" si="14">N67*(COUNTIFS(K:K,K67,A:A,A67,L:L,L67)/COUNTIFS(A:A,A67,L:L,L67))</f>
        <v>4.6296296296296294E-2</v>
      </c>
      <c r="P67">
        <f t="shared" ref="P67:P130" si="15">COUNTIFS(F:F,F67,A:A,A67,K:K,K67)/(MAX(L:L)-MIN(L:L))</f>
        <v>1</v>
      </c>
      <c r="Q67">
        <f t="shared" ref="Q67:Q130" si="16">COUNTIFS(F:F,F67,M:M,M67,K:K,K67,A:A,A67)/COUNTIFS(F:F,F67,K:K,K67,M:M,M67)</f>
        <v>0.2</v>
      </c>
      <c r="R67">
        <f t="shared" ref="R67:R130" si="17">COUNTIFS(F:F,F67,A:A,A67,K:K,K67,M:M,M67)/(MAX(L:L)-MIN(L:L))</f>
        <v>1</v>
      </c>
    </row>
    <row r="68" spans="1:18" x14ac:dyDescent="0.3">
      <c r="A68">
        <v>2</v>
      </c>
      <c r="B68">
        <v>41.897865000000003</v>
      </c>
      <c r="C68">
        <v>-87.630874000000006</v>
      </c>
      <c r="D68" s="1">
        <v>0.73958333333333337</v>
      </c>
      <c r="E68" s="1">
        <v>0.99930555555555556</v>
      </c>
      <c r="F68" t="s">
        <v>13</v>
      </c>
      <c r="G68" t="s">
        <v>14</v>
      </c>
      <c r="H68">
        <v>27</v>
      </c>
      <c r="I68" s="2">
        <v>44112</v>
      </c>
      <c r="J68">
        <f t="shared" si="9"/>
        <v>1</v>
      </c>
      <c r="K68" t="str">
        <f t="shared" si="10"/>
        <v>Th</v>
      </c>
      <c r="L68">
        <f t="shared" si="11"/>
        <v>41</v>
      </c>
      <c r="M68" s="11">
        <f t="shared" si="12"/>
        <v>0.75</v>
      </c>
      <c r="N68">
        <f t="shared" si="13"/>
        <v>0.33333333333333331</v>
      </c>
      <c r="O68">
        <f t="shared" si="14"/>
        <v>5.5555555555555552E-2</v>
      </c>
      <c r="P68">
        <f t="shared" si="15"/>
        <v>1</v>
      </c>
      <c r="Q68">
        <f t="shared" si="16"/>
        <v>0.25</v>
      </c>
      <c r="R68">
        <f t="shared" si="17"/>
        <v>1</v>
      </c>
    </row>
    <row r="69" spans="1:18" x14ac:dyDescent="0.3">
      <c r="A69">
        <v>3</v>
      </c>
      <c r="B69">
        <v>41.880653000000002</v>
      </c>
      <c r="C69">
        <v>-87.636480000000006</v>
      </c>
      <c r="D69" s="1">
        <v>0.375</v>
      </c>
      <c r="E69" s="1">
        <v>0.70833333333333337</v>
      </c>
      <c r="F69" t="s">
        <v>12</v>
      </c>
      <c r="G69" t="s">
        <v>14</v>
      </c>
      <c r="H69">
        <v>29</v>
      </c>
      <c r="I69" s="2">
        <v>44112</v>
      </c>
      <c r="J69">
        <f t="shared" si="9"/>
        <v>1</v>
      </c>
      <c r="K69" t="str">
        <f t="shared" si="10"/>
        <v>Th</v>
      </c>
      <c r="L69">
        <f t="shared" si="11"/>
        <v>41</v>
      </c>
      <c r="M69" s="11">
        <f t="shared" si="12"/>
        <v>0.41666666666666663</v>
      </c>
      <c r="N69">
        <f t="shared" si="13"/>
        <v>0.29411764705882354</v>
      </c>
      <c r="O69">
        <f t="shared" si="14"/>
        <v>5.1903114186851215E-2</v>
      </c>
      <c r="P69">
        <f t="shared" si="15"/>
        <v>1</v>
      </c>
      <c r="Q69">
        <f t="shared" si="16"/>
        <v>0.2</v>
      </c>
      <c r="R69">
        <f t="shared" si="17"/>
        <v>1</v>
      </c>
    </row>
    <row r="70" spans="1:18" x14ac:dyDescent="0.3">
      <c r="A70">
        <v>3</v>
      </c>
      <c r="B70">
        <v>41.881996999999998</v>
      </c>
      <c r="C70">
        <v>-87.627484999999993</v>
      </c>
      <c r="D70" s="1">
        <v>0.73958333333333337</v>
      </c>
      <c r="E70" s="1">
        <v>0.77083333333333337</v>
      </c>
      <c r="F70" t="s">
        <v>15</v>
      </c>
      <c r="G70" t="s">
        <v>14</v>
      </c>
      <c r="H70">
        <v>29</v>
      </c>
      <c r="I70" s="2">
        <v>44112</v>
      </c>
      <c r="J70">
        <f t="shared" si="9"/>
        <v>1</v>
      </c>
      <c r="K70" t="str">
        <f t="shared" si="10"/>
        <v>Th</v>
      </c>
      <c r="L70">
        <f t="shared" si="11"/>
        <v>41</v>
      </c>
      <c r="M70" s="11">
        <f t="shared" si="12"/>
        <v>0.75</v>
      </c>
      <c r="N70">
        <f t="shared" si="13"/>
        <v>0.23529411764705882</v>
      </c>
      <c r="O70">
        <f t="shared" si="14"/>
        <v>4.1522491349480974E-2</v>
      </c>
      <c r="P70">
        <f t="shared" si="15"/>
        <v>1</v>
      </c>
      <c r="Q70">
        <f t="shared" si="16"/>
        <v>0.25</v>
      </c>
      <c r="R70">
        <f t="shared" si="17"/>
        <v>1</v>
      </c>
    </row>
    <row r="71" spans="1:18" x14ac:dyDescent="0.3">
      <c r="A71">
        <v>3</v>
      </c>
      <c r="B71">
        <v>41.897865000000003</v>
      </c>
      <c r="C71">
        <v>-87.630874000000006</v>
      </c>
      <c r="D71" s="1">
        <v>0.79166666666666663</v>
      </c>
      <c r="E71" s="1">
        <v>0.99930555555555556</v>
      </c>
      <c r="F71" t="s">
        <v>13</v>
      </c>
      <c r="G71" t="s">
        <v>14</v>
      </c>
      <c r="H71">
        <v>29</v>
      </c>
      <c r="I71" s="2">
        <v>44112</v>
      </c>
      <c r="J71">
        <f t="shared" si="9"/>
        <v>1</v>
      </c>
      <c r="K71" t="str">
        <f t="shared" si="10"/>
        <v>Th</v>
      </c>
      <c r="L71">
        <f t="shared" si="11"/>
        <v>41</v>
      </c>
      <c r="M71" s="11">
        <f t="shared" si="12"/>
        <v>0.83333333333333326</v>
      </c>
      <c r="N71">
        <f t="shared" si="13"/>
        <v>0.29411764705882354</v>
      </c>
      <c r="O71">
        <f t="shared" si="14"/>
        <v>5.1903114186851215E-2</v>
      </c>
      <c r="P71">
        <f t="shared" si="15"/>
        <v>1</v>
      </c>
      <c r="Q71">
        <f t="shared" si="16"/>
        <v>0.5</v>
      </c>
      <c r="R71">
        <f t="shared" si="17"/>
        <v>1</v>
      </c>
    </row>
    <row r="72" spans="1:18" x14ac:dyDescent="0.3">
      <c r="A72">
        <v>4</v>
      </c>
      <c r="B72">
        <v>41.880653000000002</v>
      </c>
      <c r="C72">
        <v>-87.636480000000006</v>
      </c>
      <c r="D72" s="1">
        <v>0.375</v>
      </c>
      <c r="E72" s="1">
        <v>0.71527777777777779</v>
      </c>
      <c r="F72" t="s">
        <v>12</v>
      </c>
      <c r="G72" t="s">
        <v>10</v>
      </c>
      <c r="H72">
        <v>26</v>
      </c>
      <c r="I72" s="2">
        <v>44112</v>
      </c>
      <c r="J72">
        <f t="shared" si="9"/>
        <v>1</v>
      </c>
      <c r="K72" t="str">
        <f t="shared" si="10"/>
        <v>Th</v>
      </c>
      <c r="L72">
        <f t="shared" si="11"/>
        <v>41</v>
      </c>
      <c r="M72" s="11">
        <f t="shared" si="12"/>
        <v>0.41666666666666663</v>
      </c>
      <c r="N72">
        <f t="shared" si="13"/>
        <v>0.27777777777777779</v>
      </c>
      <c r="O72">
        <f t="shared" si="14"/>
        <v>4.6296296296296294E-2</v>
      </c>
      <c r="P72">
        <f t="shared" si="15"/>
        <v>1</v>
      </c>
      <c r="Q72">
        <f t="shared" si="16"/>
        <v>0.2</v>
      </c>
      <c r="R72">
        <f t="shared" si="17"/>
        <v>1</v>
      </c>
    </row>
    <row r="73" spans="1:18" x14ac:dyDescent="0.3">
      <c r="A73">
        <v>4</v>
      </c>
      <c r="B73">
        <v>41.881996999999998</v>
      </c>
      <c r="C73">
        <v>-87.627484999999993</v>
      </c>
      <c r="D73" s="1">
        <v>0.73958333333333337</v>
      </c>
      <c r="E73" s="1">
        <v>0.77777777777777779</v>
      </c>
      <c r="F73" t="s">
        <v>15</v>
      </c>
      <c r="G73" t="s">
        <v>10</v>
      </c>
      <c r="H73">
        <v>26</v>
      </c>
      <c r="I73" s="2">
        <v>44112</v>
      </c>
      <c r="J73">
        <f t="shared" si="9"/>
        <v>1</v>
      </c>
      <c r="K73" t="str">
        <f t="shared" si="10"/>
        <v>Th</v>
      </c>
      <c r="L73">
        <f t="shared" si="11"/>
        <v>41</v>
      </c>
      <c r="M73" s="11">
        <f t="shared" si="12"/>
        <v>0.75</v>
      </c>
      <c r="N73">
        <f t="shared" si="13"/>
        <v>0.22222222222222221</v>
      </c>
      <c r="O73">
        <f t="shared" si="14"/>
        <v>3.7037037037037035E-2</v>
      </c>
      <c r="P73">
        <f t="shared" si="15"/>
        <v>1</v>
      </c>
      <c r="Q73">
        <f t="shared" si="16"/>
        <v>0.25</v>
      </c>
      <c r="R73">
        <f t="shared" si="17"/>
        <v>1</v>
      </c>
    </row>
    <row r="74" spans="1:18" x14ac:dyDescent="0.3">
      <c r="A74">
        <v>4</v>
      </c>
      <c r="B74">
        <v>41.897865000000003</v>
      </c>
      <c r="C74">
        <v>-87.630874000000006</v>
      </c>
      <c r="D74" s="1">
        <v>0.79166666666666663</v>
      </c>
      <c r="E74" s="1">
        <v>0.99930555555555556</v>
      </c>
      <c r="F74" t="s">
        <v>13</v>
      </c>
      <c r="G74" t="s">
        <v>10</v>
      </c>
      <c r="H74">
        <v>26</v>
      </c>
      <c r="I74" s="2">
        <v>44112</v>
      </c>
      <c r="J74">
        <f t="shared" si="9"/>
        <v>1</v>
      </c>
      <c r="K74" t="str">
        <f t="shared" si="10"/>
        <v>Th</v>
      </c>
      <c r="L74">
        <f t="shared" si="11"/>
        <v>41</v>
      </c>
      <c r="M74" s="11">
        <f t="shared" si="12"/>
        <v>0.83333333333333326</v>
      </c>
      <c r="N74">
        <f t="shared" si="13"/>
        <v>0.33333333333333331</v>
      </c>
      <c r="O74">
        <f t="shared" si="14"/>
        <v>5.5555555555555552E-2</v>
      </c>
      <c r="P74">
        <f t="shared" si="15"/>
        <v>1</v>
      </c>
      <c r="Q74">
        <f t="shared" si="16"/>
        <v>0.5</v>
      </c>
      <c r="R74">
        <f t="shared" si="17"/>
        <v>1</v>
      </c>
    </row>
    <row r="75" spans="1:18" x14ac:dyDescent="0.3">
      <c r="A75">
        <v>5</v>
      </c>
      <c r="B75">
        <v>41.874848999999998</v>
      </c>
      <c r="C75">
        <v>-87.634506000000002</v>
      </c>
      <c r="D75" s="1">
        <v>0.25</v>
      </c>
      <c r="E75" s="1">
        <v>0.3125</v>
      </c>
      <c r="F75" t="s">
        <v>16</v>
      </c>
      <c r="G75" t="s">
        <v>10</v>
      </c>
      <c r="H75">
        <v>27</v>
      </c>
      <c r="I75" s="2">
        <v>44112</v>
      </c>
      <c r="J75">
        <f t="shared" si="9"/>
        <v>1</v>
      </c>
      <c r="K75" t="str">
        <f t="shared" si="10"/>
        <v>Th</v>
      </c>
      <c r="L75">
        <f t="shared" si="11"/>
        <v>41</v>
      </c>
      <c r="M75" s="11">
        <f t="shared" si="12"/>
        <v>0.25</v>
      </c>
      <c r="N75">
        <f t="shared" si="13"/>
        <v>0.23809523809523808</v>
      </c>
      <c r="O75">
        <f t="shared" si="14"/>
        <v>4.5351473922902487E-2</v>
      </c>
      <c r="P75">
        <f t="shared" si="15"/>
        <v>1</v>
      </c>
      <c r="Q75">
        <f t="shared" si="16"/>
        <v>1</v>
      </c>
      <c r="R75">
        <f t="shared" si="17"/>
        <v>1</v>
      </c>
    </row>
    <row r="76" spans="1:18" x14ac:dyDescent="0.3">
      <c r="A76">
        <v>5</v>
      </c>
      <c r="B76">
        <v>41.880653000000002</v>
      </c>
      <c r="C76">
        <v>-87.636480000000006</v>
      </c>
      <c r="D76" s="1">
        <v>0.375</v>
      </c>
      <c r="E76" s="1">
        <v>0.70833333333333337</v>
      </c>
      <c r="F76" t="s">
        <v>12</v>
      </c>
      <c r="G76" t="s">
        <v>10</v>
      </c>
      <c r="H76">
        <v>27</v>
      </c>
      <c r="I76" s="2">
        <v>44112</v>
      </c>
      <c r="J76">
        <f t="shared" si="9"/>
        <v>1</v>
      </c>
      <c r="K76" t="str">
        <f t="shared" si="10"/>
        <v>Th</v>
      </c>
      <c r="L76">
        <f t="shared" si="11"/>
        <v>41</v>
      </c>
      <c r="M76" s="11">
        <f t="shared" si="12"/>
        <v>0.41666666666666663</v>
      </c>
      <c r="N76">
        <f t="shared" si="13"/>
        <v>0.23809523809523808</v>
      </c>
      <c r="O76">
        <f t="shared" si="14"/>
        <v>4.5351473922902487E-2</v>
      </c>
      <c r="P76">
        <f t="shared" si="15"/>
        <v>1</v>
      </c>
      <c r="Q76">
        <f t="shared" si="16"/>
        <v>0.2</v>
      </c>
      <c r="R76">
        <f t="shared" si="17"/>
        <v>1</v>
      </c>
    </row>
    <row r="77" spans="1:18" x14ac:dyDescent="0.3">
      <c r="A77">
        <v>5</v>
      </c>
      <c r="B77">
        <v>41.881996999999998</v>
      </c>
      <c r="C77">
        <v>-87.627484999999993</v>
      </c>
      <c r="D77" s="1">
        <v>0.73958333333333337</v>
      </c>
      <c r="E77" s="1">
        <v>0.77083333333333337</v>
      </c>
      <c r="F77" t="s">
        <v>15</v>
      </c>
      <c r="G77" t="s">
        <v>10</v>
      </c>
      <c r="H77">
        <v>27</v>
      </c>
      <c r="I77" s="2">
        <v>44112</v>
      </c>
      <c r="J77">
        <f t="shared" si="9"/>
        <v>1</v>
      </c>
      <c r="K77" t="str">
        <f t="shared" si="10"/>
        <v>Th</v>
      </c>
      <c r="L77">
        <f t="shared" si="11"/>
        <v>41</v>
      </c>
      <c r="M77" s="11">
        <f t="shared" si="12"/>
        <v>0.75</v>
      </c>
      <c r="N77">
        <f t="shared" si="13"/>
        <v>0.23809523809523808</v>
      </c>
      <c r="O77">
        <f t="shared" si="14"/>
        <v>4.5351473922902487E-2</v>
      </c>
      <c r="P77">
        <f t="shared" si="15"/>
        <v>1</v>
      </c>
      <c r="Q77">
        <f t="shared" si="16"/>
        <v>0.25</v>
      </c>
      <c r="R77">
        <f t="shared" si="17"/>
        <v>1</v>
      </c>
    </row>
    <row r="78" spans="1:18" x14ac:dyDescent="0.3">
      <c r="A78">
        <v>5</v>
      </c>
      <c r="B78">
        <v>41.897865000000003</v>
      </c>
      <c r="C78">
        <v>-87.630874000000006</v>
      </c>
      <c r="D78" s="1">
        <v>0.73958333333333337</v>
      </c>
      <c r="E78" s="1">
        <v>0.99930555555555556</v>
      </c>
      <c r="F78" t="s">
        <v>13</v>
      </c>
      <c r="G78" t="s">
        <v>10</v>
      </c>
      <c r="H78">
        <v>27</v>
      </c>
      <c r="I78" s="2">
        <v>44112</v>
      </c>
      <c r="J78">
        <f t="shared" si="9"/>
        <v>1</v>
      </c>
      <c r="K78" t="str">
        <f t="shared" si="10"/>
        <v>Th</v>
      </c>
      <c r="L78">
        <f t="shared" si="11"/>
        <v>41</v>
      </c>
      <c r="M78" s="11">
        <f t="shared" si="12"/>
        <v>0.75</v>
      </c>
      <c r="N78">
        <f t="shared" si="13"/>
        <v>0.2857142857142857</v>
      </c>
      <c r="O78">
        <f t="shared" si="14"/>
        <v>5.4421768707482984E-2</v>
      </c>
      <c r="P78">
        <f t="shared" si="15"/>
        <v>1</v>
      </c>
      <c r="Q78">
        <f t="shared" si="16"/>
        <v>0.25</v>
      </c>
      <c r="R78">
        <f t="shared" si="17"/>
        <v>1</v>
      </c>
    </row>
    <row r="79" spans="1:18" x14ac:dyDescent="0.3">
      <c r="A79">
        <v>6</v>
      </c>
      <c r="B79">
        <v>41.880653000000002</v>
      </c>
      <c r="C79">
        <v>-87.636480000000006</v>
      </c>
      <c r="D79" s="1">
        <v>0.375</v>
      </c>
      <c r="E79" s="1">
        <v>0.71527777777777779</v>
      </c>
      <c r="F79" t="s">
        <v>12</v>
      </c>
      <c r="G79" t="s">
        <v>14</v>
      </c>
      <c r="H79">
        <v>29</v>
      </c>
      <c r="I79" s="2">
        <v>44112</v>
      </c>
      <c r="J79">
        <f t="shared" si="9"/>
        <v>1</v>
      </c>
      <c r="K79" t="str">
        <f t="shared" si="10"/>
        <v>Th</v>
      </c>
      <c r="L79">
        <f t="shared" si="11"/>
        <v>41</v>
      </c>
      <c r="M79" s="11">
        <f t="shared" si="12"/>
        <v>0.41666666666666663</v>
      </c>
      <c r="N79">
        <f t="shared" si="13"/>
        <v>0.23809523809523808</v>
      </c>
      <c r="O79">
        <f t="shared" si="14"/>
        <v>3.4013605442176867E-2</v>
      </c>
      <c r="P79">
        <f t="shared" si="15"/>
        <v>1</v>
      </c>
      <c r="Q79">
        <f t="shared" si="16"/>
        <v>0.2</v>
      </c>
      <c r="R79">
        <f t="shared" si="17"/>
        <v>1</v>
      </c>
    </row>
    <row r="80" spans="1:18" x14ac:dyDescent="0.3">
      <c r="A80">
        <v>6</v>
      </c>
      <c r="B80">
        <v>41.881996999999998</v>
      </c>
      <c r="C80">
        <v>-87.627484999999993</v>
      </c>
      <c r="D80" s="1">
        <v>0.73958333333333337</v>
      </c>
      <c r="E80" s="1">
        <v>0.77777777777777779</v>
      </c>
      <c r="F80" t="s">
        <v>15</v>
      </c>
      <c r="G80" t="s">
        <v>14</v>
      </c>
      <c r="H80">
        <v>29</v>
      </c>
      <c r="I80" s="2">
        <v>44112</v>
      </c>
      <c r="J80">
        <f t="shared" si="9"/>
        <v>1</v>
      </c>
      <c r="K80" t="str">
        <f t="shared" si="10"/>
        <v>Th</v>
      </c>
      <c r="L80">
        <f t="shared" si="11"/>
        <v>41</v>
      </c>
      <c r="M80" s="11">
        <f t="shared" si="12"/>
        <v>0.75</v>
      </c>
      <c r="N80">
        <f t="shared" si="13"/>
        <v>0.23809523809523808</v>
      </c>
      <c r="O80">
        <f t="shared" si="14"/>
        <v>3.4013605442176867E-2</v>
      </c>
      <c r="P80">
        <f t="shared" si="15"/>
        <v>1</v>
      </c>
      <c r="Q80">
        <f t="shared" si="16"/>
        <v>0.25</v>
      </c>
      <c r="R80">
        <f t="shared" si="17"/>
        <v>1</v>
      </c>
    </row>
    <row r="81" spans="1:18" x14ac:dyDescent="0.3">
      <c r="A81">
        <v>6</v>
      </c>
      <c r="B81">
        <v>41.897865000000003</v>
      </c>
      <c r="C81">
        <v>-87.630874000000006</v>
      </c>
      <c r="D81" s="1">
        <v>0.73958333333333337</v>
      </c>
      <c r="E81" s="1">
        <v>0.99930555555555556</v>
      </c>
      <c r="F81" t="s">
        <v>13</v>
      </c>
      <c r="G81" t="s">
        <v>14</v>
      </c>
      <c r="H81">
        <v>29</v>
      </c>
      <c r="I81" s="2">
        <v>44112</v>
      </c>
      <c r="J81">
        <f t="shared" si="9"/>
        <v>1</v>
      </c>
      <c r="K81" t="str">
        <f t="shared" si="10"/>
        <v>Th</v>
      </c>
      <c r="L81">
        <f t="shared" si="11"/>
        <v>41</v>
      </c>
      <c r="M81" s="11">
        <f t="shared" si="12"/>
        <v>0.75</v>
      </c>
      <c r="N81">
        <f t="shared" si="13"/>
        <v>0.2857142857142857</v>
      </c>
      <c r="O81">
        <f t="shared" si="14"/>
        <v>4.0816326530612242E-2</v>
      </c>
      <c r="P81">
        <f t="shared" si="15"/>
        <v>1</v>
      </c>
      <c r="Q81">
        <f t="shared" si="16"/>
        <v>0.25</v>
      </c>
      <c r="R81">
        <f t="shared" si="17"/>
        <v>1</v>
      </c>
    </row>
    <row r="82" spans="1:18" x14ac:dyDescent="0.3">
      <c r="A82">
        <v>1</v>
      </c>
      <c r="B82">
        <v>41.879604</v>
      </c>
      <c r="C82">
        <v>-87.633663999999996</v>
      </c>
      <c r="D82" s="1">
        <v>0.33333333333333331</v>
      </c>
      <c r="E82" s="1">
        <v>0.34027777777777773</v>
      </c>
      <c r="F82" t="s">
        <v>9</v>
      </c>
      <c r="G82" t="s">
        <v>10</v>
      </c>
      <c r="H82">
        <v>25</v>
      </c>
      <c r="I82" s="2">
        <v>44113</v>
      </c>
      <c r="J82">
        <f t="shared" si="9"/>
        <v>1</v>
      </c>
      <c r="K82" t="str">
        <f t="shared" si="10"/>
        <v>F</v>
      </c>
      <c r="L82">
        <f t="shared" si="11"/>
        <v>41</v>
      </c>
      <c r="M82" s="11">
        <f t="shared" si="12"/>
        <v>0.33333333333333331</v>
      </c>
      <c r="N82">
        <f t="shared" si="13"/>
        <v>0.20833333333333334</v>
      </c>
      <c r="O82">
        <f t="shared" si="14"/>
        <v>3.4722222222222224E-2</v>
      </c>
      <c r="P82">
        <f t="shared" si="15"/>
        <v>1</v>
      </c>
      <c r="Q82">
        <f t="shared" si="16"/>
        <v>0.5</v>
      </c>
      <c r="R82">
        <f t="shared" si="17"/>
        <v>1</v>
      </c>
    </row>
    <row r="83" spans="1:18" x14ac:dyDescent="0.3">
      <c r="A83">
        <v>1</v>
      </c>
      <c r="B83">
        <v>41.877676999999998</v>
      </c>
      <c r="C83">
        <v>-87.634251000000006</v>
      </c>
      <c r="D83" s="1">
        <v>0.34375</v>
      </c>
      <c r="E83" s="1">
        <v>0.34722222222222227</v>
      </c>
      <c r="F83" t="s">
        <v>11</v>
      </c>
      <c r="G83" t="s">
        <v>10</v>
      </c>
      <c r="H83">
        <v>25</v>
      </c>
      <c r="I83" s="2">
        <v>44113</v>
      </c>
      <c r="J83">
        <f t="shared" si="9"/>
        <v>1</v>
      </c>
      <c r="K83" t="str">
        <f t="shared" si="10"/>
        <v>F</v>
      </c>
      <c r="L83">
        <f t="shared" si="11"/>
        <v>41</v>
      </c>
      <c r="M83" s="11">
        <f t="shared" si="12"/>
        <v>0.33333333333333331</v>
      </c>
      <c r="N83">
        <f t="shared" si="13"/>
        <v>0.20833333333333334</v>
      </c>
      <c r="O83">
        <f t="shared" si="14"/>
        <v>3.4722222222222224E-2</v>
      </c>
      <c r="P83">
        <f t="shared" si="15"/>
        <v>1</v>
      </c>
      <c r="Q83">
        <f t="shared" si="16"/>
        <v>1</v>
      </c>
      <c r="R83">
        <f t="shared" si="17"/>
        <v>1</v>
      </c>
    </row>
    <row r="84" spans="1:18" x14ac:dyDescent="0.3">
      <c r="A84">
        <v>1</v>
      </c>
      <c r="B84">
        <v>41.880653000000002</v>
      </c>
      <c r="C84">
        <v>-87.636480000000006</v>
      </c>
      <c r="D84" s="1">
        <v>0.35416666666666669</v>
      </c>
      <c r="E84" s="1">
        <v>0.5</v>
      </c>
      <c r="F84" t="s">
        <v>12</v>
      </c>
      <c r="G84" t="s">
        <v>10</v>
      </c>
      <c r="H84">
        <v>25</v>
      </c>
      <c r="I84" s="2">
        <v>44113</v>
      </c>
      <c r="J84">
        <f t="shared" si="9"/>
        <v>1</v>
      </c>
      <c r="K84" t="str">
        <f t="shared" si="10"/>
        <v>F</v>
      </c>
      <c r="L84">
        <f t="shared" si="11"/>
        <v>41</v>
      </c>
      <c r="M84" s="11">
        <f t="shared" si="12"/>
        <v>0.33333333333333331</v>
      </c>
      <c r="N84">
        <f t="shared" si="13"/>
        <v>0.20833333333333334</v>
      </c>
      <c r="O84">
        <f t="shared" si="14"/>
        <v>3.4722222222222224E-2</v>
      </c>
      <c r="P84">
        <f t="shared" si="15"/>
        <v>1</v>
      </c>
      <c r="Q84">
        <f t="shared" si="16"/>
        <v>1</v>
      </c>
      <c r="R84">
        <f t="shared" si="17"/>
        <v>1</v>
      </c>
    </row>
    <row r="85" spans="1:18" x14ac:dyDescent="0.3">
      <c r="A85">
        <v>1</v>
      </c>
      <c r="B85">
        <v>41.897865000000003</v>
      </c>
      <c r="C85">
        <v>-87.630874000000006</v>
      </c>
      <c r="D85" s="1">
        <v>0.72916666666666663</v>
      </c>
      <c r="E85" s="1">
        <v>0.99930555555555556</v>
      </c>
      <c r="F85" t="s">
        <v>13</v>
      </c>
      <c r="G85" t="s">
        <v>10</v>
      </c>
      <c r="H85">
        <v>25</v>
      </c>
      <c r="I85" s="2">
        <v>44113</v>
      </c>
      <c r="J85">
        <f t="shared" si="9"/>
        <v>1</v>
      </c>
      <c r="K85" t="str">
        <f t="shared" si="10"/>
        <v>F</v>
      </c>
      <c r="L85">
        <f t="shared" si="11"/>
        <v>41</v>
      </c>
      <c r="M85" s="11">
        <f t="shared" si="12"/>
        <v>0.75</v>
      </c>
      <c r="N85">
        <f t="shared" si="13"/>
        <v>0.25</v>
      </c>
      <c r="O85">
        <f t="shared" si="14"/>
        <v>4.1666666666666664E-2</v>
      </c>
      <c r="P85">
        <f t="shared" si="15"/>
        <v>1</v>
      </c>
      <c r="Q85">
        <f t="shared" si="16"/>
        <v>0.26666666666666666</v>
      </c>
      <c r="R85">
        <f t="shared" si="17"/>
        <v>1</v>
      </c>
    </row>
    <row r="86" spans="1:18" x14ac:dyDescent="0.3">
      <c r="A86">
        <v>2</v>
      </c>
      <c r="B86">
        <v>41.879604</v>
      </c>
      <c r="C86">
        <v>-87.633663999999996</v>
      </c>
      <c r="D86" s="1">
        <v>0.3125</v>
      </c>
      <c r="E86" s="1">
        <v>0.35416666666666669</v>
      </c>
      <c r="F86" t="s">
        <v>9</v>
      </c>
      <c r="G86" t="s">
        <v>14</v>
      </c>
      <c r="H86">
        <v>27</v>
      </c>
      <c r="I86" s="2">
        <v>44113</v>
      </c>
      <c r="J86">
        <f t="shared" si="9"/>
        <v>1</v>
      </c>
      <c r="K86" t="str">
        <f t="shared" si="10"/>
        <v>F</v>
      </c>
      <c r="L86">
        <f t="shared" si="11"/>
        <v>41</v>
      </c>
      <c r="M86" s="11">
        <f t="shared" si="12"/>
        <v>0.33333333333333331</v>
      </c>
      <c r="N86">
        <f t="shared" si="13"/>
        <v>0.33333333333333331</v>
      </c>
      <c r="O86">
        <f t="shared" si="14"/>
        <v>5.5555555555555552E-2</v>
      </c>
      <c r="P86">
        <f t="shared" si="15"/>
        <v>1</v>
      </c>
      <c r="Q86">
        <f t="shared" si="16"/>
        <v>0.5</v>
      </c>
      <c r="R86">
        <f t="shared" si="17"/>
        <v>1</v>
      </c>
    </row>
    <row r="87" spans="1:18" x14ac:dyDescent="0.3">
      <c r="A87">
        <v>2</v>
      </c>
      <c r="B87">
        <v>41.880653000000002</v>
      </c>
      <c r="C87">
        <v>-87.636480000000006</v>
      </c>
      <c r="D87" s="1">
        <v>0.375</v>
      </c>
      <c r="E87" s="1">
        <v>0.70833333333333337</v>
      </c>
      <c r="F87" t="s">
        <v>12</v>
      </c>
      <c r="G87" t="s">
        <v>14</v>
      </c>
      <c r="H87">
        <v>27</v>
      </c>
      <c r="I87" s="2">
        <v>44113</v>
      </c>
      <c r="J87">
        <f t="shared" si="9"/>
        <v>1</v>
      </c>
      <c r="K87" t="str">
        <f t="shared" si="10"/>
        <v>F</v>
      </c>
      <c r="L87">
        <f t="shared" si="11"/>
        <v>41</v>
      </c>
      <c r="M87" s="11">
        <f t="shared" si="12"/>
        <v>0.41666666666666663</v>
      </c>
      <c r="N87">
        <f t="shared" si="13"/>
        <v>0.27777777777777779</v>
      </c>
      <c r="O87">
        <f t="shared" si="14"/>
        <v>4.6296296296296294E-2</v>
      </c>
      <c r="P87">
        <f t="shared" si="15"/>
        <v>1</v>
      </c>
      <c r="Q87">
        <f t="shared" si="16"/>
        <v>0.2</v>
      </c>
      <c r="R87">
        <f t="shared" si="17"/>
        <v>1</v>
      </c>
    </row>
    <row r="88" spans="1:18" x14ac:dyDescent="0.3">
      <c r="A88">
        <v>2</v>
      </c>
      <c r="B88">
        <v>41.897865000000003</v>
      </c>
      <c r="C88">
        <v>-87.630874000000006</v>
      </c>
      <c r="D88" s="1">
        <v>0.73958333333333337</v>
      </c>
      <c r="E88" s="1">
        <v>0.99930555555555556</v>
      </c>
      <c r="F88" t="s">
        <v>13</v>
      </c>
      <c r="G88" t="s">
        <v>14</v>
      </c>
      <c r="H88">
        <v>27</v>
      </c>
      <c r="I88" s="2">
        <v>44113</v>
      </c>
      <c r="J88">
        <f t="shared" si="9"/>
        <v>1</v>
      </c>
      <c r="K88" t="str">
        <f t="shared" si="10"/>
        <v>F</v>
      </c>
      <c r="L88">
        <f t="shared" si="11"/>
        <v>41</v>
      </c>
      <c r="M88" s="11">
        <f t="shared" si="12"/>
        <v>0.75</v>
      </c>
      <c r="N88">
        <f t="shared" si="13"/>
        <v>0.33333333333333331</v>
      </c>
      <c r="O88">
        <f t="shared" si="14"/>
        <v>5.5555555555555552E-2</v>
      </c>
      <c r="P88">
        <f t="shared" si="15"/>
        <v>0.875</v>
      </c>
      <c r="Q88">
        <f t="shared" si="16"/>
        <v>0.2</v>
      </c>
      <c r="R88">
        <f t="shared" si="17"/>
        <v>0.75</v>
      </c>
    </row>
    <row r="89" spans="1:18" x14ac:dyDescent="0.3">
      <c r="A89">
        <v>3</v>
      </c>
      <c r="B89">
        <v>41.880653000000002</v>
      </c>
      <c r="C89">
        <v>-87.636480000000006</v>
      </c>
      <c r="D89" s="1">
        <v>0.375</v>
      </c>
      <c r="E89" s="1">
        <v>0.70833333333333337</v>
      </c>
      <c r="F89" t="s">
        <v>12</v>
      </c>
      <c r="G89" t="s">
        <v>14</v>
      </c>
      <c r="H89">
        <v>29</v>
      </c>
      <c r="I89" s="2">
        <v>44113</v>
      </c>
      <c r="J89">
        <f t="shared" si="9"/>
        <v>1</v>
      </c>
      <c r="K89" t="str">
        <f t="shared" si="10"/>
        <v>F</v>
      </c>
      <c r="L89">
        <f t="shared" si="11"/>
        <v>41</v>
      </c>
      <c r="M89" s="11">
        <f t="shared" si="12"/>
        <v>0.41666666666666663</v>
      </c>
      <c r="N89">
        <f t="shared" si="13"/>
        <v>0.29411764705882354</v>
      </c>
      <c r="O89">
        <f t="shared" si="14"/>
        <v>5.1903114186851215E-2</v>
      </c>
      <c r="P89">
        <f t="shared" si="15"/>
        <v>1</v>
      </c>
      <c r="Q89">
        <f t="shared" si="16"/>
        <v>0.2</v>
      </c>
      <c r="R89">
        <f t="shared" si="17"/>
        <v>1</v>
      </c>
    </row>
    <row r="90" spans="1:18" x14ac:dyDescent="0.3">
      <c r="A90">
        <v>3</v>
      </c>
      <c r="B90">
        <v>41.881996999999998</v>
      </c>
      <c r="C90">
        <v>-87.627484999999993</v>
      </c>
      <c r="D90" s="1">
        <v>0.73958333333333337</v>
      </c>
      <c r="E90" s="1">
        <v>0.77083333333333337</v>
      </c>
      <c r="F90" t="s">
        <v>15</v>
      </c>
      <c r="G90" t="s">
        <v>14</v>
      </c>
      <c r="H90">
        <v>29</v>
      </c>
      <c r="I90" s="2">
        <v>44113</v>
      </c>
      <c r="J90">
        <f t="shared" si="9"/>
        <v>1</v>
      </c>
      <c r="K90" t="str">
        <f t="shared" si="10"/>
        <v>F</v>
      </c>
      <c r="L90">
        <f t="shared" si="11"/>
        <v>41</v>
      </c>
      <c r="M90" s="11">
        <f t="shared" si="12"/>
        <v>0.75</v>
      </c>
      <c r="N90">
        <f t="shared" si="13"/>
        <v>0.23529411764705882</v>
      </c>
      <c r="O90">
        <f t="shared" si="14"/>
        <v>4.1522491349480974E-2</v>
      </c>
      <c r="P90">
        <f t="shared" si="15"/>
        <v>1</v>
      </c>
      <c r="Q90">
        <f t="shared" si="16"/>
        <v>0.33333333333333331</v>
      </c>
      <c r="R90">
        <f t="shared" si="17"/>
        <v>1</v>
      </c>
    </row>
    <row r="91" spans="1:18" x14ac:dyDescent="0.3">
      <c r="A91">
        <v>3</v>
      </c>
      <c r="B91">
        <v>41.897865000000003</v>
      </c>
      <c r="C91">
        <v>-87.630874000000006</v>
      </c>
      <c r="D91" s="1">
        <v>0.79166666666666663</v>
      </c>
      <c r="E91" s="1">
        <v>0.99930555555555556</v>
      </c>
      <c r="F91" t="s">
        <v>13</v>
      </c>
      <c r="G91" t="s">
        <v>14</v>
      </c>
      <c r="H91">
        <v>29</v>
      </c>
      <c r="I91" s="2">
        <v>44113</v>
      </c>
      <c r="J91">
        <f t="shared" si="9"/>
        <v>1</v>
      </c>
      <c r="K91" t="str">
        <f t="shared" si="10"/>
        <v>F</v>
      </c>
      <c r="L91">
        <f t="shared" si="11"/>
        <v>41</v>
      </c>
      <c r="M91" s="11">
        <f t="shared" si="12"/>
        <v>0.83333333333333326</v>
      </c>
      <c r="N91">
        <f t="shared" si="13"/>
        <v>0.29411764705882354</v>
      </c>
      <c r="O91">
        <f t="shared" si="14"/>
        <v>5.1903114186851215E-2</v>
      </c>
      <c r="P91">
        <f t="shared" si="15"/>
        <v>1</v>
      </c>
      <c r="Q91">
        <f t="shared" si="16"/>
        <v>0.47058823529411764</v>
      </c>
      <c r="R91">
        <f t="shared" si="17"/>
        <v>1</v>
      </c>
    </row>
    <row r="92" spans="1:18" x14ac:dyDescent="0.3">
      <c r="A92">
        <v>4</v>
      </c>
      <c r="B92">
        <v>41.880653000000002</v>
      </c>
      <c r="C92">
        <v>-87.636480000000006</v>
      </c>
      <c r="D92" s="1">
        <v>0.375</v>
      </c>
      <c r="E92" s="1">
        <v>0.71527777777777779</v>
      </c>
      <c r="F92" t="s">
        <v>12</v>
      </c>
      <c r="G92" t="s">
        <v>10</v>
      </c>
      <c r="H92">
        <v>26</v>
      </c>
      <c r="I92" s="2">
        <v>44113</v>
      </c>
      <c r="J92">
        <f t="shared" si="9"/>
        <v>1</v>
      </c>
      <c r="K92" t="str">
        <f t="shared" si="10"/>
        <v>F</v>
      </c>
      <c r="L92">
        <f t="shared" si="11"/>
        <v>41</v>
      </c>
      <c r="M92" s="11">
        <f t="shared" si="12"/>
        <v>0.41666666666666663</v>
      </c>
      <c r="N92">
        <f t="shared" si="13"/>
        <v>0.27777777777777779</v>
      </c>
      <c r="O92">
        <f t="shared" si="14"/>
        <v>4.6296296296296294E-2</v>
      </c>
      <c r="P92">
        <f t="shared" si="15"/>
        <v>1</v>
      </c>
      <c r="Q92">
        <f t="shared" si="16"/>
        <v>0.2</v>
      </c>
      <c r="R92">
        <f t="shared" si="17"/>
        <v>1</v>
      </c>
    </row>
    <row r="93" spans="1:18" x14ac:dyDescent="0.3">
      <c r="A93">
        <v>4</v>
      </c>
      <c r="B93">
        <v>41.881996999999998</v>
      </c>
      <c r="C93">
        <v>-87.627484999999993</v>
      </c>
      <c r="D93" s="1">
        <v>0.73958333333333337</v>
      </c>
      <c r="E93" s="1">
        <v>0.77777777777777779</v>
      </c>
      <c r="F93" t="s">
        <v>15</v>
      </c>
      <c r="G93" t="s">
        <v>10</v>
      </c>
      <c r="H93">
        <v>26</v>
      </c>
      <c r="I93" s="2">
        <v>44113</v>
      </c>
      <c r="J93">
        <f t="shared" si="9"/>
        <v>1</v>
      </c>
      <c r="K93" t="str">
        <f t="shared" si="10"/>
        <v>F</v>
      </c>
      <c r="L93">
        <f t="shared" si="11"/>
        <v>41</v>
      </c>
      <c r="M93" s="11">
        <f t="shared" si="12"/>
        <v>0.75</v>
      </c>
      <c r="N93">
        <f t="shared" si="13"/>
        <v>0.22222222222222221</v>
      </c>
      <c r="O93">
        <f t="shared" si="14"/>
        <v>3.7037037037037035E-2</v>
      </c>
      <c r="P93">
        <f t="shared" si="15"/>
        <v>1</v>
      </c>
      <c r="Q93">
        <f t="shared" si="16"/>
        <v>0.33333333333333331</v>
      </c>
      <c r="R93">
        <f t="shared" si="17"/>
        <v>1</v>
      </c>
    </row>
    <row r="94" spans="1:18" x14ac:dyDescent="0.3">
      <c r="A94">
        <v>4</v>
      </c>
      <c r="B94">
        <v>41.897865000000003</v>
      </c>
      <c r="C94">
        <v>-87.630874000000006</v>
      </c>
      <c r="D94" s="1">
        <v>0.79166666666666663</v>
      </c>
      <c r="E94" s="1">
        <v>0.99930555555555556</v>
      </c>
      <c r="F94" t="s">
        <v>13</v>
      </c>
      <c r="G94" t="s">
        <v>10</v>
      </c>
      <c r="H94">
        <v>26</v>
      </c>
      <c r="I94" s="2">
        <v>44113</v>
      </c>
      <c r="J94">
        <f t="shared" si="9"/>
        <v>1</v>
      </c>
      <c r="K94" t="str">
        <f t="shared" si="10"/>
        <v>F</v>
      </c>
      <c r="L94">
        <f t="shared" si="11"/>
        <v>41</v>
      </c>
      <c r="M94" s="11">
        <f t="shared" si="12"/>
        <v>0.83333333333333326</v>
      </c>
      <c r="N94">
        <f t="shared" si="13"/>
        <v>0.33333333333333331</v>
      </c>
      <c r="O94">
        <f t="shared" si="14"/>
        <v>5.5555555555555552E-2</v>
      </c>
      <c r="P94">
        <f t="shared" si="15"/>
        <v>1</v>
      </c>
      <c r="Q94">
        <f t="shared" si="16"/>
        <v>0.47058823529411764</v>
      </c>
      <c r="R94">
        <f t="shared" si="17"/>
        <v>1</v>
      </c>
    </row>
    <row r="95" spans="1:18" x14ac:dyDescent="0.3">
      <c r="A95">
        <v>5</v>
      </c>
      <c r="B95">
        <v>41.874848999999998</v>
      </c>
      <c r="C95">
        <v>-87.634506000000002</v>
      </c>
      <c r="D95" s="1">
        <v>0.25</v>
      </c>
      <c r="E95" s="1">
        <v>0.3125</v>
      </c>
      <c r="F95" t="s">
        <v>16</v>
      </c>
      <c r="G95" t="s">
        <v>10</v>
      </c>
      <c r="H95">
        <v>27</v>
      </c>
      <c r="I95" s="2">
        <v>44113</v>
      </c>
      <c r="J95">
        <f t="shared" si="9"/>
        <v>1</v>
      </c>
      <c r="K95" t="str">
        <f t="shared" si="10"/>
        <v>F</v>
      </c>
      <c r="L95">
        <f t="shared" si="11"/>
        <v>41</v>
      </c>
      <c r="M95" s="11">
        <f t="shared" si="12"/>
        <v>0.25</v>
      </c>
      <c r="N95">
        <f t="shared" si="13"/>
        <v>0.23809523809523808</v>
      </c>
      <c r="O95">
        <f t="shared" si="14"/>
        <v>3.4013605442176867E-2</v>
      </c>
      <c r="P95">
        <f t="shared" si="15"/>
        <v>1</v>
      </c>
      <c r="Q95">
        <f t="shared" si="16"/>
        <v>0.5</v>
      </c>
      <c r="R95">
        <f t="shared" si="17"/>
        <v>1</v>
      </c>
    </row>
    <row r="96" spans="1:18" x14ac:dyDescent="0.3">
      <c r="A96">
        <v>5</v>
      </c>
      <c r="B96">
        <v>41.880653000000002</v>
      </c>
      <c r="C96">
        <v>-87.636480000000006</v>
      </c>
      <c r="D96" s="1">
        <v>0.375</v>
      </c>
      <c r="E96" s="1">
        <v>0.70833333333333337</v>
      </c>
      <c r="F96" t="s">
        <v>12</v>
      </c>
      <c r="G96" t="s">
        <v>10</v>
      </c>
      <c r="H96">
        <v>27</v>
      </c>
      <c r="I96" s="2">
        <v>44113</v>
      </c>
      <c r="J96">
        <f t="shared" si="9"/>
        <v>1</v>
      </c>
      <c r="K96" t="str">
        <f t="shared" si="10"/>
        <v>F</v>
      </c>
      <c r="L96">
        <f t="shared" si="11"/>
        <v>41</v>
      </c>
      <c r="M96" s="11">
        <f t="shared" si="12"/>
        <v>0.41666666666666663</v>
      </c>
      <c r="N96">
        <f t="shared" si="13"/>
        <v>0.23809523809523808</v>
      </c>
      <c r="O96">
        <f t="shared" si="14"/>
        <v>3.4013605442176867E-2</v>
      </c>
      <c r="P96">
        <f t="shared" si="15"/>
        <v>1</v>
      </c>
      <c r="Q96">
        <f t="shared" si="16"/>
        <v>0.2</v>
      </c>
      <c r="R96">
        <f t="shared" si="17"/>
        <v>1</v>
      </c>
    </row>
    <row r="97" spans="1:18" x14ac:dyDescent="0.3">
      <c r="A97">
        <v>5</v>
      </c>
      <c r="B97">
        <v>41.897865000000003</v>
      </c>
      <c r="C97">
        <v>-87.630874000000006</v>
      </c>
      <c r="D97" s="1">
        <v>0.73958333333333337</v>
      </c>
      <c r="E97" s="1">
        <v>0.99930555555555556</v>
      </c>
      <c r="F97" t="s">
        <v>13</v>
      </c>
      <c r="G97" t="s">
        <v>10</v>
      </c>
      <c r="H97">
        <v>27</v>
      </c>
      <c r="I97" s="2">
        <v>44113</v>
      </c>
      <c r="J97">
        <f t="shared" si="9"/>
        <v>1</v>
      </c>
      <c r="K97" t="str">
        <f t="shared" si="10"/>
        <v>F</v>
      </c>
      <c r="L97">
        <f t="shared" si="11"/>
        <v>41</v>
      </c>
      <c r="M97" s="11">
        <f t="shared" si="12"/>
        <v>0.75</v>
      </c>
      <c r="N97">
        <f t="shared" si="13"/>
        <v>0.2857142857142857</v>
      </c>
      <c r="O97">
        <f t="shared" si="14"/>
        <v>4.0816326530612242E-2</v>
      </c>
      <c r="P97">
        <f t="shared" si="15"/>
        <v>1</v>
      </c>
      <c r="Q97">
        <f t="shared" si="16"/>
        <v>0.26666666666666666</v>
      </c>
      <c r="R97">
        <f t="shared" si="17"/>
        <v>1</v>
      </c>
    </row>
    <row r="98" spans="1:18" x14ac:dyDescent="0.3">
      <c r="A98">
        <v>6</v>
      </c>
      <c r="B98">
        <v>41.874848999999998</v>
      </c>
      <c r="C98">
        <v>-87.634506000000002</v>
      </c>
      <c r="D98" s="1">
        <v>0.25</v>
      </c>
      <c r="E98" s="1">
        <v>0.31944444444444448</v>
      </c>
      <c r="F98" t="s">
        <v>16</v>
      </c>
      <c r="G98" t="s">
        <v>14</v>
      </c>
      <c r="H98">
        <v>29</v>
      </c>
      <c r="I98" s="2">
        <v>44113</v>
      </c>
      <c r="J98">
        <f t="shared" si="9"/>
        <v>1</v>
      </c>
      <c r="K98" t="str">
        <f t="shared" si="10"/>
        <v>F</v>
      </c>
      <c r="L98">
        <f t="shared" si="11"/>
        <v>41</v>
      </c>
      <c r="M98" s="11">
        <f t="shared" si="12"/>
        <v>0.25</v>
      </c>
      <c r="N98">
        <f t="shared" si="13"/>
        <v>0.19047619047619047</v>
      </c>
      <c r="O98">
        <f t="shared" si="14"/>
        <v>3.6281179138321989E-2</v>
      </c>
      <c r="P98">
        <f t="shared" si="15"/>
        <v>1</v>
      </c>
      <c r="Q98">
        <f t="shared" si="16"/>
        <v>0.5</v>
      </c>
      <c r="R98">
        <f t="shared" si="17"/>
        <v>1</v>
      </c>
    </row>
    <row r="99" spans="1:18" x14ac:dyDescent="0.3">
      <c r="A99">
        <v>6</v>
      </c>
      <c r="B99">
        <v>41.880653000000002</v>
      </c>
      <c r="C99">
        <v>-87.636480000000006</v>
      </c>
      <c r="D99" s="1">
        <v>0.375</v>
      </c>
      <c r="E99" s="1">
        <v>0.71527777777777779</v>
      </c>
      <c r="F99" t="s">
        <v>12</v>
      </c>
      <c r="G99" t="s">
        <v>14</v>
      </c>
      <c r="H99">
        <v>29</v>
      </c>
      <c r="I99" s="2">
        <v>44113</v>
      </c>
      <c r="J99">
        <f t="shared" si="9"/>
        <v>1</v>
      </c>
      <c r="K99" t="str">
        <f t="shared" si="10"/>
        <v>F</v>
      </c>
      <c r="L99">
        <f t="shared" si="11"/>
        <v>41</v>
      </c>
      <c r="M99" s="11">
        <f t="shared" si="12"/>
        <v>0.41666666666666663</v>
      </c>
      <c r="N99">
        <f t="shared" si="13"/>
        <v>0.23809523809523808</v>
      </c>
      <c r="O99">
        <f t="shared" si="14"/>
        <v>4.5351473922902487E-2</v>
      </c>
      <c r="P99">
        <f t="shared" si="15"/>
        <v>1</v>
      </c>
      <c r="Q99">
        <f t="shared" si="16"/>
        <v>0.2</v>
      </c>
      <c r="R99">
        <f t="shared" si="17"/>
        <v>1</v>
      </c>
    </row>
    <row r="100" spans="1:18" x14ac:dyDescent="0.3">
      <c r="A100">
        <v>6</v>
      </c>
      <c r="B100">
        <v>41.881996999999998</v>
      </c>
      <c r="C100">
        <v>-87.627484999999993</v>
      </c>
      <c r="D100" s="1">
        <v>0.73958333333333337</v>
      </c>
      <c r="E100" s="1">
        <v>0.77777777777777779</v>
      </c>
      <c r="F100" t="s">
        <v>15</v>
      </c>
      <c r="G100" t="s">
        <v>14</v>
      </c>
      <c r="H100">
        <v>29</v>
      </c>
      <c r="I100" s="2">
        <v>44113</v>
      </c>
      <c r="J100">
        <f t="shared" si="9"/>
        <v>1</v>
      </c>
      <c r="K100" t="str">
        <f t="shared" si="10"/>
        <v>F</v>
      </c>
      <c r="L100">
        <f t="shared" si="11"/>
        <v>41</v>
      </c>
      <c r="M100" s="11">
        <f t="shared" si="12"/>
        <v>0.75</v>
      </c>
      <c r="N100">
        <f t="shared" si="13"/>
        <v>0.23809523809523808</v>
      </c>
      <c r="O100">
        <f t="shared" si="14"/>
        <v>4.5351473922902487E-2</v>
      </c>
      <c r="P100">
        <f t="shared" si="15"/>
        <v>1</v>
      </c>
      <c r="Q100">
        <f t="shared" si="16"/>
        <v>0.33333333333333331</v>
      </c>
      <c r="R100">
        <f t="shared" si="17"/>
        <v>1</v>
      </c>
    </row>
    <row r="101" spans="1:18" x14ac:dyDescent="0.3">
      <c r="A101">
        <v>6</v>
      </c>
      <c r="B101">
        <v>41.897865000000003</v>
      </c>
      <c r="C101">
        <v>-87.630874000000006</v>
      </c>
      <c r="D101" s="1">
        <v>0.73958333333333337</v>
      </c>
      <c r="E101" s="1">
        <v>0.99930555555555556</v>
      </c>
      <c r="F101" t="s">
        <v>13</v>
      </c>
      <c r="G101" t="s">
        <v>14</v>
      </c>
      <c r="H101">
        <v>29</v>
      </c>
      <c r="I101" s="2">
        <v>44113</v>
      </c>
      <c r="J101">
        <f t="shared" si="9"/>
        <v>1</v>
      </c>
      <c r="K101" t="str">
        <f t="shared" si="10"/>
        <v>F</v>
      </c>
      <c r="L101">
        <f t="shared" si="11"/>
        <v>41</v>
      </c>
      <c r="M101" s="11">
        <f t="shared" si="12"/>
        <v>0.75</v>
      </c>
      <c r="N101">
        <f t="shared" si="13"/>
        <v>0.2857142857142857</v>
      </c>
      <c r="O101">
        <f t="shared" si="14"/>
        <v>5.4421768707482984E-2</v>
      </c>
      <c r="P101">
        <f t="shared" si="15"/>
        <v>1</v>
      </c>
      <c r="Q101">
        <f t="shared" si="16"/>
        <v>0.26666666666666666</v>
      </c>
      <c r="R101">
        <f t="shared" si="17"/>
        <v>1</v>
      </c>
    </row>
    <row r="102" spans="1:18" x14ac:dyDescent="0.3">
      <c r="A102">
        <v>1</v>
      </c>
      <c r="B102">
        <v>41.878163000000001</v>
      </c>
      <c r="C102">
        <v>-87.634919999999994</v>
      </c>
      <c r="D102" s="1">
        <v>0.52083333333333337</v>
      </c>
      <c r="E102" s="1">
        <v>0.54166666666666663</v>
      </c>
      <c r="F102" t="s">
        <v>17</v>
      </c>
      <c r="G102" t="s">
        <v>10</v>
      </c>
      <c r="H102">
        <v>25</v>
      </c>
      <c r="I102" s="2">
        <v>44114</v>
      </c>
      <c r="J102">
        <f t="shared" si="9"/>
        <v>0</v>
      </c>
      <c r="K102" t="str">
        <f t="shared" si="10"/>
        <v>Sa</v>
      </c>
      <c r="L102">
        <f t="shared" si="11"/>
        <v>41</v>
      </c>
      <c r="M102" s="11">
        <f t="shared" si="12"/>
        <v>0.5</v>
      </c>
      <c r="N102">
        <f>COUNTIFS(F:F,F102,A:A,A102,L:L,L102)/COUNTIFS(A:A,A102,L:L,L102)</f>
        <v>4.1666666666666664E-2</v>
      </c>
      <c r="O102">
        <f t="shared" si="14"/>
        <v>6.9444444444444441E-3</v>
      </c>
      <c r="P102">
        <f t="shared" si="15"/>
        <v>1</v>
      </c>
      <c r="Q102">
        <f t="shared" si="16"/>
        <v>1</v>
      </c>
      <c r="R102">
        <f t="shared" si="17"/>
        <v>1</v>
      </c>
    </row>
    <row r="103" spans="1:18" x14ac:dyDescent="0.3">
      <c r="A103">
        <v>1</v>
      </c>
      <c r="B103">
        <v>41.884017999999998</v>
      </c>
      <c r="C103">
        <v>-87.627398999999997</v>
      </c>
      <c r="D103" s="1">
        <v>0.58333333333333337</v>
      </c>
      <c r="E103" s="1">
        <v>0.66666666666666663</v>
      </c>
      <c r="F103" t="s">
        <v>18</v>
      </c>
      <c r="G103" t="s">
        <v>10</v>
      </c>
      <c r="H103">
        <v>25</v>
      </c>
      <c r="I103" s="2">
        <v>44114</v>
      </c>
      <c r="J103">
        <f t="shared" si="9"/>
        <v>0</v>
      </c>
      <c r="K103" t="str">
        <f t="shared" si="10"/>
        <v>Sa</v>
      </c>
      <c r="L103">
        <f t="shared" si="11"/>
        <v>41</v>
      </c>
      <c r="M103" s="11">
        <f t="shared" si="12"/>
        <v>0.58333333333333326</v>
      </c>
      <c r="N103">
        <f t="shared" si="13"/>
        <v>4.1666666666666664E-2</v>
      </c>
      <c r="O103">
        <f t="shared" si="14"/>
        <v>6.9444444444444441E-3</v>
      </c>
      <c r="P103">
        <f t="shared" si="15"/>
        <v>1</v>
      </c>
      <c r="Q103">
        <f t="shared" si="16"/>
        <v>1</v>
      </c>
      <c r="R103">
        <f t="shared" si="17"/>
        <v>1</v>
      </c>
    </row>
    <row r="104" spans="1:18" x14ac:dyDescent="0.3">
      <c r="A104">
        <v>1</v>
      </c>
      <c r="B104">
        <v>41.883138000000002</v>
      </c>
      <c r="C104">
        <v>-87.630692999999994</v>
      </c>
      <c r="D104" s="1">
        <v>0.6875</v>
      </c>
      <c r="E104" s="1">
        <v>0.70833333333333337</v>
      </c>
      <c r="F104" t="s">
        <v>19</v>
      </c>
      <c r="G104" t="s">
        <v>10</v>
      </c>
      <c r="H104">
        <v>25</v>
      </c>
      <c r="I104" s="2">
        <v>44114</v>
      </c>
      <c r="J104">
        <f t="shared" si="9"/>
        <v>0</v>
      </c>
      <c r="K104" t="str">
        <f t="shared" si="10"/>
        <v>Sa</v>
      </c>
      <c r="L104">
        <f t="shared" si="11"/>
        <v>41</v>
      </c>
      <c r="M104" s="11">
        <f t="shared" si="12"/>
        <v>0.66666666666666663</v>
      </c>
      <c r="N104">
        <f t="shared" si="13"/>
        <v>4.1666666666666664E-2</v>
      </c>
      <c r="O104">
        <f t="shared" si="14"/>
        <v>6.9444444444444441E-3</v>
      </c>
      <c r="P104">
        <f t="shared" si="15"/>
        <v>1</v>
      </c>
      <c r="Q104">
        <f t="shared" si="16"/>
        <v>1</v>
      </c>
      <c r="R104">
        <f t="shared" si="17"/>
        <v>1</v>
      </c>
    </row>
    <row r="105" spans="1:18" x14ac:dyDescent="0.3">
      <c r="A105">
        <v>1</v>
      </c>
      <c r="B105">
        <v>41.897865000000003</v>
      </c>
      <c r="C105">
        <v>-87.630874000000006</v>
      </c>
      <c r="D105" s="1">
        <v>0.83333333333333337</v>
      </c>
      <c r="E105" s="1">
        <v>0.99930555555555556</v>
      </c>
      <c r="F105" t="s">
        <v>13</v>
      </c>
      <c r="G105" t="s">
        <v>10</v>
      </c>
      <c r="H105">
        <v>25</v>
      </c>
      <c r="I105" s="2">
        <v>44114</v>
      </c>
      <c r="J105">
        <f t="shared" si="9"/>
        <v>0</v>
      </c>
      <c r="K105" t="str">
        <f t="shared" si="10"/>
        <v>Sa</v>
      </c>
      <c r="L105">
        <f t="shared" si="11"/>
        <v>41</v>
      </c>
      <c r="M105" s="11">
        <f t="shared" si="12"/>
        <v>0.83333333333333326</v>
      </c>
      <c r="N105">
        <f t="shared" si="13"/>
        <v>0.25</v>
      </c>
      <c r="O105">
        <f t="shared" si="14"/>
        <v>4.1666666666666664E-2</v>
      </c>
      <c r="P105">
        <f t="shared" si="15"/>
        <v>1</v>
      </c>
      <c r="Q105">
        <f t="shared" si="16"/>
        <v>0.88888888888888884</v>
      </c>
      <c r="R105">
        <f t="shared" si="17"/>
        <v>1</v>
      </c>
    </row>
    <row r="106" spans="1:18" x14ac:dyDescent="0.3">
      <c r="A106">
        <v>2</v>
      </c>
      <c r="B106">
        <v>41.879927000000002</v>
      </c>
      <c r="C106">
        <v>-87.623632999999998</v>
      </c>
      <c r="D106" s="1">
        <v>0.39583333333333331</v>
      </c>
      <c r="E106" s="1">
        <v>0.5625</v>
      </c>
      <c r="F106" t="s">
        <v>20</v>
      </c>
      <c r="G106" t="s">
        <v>14</v>
      </c>
      <c r="H106">
        <v>27</v>
      </c>
      <c r="I106" s="2">
        <v>44114</v>
      </c>
      <c r="J106">
        <f t="shared" si="9"/>
        <v>0</v>
      </c>
      <c r="K106" t="str">
        <f t="shared" si="10"/>
        <v>Sa</v>
      </c>
      <c r="L106">
        <f t="shared" si="11"/>
        <v>41</v>
      </c>
      <c r="M106" s="11">
        <f t="shared" si="12"/>
        <v>0.41666666666666663</v>
      </c>
      <c r="N106">
        <f t="shared" si="13"/>
        <v>5.5555555555555552E-2</v>
      </c>
      <c r="O106">
        <f t="shared" si="14"/>
        <v>9.2592592592592587E-3</v>
      </c>
      <c r="P106">
        <f t="shared" si="15"/>
        <v>1</v>
      </c>
      <c r="Q106">
        <f t="shared" si="16"/>
        <v>1</v>
      </c>
      <c r="R106">
        <f t="shared" si="17"/>
        <v>1</v>
      </c>
    </row>
    <row r="107" spans="1:18" x14ac:dyDescent="0.3">
      <c r="A107">
        <v>2</v>
      </c>
      <c r="B107">
        <v>41.879604</v>
      </c>
      <c r="C107">
        <v>-87.633663999999996</v>
      </c>
      <c r="D107" s="1">
        <v>0.58333333333333337</v>
      </c>
      <c r="E107" s="1">
        <v>0.625</v>
      </c>
      <c r="F107" t="s">
        <v>9</v>
      </c>
      <c r="G107" t="s">
        <v>14</v>
      </c>
      <c r="H107">
        <v>27</v>
      </c>
      <c r="I107" s="2">
        <v>44114</v>
      </c>
      <c r="J107">
        <f t="shared" si="9"/>
        <v>0</v>
      </c>
      <c r="K107" t="str">
        <f t="shared" si="10"/>
        <v>Sa</v>
      </c>
      <c r="L107">
        <f t="shared" si="11"/>
        <v>41</v>
      </c>
      <c r="M107" s="11">
        <f t="shared" si="12"/>
        <v>0.58333333333333326</v>
      </c>
      <c r="N107">
        <f t="shared" si="13"/>
        <v>0.33333333333333331</v>
      </c>
      <c r="O107">
        <f t="shared" si="14"/>
        <v>5.5555555555555552E-2</v>
      </c>
      <c r="P107">
        <f t="shared" si="15"/>
        <v>1</v>
      </c>
      <c r="Q107">
        <f t="shared" si="16"/>
        <v>1</v>
      </c>
      <c r="R107">
        <f t="shared" si="17"/>
        <v>1</v>
      </c>
    </row>
    <row r="108" spans="1:18" x14ac:dyDescent="0.3">
      <c r="A108">
        <v>2</v>
      </c>
      <c r="B108">
        <v>41.897865000000003</v>
      </c>
      <c r="C108">
        <v>-87.630874000000006</v>
      </c>
      <c r="D108" s="1">
        <v>0.64583333333333337</v>
      </c>
      <c r="E108" s="1">
        <v>0.99930555555555556</v>
      </c>
      <c r="F108" t="s">
        <v>13</v>
      </c>
      <c r="G108" t="s">
        <v>14</v>
      </c>
      <c r="H108">
        <v>27</v>
      </c>
      <c r="I108" s="2">
        <v>44114</v>
      </c>
      <c r="J108">
        <f t="shared" si="9"/>
        <v>0</v>
      </c>
      <c r="K108" t="str">
        <f t="shared" si="10"/>
        <v>Sa</v>
      </c>
      <c r="L108">
        <f t="shared" si="11"/>
        <v>41</v>
      </c>
      <c r="M108" s="11">
        <f t="shared" si="12"/>
        <v>0.66666666666666663</v>
      </c>
      <c r="N108">
        <f t="shared" si="13"/>
        <v>0.33333333333333331</v>
      </c>
      <c r="O108">
        <f t="shared" si="14"/>
        <v>5.5555555555555552E-2</v>
      </c>
      <c r="P108">
        <f t="shared" si="15"/>
        <v>1.125</v>
      </c>
      <c r="Q108">
        <f t="shared" si="16"/>
        <v>0.5</v>
      </c>
      <c r="R108">
        <f t="shared" si="17"/>
        <v>1</v>
      </c>
    </row>
    <row r="109" spans="1:18" x14ac:dyDescent="0.3">
      <c r="A109">
        <v>3</v>
      </c>
      <c r="B109">
        <v>41.874848999999998</v>
      </c>
      <c r="C109">
        <v>-87.634506000000002</v>
      </c>
      <c r="D109" s="1">
        <v>0.29166666666666669</v>
      </c>
      <c r="E109" s="1">
        <v>0.375</v>
      </c>
      <c r="F109" t="s">
        <v>16</v>
      </c>
      <c r="G109" t="s">
        <v>14</v>
      </c>
      <c r="H109">
        <v>29</v>
      </c>
      <c r="I109" s="2">
        <v>44114</v>
      </c>
      <c r="J109">
        <f t="shared" si="9"/>
        <v>0</v>
      </c>
      <c r="K109" t="str">
        <f t="shared" si="10"/>
        <v>Sa</v>
      </c>
      <c r="L109">
        <f t="shared" si="11"/>
        <v>41</v>
      </c>
      <c r="M109" s="11">
        <f t="shared" si="12"/>
        <v>0.33333333333333331</v>
      </c>
      <c r="N109">
        <f t="shared" si="13"/>
        <v>5.8823529411764705E-2</v>
      </c>
      <c r="O109">
        <f t="shared" si="14"/>
        <v>1.0380622837370243E-2</v>
      </c>
      <c r="P109">
        <f t="shared" si="15"/>
        <v>1</v>
      </c>
      <c r="Q109">
        <f t="shared" si="16"/>
        <v>1</v>
      </c>
      <c r="R109">
        <f t="shared" si="17"/>
        <v>1</v>
      </c>
    </row>
    <row r="110" spans="1:18" x14ac:dyDescent="0.3">
      <c r="A110">
        <v>3</v>
      </c>
      <c r="B110">
        <v>41.883138000000002</v>
      </c>
      <c r="C110">
        <v>-87.630692999999994</v>
      </c>
      <c r="D110" s="1">
        <v>0.70833333333333337</v>
      </c>
      <c r="E110" s="1">
        <v>0.75</v>
      </c>
      <c r="F110" t="s">
        <v>19</v>
      </c>
      <c r="G110" t="s">
        <v>14</v>
      </c>
      <c r="H110">
        <v>29</v>
      </c>
      <c r="I110" s="2">
        <v>44114</v>
      </c>
      <c r="J110">
        <f t="shared" si="9"/>
        <v>0</v>
      </c>
      <c r="K110" t="str">
        <f t="shared" si="10"/>
        <v>Sa</v>
      </c>
      <c r="L110">
        <f t="shared" si="11"/>
        <v>41</v>
      </c>
      <c r="M110" s="11">
        <f t="shared" si="12"/>
        <v>0.75</v>
      </c>
      <c r="N110">
        <f t="shared" si="13"/>
        <v>5.8823529411764705E-2</v>
      </c>
      <c r="O110">
        <f t="shared" si="14"/>
        <v>1.0380622837370243E-2</v>
      </c>
      <c r="P110">
        <f t="shared" si="15"/>
        <v>1</v>
      </c>
      <c r="Q110">
        <f t="shared" si="16"/>
        <v>1</v>
      </c>
      <c r="R110">
        <f t="shared" si="17"/>
        <v>1</v>
      </c>
    </row>
    <row r="111" spans="1:18" x14ac:dyDescent="0.3">
      <c r="A111">
        <v>3</v>
      </c>
      <c r="B111">
        <v>41.884017999999998</v>
      </c>
      <c r="C111">
        <v>-87.627398999999997</v>
      </c>
      <c r="D111" s="1">
        <v>0.75</v>
      </c>
      <c r="E111" s="1">
        <v>0.91666666666666663</v>
      </c>
      <c r="F111" t="s">
        <v>18</v>
      </c>
      <c r="G111" t="s">
        <v>14</v>
      </c>
      <c r="H111">
        <v>29</v>
      </c>
      <c r="I111" s="2">
        <v>44114</v>
      </c>
      <c r="J111">
        <f t="shared" si="9"/>
        <v>0</v>
      </c>
      <c r="K111" t="str">
        <f t="shared" si="10"/>
        <v>Sa</v>
      </c>
      <c r="L111">
        <f t="shared" si="11"/>
        <v>41</v>
      </c>
      <c r="M111" s="11">
        <f t="shared" si="12"/>
        <v>0.75</v>
      </c>
      <c r="N111">
        <f t="shared" si="13"/>
        <v>5.8823529411764705E-2</v>
      </c>
      <c r="O111">
        <f t="shared" si="14"/>
        <v>1.0380622837370243E-2</v>
      </c>
      <c r="P111">
        <f t="shared" si="15"/>
        <v>1</v>
      </c>
      <c r="Q111">
        <f t="shared" si="16"/>
        <v>1</v>
      </c>
      <c r="R111">
        <f t="shared" si="17"/>
        <v>1</v>
      </c>
    </row>
    <row r="112" spans="1:18" x14ac:dyDescent="0.3">
      <c r="A112">
        <v>4</v>
      </c>
      <c r="B112">
        <v>41.897865000000003</v>
      </c>
      <c r="C112">
        <v>-87.630874000000006</v>
      </c>
      <c r="D112" s="1">
        <v>0.375</v>
      </c>
      <c r="E112" s="1">
        <v>0.38541666666666669</v>
      </c>
      <c r="F112" t="s">
        <v>13</v>
      </c>
      <c r="G112" t="s">
        <v>10</v>
      </c>
      <c r="H112">
        <v>26</v>
      </c>
      <c r="I112" s="2">
        <v>44114</v>
      </c>
      <c r="J112">
        <f t="shared" si="9"/>
        <v>0</v>
      </c>
      <c r="K112" t="str">
        <f t="shared" si="10"/>
        <v>Sa</v>
      </c>
      <c r="L112">
        <f t="shared" si="11"/>
        <v>41</v>
      </c>
      <c r="M112" s="11">
        <f t="shared" si="12"/>
        <v>0.41666666666666663</v>
      </c>
      <c r="N112">
        <f t="shared" si="13"/>
        <v>0.33333333333333331</v>
      </c>
      <c r="O112">
        <f t="shared" si="14"/>
        <v>7.407407407407407E-2</v>
      </c>
      <c r="P112">
        <f t="shared" si="15"/>
        <v>1</v>
      </c>
      <c r="Q112">
        <f t="shared" si="16"/>
        <v>1</v>
      </c>
      <c r="R112">
        <f t="shared" si="17"/>
        <v>1</v>
      </c>
    </row>
    <row r="113" spans="1:18" x14ac:dyDescent="0.3">
      <c r="A113">
        <v>4</v>
      </c>
      <c r="B113">
        <v>41.879604</v>
      </c>
      <c r="C113">
        <v>-87.633663999999996</v>
      </c>
      <c r="D113" s="1">
        <v>0.75</v>
      </c>
      <c r="E113" s="1">
        <v>0.79166666666666663</v>
      </c>
      <c r="F113" t="s">
        <v>9</v>
      </c>
      <c r="G113" t="s">
        <v>10</v>
      </c>
      <c r="H113">
        <v>26</v>
      </c>
      <c r="I113" s="2">
        <v>44114</v>
      </c>
      <c r="J113">
        <f t="shared" si="9"/>
        <v>0</v>
      </c>
      <c r="K113" t="str">
        <f t="shared" si="10"/>
        <v>Sa</v>
      </c>
      <c r="L113">
        <f t="shared" si="11"/>
        <v>41</v>
      </c>
      <c r="M113" s="11">
        <f t="shared" si="12"/>
        <v>0.75</v>
      </c>
      <c r="N113">
        <f t="shared" si="13"/>
        <v>5.5555555555555552E-2</v>
      </c>
      <c r="O113">
        <f t="shared" si="14"/>
        <v>1.2345679012345678E-2</v>
      </c>
      <c r="P113">
        <f t="shared" si="15"/>
        <v>1</v>
      </c>
      <c r="Q113">
        <f t="shared" si="16"/>
        <v>1</v>
      </c>
      <c r="R113">
        <f t="shared" si="17"/>
        <v>1</v>
      </c>
    </row>
    <row r="114" spans="1:18" x14ac:dyDescent="0.3">
      <c r="A114">
        <v>4</v>
      </c>
      <c r="B114">
        <v>41.890135999999998</v>
      </c>
      <c r="C114">
        <v>-87.631688999999994</v>
      </c>
      <c r="D114" s="1">
        <v>0.8125</v>
      </c>
      <c r="E114" s="1">
        <v>0</v>
      </c>
      <c r="F114" t="s">
        <v>21</v>
      </c>
      <c r="G114" t="s">
        <v>10</v>
      </c>
      <c r="H114">
        <v>26</v>
      </c>
      <c r="I114" s="2">
        <v>44114</v>
      </c>
      <c r="J114">
        <f t="shared" si="9"/>
        <v>0</v>
      </c>
      <c r="K114" t="str">
        <f t="shared" si="10"/>
        <v>Sa</v>
      </c>
      <c r="L114">
        <f t="shared" si="11"/>
        <v>41</v>
      </c>
      <c r="M114" s="11">
        <f t="shared" si="12"/>
        <v>0.83333333333333326</v>
      </c>
      <c r="N114">
        <f t="shared" si="13"/>
        <v>0.1111111111111111</v>
      </c>
      <c r="O114">
        <f t="shared" si="14"/>
        <v>2.4691358024691357E-2</v>
      </c>
      <c r="P114">
        <f>COUNTIFS(F:F,F114,A:A,A114,K:K,K114)/(MAX(L:L)-MIN(L:L))</f>
        <v>1.125</v>
      </c>
      <c r="Q114">
        <f>COUNTIFS(F:F,F114,M:M,M114,K:K,K114,A:A,A114)/COUNTIFS(F:F,F114,K:K,K114,M:M,M114)</f>
        <v>0.9</v>
      </c>
      <c r="R114">
        <f>COUNTIFS(F:F,F114,A:A,A114,K:K,K114,M:M,M114)/(MAX(L:L)-MIN(L:L))</f>
        <v>1.125</v>
      </c>
    </row>
    <row r="115" spans="1:18" x14ac:dyDescent="0.3">
      <c r="A115">
        <v>5</v>
      </c>
      <c r="B115">
        <v>41.897865000000003</v>
      </c>
      <c r="C115">
        <v>-87.630874000000006</v>
      </c>
      <c r="D115" s="1">
        <v>0.33333333333333331</v>
      </c>
      <c r="E115" s="1">
        <v>0.375</v>
      </c>
      <c r="F115" t="s">
        <v>13</v>
      </c>
      <c r="G115" t="s">
        <v>10</v>
      </c>
      <c r="H115">
        <v>27</v>
      </c>
      <c r="I115" s="2">
        <v>44114</v>
      </c>
      <c r="J115">
        <f t="shared" si="9"/>
        <v>0</v>
      </c>
      <c r="K115" t="str">
        <f t="shared" si="10"/>
        <v>Sa</v>
      </c>
      <c r="L115">
        <f t="shared" si="11"/>
        <v>41</v>
      </c>
      <c r="M115" s="11">
        <f t="shared" si="12"/>
        <v>0.33333333333333331</v>
      </c>
      <c r="N115">
        <f t="shared" si="13"/>
        <v>0.2857142857142857</v>
      </c>
      <c r="O115">
        <f t="shared" si="14"/>
        <v>2.7210884353741492E-2</v>
      </c>
      <c r="P115">
        <f t="shared" si="15"/>
        <v>1</v>
      </c>
      <c r="Q115">
        <f t="shared" si="16"/>
        <v>1</v>
      </c>
      <c r="R115">
        <f t="shared" si="17"/>
        <v>1</v>
      </c>
    </row>
    <row r="116" spans="1:18" x14ac:dyDescent="0.3">
      <c r="A116">
        <v>5</v>
      </c>
      <c r="B116">
        <v>41.881996999999998</v>
      </c>
      <c r="C116">
        <v>-87.627484999999993</v>
      </c>
      <c r="D116" s="1">
        <v>0.375</v>
      </c>
      <c r="E116" s="1">
        <v>0.54166666666666663</v>
      </c>
      <c r="F116" t="s">
        <v>15</v>
      </c>
      <c r="G116" t="s">
        <v>10</v>
      </c>
      <c r="H116">
        <v>27</v>
      </c>
      <c r="I116" s="2">
        <v>44114</v>
      </c>
      <c r="J116">
        <f t="shared" si="9"/>
        <v>0</v>
      </c>
      <c r="K116" t="str">
        <f t="shared" si="10"/>
        <v>Sa</v>
      </c>
      <c r="L116">
        <f t="shared" si="11"/>
        <v>41</v>
      </c>
      <c r="M116" s="11">
        <f t="shared" si="12"/>
        <v>0.41666666666666663</v>
      </c>
      <c r="N116">
        <f t="shared" si="13"/>
        <v>0.23809523809523808</v>
      </c>
      <c r="O116">
        <f t="shared" si="14"/>
        <v>2.2675736961451243E-2</v>
      </c>
      <c r="P116">
        <f t="shared" si="15"/>
        <v>1</v>
      </c>
      <c r="Q116">
        <f t="shared" si="16"/>
        <v>0.5</v>
      </c>
      <c r="R116">
        <f t="shared" si="17"/>
        <v>1</v>
      </c>
    </row>
    <row r="117" spans="1:18" x14ac:dyDescent="0.3">
      <c r="A117">
        <v>6</v>
      </c>
      <c r="B117">
        <v>41.881996999999998</v>
      </c>
      <c r="C117">
        <v>-87.627484999999993</v>
      </c>
      <c r="D117" s="1">
        <v>0.41666666666666669</v>
      </c>
      <c r="E117" s="1">
        <v>0.54166666666666663</v>
      </c>
      <c r="F117" t="s">
        <v>15</v>
      </c>
      <c r="G117" t="s">
        <v>14</v>
      </c>
      <c r="H117">
        <v>29</v>
      </c>
      <c r="I117" s="2">
        <v>44114</v>
      </c>
      <c r="J117">
        <f t="shared" si="9"/>
        <v>0</v>
      </c>
      <c r="K117" t="str">
        <f t="shared" si="10"/>
        <v>Sa</v>
      </c>
      <c r="L117">
        <f t="shared" si="11"/>
        <v>41</v>
      </c>
      <c r="M117" s="11">
        <f t="shared" si="12"/>
        <v>0.41666666666666663</v>
      </c>
      <c r="N117">
        <f t="shared" si="13"/>
        <v>0.23809523809523808</v>
      </c>
      <c r="O117">
        <f t="shared" si="14"/>
        <v>3.4013605442176867E-2</v>
      </c>
      <c r="P117">
        <f t="shared" si="15"/>
        <v>1</v>
      </c>
      <c r="Q117">
        <f t="shared" si="16"/>
        <v>0.5</v>
      </c>
      <c r="R117">
        <f t="shared" si="17"/>
        <v>1</v>
      </c>
    </row>
    <row r="118" spans="1:18" x14ac:dyDescent="0.3">
      <c r="A118">
        <v>6</v>
      </c>
      <c r="B118">
        <v>41.883138000000002</v>
      </c>
      <c r="C118">
        <v>-87.630692999999994</v>
      </c>
      <c r="D118" s="1">
        <v>0.58333333333333337</v>
      </c>
      <c r="E118" s="1">
        <v>0.66666666666666663</v>
      </c>
      <c r="F118" t="s">
        <v>19</v>
      </c>
      <c r="G118" t="s">
        <v>14</v>
      </c>
      <c r="H118">
        <v>29</v>
      </c>
      <c r="I118" s="2">
        <v>44114</v>
      </c>
      <c r="J118">
        <f t="shared" si="9"/>
        <v>0</v>
      </c>
      <c r="K118" t="str">
        <f t="shared" si="10"/>
        <v>Sa</v>
      </c>
      <c r="L118">
        <f t="shared" si="11"/>
        <v>41</v>
      </c>
      <c r="M118" s="11">
        <f t="shared" si="12"/>
        <v>0.58333333333333326</v>
      </c>
      <c r="N118">
        <f t="shared" si="13"/>
        <v>4.7619047619047616E-2</v>
      </c>
      <c r="O118">
        <f t="shared" si="14"/>
        <v>6.802721088435373E-3</v>
      </c>
      <c r="P118">
        <f t="shared" si="15"/>
        <v>1</v>
      </c>
      <c r="Q118">
        <f t="shared" si="16"/>
        <v>1</v>
      </c>
      <c r="R118">
        <f t="shared" si="17"/>
        <v>1</v>
      </c>
    </row>
    <row r="119" spans="1:18" x14ac:dyDescent="0.3">
      <c r="A119">
        <v>6</v>
      </c>
      <c r="B119">
        <v>41.897865000000003</v>
      </c>
      <c r="C119">
        <v>-87.630874000000006</v>
      </c>
      <c r="D119" s="1">
        <v>0.66666666666666663</v>
      </c>
      <c r="E119" s="1">
        <v>0.99930555555555556</v>
      </c>
      <c r="F119" t="s">
        <v>13</v>
      </c>
      <c r="G119" t="s">
        <v>14</v>
      </c>
      <c r="H119">
        <v>29</v>
      </c>
      <c r="I119" s="2">
        <v>44114</v>
      </c>
      <c r="J119">
        <f t="shared" si="9"/>
        <v>0</v>
      </c>
      <c r="K119" t="str">
        <f t="shared" si="10"/>
        <v>Sa</v>
      </c>
      <c r="L119">
        <f t="shared" si="11"/>
        <v>41</v>
      </c>
      <c r="M119" s="11">
        <f t="shared" si="12"/>
        <v>0.66666666666666663</v>
      </c>
      <c r="N119">
        <f t="shared" si="13"/>
        <v>0.2857142857142857</v>
      </c>
      <c r="O119">
        <f t="shared" si="14"/>
        <v>4.0816326530612242E-2</v>
      </c>
      <c r="P119">
        <f t="shared" si="15"/>
        <v>1</v>
      </c>
      <c r="Q119">
        <f t="shared" si="16"/>
        <v>0.5</v>
      </c>
      <c r="R119">
        <f t="shared" si="17"/>
        <v>1</v>
      </c>
    </row>
    <row r="120" spans="1:18" x14ac:dyDescent="0.3">
      <c r="A120">
        <v>1</v>
      </c>
      <c r="B120">
        <v>41.878163000000001</v>
      </c>
      <c r="C120">
        <v>-87.634919999999994</v>
      </c>
      <c r="D120" s="1">
        <v>0.52083333333333337</v>
      </c>
      <c r="E120" s="1">
        <v>0.54166666666666663</v>
      </c>
      <c r="F120" t="s">
        <v>17</v>
      </c>
      <c r="G120" t="s">
        <v>10</v>
      </c>
      <c r="H120">
        <v>25</v>
      </c>
      <c r="I120" s="2">
        <v>44115</v>
      </c>
      <c r="J120">
        <f t="shared" si="9"/>
        <v>0</v>
      </c>
      <c r="K120" t="str">
        <f t="shared" si="10"/>
        <v>Su</v>
      </c>
      <c r="L120">
        <f t="shared" si="11"/>
        <v>42</v>
      </c>
      <c r="M120" s="11">
        <f t="shared" si="12"/>
        <v>0.5</v>
      </c>
      <c r="N120">
        <f t="shared" si="13"/>
        <v>7.407407407407407E-2</v>
      </c>
      <c r="O120">
        <f t="shared" si="14"/>
        <v>8.2304526748971183E-3</v>
      </c>
      <c r="P120">
        <f t="shared" si="15"/>
        <v>1</v>
      </c>
      <c r="Q120">
        <f t="shared" si="16"/>
        <v>1</v>
      </c>
      <c r="R120">
        <f t="shared" si="17"/>
        <v>1</v>
      </c>
    </row>
    <row r="121" spans="1:18" x14ac:dyDescent="0.3">
      <c r="A121">
        <v>1</v>
      </c>
      <c r="B121">
        <v>41.883138000000002</v>
      </c>
      <c r="C121">
        <v>-87.630692999999994</v>
      </c>
      <c r="D121" s="1">
        <v>0.6875</v>
      </c>
      <c r="E121" s="1">
        <v>0.70833333333333337</v>
      </c>
      <c r="F121" t="s">
        <v>19</v>
      </c>
      <c r="G121" t="s">
        <v>10</v>
      </c>
      <c r="H121">
        <v>25</v>
      </c>
      <c r="I121" s="2">
        <v>44115</v>
      </c>
      <c r="J121">
        <f t="shared" si="9"/>
        <v>0</v>
      </c>
      <c r="K121" t="str">
        <f t="shared" si="10"/>
        <v>Su</v>
      </c>
      <c r="L121">
        <f t="shared" si="11"/>
        <v>42</v>
      </c>
      <c r="M121" s="11">
        <f t="shared" si="12"/>
        <v>0.66666666666666663</v>
      </c>
      <c r="N121">
        <f t="shared" si="13"/>
        <v>7.407407407407407E-2</v>
      </c>
      <c r="O121">
        <f t="shared" si="14"/>
        <v>8.2304526748971183E-3</v>
      </c>
      <c r="P121">
        <f t="shared" si="15"/>
        <v>1</v>
      </c>
      <c r="Q121">
        <f t="shared" si="16"/>
        <v>1</v>
      </c>
      <c r="R121">
        <f t="shared" si="17"/>
        <v>1</v>
      </c>
    </row>
    <row r="122" spans="1:18" x14ac:dyDescent="0.3">
      <c r="A122">
        <v>1</v>
      </c>
      <c r="B122">
        <v>41.897865000000003</v>
      </c>
      <c r="C122">
        <v>-87.630874000000006</v>
      </c>
      <c r="D122" s="1">
        <v>0.83333333333333337</v>
      </c>
      <c r="E122" s="1">
        <v>0.99930555555555556</v>
      </c>
      <c r="F122" t="s">
        <v>13</v>
      </c>
      <c r="G122" t="s">
        <v>10</v>
      </c>
      <c r="H122">
        <v>25</v>
      </c>
      <c r="I122" s="2">
        <v>44115</v>
      </c>
      <c r="J122">
        <f t="shared" si="9"/>
        <v>0</v>
      </c>
      <c r="K122" t="str">
        <f t="shared" si="10"/>
        <v>Su</v>
      </c>
      <c r="L122">
        <f t="shared" si="11"/>
        <v>42</v>
      </c>
      <c r="M122" s="11">
        <f t="shared" si="12"/>
        <v>0.83333333333333326</v>
      </c>
      <c r="N122">
        <f t="shared" si="13"/>
        <v>0.25925925925925924</v>
      </c>
      <c r="O122">
        <f t="shared" si="14"/>
        <v>2.8806584362139915E-2</v>
      </c>
      <c r="P122">
        <f t="shared" si="15"/>
        <v>1</v>
      </c>
      <c r="Q122">
        <f t="shared" si="16"/>
        <v>1</v>
      </c>
      <c r="R122">
        <f t="shared" si="17"/>
        <v>1</v>
      </c>
    </row>
    <row r="123" spans="1:18" x14ac:dyDescent="0.3">
      <c r="A123">
        <v>2</v>
      </c>
      <c r="B123">
        <v>41.881996999999998</v>
      </c>
      <c r="C123">
        <v>-87.627484999999993</v>
      </c>
      <c r="D123" s="1">
        <v>0.33333333333333331</v>
      </c>
      <c r="E123" s="1">
        <v>0.375</v>
      </c>
      <c r="F123" t="s">
        <v>15</v>
      </c>
      <c r="G123" t="s">
        <v>14</v>
      </c>
      <c r="H123">
        <v>27</v>
      </c>
      <c r="I123" s="2">
        <v>44115</v>
      </c>
      <c r="J123">
        <f t="shared" si="9"/>
        <v>0</v>
      </c>
      <c r="K123" t="str">
        <f t="shared" si="10"/>
        <v>Su</v>
      </c>
      <c r="L123">
        <f t="shared" si="11"/>
        <v>42</v>
      </c>
      <c r="M123" s="11">
        <f t="shared" si="12"/>
        <v>0.33333333333333331</v>
      </c>
      <c r="N123">
        <f t="shared" si="13"/>
        <v>4.3478260869565216E-2</v>
      </c>
      <c r="O123">
        <f t="shared" si="14"/>
        <v>7.5614366729678632E-3</v>
      </c>
      <c r="P123">
        <f t="shared" si="15"/>
        <v>1</v>
      </c>
      <c r="Q123">
        <f t="shared" si="16"/>
        <v>1</v>
      </c>
      <c r="R123">
        <f t="shared" si="17"/>
        <v>1</v>
      </c>
    </row>
    <row r="124" spans="1:18" x14ac:dyDescent="0.3">
      <c r="A124">
        <v>2</v>
      </c>
      <c r="B124">
        <v>41.879927000000002</v>
      </c>
      <c r="C124">
        <v>-87.623632999999998</v>
      </c>
      <c r="D124" s="1">
        <v>0.39583333333333331</v>
      </c>
      <c r="E124" s="1">
        <v>0.5625</v>
      </c>
      <c r="F124" t="s">
        <v>20</v>
      </c>
      <c r="G124" t="s">
        <v>14</v>
      </c>
      <c r="H124">
        <v>27</v>
      </c>
      <c r="I124" s="2">
        <v>44115</v>
      </c>
      <c r="J124">
        <f t="shared" si="9"/>
        <v>0</v>
      </c>
      <c r="K124" t="str">
        <f t="shared" si="10"/>
        <v>Su</v>
      </c>
      <c r="L124">
        <f t="shared" si="11"/>
        <v>42</v>
      </c>
      <c r="M124" s="11">
        <f t="shared" si="12"/>
        <v>0.41666666666666663</v>
      </c>
      <c r="N124">
        <f t="shared" si="13"/>
        <v>8.6956521739130432E-2</v>
      </c>
      <c r="O124">
        <f t="shared" si="14"/>
        <v>1.5122873345935726E-2</v>
      </c>
      <c r="P124">
        <f t="shared" si="15"/>
        <v>1</v>
      </c>
      <c r="Q124">
        <f t="shared" si="16"/>
        <v>1</v>
      </c>
      <c r="R124">
        <f t="shared" si="17"/>
        <v>1</v>
      </c>
    </row>
    <row r="125" spans="1:18" x14ac:dyDescent="0.3">
      <c r="A125">
        <v>2</v>
      </c>
      <c r="B125">
        <v>41.879604</v>
      </c>
      <c r="C125">
        <v>-87.633663999999996</v>
      </c>
      <c r="D125" s="1">
        <v>0.58333333333333337</v>
      </c>
      <c r="E125" s="1">
        <v>0.625</v>
      </c>
      <c r="F125" t="s">
        <v>9</v>
      </c>
      <c r="G125" t="s">
        <v>14</v>
      </c>
      <c r="H125">
        <v>27</v>
      </c>
      <c r="I125" s="2">
        <v>44115</v>
      </c>
      <c r="J125">
        <f t="shared" si="9"/>
        <v>0</v>
      </c>
      <c r="K125" t="str">
        <f t="shared" si="10"/>
        <v>Su</v>
      </c>
      <c r="L125">
        <f t="shared" si="11"/>
        <v>42</v>
      </c>
      <c r="M125" s="11">
        <f t="shared" si="12"/>
        <v>0.58333333333333326</v>
      </c>
      <c r="N125">
        <f t="shared" si="13"/>
        <v>0.30434782608695654</v>
      </c>
      <c r="O125">
        <f t="shared" si="14"/>
        <v>5.2930056710775046E-2</v>
      </c>
      <c r="P125">
        <f t="shared" si="15"/>
        <v>1</v>
      </c>
      <c r="Q125">
        <f t="shared" si="16"/>
        <v>1</v>
      </c>
      <c r="R125">
        <f t="shared" si="17"/>
        <v>1</v>
      </c>
    </row>
    <row r="126" spans="1:18" x14ac:dyDescent="0.3">
      <c r="A126">
        <v>2</v>
      </c>
      <c r="B126">
        <v>41.897865000000003</v>
      </c>
      <c r="C126">
        <v>-87.630874000000006</v>
      </c>
      <c r="D126" s="1">
        <v>0.64583333333333337</v>
      </c>
      <c r="E126" s="1">
        <v>0.99930555555555556</v>
      </c>
      <c r="F126" t="s">
        <v>13</v>
      </c>
      <c r="G126" t="s">
        <v>14</v>
      </c>
      <c r="H126">
        <v>27</v>
      </c>
      <c r="I126" s="2">
        <v>44115</v>
      </c>
      <c r="J126">
        <f t="shared" si="9"/>
        <v>0</v>
      </c>
      <c r="K126" t="str">
        <f t="shared" si="10"/>
        <v>Su</v>
      </c>
      <c r="L126">
        <f t="shared" si="11"/>
        <v>42</v>
      </c>
      <c r="M126" s="11">
        <f t="shared" si="12"/>
        <v>0.66666666666666663</v>
      </c>
      <c r="N126">
        <f t="shared" si="13"/>
        <v>0.30434782608695654</v>
      </c>
      <c r="O126">
        <f t="shared" si="14"/>
        <v>5.2930056710775046E-2</v>
      </c>
      <c r="P126">
        <f t="shared" si="15"/>
        <v>1</v>
      </c>
      <c r="Q126">
        <f t="shared" si="16"/>
        <v>0.5</v>
      </c>
      <c r="R126">
        <f t="shared" si="17"/>
        <v>1</v>
      </c>
    </row>
    <row r="127" spans="1:18" x14ac:dyDescent="0.3">
      <c r="A127">
        <v>3</v>
      </c>
      <c r="B127">
        <v>41.874848999999998</v>
      </c>
      <c r="C127">
        <v>-87.634506000000002</v>
      </c>
      <c r="D127" s="1">
        <v>0.29166666666666669</v>
      </c>
      <c r="E127" s="1">
        <v>0.375</v>
      </c>
      <c r="F127" t="s">
        <v>16</v>
      </c>
      <c r="G127" t="s">
        <v>14</v>
      </c>
      <c r="H127">
        <v>29</v>
      </c>
      <c r="I127" s="2">
        <v>44115</v>
      </c>
      <c r="J127">
        <f t="shared" si="9"/>
        <v>0</v>
      </c>
      <c r="K127" t="str">
        <f t="shared" si="10"/>
        <v>Su</v>
      </c>
      <c r="L127">
        <f t="shared" si="11"/>
        <v>42</v>
      </c>
      <c r="M127" s="11">
        <f t="shared" si="12"/>
        <v>0.33333333333333331</v>
      </c>
      <c r="N127">
        <f t="shared" si="13"/>
        <v>0.10526315789473684</v>
      </c>
      <c r="O127">
        <f t="shared" si="14"/>
        <v>1.1080332409972297E-2</v>
      </c>
      <c r="P127">
        <f t="shared" si="15"/>
        <v>1</v>
      </c>
      <c r="Q127">
        <f t="shared" si="16"/>
        <v>1</v>
      </c>
      <c r="R127">
        <f t="shared" si="17"/>
        <v>1</v>
      </c>
    </row>
    <row r="128" spans="1:18" x14ac:dyDescent="0.3">
      <c r="A128">
        <v>3</v>
      </c>
      <c r="B128">
        <v>41.884017999999998</v>
      </c>
      <c r="C128">
        <v>-87.627398999999997</v>
      </c>
      <c r="D128" s="1">
        <v>0.75</v>
      </c>
      <c r="E128" s="1">
        <v>0.91666666666666663</v>
      </c>
      <c r="F128" t="s">
        <v>18</v>
      </c>
      <c r="G128" t="s">
        <v>14</v>
      </c>
      <c r="H128">
        <v>29</v>
      </c>
      <c r="I128" s="2">
        <v>44115</v>
      </c>
      <c r="J128">
        <f t="shared" si="9"/>
        <v>0</v>
      </c>
      <c r="K128" t="str">
        <f t="shared" si="10"/>
        <v>Su</v>
      </c>
      <c r="L128">
        <f t="shared" si="11"/>
        <v>42</v>
      </c>
      <c r="M128" s="11">
        <f t="shared" si="12"/>
        <v>0.75</v>
      </c>
      <c r="N128">
        <f t="shared" si="13"/>
        <v>0.10526315789473684</v>
      </c>
      <c r="O128">
        <f t="shared" si="14"/>
        <v>1.1080332409972297E-2</v>
      </c>
      <c r="P128">
        <f t="shared" si="15"/>
        <v>1</v>
      </c>
      <c r="Q128">
        <f t="shared" si="16"/>
        <v>1</v>
      </c>
      <c r="R128">
        <f t="shared" si="17"/>
        <v>1</v>
      </c>
    </row>
    <row r="129" spans="1:18" x14ac:dyDescent="0.3">
      <c r="A129">
        <v>4</v>
      </c>
      <c r="B129">
        <v>41.897865000000003</v>
      </c>
      <c r="C129">
        <v>-87.630874000000006</v>
      </c>
      <c r="D129" s="1">
        <v>0.375</v>
      </c>
      <c r="E129" s="1">
        <v>0.38541666666666669</v>
      </c>
      <c r="F129" t="s">
        <v>13</v>
      </c>
      <c r="G129" t="s">
        <v>10</v>
      </c>
      <c r="H129">
        <v>26</v>
      </c>
      <c r="I129" s="2">
        <v>44115</v>
      </c>
      <c r="J129">
        <f t="shared" si="9"/>
        <v>0</v>
      </c>
      <c r="K129" t="str">
        <f t="shared" si="10"/>
        <v>Su</v>
      </c>
      <c r="L129">
        <f t="shared" si="11"/>
        <v>42</v>
      </c>
      <c r="M129" s="11">
        <f t="shared" si="12"/>
        <v>0.41666666666666663</v>
      </c>
      <c r="N129">
        <f t="shared" si="13"/>
        <v>0.36842105263157893</v>
      </c>
      <c r="O129">
        <f t="shared" si="14"/>
        <v>3.8781163434903045E-2</v>
      </c>
      <c r="P129">
        <f t="shared" si="15"/>
        <v>1</v>
      </c>
      <c r="Q129">
        <f t="shared" si="16"/>
        <v>1</v>
      </c>
      <c r="R129">
        <f t="shared" si="17"/>
        <v>1</v>
      </c>
    </row>
    <row r="130" spans="1:18" x14ac:dyDescent="0.3">
      <c r="A130">
        <v>4</v>
      </c>
      <c r="B130">
        <v>41.879604</v>
      </c>
      <c r="C130">
        <v>-87.633663999999996</v>
      </c>
      <c r="D130" s="1">
        <v>0.75</v>
      </c>
      <c r="E130" s="1">
        <v>0.79166666666666663</v>
      </c>
      <c r="F130" t="s">
        <v>9</v>
      </c>
      <c r="G130" t="s">
        <v>10</v>
      </c>
      <c r="H130">
        <v>26</v>
      </c>
      <c r="I130" s="2">
        <v>44115</v>
      </c>
      <c r="J130">
        <f t="shared" si="9"/>
        <v>0</v>
      </c>
      <c r="K130" t="str">
        <f t="shared" si="10"/>
        <v>Su</v>
      </c>
      <c r="L130">
        <f t="shared" si="11"/>
        <v>42</v>
      </c>
      <c r="M130" s="11">
        <f t="shared" si="12"/>
        <v>0.75</v>
      </c>
      <c r="N130">
        <f t="shared" si="13"/>
        <v>0.10526315789473684</v>
      </c>
      <c r="O130">
        <f t="shared" si="14"/>
        <v>1.1080332409972297E-2</v>
      </c>
      <c r="P130">
        <f t="shared" si="15"/>
        <v>1</v>
      </c>
      <c r="Q130">
        <f t="shared" si="16"/>
        <v>1</v>
      </c>
      <c r="R130">
        <f t="shared" si="17"/>
        <v>1</v>
      </c>
    </row>
    <row r="131" spans="1:18" x14ac:dyDescent="0.3">
      <c r="A131">
        <v>4</v>
      </c>
      <c r="B131">
        <v>41.890135999999998</v>
      </c>
      <c r="C131">
        <v>-87.631688999999994</v>
      </c>
      <c r="D131" s="1">
        <v>0.8125</v>
      </c>
      <c r="E131" s="1">
        <v>0</v>
      </c>
      <c r="F131" t="s">
        <v>21</v>
      </c>
      <c r="G131" t="s">
        <v>10</v>
      </c>
      <c r="H131">
        <v>26</v>
      </c>
      <c r="I131" s="2">
        <v>44114</v>
      </c>
      <c r="J131">
        <f t="shared" ref="J131:J194" si="18">CHOOSE(WEEKDAY(I131),0,1,1,1,1,1,0)</f>
        <v>0</v>
      </c>
      <c r="K131" t="str">
        <f t="shared" ref="K131:K194" si="19">CHOOSE(WEEKDAY(I131),"Su","M","Tu","W","Th","F","Sa")</f>
        <v>Sa</v>
      </c>
      <c r="L131">
        <f t="shared" ref="L131:L194" si="20">WEEKNUM(I131)</f>
        <v>41</v>
      </c>
      <c r="M131" s="11">
        <f t="shared" ref="M131:M194" si="21">MROUND(D131,"2:00")</f>
        <v>0.83333333333333326</v>
      </c>
      <c r="N131">
        <f t="shared" ref="N131:N194" si="22">COUNTIFS(F:F,F131,A:A,A131,L:L,L131)/COUNTIFS(A:A,A131,L:L,L131)</f>
        <v>0.1111111111111111</v>
      </c>
      <c r="O131">
        <f t="shared" ref="O131:O194" si="23">N131*(COUNTIFS(K:K,K131,A:A,A131,L:L,L131)/COUNTIFS(A:A,A131,L:L,L131))</f>
        <v>2.4691358024691357E-2</v>
      </c>
      <c r="P131">
        <f t="shared" ref="P131:P194" si="24">COUNTIFS(F:F,F131,A:A,A131,K:K,K131)/(MAX(L:L)-MIN(L:L))</f>
        <v>1.125</v>
      </c>
      <c r="Q131">
        <f t="shared" ref="Q131:Q194" si="25">COUNTIFS(F:F,F131,M:M,M131,K:K,K131,A:A,A131)/COUNTIFS(F:F,F131,K:K,K131,M:M,M131)</f>
        <v>0.9</v>
      </c>
      <c r="R131">
        <f t="shared" ref="R131:R194" si="26">COUNTIFS(F:F,F131,A:A,A131,K:K,K131,M:M,M131)/(MAX(L:L)-MIN(L:L))</f>
        <v>1.125</v>
      </c>
    </row>
    <row r="132" spans="1:18" x14ac:dyDescent="0.3">
      <c r="A132">
        <v>5</v>
      </c>
      <c r="B132">
        <v>41.897865000000003</v>
      </c>
      <c r="C132">
        <v>-87.630874000000006</v>
      </c>
      <c r="D132" s="1">
        <v>0.33333333333333331</v>
      </c>
      <c r="E132" s="1">
        <v>0.375</v>
      </c>
      <c r="F132" t="s">
        <v>13</v>
      </c>
      <c r="G132" t="s">
        <v>10</v>
      </c>
      <c r="H132">
        <v>27</v>
      </c>
      <c r="I132" s="2">
        <v>44115</v>
      </c>
      <c r="J132">
        <f t="shared" si="18"/>
        <v>0</v>
      </c>
      <c r="K132" t="str">
        <f t="shared" si="19"/>
        <v>Su</v>
      </c>
      <c r="L132">
        <f t="shared" si="20"/>
        <v>42</v>
      </c>
      <c r="M132" s="11">
        <f t="shared" si="21"/>
        <v>0.33333333333333331</v>
      </c>
      <c r="N132">
        <f t="shared" si="22"/>
        <v>0.31818181818181818</v>
      </c>
      <c r="O132">
        <f t="shared" si="23"/>
        <v>2.8925619834710745E-2</v>
      </c>
      <c r="P132">
        <f t="shared" si="24"/>
        <v>1</v>
      </c>
      <c r="Q132">
        <f t="shared" si="25"/>
        <v>1</v>
      </c>
      <c r="R132">
        <f t="shared" si="26"/>
        <v>1</v>
      </c>
    </row>
    <row r="133" spans="1:18" x14ac:dyDescent="0.3">
      <c r="A133">
        <v>5</v>
      </c>
      <c r="B133">
        <v>41.881996999999998</v>
      </c>
      <c r="C133">
        <v>-87.627484999999993</v>
      </c>
      <c r="D133" s="1">
        <v>0.375</v>
      </c>
      <c r="E133" s="1">
        <v>0.54166666666666663</v>
      </c>
      <c r="F133" t="s">
        <v>15</v>
      </c>
      <c r="G133" t="s">
        <v>10</v>
      </c>
      <c r="H133">
        <v>27</v>
      </c>
      <c r="I133" s="2">
        <v>44115</v>
      </c>
      <c r="J133">
        <f t="shared" si="18"/>
        <v>0</v>
      </c>
      <c r="K133" t="str">
        <f t="shared" si="19"/>
        <v>Su</v>
      </c>
      <c r="L133">
        <f t="shared" si="20"/>
        <v>42</v>
      </c>
      <c r="M133" s="11">
        <f t="shared" si="21"/>
        <v>0.41666666666666663</v>
      </c>
      <c r="N133">
        <f t="shared" si="22"/>
        <v>0.27272727272727271</v>
      </c>
      <c r="O133">
        <f t="shared" si="23"/>
        <v>2.4793388429752063E-2</v>
      </c>
      <c r="P133">
        <f t="shared" si="24"/>
        <v>1</v>
      </c>
      <c r="Q133">
        <f t="shared" si="25"/>
        <v>0.5</v>
      </c>
      <c r="R133">
        <f t="shared" si="26"/>
        <v>1</v>
      </c>
    </row>
    <row r="134" spans="1:18" x14ac:dyDescent="0.3">
      <c r="A134">
        <v>6</v>
      </c>
      <c r="B134">
        <v>41.881996999999998</v>
      </c>
      <c r="C134">
        <v>-87.627484999999993</v>
      </c>
      <c r="D134" s="1">
        <v>0.41666666666666669</v>
      </c>
      <c r="E134" s="1">
        <v>0.54166666666666663</v>
      </c>
      <c r="F134" t="s">
        <v>15</v>
      </c>
      <c r="G134" t="s">
        <v>14</v>
      </c>
      <c r="H134">
        <v>29</v>
      </c>
      <c r="I134" s="2">
        <v>44115</v>
      </c>
      <c r="J134">
        <f t="shared" si="18"/>
        <v>0</v>
      </c>
      <c r="K134" t="str">
        <f t="shared" si="19"/>
        <v>Su</v>
      </c>
      <c r="L134">
        <f t="shared" si="20"/>
        <v>42</v>
      </c>
      <c r="M134" s="11">
        <f t="shared" si="21"/>
        <v>0.41666666666666663</v>
      </c>
      <c r="N134">
        <f t="shared" si="22"/>
        <v>0.24</v>
      </c>
      <c r="O134">
        <f t="shared" si="23"/>
        <v>3.8399999999999997E-2</v>
      </c>
      <c r="P134">
        <f t="shared" si="24"/>
        <v>1</v>
      </c>
      <c r="Q134">
        <f t="shared" si="25"/>
        <v>0.5</v>
      </c>
      <c r="R134">
        <f t="shared" si="26"/>
        <v>1</v>
      </c>
    </row>
    <row r="135" spans="1:18" x14ac:dyDescent="0.3">
      <c r="A135">
        <v>6</v>
      </c>
      <c r="B135">
        <v>41.883138000000002</v>
      </c>
      <c r="C135">
        <v>-87.630692999999994</v>
      </c>
      <c r="D135" s="1">
        <v>0.58333333333333337</v>
      </c>
      <c r="E135" s="1">
        <v>0.66666666666666663</v>
      </c>
      <c r="F135" t="s">
        <v>19</v>
      </c>
      <c r="G135" t="s">
        <v>14</v>
      </c>
      <c r="H135">
        <v>29</v>
      </c>
      <c r="I135" s="2">
        <v>44115</v>
      </c>
      <c r="J135">
        <f t="shared" si="18"/>
        <v>0</v>
      </c>
      <c r="K135" t="str">
        <f t="shared" si="19"/>
        <v>Su</v>
      </c>
      <c r="L135">
        <f t="shared" si="20"/>
        <v>42</v>
      </c>
      <c r="M135" s="11">
        <f t="shared" si="21"/>
        <v>0.58333333333333326</v>
      </c>
      <c r="N135">
        <f t="shared" si="22"/>
        <v>0.08</v>
      </c>
      <c r="O135">
        <f t="shared" si="23"/>
        <v>1.2800000000000001E-2</v>
      </c>
      <c r="P135">
        <f t="shared" si="24"/>
        <v>1</v>
      </c>
      <c r="Q135">
        <f t="shared" si="25"/>
        <v>1</v>
      </c>
      <c r="R135">
        <f t="shared" si="26"/>
        <v>1</v>
      </c>
    </row>
    <row r="136" spans="1:18" x14ac:dyDescent="0.3">
      <c r="A136">
        <v>6</v>
      </c>
      <c r="B136">
        <v>41.897865000000003</v>
      </c>
      <c r="C136">
        <v>-87.630874000000006</v>
      </c>
      <c r="D136" s="1">
        <v>0.66666666666666663</v>
      </c>
      <c r="E136" s="1">
        <v>0.6875</v>
      </c>
      <c r="F136" t="s">
        <v>13</v>
      </c>
      <c r="G136" t="s">
        <v>14</v>
      </c>
      <c r="H136">
        <v>29</v>
      </c>
      <c r="I136" s="2">
        <v>44115</v>
      </c>
      <c r="J136">
        <f t="shared" si="18"/>
        <v>0</v>
      </c>
      <c r="K136" t="str">
        <f t="shared" si="19"/>
        <v>Su</v>
      </c>
      <c r="L136">
        <f t="shared" si="20"/>
        <v>42</v>
      </c>
      <c r="M136" s="11">
        <f t="shared" si="21"/>
        <v>0.66666666666666663</v>
      </c>
      <c r="N136">
        <f t="shared" si="22"/>
        <v>0.28000000000000003</v>
      </c>
      <c r="O136">
        <f t="shared" si="23"/>
        <v>4.4800000000000006E-2</v>
      </c>
      <c r="P136">
        <f t="shared" si="24"/>
        <v>1</v>
      </c>
      <c r="Q136">
        <f t="shared" si="25"/>
        <v>0.5</v>
      </c>
      <c r="R136">
        <f t="shared" si="26"/>
        <v>1</v>
      </c>
    </row>
    <row r="137" spans="1:18" x14ac:dyDescent="0.3">
      <c r="A137">
        <v>6</v>
      </c>
      <c r="B137">
        <v>41.890135999999998</v>
      </c>
      <c r="C137">
        <v>-87.631688999999994</v>
      </c>
      <c r="D137" s="1">
        <v>0.91666666666666663</v>
      </c>
      <c r="E137" s="1">
        <v>0.99930555555555556</v>
      </c>
      <c r="F137" t="s">
        <v>21</v>
      </c>
      <c r="G137" t="s">
        <v>14</v>
      </c>
      <c r="H137">
        <v>29</v>
      </c>
      <c r="I137" s="2">
        <v>44115</v>
      </c>
      <c r="J137">
        <f t="shared" si="18"/>
        <v>0</v>
      </c>
      <c r="K137" t="str">
        <f t="shared" si="19"/>
        <v>Su</v>
      </c>
      <c r="L137">
        <f t="shared" si="20"/>
        <v>42</v>
      </c>
      <c r="M137" s="11">
        <f t="shared" si="21"/>
        <v>0.91666666666666663</v>
      </c>
      <c r="N137">
        <f t="shared" si="22"/>
        <v>0.04</v>
      </c>
      <c r="O137">
        <f t="shared" si="23"/>
        <v>6.4000000000000003E-3</v>
      </c>
      <c r="P137">
        <f t="shared" si="24"/>
        <v>1</v>
      </c>
      <c r="Q137">
        <f t="shared" si="25"/>
        <v>1</v>
      </c>
      <c r="R137">
        <f t="shared" si="26"/>
        <v>1</v>
      </c>
    </row>
    <row r="138" spans="1:18" x14ac:dyDescent="0.3">
      <c r="A138">
        <v>1</v>
      </c>
      <c r="B138">
        <v>41.879604</v>
      </c>
      <c r="C138">
        <v>-87.633663999999996</v>
      </c>
      <c r="D138" s="1">
        <v>0.33333333333333331</v>
      </c>
      <c r="E138" s="1">
        <v>0.34027777777777773</v>
      </c>
      <c r="F138" t="s">
        <v>9</v>
      </c>
      <c r="G138" t="s">
        <v>10</v>
      </c>
      <c r="H138">
        <v>25</v>
      </c>
      <c r="I138" s="2">
        <v>44116</v>
      </c>
      <c r="J138">
        <f t="shared" si="18"/>
        <v>1</v>
      </c>
      <c r="K138" t="str">
        <f t="shared" si="19"/>
        <v>M</v>
      </c>
      <c r="L138">
        <f t="shared" si="20"/>
        <v>42</v>
      </c>
      <c r="M138" s="11">
        <f t="shared" si="21"/>
        <v>0.33333333333333331</v>
      </c>
      <c r="N138">
        <f t="shared" si="22"/>
        <v>0.18518518518518517</v>
      </c>
      <c r="O138">
        <f t="shared" si="23"/>
        <v>2.743484224965706E-2</v>
      </c>
      <c r="P138">
        <f t="shared" si="24"/>
        <v>0.875</v>
      </c>
      <c r="Q138">
        <f t="shared" si="25"/>
        <v>0.53846153846153844</v>
      </c>
      <c r="R138">
        <f t="shared" si="26"/>
        <v>0.875</v>
      </c>
    </row>
    <row r="139" spans="1:18" x14ac:dyDescent="0.3">
      <c r="A139">
        <v>1</v>
      </c>
      <c r="B139">
        <v>41.877676999999998</v>
      </c>
      <c r="C139">
        <v>-87.634251000000006</v>
      </c>
      <c r="D139" s="1">
        <v>0.34375</v>
      </c>
      <c r="E139" s="1">
        <v>0.34722222222222227</v>
      </c>
      <c r="F139" t="s">
        <v>11</v>
      </c>
      <c r="G139" t="s">
        <v>10</v>
      </c>
      <c r="H139">
        <v>25</v>
      </c>
      <c r="I139" s="2">
        <v>44116</v>
      </c>
      <c r="J139">
        <f t="shared" si="18"/>
        <v>1</v>
      </c>
      <c r="K139" t="str">
        <f t="shared" si="19"/>
        <v>M</v>
      </c>
      <c r="L139">
        <f t="shared" si="20"/>
        <v>42</v>
      </c>
      <c r="M139" s="11">
        <f t="shared" si="21"/>
        <v>0.33333333333333331</v>
      </c>
      <c r="N139">
        <f t="shared" si="22"/>
        <v>0.18518518518518517</v>
      </c>
      <c r="O139">
        <f t="shared" si="23"/>
        <v>2.743484224965706E-2</v>
      </c>
      <c r="P139">
        <f t="shared" si="24"/>
        <v>1</v>
      </c>
      <c r="Q139">
        <f t="shared" si="25"/>
        <v>1</v>
      </c>
      <c r="R139">
        <f t="shared" si="26"/>
        <v>1</v>
      </c>
    </row>
    <row r="140" spans="1:18" x14ac:dyDescent="0.3">
      <c r="A140">
        <v>1</v>
      </c>
      <c r="B140">
        <v>41.880653000000002</v>
      </c>
      <c r="C140">
        <v>-87.636480000000006</v>
      </c>
      <c r="D140" s="1">
        <v>0.35416666666666669</v>
      </c>
      <c r="E140" s="1">
        <v>0.5</v>
      </c>
      <c r="F140" t="s">
        <v>12</v>
      </c>
      <c r="G140" t="s">
        <v>10</v>
      </c>
      <c r="H140">
        <v>25</v>
      </c>
      <c r="I140" s="2">
        <v>44116</v>
      </c>
      <c r="J140">
        <f t="shared" si="18"/>
        <v>1</v>
      </c>
      <c r="K140" t="str">
        <f t="shared" si="19"/>
        <v>M</v>
      </c>
      <c r="L140">
        <f t="shared" si="20"/>
        <v>42</v>
      </c>
      <c r="M140" s="11">
        <f t="shared" si="21"/>
        <v>0.33333333333333331</v>
      </c>
      <c r="N140">
        <f t="shared" si="22"/>
        <v>0.18518518518518517</v>
      </c>
      <c r="O140">
        <f t="shared" si="23"/>
        <v>2.743484224965706E-2</v>
      </c>
      <c r="P140">
        <f t="shared" si="24"/>
        <v>1</v>
      </c>
      <c r="Q140">
        <f t="shared" si="25"/>
        <v>1</v>
      </c>
      <c r="R140">
        <f t="shared" si="26"/>
        <v>1</v>
      </c>
    </row>
    <row r="141" spans="1:18" x14ac:dyDescent="0.3">
      <c r="A141">
        <v>1</v>
      </c>
      <c r="B141">
        <v>41.897865000000003</v>
      </c>
      <c r="C141">
        <v>-87.630874000000006</v>
      </c>
      <c r="D141" s="1">
        <v>0.72916666666666663</v>
      </c>
      <c r="E141" s="1">
        <v>0.99930555555555556</v>
      </c>
      <c r="F141" t="s">
        <v>13</v>
      </c>
      <c r="G141" t="s">
        <v>10</v>
      </c>
      <c r="H141">
        <v>25</v>
      </c>
      <c r="I141" s="2">
        <v>44116</v>
      </c>
      <c r="J141">
        <f t="shared" si="18"/>
        <v>1</v>
      </c>
      <c r="K141" t="str">
        <f t="shared" si="19"/>
        <v>M</v>
      </c>
      <c r="L141">
        <f t="shared" si="20"/>
        <v>42</v>
      </c>
      <c r="M141" s="11">
        <f t="shared" si="21"/>
        <v>0.75</v>
      </c>
      <c r="N141">
        <f t="shared" si="22"/>
        <v>0.25925925925925924</v>
      </c>
      <c r="O141">
        <f t="shared" si="23"/>
        <v>3.8408779149519887E-2</v>
      </c>
      <c r="P141">
        <f t="shared" si="24"/>
        <v>1</v>
      </c>
      <c r="Q141">
        <f t="shared" si="25"/>
        <v>0.25</v>
      </c>
      <c r="R141">
        <f t="shared" si="26"/>
        <v>1</v>
      </c>
    </row>
    <row r="142" spans="1:18" x14ac:dyDescent="0.3">
      <c r="A142">
        <v>2</v>
      </c>
      <c r="B142">
        <v>41.879604</v>
      </c>
      <c r="C142">
        <v>-87.633663999999996</v>
      </c>
      <c r="D142" s="1">
        <v>0.3125</v>
      </c>
      <c r="E142" s="1">
        <v>0.35416666666666669</v>
      </c>
      <c r="F142" t="s">
        <v>9</v>
      </c>
      <c r="G142" t="s">
        <v>14</v>
      </c>
      <c r="H142">
        <v>27</v>
      </c>
      <c r="I142" s="2">
        <v>44116</v>
      </c>
      <c r="J142">
        <f t="shared" si="18"/>
        <v>1</v>
      </c>
      <c r="K142" t="str">
        <f t="shared" si="19"/>
        <v>M</v>
      </c>
      <c r="L142">
        <f t="shared" si="20"/>
        <v>42</v>
      </c>
      <c r="M142" s="11">
        <f t="shared" si="21"/>
        <v>0.33333333333333331</v>
      </c>
      <c r="N142">
        <f t="shared" si="22"/>
        <v>0.30434782608695654</v>
      </c>
      <c r="O142">
        <f t="shared" si="23"/>
        <v>3.969754253308129E-2</v>
      </c>
      <c r="P142">
        <f t="shared" si="24"/>
        <v>0.75</v>
      </c>
      <c r="Q142">
        <f t="shared" si="25"/>
        <v>0.46153846153846156</v>
      </c>
      <c r="R142">
        <f t="shared" si="26"/>
        <v>0.75</v>
      </c>
    </row>
    <row r="143" spans="1:18" x14ac:dyDescent="0.3">
      <c r="A143">
        <v>2</v>
      </c>
      <c r="B143">
        <v>41.880653000000002</v>
      </c>
      <c r="C143">
        <v>-87.636480000000006</v>
      </c>
      <c r="D143" s="1">
        <v>0.375</v>
      </c>
      <c r="E143" s="1">
        <v>0.70833333333333337</v>
      </c>
      <c r="F143" t="s">
        <v>12</v>
      </c>
      <c r="G143" t="s">
        <v>14</v>
      </c>
      <c r="H143">
        <v>27</v>
      </c>
      <c r="I143" s="2">
        <v>44116</v>
      </c>
      <c r="J143">
        <f t="shared" si="18"/>
        <v>1</v>
      </c>
      <c r="K143" t="str">
        <f t="shared" si="19"/>
        <v>M</v>
      </c>
      <c r="L143">
        <f t="shared" si="20"/>
        <v>42</v>
      </c>
      <c r="M143" s="11">
        <f t="shared" si="21"/>
        <v>0.41666666666666663</v>
      </c>
      <c r="N143">
        <f t="shared" si="22"/>
        <v>0.21739130434782608</v>
      </c>
      <c r="O143">
        <f t="shared" si="23"/>
        <v>2.835538752362949E-2</v>
      </c>
      <c r="P143">
        <f t="shared" si="24"/>
        <v>1</v>
      </c>
      <c r="Q143">
        <f t="shared" si="25"/>
        <v>0.21052631578947367</v>
      </c>
      <c r="R143">
        <f t="shared" si="26"/>
        <v>1</v>
      </c>
    </row>
    <row r="144" spans="1:18" x14ac:dyDescent="0.3">
      <c r="A144">
        <v>2</v>
      </c>
      <c r="B144">
        <v>41.897865000000003</v>
      </c>
      <c r="C144">
        <v>-87.630874000000006</v>
      </c>
      <c r="D144" s="1">
        <v>0.73958333333333337</v>
      </c>
      <c r="E144" s="1">
        <v>0.99930555555555556</v>
      </c>
      <c r="F144" t="s">
        <v>13</v>
      </c>
      <c r="G144" t="s">
        <v>14</v>
      </c>
      <c r="H144">
        <v>27</v>
      </c>
      <c r="I144" s="2">
        <v>44116</v>
      </c>
      <c r="J144">
        <f t="shared" si="18"/>
        <v>1</v>
      </c>
      <c r="K144" t="str">
        <f t="shared" si="19"/>
        <v>M</v>
      </c>
      <c r="L144">
        <f t="shared" si="20"/>
        <v>42</v>
      </c>
      <c r="M144" s="11">
        <f t="shared" si="21"/>
        <v>0.75</v>
      </c>
      <c r="N144">
        <f t="shared" si="22"/>
        <v>0.30434782608695654</v>
      </c>
      <c r="O144">
        <f t="shared" si="23"/>
        <v>3.969754253308129E-2</v>
      </c>
      <c r="P144">
        <f t="shared" si="24"/>
        <v>1</v>
      </c>
      <c r="Q144">
        <f t="shared" si="25"/>
        <v>0.25</v>
      </c>
      <c r="R144">
        <f t="shared" si="26"/>
        <v>1</v>
      </c>
    </row>
    <row r="145" spans="1:18" x14ac:dyDescent="0.3">
      <c r="A145">
        <v>3</v>
      </c>
      <c r="B145">
        <v>41.880653000000002</v>
      </c>
      <c r="C145">
        <v>-87.636480000000006</v>
      </c>
      <c r="D145" s="1">
        <v>0.375</v>
      </c>
      <c r="E145" s="1">
        <v>0.70833333333333337</v>
      </c>
      <c r="F145" t="s">
        <v>12</v>
      </c>
      <c r="G145" t="s">
        <v>14</v>
      </c>
      <c r="H145">
        <v>29</v>
      </c>
      <c r="I145" s="2">
        <v>44116</v>
      </c>
      <c r="J145">
        <f t="shared" si="18"/>
        <v>1</v>
      </c>
      <c r="K145" t="str">
        <f t="shared" si="19"/>
        <v>M</v>
      </c>
      <c r="L145">
        <f t="shared" si="20"/>
        <v>42</v>
      </c>
      <c r="M145" s="11">
        <f t="shared" si="21"/>
        <v>0.41666666666666663</v>
      </c>
      <c r="N145">
        <f t="shared" si="22"/>
        <v>0.26315789473684209</v>
      </c>
      <c r="O145">
        <f t="shared" si="23"/>
        <v>4.1551246537396121E-2</v>
      </c>
      <c r="P145">
        <f t="shared" si="24"/>
        <v>1</v>
      </c>
      <c r="Q145">
        <f t="shared" si="25"/>
        <v>0.21052631578947367</v>
      </c>
      <c r="R145">
        <f t="shared" si="26"/>
        <v>1</v>
      </c>
    </row>
    <row r="146" spans="1:18" x14ac:dyDescent="0.3">
      <c r="A146">
        <v>3</v>
      </c>
      <c r="B146">
        <v>41.881996999999998</v>
      </c>
      <c r="C146">
        <v>-87.627484999999993</v>
      </c>
      <c r="D146" s="1">
        <v>0.73958333333333337</v>
      </c>
      <c r="E146" s="1">
        <v>0.77083333333333337</v>
      </c>
      <c r="F146" t="s">
        <v>15</v>
      </c>
      <c r="G146" t="s">
        <v>14</v>
      </c>
      <c r="H146">
        <v>29</v>
      </c>
      <c r="I146" s="2">
        <v>44116</v>
      </c>
      <c r="J146">
        <f t="shared" si="18"/>
        <v>1</v>
      </c>
      <c r="K146" t="str">
        <f t="shared" si="19"/>
        <v>M</v>
      </c>
      <c r="L146">
        <f t="shared" si="20"/>
        <v>42</v>
      </c>
      <c r="M146" s="11">
        <f t="shared" si="21"/>
        <v>0.75</v>
      </c>
      <c r="N146">
        <f t="shared" si="22"/>
        <v>0.21052631578947367</v>
      </c>
      <c r="O146">
        <f t="shared" si="23"/>
        <v>3.3240997229916892E-2</v>
      </c>
      <c r="P146">
        <f t="shared" si="24"/>
        <v>0.875</v>
      </c>
      <c r="Q146">
        <f t="shared" si="25"/>
        <v>0.30434782608695654</v>
      </c>
      <c r="R146">
        <f t="shared" si="26"/>
        <v>0.875</v>
      </c>
    </row>
    <row r="147" spans="1:18" x14ac:dyDescent="0.3">
      <c r="A147">
        <v>3</v>
      </c>
      <c r="B147">
        <v>41.897865000000003</v>
      </c>
      <c r="C147">
        <v>-87.630874000000006</v>
      </c>
      <c r="D147" s="1">
        <v>0.79166666666666663</v>
      </c>
      <c r="E147" s="1">
        <v>0.99930555555555556</v>
      </c>
      <c r="F147" t="s">
        <v>13</v>
      </c>
      <c r="G147" t="s">
        <v>14</v>
      </c>
      <c r="H147">
        <v>29</v>
      </c>
      <c r="I147" s="2">
        <v>44116</v>
      </c>
      <c r="J147">
        <f t="shared" si="18"/>
        <v>1</v>
      </c>
      <c r="K147" t="str">
        <f t="shared" si="19"/>
        <v>M</v>
      </c>
      <c r="L147">
        <f t="shared" si="20"/>
        <v>42</v>
      </c>
      <c r="M147" s="11">
        <f t="shared" si="21"/>
        <v>0.83333333333333326</v>
      </c>
      <c r="N147">
        <f t="shared" si="22"/>
        <v>0.26315789473684209</v>
      </c>
      <c r="O147">
        <f t="shared" si="23"/>
        <v>4.1551246537396121E-2</v>
      </c>
      <c r="P147">
        <f t="shared" si="24"/>
        <v>1</v>
      </c>
      <c r="Q147">
        <f t="shared" si="25"/>
        <v>0.5</v>
      </c>
      <c r="R147">
        <f t="shared" si="26"/>
        <v>1</v>
      </c>
    </row>
    <row r="148" spans="1:18" x14ac:dyDescent="0.3">
      <c r="A148">
        <v>4</v>
      </c>
      <c r="B148">
        <v>41.880653000000002</v>
      </c>
      <c r="C148">
        <v>-87.636480000000006</v>
      </c>
      <c r="D148" s="1">
        <v>0.375</v>
      </c>
      <c r="E148" s="1">
        <v>0.71527777777777779</v>
      </c>
      <c r="F148" t="s">
        <v>12</v>
      </c>
      <c r="G148" t="s">
        <v>10</v>
      </c>
      <c r="H148">
        <v>26</v>
      </c>
      <c r="I148" s="2">
        <v>44116</v>
      </c>
      <c r="J148">
        <f t="shared" si="18"/>
        <v>1</v>
      </c>
      <c r="K148" t="str">
        <f t="shared" si="19"/>
        <v>M</v>
      </c>
      <c r="L148">
        <f t="shared" si="20"/>
        <v>42</v>
      </c>
      <c r="M148" s="11">
        <f t="shared" si="21"/>
        <v>0.41666666666666663</v>
      </c>
      <c r="N148">
        <f t="shared" si="22"/>
        <v>0.26315789473684209</v>
      </c>
      <c r="O148">
        <f t="shared" si="23"/>
        <v>4.1551246537396121E-2</v>
      </c>
      <c r="P148">
        <f t="shared" si="24"/>
        <v>1</v>
      </c>
      <c r="Q148">
        <f t="shared" si="25"/>
        <v>0.21052631578947367</v>
      </c>
      <c r="R148">
        <f t="shared" si="26"/>
        <v>1</v>
      </c>
    </row>
    <row r="149" spans="1:18" x14ac:dyDescent="0.3">
      <c r="A149">
        <v>4</v>
      </c>
      <c r="B149">
        <v>41.881996999999998</v>
      </c>
      <c r="C149">
        <v>-87.627484999999993</v>
      </c>
      <c r="D149" s="1">
        <v>0.73958333333333337</v>
      </c>
      <c r="E149" s="1">
        <v>0.77777777777777779</v>
      </c>
      <c r="F149" t="s">
        <v>15</v>
      </c>
      <c r="G149" t="s">
        <v>10</v>
      </c>
      <c r="H149">
        <v>26</v>
      </c>
      <c r="I149" s="2">
        <v>44116</v>
      </c>
      <c r="J149">
        <f t="shared" si="18"/>
        <v>1</v>
      </c>
      <c r="K149" t="str">
        <f t="shared" si="19"/>
        <v>M</v>
      </c>
      <c r="L149">
        <f t="shared" si="20"/>
        <v>42</v>
      </c>
      <c r="M149" s="11">
        <f t="shared" si="21"/>
        <v>0.75</v>
      </c>
      <c r="N149">
        <f t="shared" si="22"/>
        <v>0.21052631578947367</v>
      </c>
      <c r="O149">
        <f t="shared" si="23"/>
        <v>3.3240997229916892E-2</v>
      </c>
      <c r="P149">
        <f t="shared" si="24"/>
        <v>1</v>
      </c>
      <c r="Q149">
        <f t="shared" si="25"/>
        <v>0.34782608695652173</v>
      </c>
      <c r="R149">
        <f t="shared" si="26"/>
        <v>1</v>
      </c>
    </row>
    <row r="150" spans="1:18" x14ac:dyDescent="0.3">
      <c r="A150">
        <v>4</v>
      </c>
      <c r="B150">
        <v>41.897865000000003</v>
      </c>
      <c r="C150">
        <v>-87.630874000000006</v>
      </c>
      <c r="D150" s="1">
        <v>0.79166666666666663</v>
      </c>
      <c r="E150" s="1">
        <v>0.99930555555555556</v>
      </c>
      <c r="F150" t="s">
        <v>13</v>
      </c>
      <c r="G150" t="s">
        <v>10</v>
      </c>
      <c r="H150">
        <v>26</v>
      </c>
      <c r="I150" s="2">
        <v>44116</v>
      </c>
      <c r="J150">
        <f t="shared" si="18"/>
        <v>1</v>
      </c>
      <c r="K150" t="str">
        <f t="shared" si="19"/>
        <v>M</v>
      </c>
      <c r="L150">
        <f t="shared" si="20"/>
        <v>42</v>
      </c>
      <c r="M150" s="11">
        <f t="shared" si="21"/>
        <v>0.83333333333333326</v>
      </c>
      <c r="N150">
        <f t="shared" si="22"/>
        <v>0.36842105263157893</v>
      </c>
      <c r="O150">
        <f t="shared" si="23"/>
        <v>5.8171745152354563E-2</v>
      </c>
      <c r="P150">
        <f t="shared" si="24"/>
        <v>1</v>
      </c>
      <c r="Q150">
        <f t="shared" si="25"/>
        <v>0.5</v>
      </c>
      <c r="R150">
        <f t="shared" si="26"/>
        <v>1</v>
      </c>
    </row>
    <row r="151" spans="1:18" x14ac:dyDescent="0.3">
      <c r="A151">
        <v>5</v>
      </c>
      <c r="B151">
        <v>41.874848999999998</v>
      </c>
      <c r="C151">
        <v>-87.634506000000002</v>
      </c>
      <c r="D151" s="1">
        <v>0.25</v>
      </c>
      <c r="E151" s="1">
        <v>0.3125</v>
      </c>
      <c r="F151" t="s">
        <v>16</v>
      </c>
      <c r="G151" t="s">
        <v>10</v>
      </c>
      <c r="H151">
        <v>27</v>
      </c>
      <c r="I151" s="2">
        <v>44116</v>
      </c>
      <c r="J151">
        <f t="shared" si="18"/>
        <v>1</v>
      </c>
      <c r="K151" t="str">
        <f t="shared" si="19"/>
        <v>M</v>
      </c>
      <c r="L151">
        <f t="shared" si="20"/>
        <v>42</v>
      </c>
      <c r="M151" s="11">
        <f t="shared" si="21"/>
        <v>0.25</v>
      </c>
      <c r="N151">
        <f t="shared" si="22"/>
        <v>0.22727272727272727</v>
      </c>
      <c r="O151">
        <f t="shared" si="23"/>
        <v>3.099173553719008E-2</v>
      </c>
      <c r="P151">
        <f t="shared" si="24"/>
        <v>1</v>
      </c>
      <c r="Q151">
        <f t="shared" si="25"/>
        <v>0.5</v>
      </c>
      <c r="R151">
        <f t="shared" si="26"/>
        <v>1</v>
      </c>
    </row>
    <row r="152" spans="1:18" x14ac:dyDescent="0.3">
      <c r="A152">
        <v>5</v>
      </c>
      <c r="B152">
        <v>41.881996999999998</v>
      </c>
      <c r="C152">
        <v>-87.627484999999993</v>
      </c>
      <c r="D152" s="1">
        <v>0.73958333333333337</v>
      </c>
      <c r="E152" s="1">
        <v>0.77083333333333337</v>
      </c>
      <c r="F152" t="s">
        <v>15</v>
      </c>
      <c r="G152" t="s">
        <v>10</v>
      </c>
      <c r="H152">
        <v>27</v>
      </c>
      <c r="I152" s="2">
        <v>44116</v>
      </c>
      <c r="J152">
        <f t="shared" si="18"/>
        <v>1</v>
      </c>
      <c r="K152" t="str">
        <f t="shared" si="19"/>
        <v>M</v>
      </c>
      <c r="L152">
        <f t="shared" si="20"/>
        <v>42</v>
      </c>
      <c r="M152" s="11">
        <f t="shared" si="21"/>
        <v>0.75</v>
      </c>
      <c r="N152">
        <f t="shared" si="22"/>
        <v>0.27272727272727271</v>
      </c>
      <c r="O152">
        <f t="shared" si="23"/>
        <v>3.7190082644628093E-2</v>
      </c>
      <c r="P152">
        <f t="shared" si="24"/>
        <v>1</v>
      </c>
      <c r="Q152">
        <f t="shared" si="25"/>
        <v>0.34782608695652173</v>
      </c>
      <c r="R152">
        <f t="shared" si="26"/>
        <v>1</v>
      </c>
    </row>
    <row r="153" spans="1:18" x14ac:dyDescent="0.3">
      <c r="A153">
        <v>5</v>
      </c>
      <c r="B153">
        <v>41.897865000000003</v>
      </c>
      <c r="C153">
        <v>-87.630874000000006</v>
      </c>
      <c r="D153" s="1">
        <v>0.73958333333333337</v>
      </c>
      <c r="E153" s="1">
        <v>0.99930555555555556</v>
      </c>
      <c r="F153" t="s">
        <v>13</v>
      </c>
      <c r="G153" t="s">
        <v>10</v>
      </c>
      <c r="H153">
        <v>27</v>
      </c>
      <c r="I153" s="2">
        <v>44116</v>
      </c>
      <c r="J153">
        <f t="shared" si="18"/>
        <v>1</v>
      </c>
      <c r="K153" t="str">
        <f t="shared" si="19"/>
        <v>M</v>
      </c>
      <c r="L153">
        <f t="shared" si="20"/>
        <v>42</v>
      </c>
      <c r="M153" s="11">
        <f t="shared" si="21"/>
        <v>0.75</v>
      </c>
      <c r="N153">
        <f t="shared" si="22"/>
        <v>0.31818181818181818</v>
      </c>
      <c r="O153">
        <f t="shared" si="23"/>
        <v>4.338842975206611E-2</v>
      </c>
      <c r="P153">
        <f t="shared" si="24"/>
        <v>1</v>
      </c>
      <c r="Q153">
        <f t="shared" si="25"/>
        <v>0.25</v>
      </c>
      <c r="R153">
        <f t="shared" si="26"/>
        <v>1</v>
      </c>
    </row>
    <row r="154" spans="1:18" x14ac:dyDescent="0.3">
      <c r="A154">
        <v>6</v>
      </c>
      <c r="B154">
        <v>41.874848999999998</v>
      </c>
      <c r="C154">
        <v>-87.634506000000002</v>
      </c>
      <c r="D154" s="1">
        <v>0.25</v>
      </c>
      <c r="E154" s="1">
        <v>0.31944444444444448</v>
      </c>
      <c r="F154" t="s">
        <v>16</v>
      </c>
      <c r="G154" t="s">
        <v>14</v>
      </c>
      <c r="H154">
        <v>29</v>
      </c>
      <c r="I154" s="2">
        <v>44116</v>
      </c>
      <c r="J154">
        <f t="shared" si="18"/>
        <v>1</v>
      </c>
      <c r="K154" t="str">
        <f t="shared" si="19"/>
        <v>M</v>
      </c>
      <c r="L154">
        <f t="shared" si="20"/>
        <v>42</v>
      </c>
      <c r="M154" s="11">
        <f t="shared" si="21"/>
        <v>0.25</v>
      </c>
      <c r="N154">
        <f t="shared" si="22"/>
        <v>0.16</v>
      </c>
      <c r="O154">
        <f t="shared" si="23"/>
        <v>1.9199999999999998E-2</v>
      </c>
      <c r="P154">
        <f t="shared" si="24"/>
        <v>1</v>
      </c>
      <c r="Q154">
        <f t="shared" si="25"/>
        <v>0.5</v>
      </c>
      <c r="R154">
        <f t="shared" si="26"/>
        <v>1</v>
      </c>
    </row>
    <row r="155" spans="1:18" x14ac:dyDescent="0.3">
      <c r="A155">
        <v>6</v>
      </c>
      <c r="B155">
        <v>41.880653000000002</v>
      </c>
      <c r="C155">
        <v>-87.636480000000006</v>
      </c>
      <c r="D155" s="1">
        <v>0.375</v>
      </c>
      <c r="E155" s="1">
        <v>0.71527777777777779</v>
      </c>
      <c r="F155" t="s">
        <v>12</v>
      </c>
      <c r="G155" t="s">
        <v>14</v>
      </c>
      <c r="H155">
        <v>29</v>
      </c>
      <c r="I155" s="2">
        <v>44116</v>
      </c>
      <c r="J155">
        <f t="shared" si="18"/>
        <v>1</v>
      </c>
      <c r="K155" t="str">
        <f t="shared" si="19"/>
        <v>M</v>
      </c>
      <c r="L155">
        <f t="shared" si="20"/>
        <v>42</v>
      </c>
      <c r="M155" s="11">
        <f t="shared" si="21"/>
        <v>0.41666666666666663</v>
      </c>
      <c r="N155">
        <f t="shared" si="22"/>
        <v>0.2</v>
      </c>
      <c r="O155">
        <f t="shared" si="23"/>
        <v>2.4E-2</v>
      </c>
      <c r="P155">
        <f t="shared" si="24"/>
        <v>1</v>
      </c>
      <c r="Q155">
        <f t="shared" si="25"/>
        <v>0.21052631578947367</v>
      </c>
      <c r="R155">
        <f t="shared" si="26"/>
        <v>1</v>
      </c>
    </row>
    <row r="156" spans="1:18" x14ac:dyDescent="0.3">
      <c r="A156">
        <v>6</v>
      </c>
      <c r="B156">
        <v>41.897865000000003</v>
      </c>
      <c r="C156">
        <v>-87.630874000000006</v>
      </c>
      <c r="D156" s="1">
        <v>0.73958333333333337</v>
      </c>
      <c r="E156" s="1">
        <v>0.99930555555555556</v>
      </c>
      <c r="F156" t="s">
        <v>13</v>
      </c>
      <c r="G156" t="s">
        <v>14</v>
      </c>
      <c r="H156">
        <v>29</v>
      </c>
      <c r="I156" s="2">
        <v>44116</v>
      </c>
      <c r="J156">
        <f t="shared" si="18"/>
        <v>1</v>
      </c>
      <c r="K156" t="str">
        <f t="shared" si="19"/>
        <v>M</v>
      </c>
      <c r="L156">
        <f t="shared" si="20"/>
        <v>42</v>
      </c>
      <c r="M156" s="11">
        <f t="shared" si="21"/>
        <v>0.75</v>
      </c>
      <c r="N156">
        <f t="shared" si="22"/>
        <v>0.28000000000000003</v>
      </c>
      <c r="O156">
        <f t="shared" si="23"/>
        <v>3.3600000000000005E-2</v>
      </c>
      <c r="P156">
        <f t="shared" si="24"/>
        <v>1</v>
      </c>
      <c r="Q156">
        <f t="shared" si="25"/>
        <v>0.25</v>
      </c>
      <c r="R156">
        <f t="shared" si="26"/>
        <v>1</v>
      </c>
    </row>
    <row r="157" spans="1:18" x14ac:dyDescent="0.3">
      <c r="A157">
        <v>1</v>
      </c>
      <c r="B157">
        <v>41.879604</v>
      </c>
      <c r="C157">
        <v>-87.633663999999996</v>
      </c>
      <c r="D157" s="1">
        <v>0.33333333333333331</v>
      </c>
      <c r="E157" s="1">
        <v>0.34027777777777773</v>
      </c>
      <c r="F157" t="s">
        <v>9</v>
      </c>
      <c r="G157" t="s">
        <v>10</v>
      </c>
      <c r="H157">
        <v>25</v>
      </c>
      <c r="I157" s="2">
        <v>44117</v>
      </c>
      <c r="J157">
        <f t="shared" si="18"/>
        <v>1</v>
      </c>
      <c r="K157" t="str">
        <f t="shared" si="19"/>
        <v>Tu</v>
      </c>
      <c r="L157">
        <f t="shared" si="20"/>
        <v>42</v>
      </c>
      <c r="M157" s="11">
        <f t="shared" si="21"/>
        <v>0.33333333333333331</v>
      </c>
      <c r="N157">
        <f t="shared" si="22"/>
        <v>0.18518518518518517</v>
      </c>
      <c r="O157">
        <f t="shared" si="23"/>
        <v>2.743484224965706E-2</v>
      </c>
      <c r="P157">
        <f t="shared" si="24"/>
        <v>1</v>
      </c>
      <c r="Q157">
        <f t="shared" si="25"/>
        <v>0.5</v>
      </c>
      <c r="R157">
        <f t="shared" si="26"/>
        <v>1</v>
      </c>
    </row>
    <row r="158" spans="1:18" x14ac:dyDescent="0.3">
      <c r="A158">
        <v>1</v>
      </c>
      <c r="B158">
        <v>41.877676999999998</v>
      </c>
      <c r="C158">
        <v>-87.634251000000006</v>
      </c>
      <c r="D158" s="1">
        <v>0.34375</v>
      </c>
      <c r="E158" s="1">
        <v>0.34722222222222227</v>
      </c>
      <c r="F158" t="s">
        <v>11</v>
      </c>
      <c r="G158" t="s">
        <v>10</v>
      </c>
      <c r="H158">
        <v>25</v>
      </c>
      <c r="I158" s="2">
        <v>44117</v>
      </c>
      <c r="J158">
        <f t="shared" si="18"/>
        <v>1</v>
      </c>
      <c r="K158" t="str">
        <f t="shared" si="19"/>
        <v>Tu</v>
      </c>
      <c r="L158">
        <f t="shared" si="20"/>
        <v>42</v>
      </c>
      <c r="M158" s="11">
        <f t="shared" si="21"/>
        <v>0.33333333333333331</v>
      </c>
      <c r="N158">
        <f t="shared" si="22"/>
        <v>0.18518518518518517</v>
      </c>
      <c r="O158">
        <f t="shared" si="23"/>
        <v>2.743484224965706E-2</v>
      </c>
      <c r="P158">
        <f t="shared" si="24"/>
        <v>1</v>
      </c>
      <c r="Q158">
        <f t="shared" si="25"/>
        <v>1</v>
      </c>
      <c r="R158">
        <f t="shared" si="26"/>
        <v>1</v>
      </c>
    </row>
    <row r="159" spans="1:18" x14ac:dyDescent="0.3">
      <c r="A159">
        <v>1</v>
      </c>
      <c r="B159">
        <v>41.880653000000002</v>
      </c>
      <c r="C159">
        <v>-87.636480000000006</v>
      </c>
      <c r="D159" s="1">
        <v>0.35416666666666669</v>
      </c>
      <c r="E159" s="1">
        <v>0.5</v>
      </c>
      <c r="F159" t="s">
        <v>12</v>
      </c>
      <c r="G159" t="s">
        <v>10</v>
      </c>
      <c r="H159">
        <v>25</v>
      </c>
      <c r="I159" s="2">
        <v>44117</v>
      </c>
      <c r="J159">
        <f t="shared" si="18"/>
        <v>1</v>
      </c>
      <c r="K159" t="str">
        <f t="shared" si="19"/>
        <v>Tu</v>
      </c>
      <c r="L159">
        <f t="shared" si="20"/>
        <v>42</v>
      </c>
      <c r="M159" s="11">
        <f t="shared" si="21"/>
        <v>0.33333333333333331</v>
      </c>
      <c r="N159">
        <f t="shared" si="22"/>
        <v>0.18518518518518517</v>
      </c>
      <c r="O159">
        <f t="shared" si="23"/>
        <v>2.743484224965706E-2</v>
      </c>
      <c r="P159">
        <f t="shared" si="24"/>
        <v>1</v>
      </c>
      <c r="Q159">
        <f t="shared" si="25"/>
        <v>1</v>
      </c>
      <c r="R159">
        <f t="shared" si="26"/>
        <v>1</v>
      </c>
    </row>
    <row r="160" spans="1:18" x14ac:dyDescent="0.3">
      <c r="A160">
        <v>1</v>
      </c>
      <c r="B160">
        <v>41.897865000000003</v>
      </c>
      <c r="C160">
        <v>-87.630874000000006</v>
      </c>
      <c r="D160" s="1">
        <v>0.72916666666666663</v>
      </c>
      <c r="E160" s="1">
        <v>0.99930555555555556</v>
      </c>
      <c r="F160" t="s">
        <v>13</v>
      </c>
      <c r="G160" t="s">
        <v>10</v>
      </c>
      <c r="H160">
        <v>25</v>
      </c>
      <c r="I160" s="2">
        <v>44117</v>
      </c>
      <c r="J160">
        <f t="shared" si="18"/>
        <v>1</v>
      </c>
      <c r="K160" t="str">
        <f t="shared" si="19"/>
        <v>Tu</v>
      </c>
      <c r="L160">
        <f t="shared" si="20"/>
        <v>42</v>
      </c>
      <c r="M160" s="11">
        <f t="shared" si="21"/>
        <v>0.75</v>
      </c>
      <c r="N160">
        <f t="shared" si="22"/>
        <v>0.25925925925925924</v>
      </c>
      <c r="O160">
        <f t="shared" si="23"/>
        <v>3.8408779149519887E-2</v>
      </c>
      <c r="P160">
        <f t="shared" si="24"/>
        <v>1</v>
      </c>
      <c r="Q160">
        <f t="shared" si="25"/>
        <v>0.25</v>
      </c>
      <c r="R160">
        <f t="shared" si="26"/>
        <v>1</v>
      </c>
    </row>
    <row r="161" spans="1:18" x14ac:dyDescent="0.3">
      <c r="A161">
        <v>2</v>
      </c>
      <c r="B161">
        <v>41.879604</v>
      </c>
      <c r="C161">
        <v>-87.633663999999996</v>
      </c>
      <c r="D161" s="1">
        <v>0.3125</v>
      </c>
      <c r="E161" s="1">
        <v>0.35416666666666669</v>
      </c>
      <c r="F161" t="s">
        <v>9</v>
      </c>
      <c r="G161" t="s">
        <v>14</v>
      </c>
      <c r="H161">
        <v>27</v>
      </c>
      <c r="I161" s="2">
        <v>44117</v>
      </c>
      <c r="J161">
        <f t="shared" si="18"/>
        <v>1</v>
      </c>
      <c r="K161" t="str">
        <f t="shared" si="19"/>
        <v>Tu</v>
      </c>
      <c r="L161">
        <f t="shared" si="20"/>
        <v>42</v>
      </c>
      <c r="M161" s="11">
        <f t="shared" si="21"/>
        <v>0.33333333333333331</v>
      </c>
      <c r="N161">
        <f t="shared" si="22"/>
        <v>0.30434782608695654</v>
      </c>
      <c r="O161">
        <f t="shared" si="23"/>
        <v>3.969754253308129E-2</v>
      </c>
      <c r="P161">
        <f t="shared" si="24"/>
        <v>1</v>
      </c>
      <c r="Q161">
        <f t="shared" si="25"/>
        <v>0.5</v>
      </c>
      <c r="R161">
        <f t="shared" si="26"/>
        <v>1</v>
      </c>
    </row>
    <row r="162" spans="1:18" x14ac:dyDescent="0.3">
      <c r="A162">
        <v>2</v>
      </c>
      <c r="B162">
        <v>41.880653000000002</v>
      </c>
      <c r="C162">
        <v>-87.636480000000006</v>
      </c>
      <c r="D162" s="1">
        <v>0.375</v>
      </c>
      <c r="E162" s="1">
        <v>0.70833333333333337</v>
      </c>
      <c r="F162" t="s">
        <v>12</v>
      </c>
      <c r="G162" t="s">
        <v>14</v>
      </c>
      <c r="H162">
        <v>27</v>
      </c>
      <c r="I162" s="2">
        <v>44117</v>
      </c>
      <c r="J162">
        <f t="shared" si="18"/>
        <v>1</v>
      </c>
      <c r="K162" t="str">
        <f t="shared" si="19"/>
        <v>Tu</v>
      </c>
      <c r="L162">
        <f t="shared" si="20"/>
        <v>42</v>
      </c>
      <c r="M162" s="11">
        <f t="shared" si="21"/>
        <v>0.41666666666666663</v>
      </c>
      <c r="N162">
        <f t="shared" si="22"/>
        <v>0.21739130434782608</v>
      </c>
      <c r="O162">
        <f t="shared" si="23"/>
        <v>2.835538752362949E-2</v>
      </c>
      <c r="P162">
        <f t="shared" si="24"/>
        <v>1</v>
      </c>
      <c r="Q162">
        <f t="shared" si="25"/>
        <v>0.2</v>
      </c>
      <c r="R162">
        <f t="shared" si="26"/>
        <v>1</v>
      </c>
    </row>
    <row r="163" spans="1:18" x14ac:dyDescent="0.3">
      <c r="A163">
        <v>2</v>
      </c>
      <c r="B163">
        <v>41.897865000000003</v>
      </c>
      <c r="C163">
        <v>-87.630874000000006</v>
      </c>
      <c r="D163" s="1">
        <v>0.73958333333333337</v>
      </c>
      <c r="E163" s="1">
        <v>0.99930555555555556</v>
      </c>
      <c r="F163" t="s">
        <v>13</v>
      </c>
      <c r="G163" t="s">
        <v>14</v>
      </c>
      <c r="H163">
        <v>27</v>
      </c>
      <c r="I163" s="2">
        <v>44117</v>
      </c>
      <c r="J163">
        <f t="shared" si="18"/>
        <v>1</v>
      </c>
      <c r="K163" t="str">
        <f t="shared" si="19"/>
        <v>Tu</v>
      </c>
      <c r="L163">
        <f t="shared" si="20"/>
        <v>42</v>
      </c>
      <c r="M163" s="11">
        <f t="shared" si="21"/>
        <v>0.75</v>
      </c>
      <c r="N163">
        <f t="shared" si="22"/>
        <v>0.30434782608695654</v>
      </c>
      <c r="O163">
        <f t="shared" si="23"/>
        <v>3.969754253308129E-2</v>
      </c>
      <c r="P163">
        <f t="shared" si="24"/>
        <v>1</v>
      </c>
      <c r="Q163">
        <f t="shared" si="25"/>
        <v>0.25</v>
      </c>
      <c r="R163">
        <f t="shared" si="26"/>
        <v>1</v>
      </c>
    </row>
    <row r="164" spans="1:18" x14ac:dyDescent="0.3">
      <c r="A164">
        <v>3</v>
      </c>
      <c r="B164">
        <v>41.880653000000002</v>
      </c>
      <c r="C164">
        <v>-87.636480000000006</v>
      </c>
      <c r="D164" s="1">
        <v>0.375</v>
      </c>
      <c r="E164" s="1">
        <v>0.70833333333333337</v>
      </c>
      <c r="F164" t="s">
        <v>12</v>
      </c>
      <c r="G164" t="s">
        <v>14</v>
      </c>
      <c r="H164">
        <v>29</v>
      </c>
      <c r="I164" s="2">
        <v>44117</v>
      </c>
      <c r="J164">
        <f t="shared" si="18"/>
        <v>1</v>
      </c>
      <c r="K164" t="str">
        <f t="shared" si="19"/>
        <v>Tu</v>
      </c>
      <c r="L164">
        <f t="shared" si="20"/>
        <v>42</v>
      </c>
      <c r="M164" s="11">
        <f t="shared" si="21"/>
        <v>0.41666666666666663</v>
      </c>
      <c r="N164">
        <f t="shared" si="22"/>
        <v>0.26315789473684209</v>
      </c>
      <c r="O164">
        <f t="shared" si="23"/>
        <v>2.7700831024930744E-2</v>
      </c>
      <c r="P164">
        <f t="shared" si="24"/>
        <v>1</v>
      </c>
      <c r="Q164">
        <f t="shared" si="25"/>
        <v>0.2</v>
      </c>
      <c r="R164">
        <f t="shared" si="26"/>
        <v>1</v>
      </c>
    </row>
    <row r="165" spans="1:18" x14ac:dyDescent="0.3">
      <c r="A165">
        <v>3</v>
      </c>
      <c r="B165">
        <v>41.897865000000003</v>
      </c>
      <c r="C165">
        <v>-87.630874000000006</v>
      </c>
      <c r="D165" s="1">
        <v>0.79166666666666663</v>
      </c>
      <c r="E165" s="1">
        <v>0.99930555555555556</v>
      </c>
      <c r="F165" t="s">
        <v>13</v>
      </c>
      <c r="G165" t="s">
        <v>14</v>
      </c>
      <c r="H165">
        <v>29</v>
      </c>
      <c r="I165" s="2">
        <v>44117</v>
      </c>
      <c r="J165">
        <f t="shared" si="18"/>
        <v>1</v>
      </c>
      <c r="K165" t="str">
        <f t="shared" si="19"/>
        <v>Tu</v>
      </c>
      <c r="L165">
        <f t="shared" si="20"/>
        <v>42</v>
      </c>
      <c r="M165" s="11">
        <f t="shared" si="21"/>
        <v>0.83333333333333326</v>
      </c>
      <c r="N165">
        <f t="shared" si="22"/>
        <v>0.26315789473684209</v>
      </c>
      <c r="O165">
        <f t="shared" si="23"/>
        <v>2.7700831024930744E-2</v>
      </c>
      <c r="P165">
        <f t="shared" si="24"/>
        <v>1</v>
      </c>
      <c r="Q165">
        <f t="shared" si="25"/>
        <v>0.5</v>
      </c>
      <c r="R165">
        <f t="shared" si="26"/>
        <v>1</v>
      </c>
    </row>
    <row r="166" spans="1:18" x14ac:dyDescent="0.3">
      <c r="A166">
        <v>4</v>
      </c>
      <c r="B166">
        <v>41.880653000000002</v>
      </c>
      <c r="C166">
        <v>-87.636480000000006</v>
      </c>
      <c r="D166" s="1">
        <v>0.375</v>
      </c>
      <c r="E166" s="1">
        <v>0.71527777777777779</v>
      </c>
      <c r="F166" t="s">
        <v>12</v>
      </c>
      <c r="G166" t="s">
        <v>10</v>
      </c>
      <c r="H166">
        <v>26</v>
      </c>
      <c r="I166" s="2">
        <v>44117</v>
      </c>
      <c r="J166">
        <f t="shared" si="18"/>
        <v>1</v>
      </c>
      <c r="K166" t="str">
        <f t="shared" si="19"/>
        <v>Tu</v>
      </c>
      <c r="L166">
        <f t="shared" si="20"/>
        <v>42</v>
      </c>
      <c r="M166" s="11">
        <f t="shared" si="21"/>
        <v>0.41666666666666663</v>
      </c>
      <c r="N166">
        <f t="shared" si="22"/>
        <v>0.26315789473684209</v>
      </c>
      <c r="O166">
        <f t="shared" si="23"/>
        <v>4.1551246537396121E-2</v>
      </c>
      <c r="P166">
        <f t="shared" si="24"/>
        <v>1</v>
      </c>
      <c r="Q166">
        <f t="shared" si="25"/>
        <v>0.2</v>
      </c>
      <c r="R166">
        <f t="shared" si="26"/>
        <v>1</v>
      </c>
    </row>
    <row r="167" spans="1:18" x14ac:dyDescent="0.3">
      <c r="A167">
        <v>4</v>
      </c>
      <c r="B167">
        <v>41.881996999999998</v>
      </c>
      <c r="C167">
        <v>-87.627484999999993</v>
      </c>
      <c r="D167" s="1">
        <v>0.73958333333333337</v>
      </c>
      <c r="E167" s="1">
        <v>0.77777777777777779</v>
      </c>
      <c r="F167" t="s">
        <v>15</v>
      </c>
      <c r="G167" t="s">
        <v>10</v>
      </c>
      <c r="H167">
        <v>26</v>
      </c>
      <c r="I167" s="2">
        <v>44117</v>
      </c>
      <c r="J167">
        <f t="shared" si="18"/>
        <v>1</v>
      </c>
      <c r="K167" t="str">
        <f t="shared" si="19"/>
        <v>Tu</v>
      </c>
      <c r="L167">
        <f t="shared" si="20"/>
        <v>42</v>
      </c>
      <c r="M167" s="11">
        <f t="shared" si="21"/>
        <v>0.75</v>
      </c>
      <c r="N167">
        <f t="shared" si="22"/>
        <v>0.21052631578947367</v>
      </c>
      <c r="O167">
        <f t="shared" si="23"/>
        <v>3.3240997229916892E-2</v>
      </c>
      <c r="P167">
        <f t="shared" si="24"/>
        <v>1</v>
      </c>
      <c r="Q167">
        <f t="shared" si="25"/>
        <v>0.34782608695652173</v>
      </c>
      <c r="R167">
        <f t="shared" si="26"/>
        <v>1</v>
      </c>
    </row>
    <row r="168" spans="1:18" x14ac:dyDescent="0.3">
      <c r="A168">
        <v>4</v>
      </c>
      <c r="B168">
        <v>41.897865000000003</v>
      </c>
      <c r="C168">
        <v>-87.630874000000006</v>
      </c>
      <c r="D168" s="1">
        <v>0.79166666666666663</v>
      </c>
      <c r="E168" s="1">
        <v>0.99930555555555556</v>
      </c>
      <c r="F168" t="s">
        <v>13</v>
      </c>
      <c r="G168" t="s">
        <v>10</v>
      </c>
      <c r="H168">
        <v>26</v>
      </c>
      <c r="I168" s="2">
        <v>44117</v>
      </c>
      <c r="J168">
        <f t="shared" si="18"/>
        <v>1</v>
      </c>
      <c r="K168" t="str">
        <f t="shared" si="19"/>
        <v>Tu</v>
      </c>
      <c r="L168">
        <f t="shared" si="20"/>
        <v>42</v>
      </c>
      <c r="M168" s="11">
        <f t="shared" si="21"/>
        <v>0.83333333333333326</v>
      </c>
      <c r="N168">
        <f t="shared" si="22"/>
        <v>0.36842105263157893</v>
      </c>
      <c r="O168">
        <f t="shared" si="23"/>
        <v>5.8171745152354563E-2</v>
      </c>
      <c r="P168">
        <f t="shared" si="24"/>
        <v>1</v>
      </c>
      <c r="Q168">
        <f t="shared" si="25"/>
        <v>0.5</v>
      </c>
      <c r="R168">
        <f t="shared" si="26"/>
        <v>1</v>
      </c>
    </row>
    <row r="169" spans="1:18" x14ac:dyDescent="0.3">
      <c r="A169">
        <v>5</v>
      </c>
      <c r="B169">
        <v>41.874848999999998</v>
      </c>
      <c r="C169">
        <v>-87.634506000000002</v>
      </c>
      <c r="D169" s="1">
        <v>0.25</v>
      </c>
      <c r="E169" s="1">
        <v>0.3125</v>
      </c>
      <c r="F169" t="s">
        <v>16</v>
      </c>
      <c r="G169" t="s">
        <v>10</v>
      </c>
      <c r="H169">
        <v>27</v>
      </c>
      <c r="I169" s="2">
        <v>44117</v>
      </c>
      <c r="J169">
        <f t="shared" si="18"/>
        <v>1</v>
      </c>
      <c r="K169" t="str">
        <f t="shared" si="19"/>
        <v>Tu</v>
      </c>
      <c r="L169">
        <f t="shared" si="20"/>
        <v>42</v>
      </c>
      <c r="M169" s="11">
        <f t="shared" si="21"/>
        <v>0.25</v>
      </c>
      <c r="N169">
        <f t="shared" si="22"/>
        <v>0.22727272727272727</v>
      </c>
      <c r="O169">
        <f t="shared" si="23"/>
        <v>4.1322314049586778E-2</v>
      </c>
      <c r="P169">
        <f t="shared" si="24"/>
        <v>1</v>
      </c>
      <c r="Q169">
        <f t="shared" si="25"/>
        <v>0.5714285714285714</v>
      </c>
      <c r="R169">
        <f t="shared" si="26"/>
        <v>1</v>
      </c>
    </row>
    <row r="170" spans="1:18" x14ac:dyDescent="0.3">
      <c r="A170">
        <v>5</v>
      </c>
      <c r="B170">
        <v>41.880653000000002</v>
      </c>
      <c r="C170">
        <v>-87.636480000000006</v>
      </c>
      <c r="D170" s="1">
        <v>0.375</v>
      </c>
      <c r="E170" s="1">
        <v>0.70833333333333337</v>
      </c>
      <c r="F170" t="s">
        <v>12</v>
      </c>
      <c r="G170" t="s">
        <v>10</v>
      </c>
      <c r="H170">
        <v>27</v>
      </c>
      <c r="I170" s="2">
        <v>44117</v>
      </c>
      <c r="J170">
        <f t="shared" si="18"/>
        <v>1</v>
      </c>
      <c r="K170" t="str">
        <f t="shared" si="19"/>
        <v>Tu</v>
      </c>
      <c r="L170">
        <f t="shared" si="20"/>
        <v>42</v>
      </c>
      <c r="M170" s="11">
        <f t="shared" si="21"/>
        <v>0.41666666666666663</v>
      </c>
      <c r="N170">
        <f t="shared" si="22"/>
        <v>0.18181818181818182</v>
      </c>
      <c r="O170">
        <f t="shared" si="23"/>
        <v>3.3057851239669422E-2</v>
      </c>
      <c r="P170">
        <f t="shared" si="24"/>
        <v>1</v>
      </c>
      <c r="Q170">
        <f t="shared" si="25"/>
        <v>0.2</v>
      </c>
      <c r="R170">
        <f t="shared" si="26"/>
        <v>1</v>
      </c>
    </row>
    <row r="171" spans="1:18" x14ac:dyDescent="0.3">
      <c r="A171">
        <v>5</v>
      </c>
      <c r="B171">
        <v>41.881996999999998</v>
      </c>
      <c r="C171">
        <v>-87.627484999999993</v>
      </c>
      <c r="D171" s="1">
        <v>0.73958333333333337</v>
      </c>
      <c r="E171" s="1">
        <v>0.77083333333333337</v>
      </c>
      <c r="F171" t="s">
        <v>15</v>
      </c>
      <c r="G171" t="s">
        <v>10</v>
      </c>
      <c r="H171">
        <v>27</v>
      </c>
      <c r="I171" s="2">
        <v>44117</v>
      </c>
      <c r="J171">
        <f t="shared" si="18"/>
        <v>1</v>
      </c>
      <c r="K171" t="str">
        <f t="shared" si="19"/>
        <v>Tu</v>
      </c>
      <c r="L171">
        <f t="shared" si="20"/>
        <v>42</v>
      </c>
      <c r="M171" s="11">
        <f t="shared" si="21"/>
        <v>0.75</v>
      </c>
      <c r="N171">
        <f t="shared" si="22"/>
        <v>0.27272727272727271</v>
      </c>
      <c r="O171">
        <f t="shared" si="23"/>
        <v>4.9586776859504127E-2</v>
      </c>
      <c r="P171">
        <f t="shared" si="24"/>
        <v>0.875</v>
      </c>
      <c r="Q171">
        <f t="shared" si="25"/>
        <v>0.30434782608695654</v>
      </c>
      <c r="R171">
        <f t="shared" si="26"/>
        <v>0.875</v>
      </c>
    </row>
    <row r="172" spans="1:18" x14ac:dyDescent="0.3">
      <c r="A172">
        <v>5</v>
      </c>
      <c r="B172">
        <v>41.897865000000003</v>
      </c>
      <c r="C172">
        <v>-87.630874000000006</v>
      </c>
      <c r="D172" s="1">
        <v>0.73958333333333337</v>
      </c>
      <c r="E172" s="1">
        <v>0.99930555555555556</v>
      </c>
      <c r="F172" t="s">
        <v>13</v>
      </c>
      <c r="G172" t="s">
        <v>10</v>
      </c>
      <c r="H172">
        <v>27</v>
      </c>
      <c r="I172" s="2">
        <v>44117</v>
      </c>
      <c r="J172">
        <f t="shared" si="18"/>
        <v>1</v>
      </c>
      <c r="K172" t="str">
        <f t="shared" si="19"/>
        <v>Tu</v>
      </c>
      <c r="L172">
        <f t="shared" si="20"/>
        <v>42</v>
      </c>
      <c r="M172" s="11">
        <f t="shared" si="21"/>
        <v>0.75</v>
      </c>
      <c r="N172">
        <f t="shared" si="22"/>
        <v>0.31818181818181818</v>
      </c>
      <c r="O172">
        <f t="shared" si="23"/>
        <v>5.7851239669421489E-2</v>
      </c>
      <c r="P172">
        <f t="shared" si="24"/>
        <v>1</v>
      </c>
      <c r="Q172">
        <f t="shared" si="25"/>
        <v>0.25</v>
      </c>
      <c r="R172">
        <f t="shared" si="26"/>
        <v>1</v>
      </c>
    </row>
    <row r="173" spans="1:18" x14ac:dyDescent="0.3">
      <c r="A173">
        <v>6</v>
      </c>
      <c r="B173">
        <v>41.874848999999998</v>
      </c>
      <c r="C173">
        <v>-87.634506000000002</v>
      </c>
      <c r="D173" s="1">
        <v>0.25</v>
      </c>
      <c r="E173" s="1">
        <v>0.31944444444444448</v>
      </c>
      <c r="F173" t="s">
        <v>16</v>
      </c>
      <c r="G173" t="s">
        <v>14</v>
      </c>
      <c r="H173">
        <v>29</v>
      </c>
      <c r="I173" s="2">
        <v>44117</v>
      </c>
      <c r="J173">
        <f t="shared" si="18"/>
        <v>1</v>
      </c>
      <c r="K173" t="str">
        <f t="shared" si="19"/>
        <v>Tu</v>
      </c>
      <c r="L173">
        <f t="shared" si="20"/>
        <v>42</v>
      </c>
      <c r="M173" s="11">
        <f t="shared" si="21"/>
        <v>0.25</v>
      </c>
      <c r="N173">
        <f t="shared" si="22"/>
        <v>0.16</v>
      </c>
      <c r="O173">
        <f t="shared" si="23"/>
        <v>2.5600000000000001E-2</v>
      </c>
      <c r="P173">
        <f t="shared" si="24"/>
        <v>0.75</v>
      </c>
      <c r="Q173">
        <f t="shared" si="25"/>
        <v>0.42857142857142855</v>
      </c>
      <c r="R173">
        <f t="shared" si="26"/>
        <v>0.75</v>
      </c>
    </row>
    <row r="174" spans="1:18" x14ac:dyDescent="0.3">
      <c r="A174">
        <v>6</v>
      </c>
      <c r="B174">
        <v>41.880653000000002</v>
      </c>
      <c r="C174">
        <v>-87.636480000000006</v>
      </c>
      <c r="D174" s="1">
        <v>0.375</v>
      </c>
      <c r="E174" s="1">
        <v>0.71527777777777779</v>
      </c>
      <c r="F174" t="s">
        <v>12</v>
      </c>
      <c r="G174" t="s">
        <v>14</v>
      </c>
      <c r="H174">
        <v>29</v>
      </c>
      <c r="I174" s="2">
        <v>44117</v>
      </c>
      <c r="J174">
        <f t="shared" si="18"/>
        <v>1</v>
      </c>
      <c r="K174" t="str">
        <f t="shared" si="19"/>
        <v>Tu</v>
      </c>
      <c r="L174">
        <f t="shared" si="20"/>
        <v>42</v>
      </c>
      <c r="M174" s="11">
        <f t="shared" si="21"/>
        <v>0.41666666666666663</v>
      </c>
      <c r="N174">
        <f t="shared" si="22"/>
        <v>0.2</v>
      </c>
      <c r="O174">
        <f t="shared" si="23"/>
        <v>3.2000000000000001E-2</v>
      </c>
      <c r="P174">
        <f t="shared" si="24"/>
        <v>1</v>
      </c>
      <c r="Q174">
        <f t="shared" si="25"/>
        <v>0.2</v>
      </c>
      <c r="R174">
        <f t="shared" si="26"/>
        <v>1</v>
      </c>
    </row>
    <row r="175" spans="1:18" x14ac:dyDescent="0.3">
      <c r="A175">
        <v>6</v>
      </c>
      <c r="B175">
        <v>41.881996999999998</v>
      </c>
      <c r="C175">
        <v>-87.627484999999993</v>
      </c>
      <c r="D175" s="1">
        <v>0.73958333333333337</v>
      </c>
      <c r="E175" s="1">
        <v>0.77777777777777779</v>
      </c>
      <c r="F175" t="s">
        <v>15</v>
      </c>
      <c r="G175" t="s">
        <v>14</v>
      </c>
      <c r="H175">
        <v>29</v>
      </c>
      <c r="I175" s="2">
        <v>44117</v>
      </c>
      <c r="J175">
        <f t="shared" si="18"/>
        <v>1</v>
      </c>
      <c r="K175" t="str">
        <f t="shared" si="19"/>
        <v>Tu</v>
      </c>
      <c r="L175">
        <f t="shared" si="20"/>
        <v>42</v>
      </c>
      <c r="M175" s="11">
        <f t="shared" si="21"/>
        <v>0.75</v>
      </c>
      <c r="N175">
        <f t="shared" si="22"/>
        <v>0.24</v>
      </c>
      <c r="O175">
        <f t="shared" si="23"/>
        <v>3.8399999999999997E-2</v>
      </c>
      <c r="P175">
        <f t="shared" si="24"/>
        <v>1</v>
      </c>
      <c r="Q175">
        <f t="shared" si="25"/>
        <v>0.34782608695652173</v>
      </c>
      <c r="R175">
        <f t="shared" si="26"/>
        <v>1</v>
      </c>
    </row>
    <row r="176" spans="1:18" x14ac:dyDescent="0.3">
      <c r="A176">
        <v>6</v>
      </c>
      <c r="B176">
        <v>41.897865000000003</v>
      </c>
      <c r="C176">
        <v>-87.630874000000006</v>
      </c>
      <c r="D176" s="1">
        <v>0.73958333333333337</v>
      </c>
      <c r="E176" s="1">
        <v>0.99930555555555556</v>
      </c>
      <c r="F176" t="s">
        <v>13</v>
      </c>
      <c r="G176" t="s">
        <v>14</v>
      </c>
      <c r="H176">
        <v>29</v>
      </c>
      <c r="I176" s="2">
        <v>44117</v>
      </c>
      <c r="J176">
        <f t="shared" si="18"/>
        <v>1</v>
      </c>
      <c r="K176" t="str">
        <f t="shared" si="19"/>
        <v>Tu</v>
      </c>
      <c r="L176">
        <f t="shared" si="20"/>
        <v>42</v>
      </c>
      <c r="M176" s="11">
        <f t="shared" si="21"/>
        <v>0.75</v>
      </c>
      <c r="N176">
        <f t="shared" si="22"/>
        <v>0.28000000000000003</v>
      </c>
      <c r="O176">
        <f t="shared" si="23"/>
        <v>4.4800000000000006E-2</v>
      </c>
      <c r="P176">
        <f t="shared" si="24"/>
        <v>1</v>
      </c>
      <c r="Q176">
        <f t="shared" si="25"/>
        <v>0.25</v>
      </c>
      <c r="R176">
        <f t="shared" si="26"/>
        <v>1</v>
      </c>
    </row>
    <row r="177" spans="1:18" x14ac:dyDescent="0.3">
      <c r="A177">
        <v>1</v>
      </c>
      <c r="B177">
        <v>41.879604</v>
      </c>
      <c r="C177">
        <v>-87.633663999999996</v>
      </c>
      <c r="D177" s="1">
        <v>0.33333333333333331</v>
      </c>
      <c r="E177" s="1">
        <v>0.34027777777777773</v>
      </c>
      <c r="F177" t="s">
        <v>9</v>
      </c>
      <c r="G177" t="s">
        <v>10</v>
      </c>
      <c r="H177">
        <v>25</v>
      </c>
      <c r="I177" s="2">
        <v>44118</v>
      </c>
      <c r="J177">
        <f t="shared" si="18"/>
        <v>1</v>
      </c>
      <c r="K177" t="str">
        <f t="shared" si="19"/>
        <v>W</v>
      </c>
      <c r="L177">
        <f t="shared" si="20"/>
        <v>42</v>
      </c>
      <c r="M177" s="11">
        <f t="shared" si="21"/>
        <v>0.33333333333333331</v>
      </c>
      <c r="N177">
        <f t="shared" si="22"/>
        <v>0.18518518518518517</v>
      </c>
      <c r="O177">
        <f t="shared" si="23"/>
        <v>2.743484224965706E-2</v>
      </c>
      <c r="P177">
        <f t="shared" si="24"/>
        <v>1</v>
      </c>
      <c r="Q177">
        <f t="shared" si="25"/>
        <v>0.53333333333333333</v>
      </c>
      <c r="R177">
        <f t="shared" si="26"/>
        <v>1</v>
      </c>
    </row>
    <row r="178" spans="1:18" x14ac:dyDescent="0.3">
      <c r="A178">
        <v>1</v>
      </c>
      <c r="B178">
        <v>41.877676999999998</v>
      </c>
      <c r="C178">
        <v>-87.634251000000006</v>
      </c>
      <c r="D178" s="1">
        <v>0.34375</v>
      </c>
      <c r="E178" s="1">
        <v>0.34722222222222227</v>
      </c>
      <c r="F178" t="s">
        <v>11</v>
      </c>
      <c r="G178" t="s">
        <v>10</v>
      </c>
      <c r="H178">
        <v>25</v>
      </c>
      <c r="I178" s="2">
        <v>44118</v>
      </c>
      <c r="J178">
        <f t="shared" si="18"/>
        <v>1</v>
      </c>
      <c r="K178" t="str">
        <f t="shared" si="19"/>
        <v>W</v>
      </c>
      <c r="L178">
        <f t="shared" si="20"/>
        <v>42</v>
      </c>
      <c r="M178" s="11">
        <f t="shared" si="21"/>
        <v>0.33333333333333331</v>
      </c>
      <c r="N178">
        <f t="shared" si="22"/>
        <v>0.18518518518518517</v>
      </c>
      <c r="O178">
        <f t="shared" si="23"/>
        <v>2.743484224965706E-2</v>
      </c>
      <c r="P178">
        <f t="shared" si="24"/>
        <v>1</v>
      </c>
      <c r="Q178">
        <f t="shared" si="25"/>
        <v>1</v>
      </c>
      <c r="R178">
        <f t="shared" si="26"/>
        <v>1</v>
      </c>
    </row>
    <row r="179" spans="1:18" x14ac:dyDescent="0.3">
      <c r="A179">
        <v>1</v>
      </c>
      <c r="B179">
        <v>41.880653000000002</v>
      </c>
      <c r="C179">
        <v>-87.636480000000006</v>
      </c>
      <c r="D179" s="1">
        <v>0.35416666666666669</v>
      </c>
      <c r="E179" s="1">
        <v>0.5</v>
      </c>
      <c r="F179" t="s">
        <v>12</v>
      </c>
      <c r="G179" t="s">
        <v>10</v>
      </c>
      <c r="H179">
        <v>25</v>
      </c>
      <c r="I179" s="2">
        <v>44118</v>
      </c>
      <c r="J179">
        <f t="shared" si="18"/>
        <v>1</v>
      </c>
      <c r="K179" t="str">
        <f t="shared" si="19"/>
        <v>W</v>
      </c>
      <c r="L179">
        <f t="shared" si="20"/>
        <v>42</v>
      </c>
      <c r="M179" s="11">
        <f t="shared" si="21"/>
        <v>0.33333333333333331</v>
      </c>
      <c r="N179">
        <f t="shared" si="22"/>
        <v>0.18518518518518517</v>
      </c>
      <c r="O179">
        <f t="shared" si="23"/>
        <v>2.743484224965706E-2</v>
      </c>
      <c r="P179">
        <f t="shared" si="24"/>
        <v>1</v>
      </c>
      <c r="Q179">
        <f t="shared" si="25"/>
        <v>1</v>
      </c>
      <c r="R179">
        <f t="shared" si="26"/>
        <v>1</v>
      </c>
    </row>
    <row r="180" spans="1:18" x14ac:dyDescent="0.3">
      <c r="A180">
        <v>1</v>
      </c>
      <c r="B180">
        <v>41.897865000000003</v>
      </c>
      <c r="C180">
        <v>-87.630874000000006</v>
      </c>
      <c r="D180" s="1">
        <v>0.72916666666666663</v>
      </c>
      <c r="E180" s="1">
        <v>0.99930555555555556</v>
      </c>
      <c r="F180" t="s">
        <v>13</v>
      </c>
      <c r="G180" t="s">
        <v>10</v>
      </c>
      <c r="H180">
        <v>25</v>
      </c>
      <c r="I180" s="2">
        <v>44118</v>
      </c>
      <c r="J180">
        <f t="shared" si="18"/>
        <v>1</v>
      </c>
      <c r="K180" t="str">
        <f t="shared" si="19"/>
        <v>W</v>
      </c>
      <c r="L180">
        <f t="shared" si="20"/>
        <v>42</v>
      </c>
      <c r="M180" s="11">
        <f t="shared" si="21"/>
        <v>0.75</v>
      </c>
      <c r="N180">
        <f t="shared" si="22"/>
        <v>0.25925925925925924</v>
      </c>
      <c r="O180">
        <f t="shared" si="23"/>
        <v>3.8408779149519887E-2</v>
      </c>
      <c r="P180">
        <f t="shared" si="24"/>
        <v>1</v>
      </c>
      <c r="Q180">
        <f t="shared" si="25"/>
        <v>0.25</v>
      </c>
      <c r="R180">
        <f t="shared" si="26"/>
        <v>1</v>
      </c>
    </row>
    <row r="181" spans="1:18" x14ac:dyDescent="0.3">
      <c r="A181">
        <v>2</v>
      </c>
      <c r="B181">
        <v>41.879604</v>
      </c>
      <c r="C181">
        <v>-87.633663999999996</v>
      </c>
      <c r="D181" s="1">
        <v>0.3125</v>
      </c>
      <c r="E181" s="1">
        <v>0.35416666666666669</v>
      </c>
      <c r="F181" t="s">
        <v>9</v>
      </c>
      <c r="G181" t="s">
        <v>14</v>
      </c>
      <c r="H181">
        <v>27</v>
      </c>
      <c r="I181" s="2">
        <v>44118</v>
      </c>
      <c r="J181">
        <f t="shared" si="18"/>
        <v>1</v>
      </c>
      <c r="K181" t="str">
        <f t="shared" si="19"/>
        <v>W</v>
      </c>
      <c r="L181">
        <f t="shared" si="20"/>
        <v>42</v>
      </c>
      <c r="M181" s="11">
        <f t="shared" si="21"/>
        <v>0.33333333333333331</v>
      </c>
      <c r="N181">
        <f t="shared" si="22"/>
        <v>0.30434782608695654</v>
      </c>
      <c r="O181">
        <f t="shared" si="23"/>
        <v>3.969754253308129E-2</v>
      </c>
      <c r="P181">
        <f t="shared" si="24"/>
        <v>0.875</v>
      </c>
      <c r="Q181">
        <f t="shared" si="25"/>
        <v>0.46666666666666667</v>
      </c>
      <c r="R181">
        <f t="shared" si="26"/>
        <v>0.875</v>
      </c>
    </row>
    <row r="182" spans="1:18" x14ac:dyDescent="0.3">
      <c r="A182">
        <v>2</v>
      </c>
      <c r="B182">
        <v>41.880653000000002</v>
      </c>
      <c r="C182">
        <v>-87.636480000000006</v>
      </c>
      <c r="D182" s="1">
        <v>0.375</v>
      </c>
      <c r="E182" s="1">
        <v>0.70833333333333337</v>
      </c>
      <c r="F182" t="s">
        <v>12</v>
      </c>
      <c r="G182" t="s">
        <v>14</v>
      </c>
      <c r="H182">
        <v>27</v>
      </c>
      <c r="I182" s="2">
        <v>44118</v>
      </c>
      <c r="J182">
        <f t="shared" si="18"/>
        <v>1</v>
      </c>
      <c r="K182" t="str">
        <f t="shared" si="19"/>
        <v>W</v>
      </c>
      <c r="L182">
        <f t="shared" si="20"/>
        <v>42</v>
      </c>
      <c r="M182" s="11">
        <f t="shared" si="21"/>
        <v>0.41666666666666663</v>
      </c>
      <c r="N182">
        <f t="shared" si="22"/>
        <v>0.21739130434782608</v>
      </c>
      <c r="O182">
        <f t="shared" si="23"/>
        <v>2.835538752362949E-2</v>
      </c>
      <c r="P182">
        <f t="shared" si="24"/>
        <v>1</v>
      </c>
      <c r="Q182">
        <f t="shared" si="25"/>
        <v>0.2</v>
      </c>
      <c r="R182">
        <f t="shared" si="26"/>
        <v>1</v>
      </c>
    </row>
    <row r="183" spans="1:18" x14ac:dyDescent="0.3">
      <c r="A183">
        <v>2</v>
      </c>
      <c r="B183">
        <v>41.897865000000003</v>
      </c>
      <c r="C183">
        <v>-87.630874000000006</v>
      </c>
      <c r="D183" s="1">
        <v>0.73958333333333337</v>
      </c>
      <c r="E183" s="1">
        <v>0.99930555555555556</v>
      </c>
      <c r="F183" t="s">
        <v>13</v>
      </c>
      <c r="G183" t="s">
        <v>14</v>
      </c>
      <c r="H183">
        <v>27</v>
      </c>
      <c r="I183" s="2">
        <v>44118</v>
      </c>
      <c r="J183">
        <f t="shared" si="18"/>
        <v>1</v>
      </c>
      <c r="K183" t="str">
        <f t="shared" si="19"/>
        <v>W</v>
      </c>
      <c r="L183">
        <f t="shared" si="20"/>
        <v>42</v>
      </c>
      <c r="M183" s="11">
        <f t="shared" si="21"/>
        <v>0.75</v>
      </c>
      <c r="N183">
        <f t="shared" si="22"/>
        <v>0.30434782608695654</v>
      </c>
      <c r="O183">
        <f t="shared" si="23"/>
        <v>3.969754253308129E-2</v>
      </c>
      <c r="P183">
        <f t="shared" si="24"/>
        <v>1</v>
      </c>
      <c r="Q183">
        <f t="shared" si="25"/>
        <v>0.25</v>
      </c>
      <c r="R183">
        <f t="shared" si="26"/>
        <v>1</v>
      </c>
    </row>
    <row r="184" spans="1:18" x14ac:dyDescent="0.3">
      <c r="A184">
        <v>3</v>
      </c>
      <c r="B184">
        <v>41.880653000000002</v>
      </c>
      <c r="C184">
        <v>-87.636480000000006</v>
      </c>
      <c r="D184" s="1">
        <v>0.375</v>
      </c>
      <c r="E184" s="1">
        <v>0.70833333333333337</v>
      </c>
      <c r="F184" t="s">
        <v>12</v>
      </c>
      <c r="G184" t="s">
        <v>14</v>
      </c>
      <c r="H184">
        <v>29</v>
      </c>
      <c r="I184" s="2">
        <v>44118</v>
      </c>
      <c r="J184">
        <f t="shared" si="18"/>
        <v>1</v>
      </c>
      <c r="K184" t="str">
        <f t="shared" si="19"/>
        <v>W</v>
      </c>
      <c r="L184">
        <f t="shared" si="20"/>
        <v>42</v>
      </c>
      <c r="M184" s="11">
        <f t="shared" si="21"/>
        <v>0.41666666666666663</v>
      </c>
      <c r="N184">
        <f t="shared" si="22"/>
        <v>0.26315789473684209</v>
      </c>
      <c r="O184">
        <f t="shared" si="23"/>
        <v>4.1551246537396121E-2</v>
      </c>
      <c r="P184">
        <f t="shared" si="24"/>
        <v>1</v>
      </c>
      <c r="Q184">
        <f t="shared" si="25"/>
        <v>0.2</v>
      </c>
      <c r="R184">
        <f t="shared" si="26"/>
        <v>1</v>
      </c>
    </row>
    <row r="185" spans="1:18" x14ac:dyDescent="0.3">
      <c r="A185">
        <v>3</v>
      </c>
      <c r="B185">
        <v>41.881996999999998</v>
      </c>
      <c r="C185">
        <v>-87.627484999999993</v>
      </c>
      <c r="D185" s="1">
        <v>0.73958333333333337</v>
      </c>
      <c r="E185" s="1">
        <v>0.77083333333333337</v>
      </c>
      <c r="F185" t="s">
        <v>15</v>
      </c>
      <c r="G185" t="s">
        <v>14</v>
      </c>
      <c r="H185">
        <v>29</v>
      </c>
      <c r="I185" s="2">
        <v>44118</v>
      </c>
      <c r="J185">
        <f t="shared" si="18"/>
        <v>1</v>
      </c>
      <c r="K185" t="str">
        <f t="shared" si="19"/>
        <v>W</v>
      </c>
      <c r="L185">
        <f t="shared" si="20"/>
        <v>42</v>
      </c>
      <c r="M185" s="11">
        <f t="shared" si="21"/>
        <v>0.75</v>
      </c>
      <c r="N185">
        <f t="shared" si="22"/>
        <v>0.21052631578947367</v>
      </c>
      <c r="O185">
        <f t="shared" si="23"/>
        <v>3.3240997229916892E-2</v>
      </c>
      <c r="P185">
        <f t="shared" si="24"/>
        <v>1</v>
      </c>
      <c r="Q185">
        <f t="shared" si="25"/>
        <v>0.33333333333333331</v>
      </c>
      <c r="R185">
        <f t="shared" si="26"/>
        <v>1</v>
      </c>
    </row>
    <row r="186" spans="1:18" x14ac:dyDescent="0.3">
      <c r="A186">
        <v>3</v>
      </c>
      <c r="B186">
        <v>41.897865000000003</v>
      </c>
      <c r="C186">
        <v>-87.630874000000006</v>
      </c>
      <c r="D186" s="1">
        <v>0.79166666666666663</v>
      </c>
      <c r="E186" s="1">
        <v>0.99930555555555556</v>
      </c>
      <c r="F186" t="s">
        <v>13</v>
      </c>
      <c r="G186" t="s">
        <v>14</v>
      </c>
      <c r="H186">
        <v>29</v>
      </c>
      <c r="I186" s="2">
        <v>44118</v>
      </c>
      <c r="J186">
        <f t="shared" si="18"/>
        <v>1</v>
      </c>
      <c r="K186" t="str">
        <f t="shared" si="19"/>
        <v>W</v>
      </c>
      <c r="L186">
        <f t="shared" si="20"/>
        <v>42</v>
      </c>
      <c r="M186" s="11">
        <f t="shared" si="21"/>
        <v>0.83333333333333326</v>
      </c>
      <c r="N186">
        <f t="shared" si="22"/>
        <v>0.26315789473684209</v>
      </c>
      <c r="O186">
        <f t="shared" si="23"/>
        <v>4.1551246537396121E-2</v>
      </c>
      <c r="P186">
        <f t="shared" si="24"/>
        <v>1</v>
      </c>
      <c r="Q186">
        <f t="shared" si="25"/>
        <v>0.5</v>
      </c>
      <c r="R186">
        <f t="shared" si="26"/>
        <v>1</v>
      </c>
    </row>
    <row r="187" spans="1:18" x14ac:dyDescent="0.3">
      <c r="A187">
        <v>4</v>
      </c>
      <c r="B187">
        <v>41.880653000000002</v>
      </c>
      <c r="C187">
        <v>-87.636480000000006</v>
      </c>
      <c r="D187" s="1">
        <v>0.375</v>
      </c>
      <c r="E187" s="1">
        <v>0.71527777777777779</v>
      </c>
      <c r="F187" t="s">
        <v>12</v>
      </c>
      <c r="G187" t="s">
        <v>10</v>
      </c>
      <c r="H187">
        <v>26</v>
      </c>
      <c r="I187" s="2">
        <v>44118</v>
      </c>
      <c r="J187">
        <f t="shared" si="18"/>
        <v>1</v>
      </c>
      <c r="K187" t="str">
        <f t="shared" si="19"/>
        <v>W</v>
      </c>
      <c r="L187">
        <f t="shared" si="20"/>
        <v>42</v>
      </c>
      <c r="M187" s="11">
        <f t="shared" si="21"/>
        <v>0.41666666666666663</v>
      </c>
      <c r="N187">
        <f t="shared" si="22"/>
        <v>0.26315789473684209</v>
      </c>
      <c r="O187">
        <f t="shared" si="23"/>
        <v>2.7700831024930744E-2</v>
      </c>
      <c r="P187">
        <f t="shared" si="24"/>
        <v>1</v>
      </c>
      <c r="Q187">
        <f t="shared" si="25"/>
        <v>0.2</v>
      </c>
      <c r="R187">
        <f t="shared" si="26"/>
        <v>1</v>
      </c>
    </row>
    <row r="188" spans="1:18" x14ac:dyDescent="0.3">
      <c r="A188">
        <v>4</v>
      </c>
      <c r="B188">
        <v>41.897865000000003</v>
      </c>
      <c r="C188">
        <v>-87.630874000000006</v>
      </c>
      <c r="D188" s="1">
        <v>0.79166666666666663</v>
      </c>
      <c r="E188" s="1">
        <v>0.99930555555555556</v>
      </c>
      <c r="F188" t="s">
        <v>13</v>
      </c>
      <c r="G188" t="s">
        <v>10</v>
      </c>
      <c r="H188">
        <v>26</v>
      </c>
      <c r="I188" s="2">
        <v>44118</v>
      </c>
      <c r="J188">
        <f t="shared" si="18"/>
        <v>1</v>
      </c>
      <c r="K188" t="str">
        <f t="shared" si="19"/>
        <v>W</v>
      </c>
      <c r="L188">
        <f t="shared" si="20"/>
        <v>42</v>
      </c>
      <c r="M188" s="11">
        <f t="shared" si="21"/>
        <v>0.83333333333333326</v>
      </c>
      <c r="N188">
        <f t="shared" si="22"/>
        <v>0.36842105263157893</v>
      </c>
      <c r="O188">
        <f t="shared" si="23"/>
        <v>3.8781163434903045E-2</v>
      </c>
      <c r="P188">
        <f t="shared" si="24"/>
        <v>1</v>
      </c>
      <c r="Q188">
        <f t="shared" si="25"/>
        <v>0.5</v>
      </c>
      <c r="R188">
        <f t="shared" si="26"/>
        <v>1</v>
      </c>
    </row>
    <row r="189" spans="1:18" x14ac:dyDescent="0.3">
      <c r="A189">
        <v>5</v>
      </c>
      <c r="B189">
        <v>41.874848999999998</v>
      </c>
      <c r="C189">
        <v>-87.634506000000002</v>
      </c>
      <c r="D189" s="1">
        <v>0.25</v>
      </c>
      <c r="E189" s="1">
        <v>0.3125</v>
      </c>
      <c r="F189" t="s">
        <v>16</v>
      </c>
      <c r="G189" t="s">
        <v>10</v>
      </c>
      <c r="H189">
        <v>27</v>
      </c>
      <c r="I189" s="2">
        <v>44118</v>
      </c>
      <c r="J189">
        <f t="shared" si="18"/>
        <v>1</v>
      </c>
      <c r="K189" t="str">
        <f t="shared" si="19"/>
        <v>W</v>
      </c>
      <c r="L189">
        <f t="shared" si="20"/>
        <v>42</v>
      </c>
      <c r="M189" s="11">
        <f t="shared" si="21"/>
        <v>0.25</v>
      </c>
      <c r="N189">
        <f t="shared" si="22"/>
        <v>0.22727272727272727</v>
      </c>
      <c r="O189">
        <f t="shared" si="23"/>
        <v>4.1322314049586778E-2</v>
      </c>
      <c r="P189">
        <f t="shared" si="24"/>
        <v>1</v>
      </c>
      <c r="Q189">
        <f t="shared" si="25"/>
        <v>0.53333333333333333</v>
      </c>
      <c r="R189">
        <f t="shared" si="26"/>
        <v>1</v>
      </c>
    </row>
    <row r="190" spans="1:18" x14ac:dyDescent="0.3">
      <c r="A190">
        <v>5</v>
      </c>
      <c r="B190">
        <v>41.880653000000002</v>
      </c>
      <c r="C190">
        <v>-87.636480000000006</v>
      </c>
      <c r="D190" s="1">
        <v>0.375</v>
      </c>
      <c r="E190" s="1">
        <v>0.70833333333333337</v>
      </c>
      <c r="F190" t="s">
        <v>12</v>
      </c>
      <c r="G190" t="s">
        <v>10</v>
      </c>
      <c r="H190">
        <v>27</v>
      </c>
      <c r="I190" s="2">
        <v>44118</v>
      </c>
      <c r="J190">
        <f t="shared" si="18"/>
        <v>1</v>
      </c>
      <c r="K190" t="str">
        <f t="shared" si="19"/>
        <v>W</v>
      </c>
      <c r="L190">
        <f t="shared" si="20"/>
        <v>42</v>
      </c>
      <c r="M190" s="11">
        <f t="shared" si="21"/>
        <v>0.41666666666666663</v>
      </c>
      <c r="N190">
        <f t="shared" si="22"/>
        <v>0.18181818181818182</v>
      </c>
      <c r="O190">
        <f t="shared" si="23"/>
        <v>3.3057851239669422E-2</v>
      </c>
      <c r="P190">
        <f t="shared" si="24"/>
        <v>1</v>
      </c>
      <c r="Q190">
        <f t="shared" si="25"/>
        <v>0.2</v>
      </c>
      <c r="R190">
        <f t="shared" si="26"/>
        <v>1</v>
      </c>
    </row>
    <row r="191" spans="1:18" x14ac:dyDescent="0.3">
      <c r="A191">
        <v>5</v>
      </c>
      <c r="B191">
        <v>41.881996999999998</v>
      </c>
      <c r="C191">
        <v>-87.627484999999993</v>
      </c>
      <c r="D191" s="1">
        <v>0.73958333333333337</v>
      </c>
      <c r="E191" s="1">
        <v>0.77083333333333337</v>
      </c>
      <c r="F191" t="s">
        <v>15</v>
      </c>
      <c r="G191" t="s">
        <v>10</v>
      </c>
      <c r="H191">
        <v>27</v>
      </c>
      <c r="I191" s="2">
        <v>44118</v>
      </c>
      <c r="J191">
        <f t="shared" si="18"/>
        <v>1</v>
      </c>
      <c r="K191" t="str">
        <f t="shared" si="19"/>
        <v>W</v>
      </c>
      <c r="L191">
        <f t="shared" si="20"/>
        <v>42</v>
      </c>
      <c r="M191" s="11">
        <f t="shared" si="21"/>
        <v>0.75</v>
      </c>
      <c r="N191">
        <f t="shared" si="22"/>
        <v>0.27272727272727271</v>
      </c>
      <c r="O191">
        <f t="shared" si="23"/>
        <v>4.9586776859504127E-2</v>
      </c>
      <c r="P191">
        <f t="shared" si="24"/>
        <v>1</v>
      </c>
      <c r="Q191">
        <f t="shared" si="25"/>
        <v>0.33333333333333331</v>
      </c>
      <c r="R191">
        <f t="shared" si="26"/>
        <v>1</v>
      </c>
    </row>
    <row r="192" spans="1:18" x14ac:dyDescent="0.3">
      <c r="A192">
        <v>5</v>
      </c>
      <c r="B192">
        <v>41.897865000000003</v>
      </c>
      <c r="C192">
        <v>-87.630874000000006</v>
      </c>
      <c r="D192" s="1">
        <v>0.73958333333333337</v>
      </c>
      <c r="E192" s="1">
        <v>0.99930555555555556</v>
      </c>
      <c r="F192" t="s">
        <v>13</v>
      </c>
      <c r="G192" t="s">
        <v>10</v>
      </c>
      <c r="H192">
        <v>27</v>
      </c>
      <c r="I192" s="2">
        <v>44118</v>
      </c>
      <c r="J192">
        <f t="shared" si="18"/>
        <v>1</v>
      </c>
      <c r="K192" t="str">
        <f t="shared" si="19"/>
        <v>W</v>
      </c>
      <c r="L192">
        <f t="shared" si="20"/>
        <v>42</v>
      </c>
      <c r="M192" s="11">
        <f t="shared" si="21"/>
        <v>0.75</v>
      </c>
      <c r="N192">
        <f t="shared" si="22"/>
        <v>0.31818181818181818</v>
      </c>
      <c r="O192">
        <f t="shared" si="23"/>
        <v>5.7851239669421489E-2</v>
      </c>
      <c r="P192">
        <f t="shared" si="24"/>
        <v>1</v>
      </c>
      <c r="Q192">
        <f t="shared" si="25"/>
        <v>0.25</v>
      </c>
      <c r="R192">
        <f t="shared" si="26"/>
        <v>1</v>
      </c>
    </row>
    <row r="193" spans="1:18" x14ac:dyDescent="0.3">
      <c r="A193">
        <v>6</v>
      </c>
      <c r="B193">
        <v>41.874848999999998</v>
      </c>
      <c r="C193">
        <v>-87.634506000000002</v>
      </c>
      <c r="D193" s="1">
        <v>0.25</v>
      </c>
      <c r="E193" s="1">
        <v>0.31944444444444448</v>
      </c>
      <c r="F193" t="s">
        <v>16</v>
      </c>
      <c r="G193" t="s">
        <v>14</v>
      </c>
      <c r="H193">
        <v>29</v>
      </c>
      <c r="I193" s="2">
        <v>44118</v>
      </c>
      <c r="J193">
        <f t="shared" si="18"/>
        <v>1</v>
      </c>
      <c r="K193" t="str">
        <f t="shared" si="19"/>
        <v>W</v>
      </c>
      <c r="L193">
        <f t="shared" si="20"/>
        <v>42</v>
      </c>
      <c r="M193" s="11">
        <f t="shared" si="21"/>
        <v>0.25</v>
      </c>
      <c r="N193">
        <f t="shared" si="22"/>
        <v>0.16</v>
      </c>
      <c r="O193">
        <f t="shared" si="23"/>
        <v>2.5600000000000001E-2</v>
      </c>
      <c r="P193">
        <f t="shared" si="24"/>
        <v>0.875</v>
      </c>
      <c r="Q193">
        <f t="shared" si="25"/>
        <v>0.46666666666666667</v>
      </c>
      <c r="R193">
        <f t="shared" si="26"/>
        <v>0.875</v>
      </c>
    </row>
    <row r="194" spans="1:18" x14ac:dyDescent="0.3">
      <c r="A194">
        <v>6</v>
      </c>
      <c r="B194">
        <v>41.880653000000002</v>
      </c>
      <c r="C194">
        <v>-87.636480000000006</v>
      </c>
      <c r="D194" s="1">
        <v>0.375</v>
      </c>
      <c r="E194" s="1">
        <v>0.71527777777777779</v>
      </c>
      <c r="F194" t="s">
        <v>12</v>
      </c>
      <c r="G194" t="s">
        <v>14</v>
      </c>
      <c r="H194">
        <v>29</v>
      </c>
      <c r="I194" s="2">
        <v>44118</v>
      </c>
      <c r="J194">
        <f t="shared" si="18"/>
        <v>1</v>
      </c>
      <c r="K194" t="str">
        <f t="shared" si="19"/>
        <v>W</v>
      </c>
      <c r="L194">
        <f t="shared" si="20"/>
        <v>42</v>
      </c>
      <c r="M194" s="11">
        <f t="shared" si="21"/>
        <v>0.41666666666666663</v>
      </c>
      <c r="N194">
        <f t="shared" si="22"/>
        <v>0.2</v>
      </c>
      <c r="O194">
        <f t="shared" si="23"/>
        <v>3.2000000000000001E-2</v>
      </c>
      <c r="P194">
        <f t="shared" si="24"/>
        <v>1</v>
      </c>
      <c r="Q194">
        <f t="shared" si="25"/>
        <v>0.2</v>
      </c>
      <c r="R194">
        <f t="shared" si="26"/>
        <v>1</v>
      </c>
    </row>
    <row r="195" spans="1:18" x14ac:dyDescent="0.3">
      <c r="A195">
        <v>6</v>
      </c>
      <c r="B195">
        <v>41.881996999999998</v>
      </c>
      <c r="C195">
        <v>-87.627484999999993</v>
      </c>
      <c r="D195" s="1">
        <v>0.73958333333333337</v>
      </c>
      <c r="E195" s="1">
        <v>0.77777777777777779</v>
      </c>
      <c r="F195" t="s">
        <v>15</v>
      </c>
      <c r="G195" t="s">
        <v>14</v>
      </c>
      <c r="H195">
        <v>29</v>
      </c>
      <c r="I195" s="2">
        <v>44118</v>
      </c>
      <c r="J195">
        <f t="shared" ref="J195:J258" si="27">CHOOSE(WEEKDAY(I195),0,1,1,1,1,1,0)</f>
        <v>1</v>
      </c>
      <c r="K195" t="str">
        <f t="shared" ref="K195:K258" si="28">CHOOSE(WEEKDAY(I195),"Su","M","Tu","W","Th","F","Sa")</f>
        <v>W</v>
      </c>
      <c r="L195">
        <f t="shared" ref="L195:L258" si="29">WEEKNUM(I195)</f>
        <v>42</v>
      </c>
      <c r="M195" s="11">
        <f t="shared" ref="M195:M258" si="30">MROUND(D195,"2:00")</f>
        <v>0.75</v>
      </c>
      <c r="N195">
        <f t="shared" ref="N195:N258" si="31">COUNTIFS(F:F,F195,A:A,A195,L:L,L195)/COUNTIFS(A:A,A195,L:L,L195)</f>
        <v>0.24</v>
      </c>
      <c r="O195">
        <f t="shared" ref="O195:O258" si="32">N195*(COUNTIFS(K:K,K195,A:A,A195,L:L,L195)/COUNTIFS(A:A,A195,L:L,L195))</f>
        <v>3.8399999999999997E-2</v>
      </c>
      <c r="P195">
        <f t="shared" ref="P195:P258" si="33">COUNTIFS(F:F,F195,A:A,A195,K:K,K195)/(MAX(L:L)-MIN(L:L))</f>
        <v>1</v>
      </c>
      <c r="Q195">
        <f t="shared" ref="Q195:Q258" si="34">COUNTIFS(F:F,F195,M:M,M195,K:K,K195,A:A,A195)/COUNTIFS(F:F,F195,K:K,K195,M:M,M195)</f>
        <v>0.33333333333333331</v>
      </c>
      <c r="R195">
        <f t="shared" ref="R195:R258" si="35">COUNTIFS(F:F,F195,A:A,A195,K:K,K195,M:M,M195)/(MAX(L:L)-MIN(L:L))</f>
        <v>1</v>
      </c>
    </row>
    <row r="196" spans="1:18" x14ac:dyDescent="0.3">
      <c r="A196">
        <v>6</v>
      </c>
      <c r="B196">
        <v>41.897865000000003</v>
      </c>
      <c r="C196">
        <v>-87.630874000000006</v>
      </c>
      <c r="D196" s="1">
        <v>0.73958333333333337</v>
      </c>
      <c r="E196" s="1">
        <v>0.99930555555555556</v>
      </c>
      <c r="F196" t="s">
        <v>13</v>
      </c>
      <c r="G196" t="s">
        <v>14</v>
      </c>
      <c r="H196">
        <v>29</v>
      </c>
      <c r="I196" s="2">
        <v>44118</v>
      </c>
      <c r="J196">
        <f t="shared" si="27"/>
        <v>1</v>
      </c>
      <c r="K196" t="str">
        <f t="shared" si="28"/>
        <v>W</v>
      </c>
      <c r="L196">
        <f t="shared" si="29"/>
        <v>42</v>
      </c>
      <c r="M196" s="11">
        <f t="shared" si="30"/>
        <v>0.75</v>
      </c>
      <c r="N196">
        <f t="shared" si="31"/>
        <v>0.28000000000000003</v>
      </c>
      <c r="O196">
        <f t="shared" si="32"/>
        <v>4.4800000000000006E-2</v>
      </c>
      <c r="P196">
        <f t="shared" si="33"/>
        <v>1</v>
      </c>
      <c r="Q196">
        <f t="shared" si="34"/>
        <v>0.25</v>
      </c>
      <c r="R196">
        <f t="shared" si="35"/>
        <v>1</v>
      </c>
    </row>
    <row r="197" spans="1:18" x14ac:dyDescent="0.3">
      <c r="A197">
        <v>1</v>
      </c>
      <c r="B197">
        <v>41.879604</v>
      </c>
      <c r="C197">
        <v>-87.633663999999996</v>
      </c>
      <c r="D197" s="1">
        <v>0.33333333333333331</v>
      </c>
      <c r="E197" s="1">
        <v>0.34027777777777773</v>
      </c>
      <c r="F197" t="s">
        <v>9</v>
      </c>
      <c r="G197" t="s">
        <v>10</v>
      </c>
      <c r="H197">
        <v>25</v>
      </c>
      <c r="I197" s="2">
        <v>44119</v>
      </c>
      <c r="J197">
        <f t="shared" si="27"/>
        <v>1</v>
      </c>
      <c r="K197" t="str">
        <f t="shared" si="28"/>
        <v>Th</v>
      </c>
      <c r="L197">
        <f t="shared" si="29"/>
        <v>42</v>
      </c>
      <c r="M197" s="11">
        <f t="shared" si="30"/>
        <v>0.33333333333333331</v>
      </c>
      <c r="N197">
        <f t="shared" si="31"/>
        <v>0.18518518518518517</v>
      </c>
      <c r="O197">
        <f t="shared" si="32"/>
        <v>2.743484224965706E-2</v>
      </c>
      <c r="P197">
        <f t="shared" si="33"/>
        <v>1</v>
      </c>
      <c r="Q197">
        <f t="shared" si="34"/>
        <v>0.5</v>
      </c>
      <c r="R197">
        <f t="shared" si="35"/>
        <v>1</v>
      </c>
    </row>
    <row r="198" spans="1:18" x14ac:dyDescent="0.3">
      <c r="A198">
        <v>1</v>
      </c>
      <c r="B198">
        <v>41.877676999999998</v>
      </c>
      <c r="C198">
        <v>-87.634251000000006</v>
      </c>
      <c r="D198" s="1">
        <v>0.34375</v>
      </c>
      <c r="E198" s="1">
        <v>0.34722222222222227</v>
      </c>
      <c r="F198" t="s">
        <v>11</v>
      </c>
      <c r="G198" t="s">
        <v>10</v>
      </c>
      <c r="H198">
        <v>25</v>
      </c>
      <c r="I198" s="2">
        <v>44119</v>
      </c>
      <c r="J198">
        <f t="shared" si="27"/>
        <v>1</v>
      </c>
      <c r="K198" t="str">
        <f t="shared" si="28"/>
        <v>Th</v>
      </c>
      <c r="L198">
        <f t="shared" si="29"/>
        <v>42</v>
      </c>
      <c r="M198" s="11">
        <f t="shared" si="30"/>
        <v>0.33333333333333331</v>
      </c>
      <c r="N198">
        <f t="shared" si="31"/>
        <v>0.18518518518518517</v>
      </c>
      <c r="O198">
        <f t="shared" si="32"/>
        <v>2.743484224965706E-2</v>
      </c>
      <c r="P198">
        <f t="shared" si="33"/>
        <v>1</v>
      </c>
      <c r="Q198">
        <f t="shared" si="34"/>
        <v>1</v>
      </c>
      <c r="R198">
        <f t="shared" si="35"/>
        <v>1</v>
      </c>
    </row>
    <row r="199" spans="1:18" x14ac:dyDescent="0.3">
      <c r="A199">
        <v>1</v>
      </c>
      <c r="B199">
        <v>41.880653000000002</v>
      </c>
      <c r="C199">
        <v>-87.636480000000006</v>
      </c>
      <c r="D199" s="1">
        <v>0.35416666666666669</v>
      </c>
      <c r="E199" s="1">
        <v>0.5</v>
      </c>
      <c r="F199" t="s">
        <v>12</v>
      </c>
      <c r="G199" t="s">
        <v>10</v>
      </c>
      <c r="H199">
        <v>25</v>
      </c>
      <c r="I199" s="2">
        <v>44119</v>
      </c>
      <c r="J199">
        <f t="shared" si="27"/>
        <v>1</v>
      </c>
      <c r="K199" t="str">
        <f t="shared" si="28"/>
        <v>Th</v>
      </c>
      <c r="L199">
        <f t="shared" si="29"/>
        <v>42</v>
      </c>
      <c r="M199" s="11">
        <f t="shared" si="30"/>
        <v>0.33333333333333331</v>
      </c>
      <c r="N199">
        <f t="shared" si="31"/>
        <v>0.18518518518518517</v>
      </c>
      <c r="O199">
        <f t="shared" si="32"/>
        <v>2.743484224965706E-2</v>
      </c>
      <c r="P199">
        <f t="shared" si="33"/>
        <v>1</v>
      </c>
      <c r="Q199">
        <f t="shared" si="34"/>
        <v>1</v>
      </c>
      <c r="R199">
        <f t="shared" si="35"/>
        <v>1</v>
      </c>
    </row>
    <row r="200" spans="1:18" x14ac:dyDescent="0.3">
      <c r="A200">
        <v>1</v>
      </c>
      <c r="B200">
        <v>41.897865000000003</v>
      </c>
      <c r="C200">
        <v>-87.630874000000006</v>
      </c>
      <c r="D200" s="1">
        <v>0.72916666666666663</v>
      </c>
      <c r="E200" s="1">
        <v>0.99930555555555556</v>
      </c>
      <c r="F200" t="s">
        <v>13</v>
      </c>
      <c r="G200" t="s">
        <v>10</v>
      </c>
      <c r="H200">
        <v>25</v>
      </c>
      <c r="I200" s="2">
        <v>44119</v>
      </c>
      <c r="J200">
        <f t="shared" si="27"/>
        <v>1</v>
      </c>
      <c r="K200" t="str">
        <f t="shared" si="28"/>
        <v>Th</v>
      </c>
      <c r="L200">
        <f t="shared" si="29"/>
        <v>42</v>
      </c>
      <c r="M200" s="11">
        <f t="shared" si="30"/>
        <v>0.75</v>
      </c>
      <c r="N200">
        <f t="shared" si="31"/>
        <v>0.25925925925925924</v>
      </c>
      <c r="O200">
        <f t="shared" si="32"/>
        <v>3.8408779149519887E-2</v>
      </c>
      <c r="P200">
        <f t="shared" si="33"/>
        <v>1</v>
      </c>
      <c r="Q200">
        <f t="shared" si="34"/>
        <v>0.25</v>
      </c>
      <c r="R200">
        <f t="shared" si="35"/>
        <v>1</v>
      </c>
    </row>
    <row r="201" spans="1:18" x14ac:dyDescent="0.3">
      <c r="A201">
        <v>2</v>
      </c>
      <c r="B201">
        <v>41.879604</v>
      </c>
      <c r="C201">
        <v>-87.633663999999996</v>
      </c>
      <c r="D201" s="1">
        <v>0.3125</v>
      </c>
      <c r="E201" s="1">
        <v>0.35416666666666669</v>
      </c>
      <c r="F201" t="s">
        <v>9</v>
      </c>
      <c r="G201" t="s">
        <v>14</v>
      </c>
      <c r="H201">
        <v>27</v>
      </c>
      <c r="I201" s="2">
        <v>44119</v>
      </c>
      <c r="J201">
        <f t="shared" si="27"/>
        <v>1</v>
      </c>
      <c r="K201" t="str">
        <f t="shared" si="28"/>
        <v>Th</v>
      </c>
      <c r="L201">
        <f t="shared" si="29"/>
        <v>42</v>
      </c>
      <c r="M201" s="11">
        <f t="shared" si="30"/>
        <v>0.33333333333333331</v>
      </c>
      <c r="N201">
        <f t="shared" si="31"/>
        <v>0.30434782608695654</v>
      </c>
      <c r="O201">
        <f t="shared" si="32"/>
        <v>3.969754253308129E-2</v>
      </c>
      <c r="P201">
        <f t="shared" si="33"/>
        <v>1</v>
      </c>
      <c r="Q201">
        <f t="shared" si="34"/>
        <v>0.5</v>
      </c>
      <c r="R201">
        <f t="shared" si="35"/>
        <v>1</v>
      </c>
    </row>
    <row r="202" spans="1:18" x14ac:dyDescent="0.3">
      <c r="A202">
        <v>2</v>
      </c>
      <c r="B202">
        <v>41.880653000000002</v>
      </c>
      <c r="C202">
        <v>-87.636480000000006</v>
      </c>
      <c r="D202" s="1">
        <v>0.375</v>
      </c>
      <c r="E202" s="1">
        <v>0.70833333333333337</v>
      </c>
      <c r="F202" t="s">
        <v>12</v>
      </c>
      <c r="G202" t="s">
        <v>14</v>
      </c>
      <c r="H202">
        <v>27</v>
      </c>
      <c r="I202" s="2">
        <v>44119</v>
      </c>
      <c r="J202">
        <f t="shared" si="27"/>
        <v>1</v>
      </c>
      <c r="K202" t="str">
        <f t="shared" si="28"/>
        <v>Th</v>
      </c>
      <c r="L202">
        <f t="shared" si="29"/>
        <v>42</v>
      </c>
      <c r="M202" s="11">
        <f t="shared" si="30"/>
        <v>0.41666666666666663</v>
      </c>
      <c r="N202">
        <f t="shared" si="31"/>
        <v>0.21739130434782608</v>
      </c>
      <c r="O202">
        <f t="shared" si="32"/>
        <v>2.835538752362949E-2</v>
      </c>
      <c r="P202">
        <f t="shared" si="33"/>
        <v>1</v>
      </c>
      <c r="Q202">
        <f t="shared" si="34"/>
        <v>0.2</v>
      </c>
      <c r="R202">
        <f t="shared" si="35"/>
        <v>1</v>
      </c>
    </row>
    <row r="203" spans="1:18" x14ac:dyDescent="0.3">
      <c r="A203">
        <v>2</v>
      </c>
      <c r="B203">
        <v>41.897865000000003</v>
      </c>
      <c r="C203">
        <v>-87.630874000000006</v>
      </c>
      <c r="D203" s="1">
        <v>0.73958333333333337</v>
      </c>
      <c r="E203" s="1">
        <v>0.99930555555555556</v>
      </c>
      <c r="F203" t="s">
        <v>13</v>
      </c>
      <c r="G203" t="s">
        <v>14</v>
      </c>
      <c r="H203">
        <v>27</v>
      </c>
      <c r="I203" s="2">
        <v>44119</v>
      </c>
      <c r="J203">
        <f t="shared" si="27"/>
        <v>1</v>
      </c>
      <c r="K203" t="str">
        <f t="shared" si="28"/>
        <v>Th</v>
      </c>
      <c r="L203">
        <f t="shared" si="29"/>
        <v>42</v>
      </c>
      <c r="M203" s="11">
        <f t="shared" si="30"/>
        <v>0.75</v>
      </c>
      <c r="N203">
        <f t="shared" si="31"/>
        <v>0.30434782608695654</v>
      </c>
      <c r="O203">
        <f t="shared" si="32"/>
        <v>3.969754253308129E-2</v>
      </c>
      <c r="P203">
        <f t="shared" si="33"/>
        <v>1</v>
      </c>
      <c r="Q203">
        <f t="shared" si="34"/>
        <v>0.25</v>
      </c>
      <c r="R203">
        <f t="shared" si="35"/>
        <v>1</v>
      </c>
    </row>
    <row r="204" spans="1:18" x14ac:dyDescent="0.3">
      <c r="A204">
        <v>3</v>
      </c>
      <c r="B204">
        <v>41.880653000000002</v>
      </c>
      <c r="C204">
        <v>-87.636480000000006</v>
      </c>
      <c r="D204" s="1">
        <v>0.375</v>
      </c>
      <c r="E204" s="1">
        <v>0.70833333333333337</v>
      </c>
      <c r="F204" t="s">
        <v>12</v>
      </c>
      <c r="G204" t="s">
        <v>14</v>
      </c>
      <c r="H204">
        <v>29</v>
      </c>
      <c r="I204" s="2">
        <v>44119</v>
      </c>
      <c r="J204">
        <f t="shared" si="27"/>
        <v>1</v>
      </c>
      <c r="K204" t="str">
        <f t="shared" si="28"/>
        <v>Th</v>
      </c>
      <c r="L204">
        <f t="shared" si="29"/>
        <v>42</v>
      </c>
      <c r="M204" s="11">
        <f t="shared" si="30"/>
        <v>0.41666666666666663</v>
      </c>
      <c r="N204">
        <f t="shared" si="31"/>
        <v>0.26315789473684209</v>
      </c>
      <c r="O204">
        <f t="shared" si="32"/>
        <v>4.1551246537396121E-2</v>
      </c>
      <c r="P204">
        <f t="shared" si="33"/>
        <v>1</v>
      </c>
      <c r="Q204">
        <f t="shared" si="34"/>
        <v>0.2</v>
      </c>
      <c r="R204">
        <f t="shared" si="35"/>
        <v>1</v>
      </c>
    </row>
    <row r="205" spans="1:18" x14ac:dyDescent="0.3">
      <c r="A205">
        <v>3</v>
      </c>
      <c r="B205">
        <v>41.881996999999998</v>
      </c>
      <c r="C205">
        <v>-87.627484999999993</v>
      </c>
      <c r="D205" s="1">
        <v>0.73958333333333337</v>
      </c>
      <c r="E205" s="1">
        <v>0.77083333333333337</v>
      </c>
      <c r="F205" t="s">
        <v>15</v>
      </c>
      <c r="G205" t="s">
        <v>14</v>
      </c>
      <c r="H205">
        <v>29</v>
      </c>
      <c r="I205" s="2">
        <v>44119</v>
      </c>
      <c r="J205">
        <f t="shared" si="27"/>
        <v>1</v>
      </c>
      <c r="K205" t="str">
        <f t="shared" si="28"/>
        <v>Th</v>
      </c>
      <c r="L205">
        <f t="shared" si="29"/>
        <v>42</v>
      </c>
      <c r="M205" s="11">
        <f t="shared" si="30"/>
        <v>0.75</v>
      </c>
      <c r="N205">
        <f t="shared" si="31"/>
        <v>0.21052631578947367</v>
      </c>
      <c r="O205">
        <f t="shared" si="32"/>
        <v>3.3240997229916892E-2</v>
      </c>
      <c r="P205">
        <f t="shared" si="33"/>
        <v>1</v>
      </c>
      <c r="Q205">
        <f t="shared" si="34"/>
        <v>0.25</v>
      </c>
      <c r="R205">
        <f t="shared" si="35"/>
        <v>1</v>
      </c>
    </row>
    <row r="206" spans="1:18" x14ac:dyDescent="0.3">
      <c r="A206">
        <v>3</v>
      </c>
      <c r="B206">
        <v>41.897865000000003</v>
      </c>
      <c r="C206">
        <v>-87.630874000000006</v>
      </c>
      <c r="D206" s="1">
        <v>0.79166666666666663</v>
      </c>
      <c r="E206" s="1">
        <v>0.99930555555555556</v>
      </c>
      <c r="F206" t="s">
        <v>13</v>
      </c>
      <c r="G206" t="s">
        <v>14</v>
      </c>
      <c r="H206">
        <v>29</v>
      </c>
      <c r="I206" s="2">
        <v>44119</v>
      </c>
      <c r="J206">
        <f t="shared" si="27"/>
        <v>1</v>
      </c>
      <c r="K206" t="str">
        <f t="shared" si="28"/>
        <v>Th</v>
      </c>
      <c r="L206">
        <f t="shared" si="29"/>
        <v>42</v>
      </c>
      <c r="M206" s="11">
        <f t="shared" si="30"/>
        <v>0.83333333333333326</v>
      </c>
      <c r="N206">
        <f t="shared" si="31"/>
        <v>0.26315789473684209</v>
      </c>
      <c r="O206">
        <f t="shared" si="32"/>
        <v>4.1551246537396121E-2</v>
      </c>
      <c r="P206">
        <f t="shared" si="33"/>
        <v>1</v>
      </c>
      <c r="Q206">
        <f t="shared" si="34"/>
        <v>0.5</v>
      </c>
      <c r="R206">
        <f t="shared" si="35"/>
        <v>1</v>
      </c>
    </row>
    <row r="207" spans="1:18" x14ac:dyDescent="0.3">
      <c r="A207">
        <v>4</v>
      </c>
      <c r="B207">
        <v>41.880653000000002</v>
      </c>
      <c r="C207">
        <v>-87.636480000000006</v>
      </c>
      <c r="D207" s="1">
        <v>0.375</v>
      </c>
      <c r="E207" s="1">
        <v>0.71527777777777779</v>
      </c>
      <c r="F207" t="s">
        <v>12</v>
      </c>
      <c r="G207" t="s">
        <v>10</v>
      </c>
      <c r="H207">
        <v>26</v>
      </c>
      <c r="I207" s="2">
        <v>44119</v>
      </c>
      <c r="J207">
        <f t="shared" si="27"/>
        <v>1</v>
      </c>
      <c r="K207" t="str">
        <f t="shared" si="28"/>
        <v>Th</v>
      </c>
      <c r="L207">
        <f t="shared" si="29"/>
        <v>42</v>
      </c>
      <c r="M207" s="11">
        <f t="shared" si="30"/>
        <v>0.41666666666666663</v>
      </c>
      <c r="N207">
        <f t="shared" si="31"/>
        <v>0.26315789473684209</v>
      </c>
      <c r="O207">
        <f t="shared" si="32"/>
        <v>4.1551246537396121E-2</v>
      </c>
      <c r="P207">
        <f t="shared" si="33"/>
        <v>1</v>
      </c>
      <c r="Q207">
        <f t="shared" si="34"/>
        <v>0.2</v>
      </c>
      <c r="R207">
        <f t="shared" si="35"/>
        <v>1</v>
      </c>
    </row>
    <row r="208" spans="1:18" x14ac:dyDescent="0.3">
      <c r="A208">
        <v>4</v>
      </c>
      <c r="B208">
        <v>41.881996999999998</v>
      </c>
      <c r="C208">
        <v>-87.627484999999993</v>
      </c>
      <c r="D208" s="1">
        <v>0.73958333333333337</v>
      </c>
      <c r="E208" s="1">
        <v>0.77777777777777779</v>
      </c>
      <c r="F208" t="s">
        <v>15</v>
      </c>
      <c r="G208" t="s">
        <v>10</v>
      </c>
      <c r="H208">
        <v>26</v>
      </c>
      <c r="I208" s="2">
        <v>44119</v>
      </c>
      <c r="J208">
        <f t="shared" si="27"/>
        <v>1</v>
      </c>
      <c r="K208" t="str">
        <f t="shared" si="28"/>
        <v>Th</v>
      </c>
      <c r="L208">
        <f t="shared" si="29"/>
        <v>42</v>
      </c>
      <c r="M208" s="11">
        <f t="shared" si="30"/>
        <v>0.75</v>
      </c>
      <c r="N208">
        <f t="shared" si="31"/>
        <v>0.21052631578947367</v>
      </c>
      <c r="O208">
        <f t="shared" si="32"/>
        <v>3.3240997229916892E-2</v>
      </c>
      <c r="P208">
        <f t="shared" si="33"/>
        <v>1</v>
      </c>
      <c r="Q208">
        <f t="shared" si="34"/>
        <v>0.25</v>
      </c>
      <c r="R208">
        <f t="shared" si="35"/>
        <v>1</v>
      </c>
    </row>
    <row r="209" spans="1:18" x14ac:dyDescent="0.3">
      <c r="A209">
        <v>4</v>
      </c>
      <c r="B209">
        <v>41.897865000000003</v>
      </c>
      <c r="C209">
        <v>-87.630874000000006</v>
      </c>
      <c r="D209" s="1">
        <v>0.79166666666666663</v>
      </c>
      <c r="E209" s="1">
        <v>0.99930555555555556</v>
      </c>
      <c r="F209" t="s">
        <v>13</v>
      </c>
      <c r="G209" t="s">
        <v>10</v>
      </c>
      <c r="H209">
        <v>26</v>
      </c>
      <c r="I209" s="2">
        <v>44119</v>
      </c>
      <c r="J209">
        <f t="shared" si="27"/>
        <v>1</v>
      </c>
      <c r="K209" t="str">
        <f t="shared" si="28"/>
        <v>Th</v>
      </c>
      <c r="L209">
        <f t="shared" si="29"/>
        <v>42</v>
      </c>
      <c r="M209" s="11">
        <f t="shared" si="30"/>
        <v>0.83333333333333326</v>
      </c>
      <c r="N209">
        <f t="shared" si="31"/>
        <v>0.36842105263157893</v>
      </c>
      <c r="O209">
        <f t="shared" si="32"/>
        <v>5.8171745152354563E-2</v>
      </c>
      <c r="P209">
        <f t="shared" si="33"/>
        <v>1</v>
      </c>
      <c r="Q209">
        <f t="shared" si="34"/>
        <v>0.5</v>
      </c>
      <c r="R209">
        <f t="shared" si="35"/>
        <v>1</v>
      </c>
    </row>
    <row r="210" spans="1:18" x14ac:dyDescent="0.3">
      <c r="A210">
        <v>5</v>
      </c>
      <c r="B210">
        <v>41.874848999999998</v>
      </c>
      <c r="C210">
        <v>-87.634506000000002</v>
      </c>
      <c r="D210" s="1">
        <v>0.25</v>
      </c>
      <c r="E210" s="1">
        <v>0.3125</v>
      </c>
      <c r="F210" t="s">
        <v>16</v>
      </c>
      <c r="G210" t="s">
        <v>10</v>
      </c>
      <c r="H210">
        <v>27</v>
      </c>
      <c r="I210" s="2">
        <v>44119</v>
      </c>
      <c r="J210">
        <f t="shared" si="27"/>
        <v>1</v>
      </c>
      <c r="K210" t="str">
        <f t="shared" si="28"/>
        <v>Th</v>
      </c>
      <c r="L210">
        <f t="shared" si="29"/>
        <v>42</v>
      </c>
      <c r="M210" s="11">
        <f t="shared" si="30"/>
        <v>0.25</v>
      </c>
      <c r="N210">
        <f t="shared" si="31"/>
        <v>0.22727272727272727</v>
      </c>
      <c r="O210">
        <f t="shared" si="32"/>
        <v>4.1322314049586778E-2</v>
      </c>
      <c r="P210">
        <f t="shared" si="33"/>
        <v>1</v>
      </c>
      <c r="Q210">
        <f t="shared" si="34"/>
        <v>1</v>
      </c>
      <c r="R210">
        <f t="shared" si="35"/>
        <v>1</v>
      </c>
    </row>
    <row r="211" spans="1:18" x14ac:dyDescent="0.3">
      <c r="A211">
        <v>5</v>
      </c>
      <c r="B211">
        <v>41.880653000000002</v>
      </c>
      <c r="C211">
        <v>-87.636480000000006</v>
      </c>
      <c r="D211" s="1">
        <v>0.375</v>
      </c>
      <c r="E211" s="1">
        <v>0.70833333333333337</v>
      </c>
      <c r="F211" t="s">
        <v>12</v>
      </c>
      <c r="G211" t="s">
        <v>10</v>
      </c>
      <c r="H211">
        <v>27</v>
      </c>
      <c r="I211" s="2">
        <v>44119</v>
      </c>
      <c r="J211">
        <f t="shared" si="27"/>
        <v>1</v>
      </c>
      <c r="K211" t="str">
        <f t="shared" si="28"/>
        <v>Th</v>
      </c>
      <c r="L211">
        <f t="shared" si="29"/>
        <v>42</v>
      </c>
      <c r="M211" s="11">
        <f t="shared" si="30"/>
        <v>0.41666666666666663</v>
      </c>
      <c r="N211">
        <f t="shared" si="31"/>
        <v>0.18181818181818182</v>
      </c>
      <c r="O211">
        <f t="shared" si="32"/>
        <v>3.3057851239669422E-2</v>
      </c>
      <c r="P211">
        <f t="shared" si="33"/>
        <v>1</v>
      </c>
      <c r="Q211">
        <f t="shared" si="34"/>
        <v>0.2</v>
      </c>
      <c r="R211">
        <f t="shared" si="35"/>
        <v>1</v>
      </c>
    </row>
    <row r="212" spans="1:18" x14ac:dyDescent="0.3">
      <c r="A212">
        <v>5</v>
      </c>
      <c r="B212">
        <v>41.881996999999998</v>
      </c>
      <c r="C212">
        <v>-87.627484999999993</v>
      </c>
      <c r="D212" s="1">
        <v>0.73958333333333337</v>
      </c>
      <c r="E212" s="1">
        <v>0.77083333333333337</v>
      </c>
      <c r="F212" t="s">
        <v>15</v>
      </c>
      <c r="G212" t="s">
        <v>10</v>
      </c>
      <c r="H212">
        <v>27</v>
      </c>
      <c r="I212" s="2">
        <v>44119</v>
      </c>
      <c r="J212">
        <f t="shared" si="27"/>
        <v>1</v>
      </c>
      <c r="K212" t="str">
        <f t="shared" si="28"/>
        <v>Th</v>
      </c>
      <c r="L212">
        <f t="shared" si="29"/>
        <v>42</v>
      </c>
      <c r="M212" s="11">
        <f t="shared" si="30"/>
        <v>0.75</v>
      </c>
      <c r="N212">
        <f t="shared" si="31"/>
        <v>0.27272727272727271</v>
      </c>
      <c r="O212">
        <f t="shared" si="32"/>
        <v>4.9586776859504127E-2</v>
      </c>
      <c r="P212">
        <f t="shared" si="33"/>
        <v>1</v>
      </c>
      <c r="Q212">
        <f t="shared" si="34"/>
        <v>0.25</v>
      </c>
      <c r="R212">
        <f t="shared" si="35"/>
        <v>1</v>
      </c>
    </row>
    <row r="213" spans="1:18" x14ac:dyDescent="0.3">
      <c r="A213">
        <v>5</v>
      </c>
      <c r="B213">
        <v>41.897865000000003</v>
      </c>
      <c r="C213">
        <v>-87.630874000000006</v>
      </c>
      <c r="D213" s="1">
        <v>0.73958333333333337</v>
      </c>
      <c r="E213" s="1">
        <v>0.99930555555555556</v>
      </c>
      <c r="F213" t="s">
        <v>13</v>
      </c>
      <c r="G213" t="s">
        <v>10</v>
      </c>
      <c r="H213">
        <v>27</v>
      </c>
      <c r="I213" s="2">
        <v>44119</v>
      </c>
      <c r="J213">
        <f t="shared" si="27"/>
        <v>1</v>
      </c>
      <c r="K213" t="str">
        <f t="shared" si="28"/>
        <v>Th</v>
      </c>
      <c r="L213">
        <f t="shared" si="29"/>
        <v>42</v>
      </c>
      <c r="M213" s="11">
        <f t="shared" si="30"/>
        <v>0.75</v>
      </c>
      <c r="N213">
        <f t="shared" si="31"/>
        <v>0.31818181818181818</v>
      </c>
      <c r="O213">
        <f t="shared" si="32"/>
        <v>5.7851239669421489E-2</v>
      </c>
      <c r="P213">
        <f t="shared" si="33"/>
        <v>1</v>
      </c>
      <c r="Q213">
        <f t="shared" si="34"/>
        <v>0.25</v>
      </c>
      <c r="R213">
        <f t="shared" si="35"/>
        <v>1</v>
      </c>
    </row>
    <row r="214" spans="1:18" x14ac:dyDescent="0.3">
      <c r="A214">
        <v>6</v>
      </c>
      <c r="B214">
        <v>41.880653000000002</v>
      </c>
      <c r="C214">
        <v>-87.636480000000006</v>
      </c>
      <c r="D214" s="1">
        <v>0.375</v>
      </c>
      <c r="E214" s="1">
        <v>0.71527777777777779</v>
      </c>
      <c r="F214" t="s">
        <v>12</v>
      </c>
      <c r="G214" t="s">
        <v>14</v>
      </c>
      <c r="H214">
        <v>29</v>
      </c>
      <c r="I214" s="2">
        <v>44119</v>
      </c>
      <c r="J214">
        <f t="shared" si="27"/>
        <v>1</v>
      </c>
      <c r="K214" t="str">
        <f t="shared" si="28"/>
        <v>Th</v>
      </c>
      <c r="L214">
        <f t="shared" si="29"/>
        <v>42</v>
      </c>
      <c r="M214" s="11">
        <f t="shared" si="30"/>
        <v>0.41666666666666663</v>
      </c>
      <c r="N214">
        <f t="shared" si="31"/>
        <v>0.2</v>
      </c>
      <c r="O214">
        <f t="shared" si="32"/>
        <v>2.4E-2</v>
      </c>
      <c r="P214">
        <f t="shared" si="33"/>
        <v>1</v>
      </c>
      <c r="Q214">
        <f t="shared" si="34"/>
        <v>0.2</v>
      </c>
      <c r="R214">
        <f t="shared" si="35"/>
        <v>1</v>
      </c>
    </row>
    <row r="215" spans="1:18" x14ac:dyDescent="0.3">
      <c r="A215">
        <v>6</v>
      </c>
      <c r="B215">
        <v>41.881996999999998</v>
      </c>
      <c r="C215">
        <v>-87.627484999999993</v>
      </c>
      <c r="D215" s="1">
        <v>0.73958333333333337</v>
      </c>
      <c r="E215" s="1">
        <v>0.77777777777777779</v>
      </c>
      <c r="F215" t="s">
        <v>15</v>
      </c>
      <c r="G215" t="s">
        <v>14</v>
      </c>
      <c r="H215">
        <v>29</v>
      </c>
      <c r="I215" s="2">
        <v>44119</v>
      </c>
      <c r="J215">
        <f t="shared" si="27"/>
        <v>1</v>
      </c>
      <c r="K215" t="str">
        <f t="shared" si="28"/>
        <v>Th</v>
      </c>
      <c r="L215">
        <f t="shared" si="29"/>
        <v>42</v>
      </c>
      <c r="M215" s="11">
        <f t="shared" si="30"/>
        <v>0.75</v>
      </c>
      <c r="N215">
        <f t="shared" si="31"/>
        <v>0.24</v>
      </c>
      <c r="O215">
        <f t="shared" si="32"/>
        <v>2.8799999999999999E-2</v>
      </c>
      <c r="P215">
        <f t="shared" si="33"/>
        <v>1</v>
      </c>
      <c r="Q215">
        <f t="shared" si="34"/>
        <v>0.25</v>
      </c>
      <c r="R215">
        <f t="shared" si="35"/>
        <v>1</v>
      </c>
    </row>
    <row r="216" spans="1:18" x14ac:dyDescent="0.3">
      <c r="A216">
        <v>6</v>
      </c>
      <c r="B216">
        <v>41.897865000000003</v>
      </c>
      <c r="C216">
        <v>-87.630874000000006</v>
      </c>
      <c r="D216" s="1">
        <v>0.73958333333333337</v>
      </c>
      <c r="E216" s="1">
        <v>0.99930555555555556</v>
      </c>
      <c r="F216" t="s">
        <v>13</v>
      </c>
      <c r="G216" t="s">
        <v>14</v>
      </c>
      <c r="H216">
        <v>29</v>
      </c>
      <c r="I216" s="2">
        <v>44119</v>
      </c>
      <c r="J216">
        <f t="shared" si="27"/>
        <v>1</v>
      </c>
      <c r="K216" t="str">
        <f t="shared" si="28"/>
        <v>Th</v>
      </c>
      <c r="L216">
        <f t="shared" si="29"/>
        <v>42</v>
      </c>
      <c r="M216" s="11">
        <f t="shared" si="30"/>
        <v>0.75</v>
      </c>
      <c r="N216">
        <f t="shared" si="31"/>
        <v>0.28000000000000003</v>
      </c>
      <c r="O216">
        <f t="shared" si="32"/>
        <v>3.3600000000000005E-2</v>
      </c>
      <c r="P216">
        <f t="shared" si="33"/>
        <v>1</v>
      </c>
      <c r="Q216">
        <f t="shared" si="34"/>
        <v>0.25</v>
      </c>
      <c r="R216">
        <f t="shared" si="35"/>
        <v>1</v>
      </c>
    </row>
    <row r="217" spans="1:18" x14ac:dyDescent="0.3">
      <c r="A217">
        <v>1</v>
      </c>
      <c r="B217">
        <v>41.879604</v>
      </c>
      <c r="C217">
        <v>-87.633663999999996</v>
      </c>
      <c r="D217" s="1">
        <v>0.33333333333333331</v>
      </c>
      <c r="E217" s="1">
        <v>0.34027777777777773</v>
      </c>
      <c r="F217" t="s">
        <v>9</v>
      </c>
      <c r="G217" t="s">
        <v>10</v>
      </c>
      <c r="H217">
        <v>25</v>
      </c>
      <c r="I217" s="2">
        <v>44120</v>
      </c>
      <c r="J217">
        <f t="shared" si="27"/>
        <v>1</v>
      </c>
      <c r="K217" t="str">
        <f t="shared" si="28"/>
        <v>F</v>
      </c>
      <c r="L217">
        <f t="shared" si="29"/>
        <v>42</v>
      </c>
      <c r="M217" s="11">
        <f t="shared" si="30"/>
        <v>0.33333333333333331</v>
      </c>
      <c r="N217">
        <f t="shared" si="31"/>
        <v>0.18518518518518517</v>
      </c>
      <c r="O217">
        <f t="shared" si="32"/>
        <v>2.743484224965706E-2</v>
      </c>
      <c r="P217">
        <f t="shared" si="33"/>
        <v>1</v>
      </c>
      <c r="Q217">
        <f t="shared" si="34"/>
        <v>0.5</v>
      </c>
      <c r="R217">
        <f t="shared" si="35"/>
        <v>1</v>
      </c>
    </row>
    <row r="218" spans="1:18" x14ac:dyDescent="0.3">
      <c r="A218">
        <v>1</v>
      </c>
      <c r="B218">
        <v>41.877676999999998</v>
      </c>
      <c r="C218">
        <v>-87.634251000000006</v>
      </c>
      <c r="D218" s="1">
        <v>0.34375</v>
      </c>
      <c r="E218" s="1">
        <v>0.34722222222222227</v>
      </c>
      <c r="F218" t="s">
        <v>11</v>
      </c>
      <c r="G218" t="s">
        <v>10</v>
      </c>
      <c r="H218">
        <v>25</v>
      </c>
      <c r="I218" s="2">
        <v>44120</v>
      </c>
      <c r="J218">
        <f t="shared" si="27"/>
        <v>1</v>
      </c>
      <c r="K218" t="str">
        <f t="shared" si="28"/>
        <v>F</v>
      </c>
      <c r="L218">
        <f t="shared" si="29"/>
        <v>42</v>
      </c>
      <c r="M218" s="11">
        <f t="shared" si="30"/>
        <v>0.33333333333333331</v>
      </c>
      <c r="N218">
        <f t="shared" si="31"/>
        <v>0.18518518518518517</v>
      </c>
      <c r="O218">
        <f t="shared" si="32"/>
        <v>2.743484224965706E-2</v>
      </c>
      <c r="P218">
        <f t="shared" si="33"/>
        <v>1</v>
      </c>
      <c r="Q218">
        <f t="shared" si="34"/>
        <v>1</v>
      </c>
      <c r="R218">
        <f t="shared" si="35"/>
        <v>1</v>
      </c>
    </row>
    <row r="219" spans="1:18" x14ac:dyDescent="0.3">
      <c r="A219">
        <v>1</v>
      </c>
      <c r="B219">
        <v>41.880653000000002</v>
      </c>
      <c r="C219">
        <v>-87.636480000000006</v>
      </c>
      <c r="D219" s="1">
        <v>0.35416666666666669</v>
      </c>
      <c r="E219" s="1">
        <v>0.5</v>
      </c>
      <c r="F219" t="s">
        <v>12</v>
      </c>
      <c r="G219" t="s">
        <v>10</v>
      </c>
      <c r="H219">
        <v>25</v>
      </c>
      <c r="I219" s="2">
        <v>44120</v>
      </c>
      <c r="J219">
        <f t="shared" si="27"/>
        <v>1</v>
      </c>
      <c r="K219" t="str">
        <f t="shared" si="28"/>
        <v>F</v>
      </c>
      <c r="L219">
        <f t="shared" si="29"/>
        <v>42</v>
      </c>
      <c r="M219" s="11">
        <f t="shared" si="30"/>
        <v>0.33333333333333331</v>
      </c>
      <c r="N219">
        <f t="shared" si="31"/>
        <v>0.18518518518518517</v>
      </c>
      <c r="O219">
        <f t="shared" si="32"/>
        <v>2.743484224965706E-2</v>
      </c>
      <c r="P219">
        <f t="shared" si="33"/>
        <v>1</v>
      </c>
      <c r="Q219">
        <f t="shared" si="34"/>
        <v>1</v>
      </c>
      <c r="R219">
        <f t="shared" si="35"/>
        <v>1</v>
      </c>
    </row>
    <row r="220" spans="1:18" x14ac:dyDescent="0.3">
      <c r="A220">
        <v>1</v>
      </c>
      <c r="B220">
        <v>41.897865000000003</v>
      </c>
      <c r="C220">
        <v>-87.630874000000006</v>
      </c>
      <c r="D220" s="1">
        <v>0.72916666666666663</v>
      </c>
      <c r="E220" s="1">
        <v>0.99930555555555556</v>
      </c>
      <c r="F220" t="s">
        <v>13</v>
      </c>
      <c r="G220" t="s">
        <v>10</v>
      </c>
      <c r="H220">
        <v>25</v>
      </c>
      <c r="I220" s="2">
        <v>44120</v>
      </c>
      <c r="J220">
        <f t="shared" si="27"/>
        <v>1</v>
      </c>
      <c r="K220" t="str">
        <f t="shared" si="28"/>
        <v>F</v>
      </c>
      <c r="L220">
        <f t="shared" si="29"/>
        <v>42</v>
      </c>
      <c r="M220" s="11">
        <f t="shared" si="30"/>
        <v>0.75</v>
      </c>
      <c r="N220">
        <f t="shared" si="31"/>
        <v>0.25925925925925924</v>
      </c>
      <c r="O220">
        <f t="shared" si="32"/>
        <v>3.8408779149519887E-2</v>
      </c>
      <c r="P220">
        <f t="shared" si="33"/>
        <v>1</v>
      </c>
      <c r="Q220">
        <f t="shared" si="34"/>
        <v>0.26666666666666666</v>
      </c>
      <c r="R220">
        <f t="shared" si="35"/>
        <v>1</v>
      </c>
    </row>
    <row r="221" spans="1:18" x14ac:dyDescent="0.3">
      <c r="A221">
        <v>2</v>
      </c>
      <c r="B221">
        <v>41.879604</v>
      </c>
      <c r="C221">
        <v>-87.633663999999996</v>
      </c>
      <c r="D221" s="1">
        <v>0.3125</v>
      </c>
      <c r="E221" s="1">
        <v>0.35416666666666669</v>
      </c>
      <c r="F221" t="s">
        <v>9</v>
      </c>
      <c r="G221" t="s">
        <v>14</v>
      </c>
      <c r="H221">
        <v>27</v>
      </c>
      <c r="I221" s="2">
        <v>44120</v>
      </c>
      <c r="J221">
        <f t="shared" si="27"/>
        <v>1</v>
      </c>
      <c r="K221" t="str">
        <f t="shared" si="28"/>
        <v>F</v>
      </c>
      <c r="L221">
        <f t="shared" si="29"/>
        <v>42</v>
      </c>
      <c r="M221" s="11">
        <f t="shared" si="30"/>
        <v>0.33333333333333331</v>
      </c>
      <c r="N221">
        <f t="shared" si="31"/>
        <v>0.30434782608695654</v>
      </c>
      <c r="O221">
        <f t="shared" si="32"/>
        <v>3.969754253308129E-2</v>
      </c>
      <c r="P221">
        <f t="shared" si="33"/>
        <v>1</v>
      </c>
      <c r="Q221">
        <f t="shared" si="34"/>
        <v>0.5</v>
      </c>
      <c r="R221">
        <f t="shared" si="35"/>
        <v>1</v>
      </c>
    </row>
    <row r="222" spans="1:18" x14ac:dyDescent="0.3">
      <c r="A222">
        <v>2</v>
      </c>
      <c r="B222">
        <v>41.880653000000002</v>
      </c>
      <c r="C222">
        <v>-87.636480000000006</v>
      </c>
      <c r="D222" s="1">
        <v>0.375</v>
      </c>
      <c r="E222" s="1">
        <v>0.70833333333333337</v>
      </c>
      <c r="F222" t="s">
        <v>12</v>
      </c>
      <c r="G222" t="s">
        <v>14</v>
      </c>
      <c r="H222">
        <v>27</v>
      </c>
      <c r="I222" s="2">
        <v>44120</v>
      </c>
      <c r="J222">
        <f t="shared" si="27"/>
        <v>1</v>
      </c>
      <c r="K222" t="str">
        <f t="shared" si="28"/>
        <v>F</v>
      </c>
      <c r="L222">
        <f t="shared" si="29"/>
        <v>42</v>
      </c>
      <c r="M222" s="11">
        <f t="shared" si="30"/>
        <v>0.41666666666666663</v>
      </c>
      <c r="N222">
        <f t="shared" si="31"/>
        <v>0.21739130434782608</v>
      </c>
      <c r="O222">
        <f t="shared" si="32"/>
        <v>2.835538752362949E-2</v>
      </c>
      <c r="P222">
        <f t="shared" si="33"/>
        <v>1</v>
      </c>
      <c r="Q222">
        <f t="shared" si="34"/>
        <v>0.2</v>
      </c>
      <c r="R222">
        <f t="shared" si="35"/>
        <v>1</v>
      </c>
    </row>
    <row r="223" spans="1:18" x14ac:dyDescent="0.3">
      <c r="A223">
        <v>2</v>
      </c>
      <c r="B223">
        <v>41.878163000000001</v>
      </c>
      <c r="C223">
        <v>-87.634919999999994</v>
      </c>
      <c r="D223" s="1">
        <v>0.73958333333333337</v>
      </c>
      <c r="E223" s="1">
        <v>0.79166666666666663</v>
      </c>
      <c r="F223" t="s">
        <v>17</v>
      </c>
      <c r="G223" t="s">
        <v>14</v>
      </c>
      <c r="H223">
        <v>27</v>
      </c>
      <c r="I223" s="2">
        <v>44120</v>
      </c>
      <c r="J223">
        <f t="shared" si="27"/>
        <v>1</v>
      </c>
      <c r="K223" t="str">
        <f t="shared" si="28"/>
        <v>F</v>
      </c>
      <c r="L223">
        <f t="shared" si="29"/>
        <v>42</v>
      </c>
      <c r="M223" s="11">
        <f t="shared" si="30"/>
        <v>0.75</v>
      </c>
      <c r="N223">
        <f t="shared" si="31"/>
        <v>4.3478260869565216E-2</v>
      </c>
      <c r="O223">
        <f t="shared" si="32"/>
        <v>5.6710775047258974E-3</v>
      </c>
      <c r="P223">
        <f t="shared" si="33"/>
        <v>0.25</v>
      </c>
      <c r="Q223">
        <f t="shared" si="34"/>
        <v>1</v>
      </c>
      <c r="R223">
        <f t="shared" si="35"/>
        <v>0.25</v>
      </c>
    </row>
    <row r="224" spans="1:18" x14ac:dyDescent="0.3">
      <c r="A224">
        <v>2</v>
      </c>
      <c r="B224">
        <v>41.897865000000003</v>
      </c>
      <c r="C224">
        <v>-87.630874000000006</v>
      </c>
      <c r="D224" s="1">
        <v>0.80208333333333337</v>
      </c>
      <c r="E224" s="1">
        <v>0.99930555555555556</v>
      </c>
      <c r="F224" t="s">
        <v>13</v>
      </c>
      <c r="G224" t="s">
        <v>14</v>
      </c>
      <c r="H224">
        <v>27</v>
      </c>
      <c r="I224" s="2">
        <v>44121</v>
      </c>
      <c r="J224">
        <f t="shared" si="27"/>
        <v>0</v>
      </c>
      <c r="K224" t="str">
        <f t="shared" si="28"/>
        <v>Sa</v>
      </c>
      <c r="L224">
        <f t="shared" si="29"/>
        <v>42</v>
      </c>
      <c r="M224" s="11">
        <f t="shared" si="30"/>
        <v>0.83333333333333326</v>
      </c>
      <c r="N224">
        <f t="shared" si="31"/>
        <v>0.30434782608695654</v>
      </c>
      <c r="O224">
        <f t="shared" si="32"/>
        <v>5.2930056710775046E-2</v>
      </c>
      <c r="P224">
        <f t="shared" si="33"/>
        <v>1.125</v>
      </c>
      <c r="Q224">
        <f t="shared" si="34"/>
        <v>0.1111111111111111</v>
      </c>
      <c r="R224">
        <f t="shared" si="35"/>
        <v>0.125</v>
      </c>
    </row>
    <row r="225" spans="1:18" x14ac:dyDescent="0.3">
      <c r="A225">
        <v>3</v>
      </c>
      <c r="B225">
        <v>41.880653000000002</v>
      </c>
      <c r="C225">
        <v>-87.636480000000006</v>
      </c>
      <c r="D225" s="1">
        <v>0.375</v>
      </c>
      <c r="E225" s="1">
        <v>0.70833333333333337</v>
      </c>
      <c r="F225" t="s">
        <v>12</v>
      </c>
      <c r="G225" t="s">
        <v>14</v>
      </c>
      <c r="H225">
        <v>29</v>
      </c>
      <c r="I225" s="2">
        <v>44120</v>
      </c>
      <c r="J225">
        <f t="shared" si="27"/>
        <v>1</v>
      </c>
      <c r="K225" t="str">
        <f t="shared" si="28"/>
        <v>F</v>
      </c>
      <c r="L225">
        <f t="shared" si="29"/>
        <v>42</v>
      </c>
      <c r="M225" s="11">
        <f t="shared" si="30"/>
        <v>0.41666666666666663</v>
      </c>
      <c r="N225">
        <f t="shared" si="31"/>
        <v>0.26315789473684209</v>
      </c>
      <c r="O225">
        <f t="shared" si="32"/>
        <v>4.1551246537396121E-2</v>
      </c>
      <c r="P225">
        <f t="shared" si="33"/>
        <v>1</v>
      </c>
      <c r="Q225">
        <f t="shared" si="34"/>
        <v>0.2</v>
      </c>
      <c r="R225">
        <f t="shared" si="35"/>
        <v>1</v>
      </c>
    </row>
    <row r="226" spans="1:18" x14ac:dyDescent="0.3">
      <c r="A226">
        <v>3</v>
      </c>
      <c r="B226">
        <v>41.881996999999998</v>
      </c>
      <c r="C226">
        <v>-87.627484999999993</v>
      </c>
      <c r="D226" s="1">
        <v>0.73958333333333337</v>
      </c>
      <c r="E226" s="1">
        <v>0.77083333333333337</v>
      </c>
      <c r="F226" t="s">
        <v>15</v>
      </c>
      <c r="G226" t="s">
        <v>14</v>
      </c>
      <c r="H226">
        <v>29</v>
      </c>
      <c r="I226" s="2">
        <v>44120</v>
      </c>
      <c r="J226">
        <f t="shared" si="27"/>
        <v>1</v>
      </c>
      <c r="K226" t="str">
        <f t="shared" si="28"/>
        <v>F</v>
      </c>
      <c r="L226">
        <f t="shared" si="29"/>
        <v>42</v>
      </c>
      <c r="M226" s="11">
        <f t="shared" si="30"/>
        <v>0.75</v>
      </c>
      <c r="N226">
        <f t="shared" si="31"/>
        <v>0.21052631578947367</v>
      </c>
      <c r="O226">
        <f t="shared" si="32"/>
        <v>3.3240997229916892E-2</v>
      </c>
      <c r="P226">
        <f t="shared" si="33"/>
        <v>1</v>
      </c>
      <c r="Q226">
        <f t="shared" si="34"/>
        <v>0.33333333333333331</v>
      </c>
      <c r="R226">
        <f t="shared" si="35"/>
        <v>1</v>
      </c>
    </row>
    <row r="227" spans="1:18" x14ac:dyDescent="0.3">
      <c r="A227">
        <v>3</v>
      </c>
      <c r="B227">
        <v>41.897865000000003</v>
      </c>
      <c r="C227">
        <v>-87.630874000000006</v>
      </c>
      <c r="D227" s="1">
        <v>0.79166666666666663</v>
      </c>
      <c r="E227" s="1">
        <v>0.99930555555555556</v>
      </c>
      <c r="F227" t="s">
        <v>13</v>
      </c>
      <c r="G227" t="s">
        <v>14</v>
      </c>
      <c r="H227">
        <v>29</v>
      </c>
      <c r="I227" s="2">
        <v>44120</v>
      </c>
      <c r="J227">
        <f t="shared" si="27"/>
        <v>1</v>
      </c>
      <c r="K227" t="str">
        <f t="shared" si="28"/>
        <v>F</v>
      </c>
      <c r="L227">
        <f t="shared" si="29"/>
        <v>42</v>
      </c>
      <c r="M227" s="11">
        <f t="shared" si="30"/>
        <v>0.83333333333333326</v>
      </c>
      <c r="N227">
        <f t="shared" si="31"/>
        <v>0.26315789473684209</v>
      </c>
      <c r="O227">
        <f t="shared" si="32"/>
        <v>4.1551246537396121E-2</v>
      </c>
      <c r="P227">
        <f t="shared" si="33"/>
        <v>1</v>
      </c>
      <c r="Q227">
        <f t="shared" si="34"/>
        <v>0.47058823529411764</v>
      </c>
      <c r="R227">
        <f t="shared" si="35"/>
        <v>1</v>
      </c>
    </row>
    <row r="228" spans="1:18" x14ac:dyDescent="0.3">
      <c r="A228">
        <v>4</v>
      </c>
      <c r="B228">
        <v>41.880653000000002</v>
      </c>
      <c r="C228">
        <v>-87.636480000000006</v>
      </c>
      <c r="D228" s="1">
        <v>0.375</v>
      </c>
      <c r="E228" s="1">
        <v>0.71527777777777779</v>
      </c>
      <c r="F228" t="s">
        <v>12</v>
      </c>
      <c r="G228" t="s">
        <v>10</v>
      </c>
      <c r="H228">
        <v>26</v>
      </c>
      <c r="I228" s="2">
        <v>44120</v>
      </c>
      <c r="J228">
        <f t="shared" si="27"/>
        <v>1</v>
      </c>
      <c r="K228" t="str">
        <f t="shared" si="28"/>
        <v>F</v>
      </c>
      <c r="L228">
        <f t="shared" si="29"/>
        <v>42</v>
      </c>
      <c r="M228" s="11">
        <f t="shared" si="30"/>
        <v>0.41666666666666663</v>
      </c>
      <c r="N228">
        <f t="shared" si="31"/>
        <v>0.26315789473684209</v>
      </c>
      <c r="O228">
        <f t="shared" si="32"/>
        <v>4.1551246537396121E-2</v>
      </c>
      <c r="P228">
        <f t="shared" si="33"/>
        <v>1</v>
      </c>
      <c r="Q228">
        <f t="shared" si="34"/>
        <v>0.2</v>
      </c>
      <c r="R228">
        <f t="shared" si="35"/>
        <v>1</v>
      </c>
    </row>
    <row r="229" spans="1:18" x14ac:dyDescent="0.3">
      <c r="A229">
        <v>4</v>
      </c>
      <c r="B229">
        <v>41.881996999999998</v>
      </c>
      <c r="C229">
        <v>-87.627484999999993</v>
      </c>
      <c r="D229" s="1">
        <v>0.73958333333333337</v>
      </c>
      <c r="E229" s="1">
        <v>0.77777777777777779</v>
      </c>
      <c r="F229" t="s">
        <v>15</v>
      </c>
      <c r="G229" t="s">
        <v>10</v>
      </c>
      <c r="H229">
        <v>26</v>
      </c>
      <c r="I229" s="2">
        <v>44120</v>
      </c>
      <c r="J229">
        <f t="shared" si="27"/>
        <v>1</v>
      </c>
      <c r="K229" t="str">
        <f t="shared" si="28"/>
        <v>F</v>
      </c>
      <c r="L229">
        <f t="shared" si="29"/>
        <v>42</v>
      </c>
      <c r="M229" s="11">
        <f t="shared" si="30"/>
        <v>0.75</v>
      </c>
      <c r="N229">
        <f t="shared" si="31"/>
        <v>0.21052631578947367</v>
      </c>
      <c r="O229">
        <f t="shared" si="32"/>
        <v>3.3240997229916892E-2</v>
      </c>
      <c r="P229">
        <f t="shared" si="33"/>
        <v>1</v>
      </c>
      <c r="Q229">
        <f t="shared" si="34"/>
        <v>0.33333333333333331</v>
      </c>
      <c r="R229">
        <f t="shared" si="35"/>
        <v>1</v>
      </c>
    </row>
    <row r="230" spans="1:18" x14ac:dyDescent="0.3">
      <c r="A230">
        <v>4</v>
      </c>
      <c r="B230">
        <v>41.897865000000003</v>
      </c>
      <c r="C230">
        <v>-87.630874000000006</v>
      </c>
      <c r="D230" s="1">
        <v>0.79166666666666663</v>
      </c>
      <c r="E230" s="1">
        <v>0.99930555555555556</v>
      </c>
      <c r="F230" t="s">
        <v>13</v>
      </c>
      <c r="G230" t="s">
        <v>10</v>
      </c>
      <c r="H230">
        <v>26</v>
      </c>
      <c r="I230" s="2">
        <v>44120</v>
      </c>
      <c r="J230">
        <f t="shared" si="27"/>
        <v>1</v>
      </c>
      <c r="K230" t="str">
        <f t="shared" si="28"/>
        <v>F</v>
      </c>
      <c r="L230">
        <f t="shared" si="29"/>
        <v>42</v>
      </c>
      <c r="M230" s="11">
        <f t="shared" si="30"/>
        <v>0.83333333333333326</v>
      </c>
      <c r="N230">
        <f t="shared" si="31"/>
        <v>0.36842105263157893</v>
      </c>
      <c r="O230">
        <f t="shared" si="32"/>
        <v>5.8171745152354563E-2</v>
      </c>
      <c r="P230">
        <f t="shared" si="33"/>
        <v>1</v>
      </c>
      <c r="Q230">
        <f t="shared" si="34"/>
        <v>0.47058823529411764</v>
      </c>
      <c r="R230">
        <f t="shared" si="35"/>
        <v>1</v>
      </c>
    </row>
    <row r="231" spans="1:18" x14ac:dyDescent="0.3">
      <c r="A231">
        <v>5</v>
      </c>
      <c r="B231">
        <v>41.874848999999998</v>
      </c>
      <c r="C231">
        <v>-87.634506000000002</v>
      </c>
      <c r="D231" s="1">
        <v>0.25</v>
      </c>
      <c r="E231" s="1">
        <v>0.3125</v>
      </c>
      <c r="F231" t="s">
        <v>16</v>
      </c>
      <c r="G231" t="s">
        <v>10</v>
      </c>
      <c r="H231">
        <v>27</v>
      </c>
      <c r="I231" s="2">
        <v>44120</v>
      </c>
      <c r="J231">
        <f t="shared" si="27"/>
        <v>1</v>
      </c>
      <c r="K231" t="str">
        <f t="shared" si="28"/>
        <v>F</v>
      </c>
      <c r="L231">
        <f t="shared" si="29"/>
        <v>42</v>
      </c>
      <c r="M231" s="11">
        <f t="shared" si="30"/>
        <v>0.25</v>
      </c>
      <c r="N231">
        <f t="shared" si="31"/>
        <v>0.22727272727272727</v>
      </c>
      <c r="O231">
        <f t="shared" si="32"/>
        <v>3.099173553719008E-2</v>
      </c>
      <c r="P231">
        <f t="shared" si="33"/>
        <v>1</v>
      </c>
      <c r="Q231">
        <f t="shared" si="34"/>
        <v>0.5</v>
      </c>
      <c r="R231">
        <f t="shared" si="35"/>
        <v>1</v>
      </c>
    </row>
    <row r="232" spans="1:18" x14ac:dyDescent="0.3">
      <c r="A232">
        <v>5</v>
      </c>
      <c r="B232">
        <v>41.880653000000002</v>
      </c>
      <c r="C232">
        <v>-87.636480000000006</v>
      </c>
      <c r="D232" s="1">
        <v>0.375</v>
      </c>
      <c r="E232" s="1">
        <v>0.70833333333333337</v>
      </c>
      <c r="F232" t="s">
        <v>12</v>
      </c>
      <c r="G232" t="s">
        <v>10</v>
      </c>
      <c r="H232">
        <v>27</v>
      </c>
      <c r="I232" s="2">
        <v>44120</v>
      </c>
      <c r="J232">
        <f t="shared" si="27"/>
        <v>1</v>
      </c>
      <c r="K232" t="str">
        <f t="shared" si="28"/>
        <v>F</v>
      </c>
      <c r="L232">
        <f t="shared" si="29"/>
        <v>42</v>
      </c>
      <c r="M232" s="11">
        <f t="shared" si="30"/>
        <v>0.41666666666666663</v>
      </c>
      <c r="N232">
        <f t="shared" si="31"/>
        <v>0.18181818181818182</v>
      </c>
      <c r="O232">
        <f t="shared" si="32"/>
        <v>2.4793388429752063E-2</v>
      </c>
      <c r="P232">
        <f t="shared" si="33"/>
        <v>1</v>
      </c>
      <c r="Q232">
        <f t="shared" si="34"/>
        <v>0.2</v>
      </c>
      <c r="R232">
        <f t="shared" si="35"/>
        <v>1</v>
      </c>
    </row>
    <row r="233" spans="1:18" x14ac:dyDescent="0.3">
      <c r="A233">
        <v>5</v>
      </c>
      <c r="B233">
        <v>41.897865000000003</v>
      </c>
      <c r="C233">
        <v>-87.630874000000006</v>
      </c>
      <c r="D233" s="1">
        <v>0.73958333333333337</v>
      </c>
      <c r="E233" s="1">
        <v>0.99930555555555556</v>
      </c>
      <c r="F233" t="s">
        <v>13</v>
      </c>
      <c r="G233" t="s">
        <v>10</v>
      </c>
      <c r="H233">
        <v>27</v>
      </c>
      <c r="I233" s="2">
        <v>44120</v>
      </c>
      <c r="J233">
        <f t="shared" si="27"/>
        <v>1</v>
      </c>
      <c r="K233" t="str">
        <f t="shared" si="28"/>
        <v>F</v>
      </c>
      <c r="L233">
        <f t="shared" si="29"/>
        <v>42</v>
      </c>
      <c r="M233" s="11">
        <f t="shared" si="30"/>
        <v>0.75</v>
      </c>
      <c r="N233">
        <f t="shared" si="31"/>
        <v>0.31818181818181818</v>
      </c>
      <c r="O233">
        <f t="shared" si="32"/>
        <v>4.338842975206611E-2</v>
      </c>
      <c r="P233">
        <f t="shared" si="33"/>
        <v>1</v>
      </c>
      <c r="Q233">
        <f t="shared" si="34"/>
        <v>0.26666666666666666</v>
      </c>
      <c r="R233">
        <f t="shared" si="35"/>
        <v>1</v>
      </c>
    </row>
    <row r="234" spans="1:18" x14ac:dyDescent="0.3">
      <c r="A234">
        <v>6</v>
      </c>
      <c r="B234">
        <v>41.874848999999998</v>
      </c>
      <c r="C234">
        <v>-87.634506000000002</v>
      </c>
      <c r="D234" s="1">
        <v>0.25</v>
      </c>
      <c r="E234" s="1">
        <v>0.31944444444444448</v>
      </c>
      <c r="F234" t="s">
        <v>16</v>
      </c>
      <c r="G234" t="s">
        <v>14</v>
      </c>
      <c r="H234">
        <v>29</v>
      </c>
      <c r="I234" s="2">
        <v>44120</v>
      </c>
      <c r="J234">
        <f t="shared" si="27"/>
        <v>1</v>
      </c>
      <c r="K234" t="str">
        <f t="shared" si="28"/>
        <v>F</v>
      </c>
      <c r="L234">
        <f t="shared" si="29"/>
        <v>42</v>
      </c>
      <c r="M234" s="11">
        <f t="shared" si="30"/>
        <v>0.25</v>
      </c>
      <c r="N234">
        <f t="shared" si="31"/>
        <v>0.16</v>
      </c>
      <c r="O234">
        <f t="shared" si="32"/>
        <v>2.5600000000000001E-2</v>
      </c>
      <c r="P234">
        <f t="shared" si="33"/>
        <v>1</v>
      </c>
      <c r="Q234">
        <f t="shared" si="34"/>
        <v>0.5</v>
      </c>
      <c r="R234">
        <f t="shared" si="35"/>
        <v>1</v>
      </c>
    </row>
    <row r="235" spans="1:18" x14ac:dyDescent="0.3">
      <c r="A235">
        <v>6</v>
      </c>
      <c r="B235">
        <v>41.880653000000002</v>
      </c>
      <c r="C235">
        <v>-87.636480000000006</v>
      </c>
      <c r="D235" s="1">
        <v>0.375</v>
      </c>
      <c r="E235" s="1">
        <v>0.71527777777777779</v>
      </c>
      <c r="F235" t="s">
        <v>12</v>
      </c>
      <c r="G235" t="s">
        <v>14</v>
      </c>
      <c r="H235">
        <v>29</v>
      </c>
      <c r="I235" s="2">
        <v>44120</v>
      </c>
      <c r="J235">
        <f t="shared" si="27"/>
        <v>1</v>
      </c>
      <c r="K235" t="str">
        <f t="shared" si="28"/>
        <v>F</v>
      </c>
      <c r="L235">
        <f t="shared" si="29"/>
        <v>42</v>
      </c>
      <c r="M235" s="11">
        <f t="shared" si="30"/>
        <v>0.41666666666666663</v>
      </c>
      <c r="N235">
        <f t="shared" si="31"/>
        <v>0.2</v>
      </c>
      <c r="O235">
        <f t="shared" si="32"/>
        <v>3.2000000000000001E-2</v>
      </c>
      <c r="P235">
        <f t="shared" si="33"/>
        <v>1</v>
      </c>
      <c r="Q235">
        <f t="shared" si="34"/>
        <v>0.2</v>
      </c>
      <c r="R235">
        <f t="shared" si="35"/>
        <v>1</v>
      </c>
    </row>
    <row r="236" spans="1:18" x14ac:dyDescent="0.3">
      <c r="A236">
        <v>6</v>
      </c>
      <c r="B236">
        <v>41.881996999999998</v>
      </c>
      <c r="C236">
        <v>-87.627484999999993</v>
      </c>
      <c r="D236" s="1">
        <v>0.73958333333333337</v>
      </c>
      <c r="E236" s="1">
        <v>0.77777777777777779</v>
      </c>
      <c r="F236" t="s">
        <v>15</v>
      </c>
      <c r="G236" t="s">
        <v>14</v>
      </c>
      <c r="H236">
        <v>29</v>
      </c>
      <c r="I236" s="2">
        <v>44120</v>
      </c>
      <c r="J236">
        <f t="shared" si="27"/>
        <v>1</v>
      </c>
      <c r="K236" t="str">
        <f t="shared" si="28"/>
        <v>F</v>
      </c>
      <c r="L236">
        <f t="shared" si="29"/>
        <v>42</v>
      </c>
      <c r="M236" s="11">
        <f t="shared" si="30"/>
        <v>0.75</v>
      </c>
      <c r="N236">
        <f t="shared" si="31"/>
        <v>0.24</v>
      </c>
      <c r="O236">
        <f t="shared" si="32"/>
        <v>3.8399999999999997E-2</v>
      </c>
      <c r="P236">
        <f t="shared" si="33"/>
        <v>1</v>
      </c>
      <c r="Q236">
        <f t="shared" si="34"/>
        <v>0.33333333333333331</v>
      </c>
      <c r="R236">
        <f t="shared" si="35"/>
        <v>1</v>
      </c>
    </row>
    <row r="237" spans="1:18" x14ac:dyDescent="0.3">
      <c r="A237">
        <v>6</v>
      </c>
      <c r="B237">
        <v>41.897865000000003</v>
      </c>
      <c r="C237">
        <v>-87.630874000000006</v>
      </c>
      <c r="D237" s="1">
        <v>0.73958333333333337</v>
      </c>
      <c r="E237" s="1">
        <v>0.99930555555555556</v>
      </c>
      <c r="F237" t="s">
        <v>13</v>
      </c>
      <c r="G237" t="s">
        <v>14</v>
      </c>
      <c r="H237">
        <v>29</v>
      </c>
      <c r="I237" s="2">
        <v>44120</v>
      </c>
      <c r="J237">
        <f t="shared" si="27"/>
        <v>1</v>
      </c>
      <c r="K237" t="str">
        <f t="shared" si="28"/>
        <v>F</v>
      </c>
      <c r="L237">
        <f t="shared" si="29"/>
        <v>42</v>
      </c>
      <c r="M237" s="11">
        <f t="shared" si="30"/>
        <v>0.75</v>
      </c>
      <c r="N237">
        <f t="shared" si="31"/>
        <v>0.28000000000000003</v>
      </c>
      <c r="O237">
        <f t="shared" si="32"/>
        <v>4.4800000000000006E-2</v>
      </c>
      <c r="P237">
        <f t="shared" si="33"/>
        <v>1</v>
      </c>
      <c r="Q237">
        <f t="shared" si="34"/>
        <v>0.26666666666666666</v>
      </c>
      <c r="R237">
        <f t="shared" si="35"/>
        <v>1</v>
      </c>
    </row>
    <row r="238" spans="1:18" x14ac:dyDescent="0.3">
      <c r="A238">
        <v>1</v>
      </c>
      <c r="B238">
        <v>41.878163000000001</v>
      </c>
      <c r="C238">
        <v>-87.634919999999994</v>
      </c>
      <c r="D238" s="1">
        <v>0.52083333333333337</v>
      </c>
      <c r="E238" s="1">
        <v>0.54166666666666663</v>
      </c>
      <c r="F238" t="s">
        <v>17</v>
      </c>
      <c r="G238" t="s">
        <v>10</v>
      </c>
      <c r="H238">
        <v>25</v>
      </c>
      <c r="I238" s="2">
        <v>44121</v>
      </c>
      <c r="J238">
        <f t="shared" si="27"/>
        <v>0</v>
      </c>
      <c r="K238" t="str">
        <f t="shared" si="28"/>
        <v>Sa</v>
      </c>
      <c r="L238">
        <f t="shared" si="29"/>
        <v>42</v>
      </c>
      <c r="M238" s="11">
        <f t="shared" si="30"/>
        <v>0.5</v>
      </c>
      <c r="N238">
        <f t="shared" si="31"/>
        <v>7.407407407407407E-2</v>
      </c>
      <c r="O238">
        <f t="shared" si="32"/>
        <v>1.0973936899862825E-2</v>
      </c>
      <c r="P238">
        <f t="shared" si="33"/>
        <v>1</v>
      </c>
      <c r="Q238">
        <f t="shared" si="34"/>
        <v>1</v>
      </c>
      <c r="R238">
        <f t="shared" si="35"/>
        <v>1</v>
      </c>
    </row>
    <row r="239" spans="1:18" x14ac:dyDescent="0.3">
      <c r="A239">
        <v>1</v>
      </c>
      <c r="B239">
        <v>41.884017999999998</v>
      </c>
      <c r="C239">
        <v>-87.627398999999997</v>
      </c>
      <c r="D239" s="1">
        <v>0.58333333333333337</v>
      </c>
      <c r="E239" s="1">
        <v>0.66666666666666663</v>
      </c>
      <c r="F239" t="s">
        <v>18</v>
      </c>
      <c r="G239" t="s">
        <v>10</v>
      </c>
      <c r="H239">
        <v>25</v>
      </c>
      <c r="I239" s="2">
        <v>44121</v>
      </c>
      <c r="J239">
        <f t="shared" si="27"/>
        <v>0</v>
      </c>
      <c r="K239" t="str">
        <f t="shared" si="28"/>
        <v>Sa</v>
      </c>
      <c r="L239">
        <f t="shared" si="29"/>
        <v>42</v>
      </c>
      <c r="M239" s="11">
        <f t="shared" si="30"/>
        <v>0.58333333333333326</v>
      </c>
      <c r="N239">
        <f t="shared" si="31"/>
        <v>3.7037037037037035E-2</v>
      </c>
      <c r="O239">
        <f t="shared" si="32"/>
        <v>5.4869684499314125E-3</v>
      </c>
      <c r="P239">
        <f t="shared" si="33"/>
        <v>1</v>
      </c>
      <c r="Q239">
        <f t="shared" si="34"/>
        <v>1</v>
      </c>
      <c r="R239">
        <f t="shared" si="35"/>
        <v>1</v>
      </c>
    </row>
    <row r="240" spans="1:18" x14ac:dyDescent="0.3">
      <c r="A240">
        <v>1</v>
      </c>
      <c r="B240">
        <v>41.883138000000002</v>
      </c>
      <c r="C240">
        <v>-87.630692999999994</v>
      </c>
      <c r="D240" s="1">
        <v>0.6875</v>
      </c>
      <c r="E240" s="1">
        <v>0.70833333333333337</v>
      </c>
      <c r="F240" t="s">
        <v>19</v>
      </c>
      <c r="G240" t="s">
        <v>10</v>
      </c>
      <c r="H240">
        <v>25</v>
      </c>
      <c r="I240" s="2">
        <v>44121</v>
      </c>
      <c r="J240">
        <f t="shared" si="27"/>
        <v>0</v>
      </c>
      <c r="K240" t="str">
        <f t="shared" si="28"/>
        <v>Sa</v>
      </c>
      <c r="L240">
        <f t="shared" si="29"/>
        <v>42</v>
      </c>
      <c r="M240" s="11">
        <f t="shared" si="30"/>
        <v>0.66666666666666663</v>
      </c>
      <c r="N240">
        <f t="shared" si="31"/>
        <v>7.407407407407407E-2</v>
      </c>
      <c r="O240">
        <f t="shared" si="32"/>
        <v>1.0973936899862825E-2</v>
      </c>
      <c r="P240">
        <f t="shared" si="33"/>
        <v>1</v>
      </c>
      <c r="Q240">
        <f t="shared" si="34"/>
        <v>1</v>
      </c>
      <c r="R240">
        <f t="shared" si="35"/>
        <v>1</v>
      </c>
    </row>
    <row r="241" spans="1:18" x14ac:dyDescent="0.3">
      <c r="A241">
        <v>1</v>
      </c>
      <c r="B241">
        <v>41.897865000000003</v>
      </c>
      <c r="C241">
        <v>-87.630874000000006</v>
      </c>
      <c r="D241" s="1">
        <v>0.83333333333333337</v>
      </c>
      <c r="E241" s="1">
        <v>0.99930555555555556</v>
      </c>
      <c r="F241" t="s">
        <v>13</v>
      </c>
      <c r="G241" t="s">
        <v>10</v>
      </c>
      <c r="H241">
        <v>25</v>
      </c>
      <c r="I241" s="2">
        <v>44121</v>
      </c>
      <c r="J241">
        <f t="shared" si="27"/>
        <v>0</v>
      </c>
      <c r="K241" t="str">
        <f t="shared" si="28"/>
        <v>Sa</v>
      </c>
      <c r="L241">
        <f t="shared" si="29"/>
        <v>42</v>
      </c>
      <c r="M241" s="11">
        <f t="shared" si="30"/>
        <v>0.83333333333333326</v>
      </c>
      <c r="N241">
        <f t="shared" si="31"/>
        <v>0.25925925925925924</v>
      </c>
      <c r="O241">
        <f t="shared" si="32"/>
        <v>3.8408779149519887E-2</v>
      </c>
      <c r="P241">
        <f t="shared" si="33"/>
        <v>1</v>
      </c>
      <c r="Q241">
        <f t="shared" si="34"/>
        <v>0.88888888888888884</v>
      </c>
      <c r="R241">
        <f t="shared" si="35"/>
        <v>1</v>
      </c>
    </row>
    <row r="242" spans="1:18" x14ac:dyDescent="0.3">
      <c r="A242">
        <v>2</v>
      </c>
      <c r="B242">
        <v>41.879927000000002</v>
      </c>
      <c r="C242">
        <v>-87.623632999999998</v>
      </c>
      <c r="D242" s="1">
        <v>0.39583333333333331</v>
      </c>
      <c r="E242" s="1">
        <v>0.5625</v>
      </c>
      <c r="F242" t="s">
        <v>20</v>
      </c>
      <c r="G242" t="s">
        <v>14</v>
      </c>
      <c r="H242">
        <v>27</v>
      </c>
      <c r="I242" s="2">
        <v>44121</v>
      </c>
      <c r="J242">
        <f t="shared" si="27"/>
        <v>0</v>
      </c>
      <c r="K242" t="str">
        <f t="shared" si="28"/>
        <v>Sa</v>
      </c>
      <c r="L242">
        <f t="shared" si="29"/>
        <v>42</v>
      </c>
      <c r="M242" s="11">
        <f t="shared" si="30"/>
        <v>0.41666666666666663</v>
      </c>
      <c r="N242">
        <f t="shared" si="31"/>
        <v>8.6956521739130432E-2</v>
      </c>
      <c r="O242">
        <f t="shared" si="32"/>
        <v>1.5122873345935726E-2</v>
      </c>
      <c r="P242">
        <f t="shared" si="33"/>
        <v>1</v>
      </c>
      <c r="Q242">
        <f t="shared" si="34"/>
        <v>1</v>
      </c>
      <c r="R242">
        <f t="shared" si="35"/>
        <v>1</v>
      </c>
    </row>
    <row r="243" spans="1:18" x14ac:dyDescent="0.3">
      <c r="A243">
        <v>2</v>
      </c>
      <c r="B243">
        <v>41.879604</v>
      </c>
      <c r="C243">
        <v>-87.633663999999996</v>
      </c>
      <c r="D243" s="1">
        <v>0.58333333333333337</v>
      </c>
      <c r="E243" s="1">
        <v>0.625</v>
      </c>
      <c r="F243" t="s">
        <v>9</v>
      </c>
      <c r="G243" t="s">
        <v>14</v>
      </c>
      <c r="H243">
        <v>27</v>
      </c>
      <c r="I243" s="2">
        <v>44121</v>
      </c>
      <c r="J243">
        <f t="shared" si="27"/>
        <v>0</v>
      </c>
      <c r="K243" t="str">
        <f t="shared" si="28"/>
        <v>Sa</v>
      </c>
      <c r="L243">
        <f t="shared" si="29"/>
        <v>42</v>
      </c>
      <c r="M243" s="11">
        <f t="shared" si="30"/>
        <v>0.58333333333333326</v>
      </c>
      <c r="N243">
        <f t="shared" si="31"/>
        <v>0.30434782608695654</v>
      </c>
      <c r="O243">
        <f t="shared" si="32"/>
        <v>5.2930056710775046E-2</v>
      </c>
      <c r="P243">
        <f t="shared" si="33"/>
        <v>1</v>
      </c>
      <c r="Q243">
        <f t="shared" si="34"/>
        <v>1</v>
      </c>
      <c r="R243">
        <f t="shared" si="35"/>
        <v>1</v>
      </c>
    </row>
    <row r="244" spans="1:18" x14ac:dyDescent="0.3">
      <c r="A244">
        <v>2</v>
      </c>
      <c r="B244">
        <v>41.897865000000003</v>
      </c>
      <c r="C244">
        <v>-87.630874000000006</v>
      </c>
      <c r="D244" s="1">
        <v>0.64583333333333337</v>
      </c>
      <c r="E244" s="1">
        <v>0.99930555555555556</v>
      </c>
      <c r="F244" t="s">
        <v>13</v>
      </c>
      <c r="G244" t="s">
        <v>14</v>
      </c>
      <c r="H244">
        <v>27</v>
      </c>
      <c r="I244" s="2">
        <v>44121</v>
      </c>
      <c r="J244">
        <f t="shared" si="27"/>
        <v>0</v>
      </c>
      <c r="K244" t="str">
        <f t="shared" si="28"/>
        <v>Sa</v>
      </c>
      <c r="L244">
        <f t="shared" si="29"/>
        <v>42</v>
      </c>
      <c r="M244" s="11">
        <f t="shared" si="30"/>
        <v>0.66666666666666663</v>
      </c>
      <c r="N244">
        <f t="shared" si="31"/>
        <v>0.30434782608695654</v>
      </c>
      <c r="O244">
        <f t="shared" si="32"/>
        <v>5.2930056710775046E-2</v>
      </c>
      <c r="P244">
        <f t="shared" si="33"/>
        <v>1.125</v>
      </c>
      <c r="Q244">
        <f t="shared" si="34"/>
        <v>0.5</v>
      </c>
      <c r="R244">
        <f t="shared" si="35"/>
        <v>1</v>
      </c>
    </row>
    <row r="245" spans="1:18" x14ac:dyDescent="0.3">
      <c r="A245">
        <v>3</v>
      </c>
      <c r="B245">
        <v>41.874848999999998</v>
      </c>
      <c r="C245">
        <v>-87.634506000000002</v>
      </c>
      <c r="D245" s="1">
        <v>0.29166666666666669</v>
      </c>
      <c r="E245" s="1">
        <v>0.375</v>
      </c>
      <c r="F245" t="s">
        <v>16</v>
      </c>
      <c r="G245" t="s">
        <v>14</v>
      </c>
      <c r="H245">
        <v>29</v>
      </c>
      <c r="I245" s="2">
        <v>44121</v>
      </c>
      <c r="J245">
        <f t="shared" si="27"/>
        <v>0</v>
      </c>
      <c r="K245" t="str">
        <f t="shared" si="28"/>
        <v>Sa</v>
      </c>
      <c r="L245">
        <f t="shared" si="29"/>
        <v>42</v>
      </c>
      <c r="M245" s="11">
        <f t="shared" si="30"/>
        <v>0.33333333333333331</v>
      </c>
      <c r="N245">
        <f t="shared" si="31"/>
        <v>0.10526315789473684</v>
      </c>
      <c r="O245">
        <f t="shared" si="32"/>
        <v>1.6620498614958446E-2</v>
      </c>
      <c r="P245">
        <f t="shared" si="33"/>
        <v>1</v>
      </c>
      <c r="Q245">
        <f t="shared" si="34"/>
        <v>1</v>
      </c>
      <c r="R245">
        <f t="shared" si="35"/>
        <v>1</v>
      </c>
    </row>
    <row r="246" spans="1:18" x14ac:dyDescent="0.3">
      <c r="A246">
        <v>3</v>
      </c>
      <c r="B246">
        <v>41.883138000000002</v>
      </c>
      <c r="C246">
        <v>-87.630692999999994</v>
      </c>
      <c r="D246" s="1">
        <v>0.70833333333333337</v>
      </c>
      <c r="E246" s="1">
        <v>0.75</v>
      </c>
      <c r="F246" t="s">
        <v>19</v>
      </c>
      <c r="G246" t="s">
        <v>14</v>
      </c>
      <c r="H246">
        <v>29</v>
      </c>
      <c r="I246" s="2">
        <v>44121</v>
      </c>
      <c r="J246">
        <f t="shared" si="27"/>
        <v>0</v>
      </c>
      <c r="K246" t="str">
        <f t="shared" si="28"/>
        <v>Sa</v>
      </c>
      <c r="L246">
        <f t="shared" si="29"/>
        <v>42</v>
      </c>
      <c r="M246" s="11">
        <f t="shared" si="30"/>
        <v>0.75</v>
      </c>
      <c r="N246">
        <f t="shared" si="31"/>
        <v>5.2631578947368418E-2</v>
      </c>
      <c r="O246">
        <f t="shared" si="32"/>
        <v>8.3102493074792231E-3</v>
      </c>
      <c r="P246">
        <f t="shared" si="33"/>
        <v>1</v>
      </c>
      <c r="Q246">
        <f t="shared" si="34"/>
        <v>1</v>
      </c>
      <c r="R246">
        <f t="shared" si="35"/>
        <v>1</v>
      </c>
    </row>
    <row r="247" spans="1:18" x14ac:dyDescent="0.3">
      <c r="A247">
        <v>3</v>
      </c>
      <c r="B247">
        <v>41.884017999999998</v>
      </c>
      <c r="C247">
        <v>-87.627398999999997</v>
      </c>
      <c r="D247" s="1">
        <v>0.75</v>
      </c>
      <c r="E247" s="1">
        <v>0.91666666666666663</v>
      </c>
      <c r="F247" t="s">
        <v>18</v>
      </c>
      <c r="G247" t="s">
        <v>14</v>
      </c>
      <c r="H247">
        <v>29</v>
      </c>
      <c r="I247" s="2">
        <v>44121</v>
      </c>
      <c r="J247">
        <f t="shared" si="27"/>
        <v>0</v>
      </c>
      <c r="K247" t="str">
        <f t="shared" si="28"/>
        <v>Sa</v>
      </c>
      <c r="L247">
        <f t="shared" si="29"/>
        <v>42</v>
      </c>
      <c r="M247" s="11">
        <f t="shared" si="30"/>
        <v>0.75</v>
      </c>
      <c r="N247">
        <f t="shared" si="31"/>
        <v>0.10526315789473684</v>
      </c>
      <c r="O247">
        <f t="shared" si="32"/>
        <v>1.6620498614958446E-2</v>
      </c>
      <c r="P247">
        <f t="shared" si="33"/>
        <v>1</v>
      </c>
      <c r="Q247">
        <f t="shared" si="34"/>
        <v>1</v>
      </c>
      <c r="R247">
        <f t="shared" si="35"/>
        <v>1</v>
      </c>
    </row>
    <row r="248" spans="1:18" x14ac:dyDescent="0.3">
      <c r="A248">
        <v>4</v>
      </c>
      <c r="B248">
        <v>41.897865000000003</v>
      </c>
      <c r="C248">
        <v>-87.630874000000006</v>
      </c>
      <c r="D248" s="1">
        <v>0.375</v>
      </c>
      <c r="E248" s="1">
        <v>0.38541666666666669</v>
      </c>
      <c r="F248" t="s">
        <v>13</v>
      </c>
      <c r="G248" t="s">
        <v>10</v>
      </c>
      <c r="H248">
        <v>26</v>
      </c>
      <c r="I248" s="2">
        <v>44121</v>
      </c>
      <c r="J248">
        <f t="shared" si="27"/>
        <v>0</v>
      </c>
      <c r="K248" t="str">
        <f t="shared" si="28"/>
        <v>Sa</v>
      </c>
      <c r="L248">
        <f t="shared" si="29"/>
        <v>42</v>
      </c>
      <c r="M248" s="11">
        <f t="shared" si="30"/>
        <v>0.41666666666666663</v>
      </c>
      <c r="N248">
        <f t="shared" si="31"/>
        <v>0.36842105263157893</v>
      </c>
      <c r="O248">
        <f t="shared" si="32"/>
        <v>5.8171745152354563E-2</v>
      </c>
      <c r="P248">
        <f t="shared" si="33"/>
        <v>1</v>
      </c>
      <c r="Q248">
        <f t="shared" si="34"/>
        <v>1</v>
      </c>
      <c r="R248">
        <f t="shared" si="35"/>
        <v>1</v>
      </c>
    </row>
    <row r="249" spans="1:18" x14ac:dyDescent="0.3">
      <c r="A249">
        <v>4</v>
      </c>
      <c r="B249">
        <v>41.879604</v>
      </c>
      <c r="C249">
        <v>-87.633663999999996</v>
      </c>
      <c r="D249" s="1">
        <v>0.75</v>
      </c>
      <c r="E249" s="1">
        <v>0.79166666666666663</v>
      </c>
      <c r="F249" t="s">
        <v>9</v>
      </c>
      <c r="G249" t="s">
        <v>10</v>
      </c>
      <c r="H249">
        <v>26</v>
      </c>
      <c r="I249" s="2">
        <v>44121</v>
      </c>
      <c r="J249">
        <f t="shared" si="27"/>
        <v>0</v>
      </c>
      <c r="K249" t="str">
        <f t="shared" si="28"/>
        <v>Sa</v>
      </c>
      <c r="L249">
        <f t="shared" si="29"/>
        <v>42</v>
      </c>
      <c r="M249" s="11">
        <f t="shared" si="30"/>
        <v>0.75</v>
      </c>
      <c r="N249">
        <f t="shared" si="31"/>
        <v>0.10526315789473684</v>
      </c>
      <c r="O249">
        <f t="shared" si="32"/>
        <v>1.6620498614958446E-2</v>
      </c>
      <c r="P249">
        <f t="shared" si="33"/>
        <v>1</v>
      </c>
      <c r="Q249">
        <f t="shared" si="34"/>
        <v>1</v>
      </c>
      <c r="R249">
        <f t="shared" si="35"/>
        <v>1</v>
      </c>
    </row>
    <row r="250" spans="1:18" x14ac:dyDescent="0.3">
      <c r="A250">
        <v>4</v>
      </c>
      <c r="B250">
        <v>41.890135999999998</v>
      </c>
      <c r="C250">
        <v>-87.631688999999994</v>
      </c>
      <c r="D250" s="1">
        <v>0.8125</v>
      </c>
      <c r="E250" s="1">
        <v>0</v>
      </c>
      <c r="F250" t="s">
        <v>21</v>
      </c>
      <c r="G250" t="s">
        <v>10</v>
      </c>
      <c r="H250">
        <v>26</v>
      </c>
      <c r="I250" s="2">
        <v>44121</v>
      </c>
      <c r="J250">
        <f t="shared" si="27"/>
        <v>0</v>
      </c>
      <c r="K250" t="str">
        <f t="shared" si="28"/>
        <v>Sa</v>
      </c>
      <c r="L250">
        <f t="shared" si="29"/>
        <v>42</v>
      </c>
      <c r="M250" s="11">
        <f t="shared" si="30"/>
        <v>0.83333333333333326</v>
      </c>
      <c r="N250">
        <f t="shared" si="31"/>
        <v>5.2631578947368418E-2</v>
      </c>
      <c r="O250">
        <f t="shared" si="32"/>
        <v>8.3102493074792231E-3</v>
      </c>
      <c r="P250">
        <f t="shared" si="33"/>
        <v>1.125</v>
      </c>
      <c r="Q250">
        <f t="shared" si="34"/>
        <v>0.9</v>
      </c>
      <c r="R250">
        <f t="shared" si="35"/>
        <v>1.125</v>
      </c>
    </row>
    <row r="251" spans="1:18" x14ac:dyDescent="0.3">
      <c r="A251">
        <v>5</v>
      </c>
      <c r="B251">
        <v>41.897865000000003</v>
      </c>
      <c r="C251">
        <v>-87.630874000000006</v>
      </c>
      <c r="D251" s="1">
        <v>0.33333333333333331</v>
      </c>
      <c r="E251" s="1">
        <v>0.375</v>
      </c>
      <c r="F251" t="s">
        <v>13</v>
      </c>
      <c r="G251" t="s">
        <v>10</v>
      </c>
      <c r="H251">
        <v>27</v>
      </c>
      <c r="I251" s="2">
        <v>44121</v>
      </c>
      <c r="J251">
        <f t="shared" si="27"/>
        <v>0</v>
      </c>
      <c r="K251" t="str">
        <f t="shared" si="28"/>
        <v>Sa</v>
      </c>
      <c r="L251">
        <f t="shared" si="29"/>
        <v>42</v>
      </c>
      <c r="M251" s="11">
        <f t="shared" si="30"/>
        <v>0.33333333333333331</v>
      </c>
      <c r="N251">
        <f t="shared" si="31"/>
        <v>0.31818181818181818</v>
      </c>
      <c r="O251">
        <f t="shared" si="32"/>
        <v>2.8925619834710745E-2</v>
      </c>
      <c r="P251">
        <f t="shared" si="33"/>
        <v>1</v>
      </c>
      <c r="Q251">
        <f t="shared" si="34"/>
        <v>1</v>
      </c>
      <c r="R251">
        <f t="shared" si="35"/>
        <v>1</v>
      </c>
    </row>
    <row r="252" spans="1:18" x14ac:dyDescent="0.3">
      <c r="A252">
        <v>5</v>
      </c>
      <c r="B252">
        <v>41.881996999999998</v>
      </c>
      <c r="C252">
        <v>-87.627484999999993</v>
      </c>
      <c r="D252" s="1">
        <v>0.375</v>
      </c>
      <c r="E252" s="1">
        <v>0.54166666666666663</v>
      </c>
      <c r="F252" t="s">
        <v>15</v>
      </c>
      <c r="G252" t="s">
        <v>10</v>
      </c>
      <c r="H252">
        <v>27</v>
      </c>
      <c r="I252" s="2">
        <v>44121</v>
      </c>
      <c r="J252">
        <f t="shared" si="27"/>
        <v>0</v>
      </c>
      <c r="K252" t="str">
        <f t="shared" si="28"/>
        <v>Sa</v>
      </c>
      <c r="L252">
        <f t="shared" si="29"/>
        <v>42</v>
      </c>
      <c r="M252" s="11">
        <f t="shared" si="30"/>
        <v>0.41666666666666663</v>
      </c>
      <c r="N252">
        <f t="shared" si="31"/>
        <v>0.27272727272727271</v>
      </c>
      <c r="O252">
        <f t="shared" si="32"/>
        <v>2.4793388429752063E-2</v>
      </c>
      <c r="P252">
        <f t="shared" si="33"/>
        <v>1</v>
      </c>
      <c r="Q252">
        <f t="shared" si="34"/>
        <v>0.5</v>
      </c>
      <c r="R252">
        <f t="shared" si="35"/>
        <v>1</v>
      </c>
    </row>
    <row r="253" spans="1:18" x14ac:dyDescent="0.3">
      <c r="A253">
        <v>6</v>
      </c>
      <c r="B253">
        <v>41.881996999999998</v>
      </c>
      <c r="C253">
        <v>-87.627484999999993</v>
      </c>
      <c r="D253" s="1">
        <v>0.41666666666666669</v>
      </c>
      <c r="E253" s="1">
        <v>0.54166666666666663</v>
      </c>
      <c r="F253" t="s">
        <v>15</v>
      </c>
      <c r="G253" t="s">
        <v>14</v>
      </c>
      <c r="H253">
        <v>29</v>
      </c>
      <c r="I253" s="2">
        <v>44121</v>
      </c>
      <c r="J253">
        <f t="shared" si="27"/>
        <v>0</v>
      </c>
      <c r="K253" t="str">
        <f t="shared" si="28"/>
        <v>Sa</v>
      </c>
      <c r="L253">
        <f t="shared" si="29"/>
        <v>42</v>
      </c>
      <c r="M253" s="11">
        <f t="shared" si="30"/>
        <v>0.41666666666666663</v>
      </c>
      <c r="N253">
        <f t="shared" si="31"/>
        <v>0.24</v>
      </c>
      <c r="O253">
        <f t="shared" si="32"/>
        <v>2.8799999999999999E-2</v>
      </c>
      <c r="P253">
        <f t="shared" si="33"/>
        <v>1</v>
      </c>
      <c r="Q253">
        <f t="shared" si="34"/>
        <v>0.5</v>
      </c>
      <c r="R253">
        <f t="shared" si="35"/>
        <v>1</v>
      </c>
    </row>
    <row r="254" spans="1:18" x14ac:dyDescent="0.3">
      <c r="A254">
        <v>6</v>
      </c>
      <c r="B254">
        <v>41.883138000000002</v>
      </c>
      <c r="C254">
        <v>-87.630692999999994</v>
      </c>
      <c r="D254" s="1">
        <v>0.58333333333333337</v>
      </c>
      <c r="E254" s="1">
        <v>0.66666666666666663</v>
      </c>
      <c r="F254" t="s">
        <v>19</v>
      </c>
      <c r="G254" t="s">
        <v>14</v>
      </c>
      <c r="H254">
        <v>29</v>
      </c>
      <c r="I254" s="2">
        <v>44121</v>
      </c>
      <c r="J254">
        <f t="shared" si="27"/>
        <v>0</v>
      </c>
      <c r="K254" t="str">
        <f t="shared" si="28"/>
        <v>Sa</v>
      </c>
      <c r="L254">
        <f t="shared" si="29"/>
        <v>42</v>
      </c>
      <c r="M254" s="11">
        <f t="shared" si="30"/>
        <v>0.58333333333333326</v>
      </c>
      <c r="N254">
        <f t="shared" si="31"/>
        <v>0.08</v>
      </c>
      <c r="O254">
        <f t="shared" si="32"/>
        <v>9.5999999999999992E-3</v>
      </c>
      <c r="P254">
        <f t="shared" si="33"/>
        <v>1</v>
      </c>
      <c r="Q254">
        <f t="shared" si="34"/>
        <v>1</v>
      </c>
      <c r="R254">
        <f t="shared" si="35"/>
        <v>1</v>
      </c>
    </row>
    <row r="255" spans="1:18" x14ac:dyDescent="0.3">
      <c r="A255">
        <v>6</v>
      </c>
      <c r="B255">
        <v>41.897865000000003</v>
      </c>
      <c r="C255">
        <v>-87.630874000000006</v>
      </c>
      <c r="D255" s="1">
        <v>0.66666666666666663</v>
      </c>
      <c r="E255" s="1">
        <v>0.99930555555555556</v>
      </c>
      <c r="F255" t="s">
        <v>13</v>
      </c>
      <c r="G255" t="s">
        <v>14</v>
      </c>
      <c r="H255">
        <v>29</v>
      </c>
      <c r="I255" s="2">
        <v>44121</v>
      </c>
      <c r="J255">
        <f t="shared" si="27"/>
        <v>0</v>
      </c>
      <c r="K255" t="str">
        <f t="shared" si="28"/>
        <v>Sa</v>
      </c>
      <c r="L255">
        <f t="shared" si="29"/>
        <v>42</v>
      </c>
      <c r="M255" s="11">
        <f t="shared" si="30"/>
        <v>0.66666666666666663</v>
      </c>
      <c r="N255">
        <f t="shared" si="31"/>
        <v>0.28000000000000003</v>
      </c>
      <c r="O255">
        <f t="shared" si="32"/>
        <v>3.3600000000000005E-2</v>
      </c>
      <c r="P255">
        <f t="shared" si="33"/>
        <v>1</v>
      </c>
      <c r="Q255">
        <f t="shared" si="34"/>
        <v>0.5</v>
      </c>
      <c r="R255">
        <f t="shared" si="35"/>
        <v>1</v>
      </c>
    </row>
    <row r="256" spans="1:18" x14ac:dyDescent="0.3">
      <c r="A256">
        <v>1</v>
      </c>
      <c r="B256">
        <v>41.878163000000001</v>
      </c>
      <c r="C256">
        <v>-87.634919999999994</v>
      </c>
      <c r="D256" s="1">
        <v>0.52083333333333337</v>
      </c>
      <c r="E256" s="1">
        <v>0.54166666666666663</v>
      </c>
      <c r="F256" t="s">
        <v>17</v>
      </c>
      <c r="G256" t="s">
        <v>10</v>
      </c>
      <c r="H256">
        <v>25</v>
      </c>
      <c r="I256" s="2">
        <v>44122</v>
      </c>
      <c r="J256">
        <f t="shared" si="27"/>
        <v>0</v>
      </c>
      <c r="K256" t="str">
        <f t="shared" si="28"/>
        <v>Su</v>
      </c>
      <c r="L256">
        <f t="shared" si="29"/>
        <v>43</v>
      </c>
      <c r="M256" s="11">
        <f t="shared" si="30"/>
        <v>0.5</v>
      </c>
      <c r="N256">
        <f t="shared" si="31"/>
        <v>7.407407407407407E-2</v>
      </c>
      <c r="O256">
        <f t="shared" si="32"/>
        <v>8.2304526748971183E-3</v>
      </c>
      <c r="P256">
        <f t="shared" si="33"/>
        <v>1</v>
      </c>
      <c r="Q256">
        <f t="shared" si="34"/>
        <v>1</v>
      </c>
      <c r="R256">
        <f t="shared" si="35"/>
        <v>1</v>
      </c>
    </row>
    <row r="257" spans="1:18" x14ac:dyDescent="0.3">
      <c r="A257">
        <v>1</v>
      </c>
      <c r="B257">
        <v>41.883138000000002</v>
      </c>
      <c r="C257">
        <v>-87.630692999999994</v>
      </c>
      <c r="D257" s="1">
        <v>0.6875</v>
      </c>
      <c r="E257" s="1">
        <v>0.70833333333333337</v>
      </c>
      <c r="F257" t="s">
        <v>19</v>
      </c>
      <c r="G257" t="s">
        <v>10</v>
      </c>
      <c r="H257">
        <v>25</v>
      </c>
      <c r="I257" s="2">
        <v>44122</v>
      </c>
      <c r="J257">
        <f t="shared" si="27"/>
        <v>0</v>
      </c>
      <c r="K257" t="str">
        <f t="shared" si="28"/>
        <v>Su</v>
      </c>
      <c r="L257">
        <f t="shared" si="29"/>
        <v>43</v>
      </c>
      <c r="M257" s="11">
        <f t="shared" si="30"/>
        <v>0.66666666666666663</v>
      </c>
      <c r="N257">
        <f t="shared" si="31"/>
        <v>7.407407407407407E-2</v>
      </c>
      <c r="O257">
        <f t="shared" si="32"/>
        <v>8.2304526748971183E-3</v>
      </c>
      <c r="P257">
        <f t="shared" si="33"/>
        <v>1</v>
      </c>
      <c r="Q257">
        <f t="shared" si="34"/>
        <v>1</v>
      </c>
      <c r="R257">
        <f t="shared" si="35"/>
        <v>1</v>
      </c>
    </row>
    <row r="258" spans="1:18" x14ac:dyDescent="0.3">
      <c r="A258">
        <v>1</v>
      </c>
      <c r="B258">
        <v>41.897865000000003</v>
      </c>
      <c r="C258">
        <v>-87.630874000000006</v>
      </c>
      <c r="D258" s="1">
        <v>0.83333333333333337</v>
      </c>
      <c r="E258" s="1">
        <v>0.99930555555555556</v>
      </c>
      <c r="F258" t="s">
        <v>13</v>
      </c>
      <c r="G258" t="s">
        <v>10</v>
      </c>
      <c r="H258">
        <v>25</v>
      </c>
      <c r="I258" s="2">
        <v>44122</v>
      </c>
      <c r="J258">
        <f t="shared" si="27"/>
        <v>0</v>
      </c>
      <c r="K258" t="str">
        <f t="shared" si="28"/>
        <v>Su</v>
      </c>
      <c r="L258">
        <f t="shared" si="29"/>
        <v>43</v>
      </c>
      <c r="M258" s="11">
        <f t="shared" si="30"/>
        <v>0.83333333333333326</v>
      </c>
      <c r="N258">
        <f t="shared" si="31"/>
        <v>0.25925925925925924</v>
      </c>
      <c r="O258">
        <f t="shared" si="32"/>
        <v>2.8806584362139915E-2</v>
      </c>
      <c r="P258">
        <f t="shared" si="33"/>
        <v>1</v>
      </c>
      <c r="Q258">
        <f t="shared" si="34"/>
        <v>1</v>
      </c>
      <c r="R258">
        <f t="shared" si="35"/>
        <v>1</v>
      </c>
    </row>
    <row r="259" spans="1:18" x14ac:dyDescent="0.3">
      <c r="A259">
        <v>2</v>
      </c>
      <c r="B259">
        <v>41.881996999999998</v>
      </c>
      <c r="C259">
        <v>-87.627484999999993</v>
      </c>
      <c r="D259" s="1">
        <v>0.33333333333333331</v>
      </c>
      <c r="E259" s="1">
        <v>0.375</v>
      </c>
      <c r="F259" t="s">
        <v>15</v>
      </c>
      <c r="G259" t="s">
        <v>14</v>
      </c>
      <c r="H259">
        <v>27</v>
      </c>
      <c r="I259" s="2">
        <v>44122</v>
      </c>
      <c r="J259">
        <f t="shared" ref="J259:J322" si="36">CHOOSE(WEEKDAY(I259),0,1,1,1,1,1,0)</f>
        <v>0</v>
      </c>
      <c r="K259" t="str">
        <f t="shared" ref="K259:K322" si="37">CHOOSE(WEEKDAY(I259),"Su","M","Tu","W","Th","F","Sa")</f>
        <v>Su</v>
      </c>
      <c r="L259">
        <f t="shared" ref="L259:L322" si="38">WEEKNUM(I259)</f>
        <v>43</v>
      </c>
      <c r="M259" s="11">
        <f t="shared" ref="M259:M322" si="39">MROUND(D259,"2:00")</f>
        <v>0.33333333333333331</v>
      </c>
      <c r="N259">
        <f t="shared" ref="N259:N322" si="40">COUNTIFS(F:F,F259,A:A,A259,L:L,L259)/COUNTIFS(A:A,A259,L:L,L259)</f>
        <v>4.5454545454545456E-2</v>
      </c>
      <c r="O259">
        <f t="shared" ref="O259:O322" si="41">N259*(COUNTIFS(K:K,K259,A:A,A259,L:L,L259)/COUNTIFS(A:A,A259,L:L,L259))</f>
        <v>8.2644628099173556E-3</v>
      </c>
      <c r="P259">
        <f t="shared" ref="P259:P322" si="42">COUNTIFS(F:F,F259,A:A,A259,K:K,K259)/(MAX(L:L)-MIN(L:L))</f>
        <v>1</v>
      </c>
      <c r="Q259">
        <f t="shared" ref="Q259:Q322" si="43">COUNTIFS(F:F,F259,M:M,M259,K:K,K259,A:A,A259)/COUNTIFS(F:F,F259,K:K,K259,M:M,M259)</f>
        <v>1</v>
      </c>
      <c r="R259">
        <f t="shared" ref="R259:R322" si="44">COUNTIFS(F:F,F259,A:A,A259,K:K,K259,M:M,M259)/(MAX(L:L)-MIN(L:L))</f>
        <v>1</v>
      </c>
    </row>
    <row r="260" spans="1:18" x14ac:dyDescent="0.3">
      <c r="A260">
        <v>2</v>
      </c>
      <c r="B260">
        <v>41.879927000000002</v>
      </c>
      <c r="C260">
        <v>-87.623632999999998</v>
      </c>
      <c r="D260" s="1">
        <v>0.39583333333333331</v>
      </c>
      <c r="E260" s="1">
        <v>0.5625</v>
      </c>
      <c r="F260" t="s">
        <v>20</v>
      </c>
      <c r="G260" t="s">
        <v>14</v>
      </c>
      <c r="H260">
        <v>27</v>
      </c>
      <c r="I260" s="2">
        <v>44122</v>
      </c>
      <c r="J260">
        <f t="shared" si="36"/>
        <v>0</v>
      </c>
      <c r="K260" t="str">
        <f t="shared" si="37"/>
        <v>Su</v>
      </c>
      <c r="L260">
        <f t="shared" si="38"/>
        <v>43</v>
      </c>
      <c r="M260" s="11">
        <f t="shared" si="39"/>
        <v>0.41666666666666663</v>
      </c>
      <c r="N260">
        <f t="shared" si="40"/>
        <v>9.0909090909090912E-2</v>
      </c>
      <c r="O260">
        <f t="shared" si="41"/>
        <v>1.6528925619834711E-2</v>
      </c>
      <c r="P260">
        <f t="shared" si="42"/>
        <v>1</v>
      </c>
      <c r="Q260">
        <f t="shared" si="43"/>
        <v>1</v>
      </c>
      <c r="R260">
        <f t="shared" si="44"/>
        <v>1</v>
      </c>
    </row>
    <row r="261" spans="1:18" x14ac:dyDescent="0.3">
      <c r="A261">
        <v>2</v>
      </c>
      <c r="B261">
        <v>41.879604</v>
      </c>
      <c r="C261">
        <v>-87.633663999999996</v>
      </c>
      <c r="D261" s="1">
        <v>0.58333333333333337</v>
      </c>
      <c r="E261" s="1">
        <v>0.625</v>
      </c>
      <c r="F261" t="s">
        <v>9</v>
      </c>
      <c r="G261" t="s">
        <v>14</v>
      </c>
      <c r="H261">
        <v>27</v>
      </c>
      <c r="I261" s="2">
        <v>44122</v>
      </c>
      <c r="J261">
        <f t="shared" si="36"/>
        <v>0</v>
      </c>
      <c r="K261" t="str">
        <f t="shared" si="37"/>
        <v>Su</v>
      </c>
      <c r="L261">
        <f t="shared" si="38"/>
        <v>43</v>
      </c>
      <c r="M261" s="11">
        <f t="shared" si="39"/>
        <v>0.58333333333333326</v>
      </c>
      <c r="N261">
        <f t="shared" si="40"/>
        <v>0.31818181818181818</v>
      </c>
      <c r="O261">
        <f t="shared" si="41"/>
        <v>5.7851239669421489E-2</v>
      </c>
      <c r="P261">
        <f t="shared" si="42"/>
        <v>1</v>
      </c>
      <c r="Q261">
        <f t="shared" si="43"/>
        <v>1</v>
      </c>
      <c r="R261">
        <f t="shared" si="44"/>
        <v>1</v>
      </c>
    </row>
    <row r="262" spans="1:18" x14ac:dyDescent="0.3">
      <c r="A262">
        <v>2</v>
      </c>
      <c r="B262">
        <v>41.897865000000003</v>
      </c>
      <c r="C262">
        <v>-87.630874000000006</v>
      </c>
      <c r="D262" s="1">
        <v>0.64583333333333337</v>
      </c>
      <c r="E262" s="1">
        <v>0.99930555555555556</v>
      </c>
      <c r="F262" t="s">
        <v>13</v>
      </c>
      <c r="G262" t="s">
        <v>14</v>
      </c>
      <c r="H262">
        <v>27</v>
      </c>
      <c r="I262" s="2">
        <v>44122</v>
      </c>
      <c r="J262">
        <f t="shared" si="36"/>
        <v>0</v>
      </c>
      <c r="K262" t="str">
        <f t="shared" si="37"/>
        <v>Su</v>
      </c>
      <c r="L262">
        <f t="shared" si="38"/>
        <v>43</v>
      </c>
      <c r="M262" s="11">
        <f t="shared" si="39"/>
        <v>0.66666666666666663</v>
      </c>
      <c r="N262">
        <f t="shared" si="40"/>
        <v>0.31818181818181818</v>
      </c>
      <c r="O262">
        <f t="shared" si="41"/>
        <v>5.7851239669421489E-2</v>
      </c>
      <c r="P262">
        <f t="shared" si="42"/>
        <v>1</v>
      </c>
      <c r="Q262">
        <f t="shared" si="43"/>
        <v>0.5</v>
      </c>
      <c r="R262">
        <f t="shared" si="44"/>
        <v>1</v>
      </c>
    </row>
    <row r="263" spans="1:18" x14ac:dyDescent="0.3">
      <c r="A263">
        <v>3</v>
      </c>
      <c r="B263">
        <v>41.874848999999998</v>
      </c>
      <c r="C263">
        <v>-87.634506000000002</v>
      </c>
      <c r="D263" s="1">
        <v>0.29166666666666669</v>
      </c>
      <c r="E263" s="1">
        <v>0.375</v>
      </c>
      <c r="F263" t="s">
        <v>16</v>
      </c>
      <c r="G263" t="s">
        <v>14</v>
      </c>
      <c r="H263">
        <v>29</v>
      </c>
      <c r="I263" s="2">
        <v>44122</v>
      </c>
      <c r="J263">
        <f t="shared" si="36"/>
        <v>0</v>
      </c>
      <c r="K263" t="str">
        <f t="shared" si="37"/>
        <v>Su</v>
      </c>
      <c r="L263">
        <f t="shared" si="38"/>
        <v>43</v>
      </c>
      <c r="M263" s="11">
        <f t="shared" si="39"/>
        <v>0.33333333333333331</v>
      </c>
      <c r="N263">
        <f t="shared" si="40"/>
        <v>0.1</v>
      </c>
      <c r="O263">
        <f t="shared" si="41"/>
        <v>1.0000000000000002E-2</v>
      </c>
      <c r="P263">
        <f t="shared" si="42"/>
        <v>1</v>
      </c>
      <c r="Q263">
        <f t="shared" si="43"/>
        <v>1</v>
      </c>
      <c r="R263">
        <f t="shared" si="44"/>
        <v>1</v>
      </c>
    </row>
    <row r="264" spans="1:18" x14ac:dyDescent="0.3">
      <c r="A264">
        <v>3</v>
      </c>
      <c r="B264">
        <v>41.884017999999998</v>
      </c>
      <c r="C264">
        <v>-87.627398999999997</v>
      </c>
      <c r="D264" s="1">
        <v>0.75</v>
      </c>
      <c r="E264" s="1">
        <v>0.91666666666666663</v>
      </c>
      <c r="F264" t="s">
        <v>18</v>
      </c>
      <c r="G264" t="s">
        <v>14</v>
      </c>
      <c r="H264">
        <v>29</v>
      </c>
      <c r="I264" s="2">
        <v>44122</v>
      </c>
      <c r="J264">
        <f t="shared" si="36"/>
        <v>0</v>
      </c>
      <c r="K264" t="str">
        <f t="shared" si="37"/>
        <v>Su</v>
      </c>
      <c r="L264">
        <f t="shared" si="38"/>
        <v>43</v>
      </c>
      <c r="M264" s="11">
        <f t="shared" si="39"/>
        <v>0.75</v>
      </c>
      <c r="N264">
        <f t="shared" si="40"/>
        <v>0.1</v>
      </c>
      <c r="O264">
        <f t="shared" si="41"/>
        <v>1.0000000000000002E-2</v>
      </c>
      <c r="P264">
        <f t="shared" si="42"/>
        <v>1</v>
      </c>
      <c r="Q264">
        <f t="shared" si="43"/>
        <v>1</v>
      </c>
      <c r="R264">
        <f t="shared" si="44"/>
        <v>1</v>
      </c>
    </row>
    <row r="265" spans="1:18" x14ac:dyDescent="0.3">
      <c r="A265">
        <v>4</v>
      </c>
      <c r="B265">
        <v>41.897865000000003</v>
      </c>
      <c r="C265">
        <v>-87.630874000000006</v>
      </c>
      <c r="D265" s="1">
        <v>0.375</v>
      </c>
      <c r="E265" s="1">
        <v>0.38541666666666669</v>
      </c>
      <c r="F265" t="s">
        <v>13</v>
      </c>
      <c r="G265" t="s">
        <v>10</v>
      </c>
      <c r="H265">
        <v>26</v>
      </c>
      <c r="I265" s="2">
        <v>44122</v>
      </c>
      <c r="J265">
        <f t="shared" si="36"/>
        <v>0</v>
      </c>
      <c r="K265" t="str">
        <f t="shared" si="37"/>
        <v>Su</v>
      </c>
      <c r="L265">
        <f t="shared" si="38"/>
        <v>43</v>
      </c>
      <c r="M265" s="11">
        <f t="shared" si="39"/>
        <v>0.41666666666666663</v>
      </c>
      <c r="N265">
        <f t="shared" si="40"/>
        <v>0.35</v>
      </c>
      <c r="O265">
        <f t="shared" si="41"/>
        <v>5.2499999999999998E-2</v>
      </c>
      <c r="P265">
        <f t="shared" si="42"/>
        <v>1</v>
      </c>
      <c r="Q265">
        <f t="shared" si="43"/>
        <v>1</v>
      </c>
      <c r="R265">
        <f t="shared" si="44"/>
        <v>1</v>
      </c>
    </row>
    <row r="266" spans="1:18" x14ac:dyDescent="0.3">
      <c r="A266">
        <v>4</v>
      </c>
      <c r="B266">
        <v>41.879604</v>
      </c>
      <c r="C266">
        <v>-87.633663999999996</v>
      </c>
      <c r="D266" s="1">
        <v>0.75</v>
      </c>
      <c r="E266" s="1">
        <v>0.79166666666666663</v>
      </c>
      <c r="F266" t="s">
        <v>9</v>
      </c>
      <c r="G266" t="s">
        <v>10</v>
      </c>
      <c r="H266">
        <v>26</v>
      </c>
      <c r="I266" s="2">
        <v>44122</v>
      </c>
      <c r="J266">
        <f t="shared" si="36"/>
        <v>0</v>
      </c>
      <c r="K266" t="str">
        <f t="shared" si="37"/>
        <v>Su</v>
      </c>
      <c r="L266">
        <f t="shared" si="38"/>
        <v>43</v>
      </c>
      <c r="M266" s="11">
        <f t="shared" si="39"/>
        <v>0.75</v>
      </c>
      <c r="N266">
        <f t="shared" si="40"/>
        <v>0.1</v>
      </c>
      <c r="O266">
        <f t="shared" si="41"/>
        <v>1.4999999999999999E-2</v>
      </c>
      <c r="P266">
        <f t="shared" si="42"/>
        <v>1</v>
      </c>
      <c r="Q266">
        <f t="shared" si="43"/>
        <v>1</v>
      </c>
      <c r="R266">
        <f t="shared" si="44"/>
        <v>1</v>
      </c>
    </row>
    <row r="267" spans="1:18" x14ac:dyDescent="0.3">
      <c r="A267">
        <v>4</v>
      </c>
      <c r="B267">
        <v>41.890135999999998</v>
      </c>
      <c r="C267">
        <v>-87.631688999999994</v>
      </c>
      <c r="D267" s="1">
        <v>0.8125</v>
      </c>
      <c r="E267" s="1">
        <v>0</v>
      </c>
      <c r="F267" t="s">
        <v>21</v>
      </c>
      <c r="G267" t="s">
        <v>10</v>
      </c>
      <c r="H267">
        <v>26</v>
      </c>
      <c r="I267" s="2">
        <v>44122</v>
      </c>
      <c r="J267">
        <f t="shared" si="36"/>
        <v>0</v>
      </c>
      <c r="K267" t="str">
        <f t="shared" si="37"/>
        <v>Su</v>
      </c>
      <c r="L267">
        <f t="shared" si="38"/>
        <v>43</v>
      </c>
      <c r="M267" s="11">
        <f t="shared" si="39"/>
        <v>0.83333333333333326</v>
      </c>
      <c r="N267">
        <f t="shared" si="40"/>
        <v>0.1</v>
      </c>
      <c r="O267">
        <f t="shared" si="41"/>
        <v>1.4999999999999999E-2</v>
      </c>
      <c r="P267">
        <f t="shared" si="42"/>
        <v>0.75</v>
      </c>
      <c r="Q267">
        <f t="shared" si="43"/>
        <v>1</v>
      </c>
      <c r="R267">
        <f t="shared" si="44"/>
        <v>0.75</v>
      </c>
    </row>
    <row r="268" spans="1:18" x14ac:dyDescent="0.3">
      <c r="A268">
        <v>5</v>
      </c>
      <c r="B268">
        <v>41.897865000000003</v>
      </c>
      <c r="C268">
        <v>-87.630874000000006</v>
      </c>
      <c r="D268" s="1">
        <v>0.33333333333333331</v>
      </c>
      <c r="E268" s="1">
        <v>0.375</v>
      </c>
      <c r="F268" t="s">
        <v>13</v>
      </c>
      <c r="G268" t="s">
        <v>10</v>
      </c>
      <c r="H268">
        <v>27</v>
      </c>
      <c r="I268" s="2">
        <v>44122</v>
      </c>
      <c r="J268">
        <f t="shared" si="36"/>
        <v>0</v>
      </c>
      <c r="K268" t="str">
        <f t="shared" si="37"/>
        <v>Su</v>
      </c>
      <c r="L268">
        <f t="shared" si="38"/>
        <v>43</v>
      </c>
      <c r="M268" s="11">
        <f t="shared" si="39"/>
        <v>0.33333333333333331</v>
      </c>
      <c r="N268">
        <f t="shared" si="40"/>
        <v>0.30434782608695654</v>
      </c>
      <c r="O268">
        <f t="shared" si="41"/>
        <v>2.6465028355387523E-2</v>
      </c>
      <c r="P268">
        <f t="shared" si="42"/>
        <v>1</v>
      </c>
      <c r="Q268">
        <f t="shared" si="43"/>
        <v>1</v>
      </c>
      <c r="R268">
        <f t="shared" si="44"/>
        <v>1</v>
      </c>
    </row>
    <row r="269" spans="1:18" x14ac:dyDescent="0.3">
      <c r="A269">
        <v>5</v>
      </c>
      <c r="B269">
        <v>41.881996999999998</v>
      </c>
      <c r="C269">
        <v>-87.627484999999993</v>
      </c>
      <c r="D269" s="1">
        <v>0.375</v>
      </c>
      <c r="E269" s="1">
        <v>0.54166666666666663</v>
      </c>
      <c r="F269" t="s">
        <v>15</v>
      </c>
      <c r="G269" t="s">
        <v>10</v>
      </c>
      <c r="H269">
        <v>27</v>
      </c>
      <c r="I269" s="2">
        <v>44122</v>
      </c>
      <c r="J269">
        <f t="shared" si="36"/>
        <v>0</v>
      </c>
      <c r="K269" t="str">
        <f t="shared" si="37"/>
        <v>Su</v>
      </c>
      <c r="L269">
        <f t="shared" si="38"/>
        <v>43</v>
      </c>
      <c r="M269" s="11">
        <f t="shared" si="39"/>
        <v>0.41666666666666663</v>
      </c>
      <c r="N269">
        <f t="shared" si="40"/>
        <v>0.2608695652173913</v>
      </c>
      <c r="O269">
        <f t="shared" si="41"/>
        <v>2.268431001890359E-2</v>
      </c>
      <c r="P269">
        <f t="shared" si="42"/>
        <v>1</v>
      </c>
      <c r="Q269">
        <f t="shared" si="43"/>
        <v>0.5</v>
      </c>
      <c r="R269">
        <f t="shared" si="44"/>
        <v>1</v>
      </c>
    </row>
    <row r="270" spans="1:18" x14ac:dyDescent="0.3">
      <c r="A270">
        <v>6</v>
      </c>
      <c r="B270">
        <v>41.881996999999998</v>
      </c>
      <c r="C270">
        <v>-87.627484999999993</v>
      </c>
      <c r="D270" s="1">
        <v>0.41666666666666669</v>
      </c>
      <c r="E270" s="1">
        <v>0.54166666666666663</v>
      </c>
      <c r="F270" t="s">
        <v>15</v>
      </c>
      <c r="G270" t="s">
        <v>14</v>
      </c>
      <c r="H270">
        <v>29</v>
      </c>
      <c r="I270" s="2">
        <v>44122</v>
      </c>
      <c r="J270">
        <f t="shared" si="36"/>
        <v>0</v>
      </c>
      <c r="K270" t="str">
        <f t="shared" si="37"/>
        <v>Su</v>
      </c>
      <c r="L270">
        <f t="shared" si="38"/>
        <v>43</v>
      </c>
      <c r="M270" s="11">
        <f t="shared" si="39"/>
        <v>0.41666666666666663</v>
      </c>
      <c r="N270">
        <f t="shared" si="40"/>
        <v>0.25</v>
      </c>
      <c r="O270">
        <f t="shared" si="41"/>
        <v>4.1666666666666664E-2</v>
      </c>
      <c r="P270">
        <f t="shared" si="42"/>
        <v>1</v>
      </c>
      <c r="Q270">
        <f t="shared" si="43"/>
        <v>0.5</v>
      </c>
      <c r="R270">
        <f t="shared" si="44"/>
        <v>1</v>
      </c>
    </row>
    <row r="271" spans="1:18" x14ac:dyDescent="0.3">
      <c r="A271">
        <v>6</v>
      </c>
      <c r="B271">
        <v>41.883138000000002</v>
      </c>
      <c r="C271">
        <v>-87.630692999999994</v>
      </c>
      <c r="D271" s="1">
        <v>0.58333333333333337</v>
      </c>
      <c r="E271" s="1">
        <v>0.66666666666666663</v>
      </c>
      <c r="F271" t="s">
        <v>19</v>
      </c>
      <c r="G271" t="s">
        <v>14</v>
      </c>
      <c r="H271">
        <v>29</v>
      </c>
      <c r="I271" s="2">
        <v>44122</v>
      </c>
      <c r="J271">
        <f t="shared" si="36"/>
        <v>0</v>
      </c>
      <c r="K271" t="str">
        <f t="shared" si="37"/>
        <v>Su</v>
      </c>
      <c r="L271">
        <f t="shared" si="38"/>
        <v>43</v>
      </c>
      <c r="M271" s="11">
        <f t="shared" si="39"/>
        <v>0.58333333333333326</v>
      </c>
      <c r="N271">
        <f t="shared" si="40"/>
        <v>8.3333333333333329E-2</v>
      </c>
      <c r="O271">
        <f t="shared" si="41"/>
        <v>1.3888888888888888E-2</v>
      </c>
      <c r="P271">
        <f t="shared" si="42"/>
        <v>1</v>
      </c>
      <c r="Q271">
        <f t="shared" si="43"/>
        <v>1</v>
      </c>
      <c r="R271">
        <f t="shared" si="44"/>
        <v>1</v>
      </c>
    </row>
    <row r="272" spans="1:18" x14ac:dyDescent="0.3">
      <c r="A272">
        <v>6</v>
      </c>
      <c r="B272">
        <v>41.897865000000003</v>
      </c>
      <c r="C272">
        <v>-87.630874000000006</v>
      </c>
      <c r="D272" s="1">
        <v>0.66666666666666663</v>
      </c>
      <c r="E272" s="1">
        <v>0.6875</v>
      </c>
      <c r="F272" t="s">
        <v>13</v>
      </c>
      <c r="G272" t="s">
        <v>14</v>
      </c>
      <c r="H272">
        <v>29</v>
      </c>
      <c r="I272" s="2">
        <v>44122</v>
      </c>
      <c r="J272">
        <f t="shared" si="36"/>
        <v>0</v>
      </c>
      <c r="K272" t="str">
        <f t="shared" si="37"/>
        <v>Su</v>
      </c>
      <c r="L272">
        <f t="shared" si="38"/>
        <v>43</v>
      </c>
      <c r="M272" s="11">
        <f t="shared" si="39"/>
        <v>0.66666666666666663</v>
      </c>
      <c r="N272">
        <f t="shared" si="40"/>
        <v>0.29166666666666669</v>
      </c>
      <c r="O272">
        <f t="shared" si="41"/>
        <v>4.8611111111111112E-2</v>
      </c>
      <c r="P272">
        <f t="shared" si="42"/>
        <v>1</v>
      </c>
      <c r="Q272">
        <f t="shared" si="43"/>
        <v>0.5</v>
      </c>
      <c r="R272">
        <f t="shared" si="44"/>
        <v>1</v>
      </c>
    </row>
    <row r="273" spans="1:18" x14ac:dyDescent="0.3">
      <c r="A273">
        <v>6</v>
      </c>
      <c r="B273">
        <v>41.890135999999998</v>
      </c>
      <c r="C273">
        <v>-87.631688999999994</v>
      </c>
      <c r="D273" s="1">
        <v>0.91666666666666663</v>
      </c>
      <c r="E273" s="1">
        <v>0.99930555555555556</v>
      </c>
      <c r="F273" t="s">
        <v>21</v>
      </c>
      <c r="G273" t="s">
        <v>14</v>
      </c>
      <c r="H273">
        <v>29</v>
      </c>
      <c r="I273" s="2">
        <v>44122</v>
      </c>
      <c r="J273">
        <f t="shared" si="36"/>
        <v>0</v>
      </c>
      <c r="K273" t="str">
        <f t="shared" si="37"/>
        <v>Su</v>
      </c>
      <c r="L273">
        <f t="shared" si="38"/>
        <v>43</v>
      </c>
      <c r="M273" s="11">
        <f t="shared" si="39"/>
        <v>0.91666666666666663</v>
      </c>
      <c r="N273">
        <f t="shared" si="40"/>
        <v>4.1666666666666664E-2</v>
      </c>
      <c r="O273">
        <f t="shared" si="41"/>
        <v>6.9444444444444441E-3</v>
      </c>
      <c r="P273">
        <f t="shared" si="42"/>
        <v>1</v>
      </c>
      <c r="Q273">
        <f t="shared" si="43"/>
        <v>1</v>
      </c>
      <c r="R273">
        <f t="shared" si="44"/>
        <v>1</v>
      </c>
    </row>
    <row r="274" spans="1:18" x14ac:dyDescent="0.3">
      <c r="A274">
        <v>1</v>
      </c>
      <c r="B274">
        <v>41.879604</v>
      </c>
      <c r="C274">
        <v>-87.633663999999996</v>
      </c>
      <c r="D274" s="1">
        <v>0.33333333333333331</v>
      </c>
      <c r="E274" s="1">
        <v>0.34027777777777773</v>
      </c>
      <c r="F274" t="s">
        <v>9</v>
      </c>
      <c r="G274" t="s">
        <v>10</v>
      </c>
      <c r="H274">
        <v>25</v>
      </c>
      <c r="I274" s="2">
        <v>44123</v>
      </c>
      <c r="J274">
        <f t="shared" si="36"/>
        <v>1</v>
      </c>
      <c r="K274" t="str">
        <f t="shared" si="37"/>
        <v>M</v>
      </c>
      <c r="L274">
        <f t="shared" si="38"/>
        <v>43</v>
      </c>
      <c r="M274" s="11">
        <f t="shared" si="39"/>
        <v>0.33333333333333331</v>
      </c>
      <c r="N274">
        <f t="shared" si="40"/>
        <v>0.18518518518518517</v>
      </c>
      <c r="O274">
        <f t="shared" si="41"/>
        <v>2.743484224965706E-2</v>
      </c>
      <c r="P274">
        <f t="shared" si="42"/>
        <v>0.875</v>
      </c>
      <c r="Q274">
        <f t="shared" si="43"/>
        <v>0.53846153846153844</v>
      </c>
      <c r="R274">
        <f t="shared" si="44"/>
        <v>0.875</v>
      </c>
    </row>
    <row r="275" spans="1:18" x14ac:dyDescent="0.3">
      <c r="A275">
        <v>1</v>
      </c>
      <c r="B275">
        <v>41.877676999999998</v>
      </c>
      <c r="C275">
        <v>-87.634251000000006</v>
      </c>
      <c r="D275" s="1">
        <v>0.34375</v>
      </c>
      <c r="E275" s="1">
        <v>0.34722222222222227</v>
      </c>
      <c r="F275" t="s">
        <v>11</v>
      </c>
      <c r="G275" t="s">
        <v>10</v>
      </c>
      <c r="H275">
        <v>25</v>
      </c>
      <c r="I275" s="2">
        <v>44123</v>
      </c>
      <c r="J275">
        <f t="shared" si="36"/>
        <v>1</v>
      </c>
      <c r="K275" t="str">
        <f t="shared" si="37"/>
        <v>M</v>
      </c>
      <c r="L275">
        <f t="shared" si="38"/>
        <v>43</v>
      </c>
      <c r="M275" s="11">
        <f t="shared" si="39"/>
        <v>0.33333333333333331</v>
      </c>
      <c r="N275">
        <f t="shared" si="40"/>
        <v>0.18518518518518517</v>
      </c>
      <c r="O275">
        <f t="shared" si="41"/>
        <v>2.743484224965706E-2</v>
      </c>
      <c r="P275">
        <f t="shared" si="42"/>
        <v>1</v>
      </c>
      <c r="Q275">
        <f t="shared" si="43"/>
        <v>1</v>
      </c>
      <c r="R275">
        <f t="shared" si="44"/>
        <v>1</v>
      </c>
    </row>
    <row r="276" spans="1:18" x14ac:dyDescent="0.3">
      <c r="A276">
        <v>1</v>
      </c>
      <c r="B276">
        <v>41.880653000000002</v>
      </c>
      <c r="C276">
        <v>-87.636480000000006</v>
      </c>
      <c r="D276" s="1">
        <v>0.35416666666666669</v>
      </c>
      <c r="E276" s="1">
        <v>0.5</v>
      </c>
      <c r="F276" t="s">
        <v>12</v>
      </c>
      <c r="G276" t="s">
        <v>10</v>
      </c>
      <c r="H276">
        <v>25</v>
      </c>
      <c r="I276" s="2">
        <v>44123</v>
      </c>
      <c r="J276">
        <f t="shared" si="36"/>
        <v>1</v>
      </c>
      <c r="K276" t="str">
        <f t="shared" si="37"/>
        <v>M</v>
      </c>
      <c r="L276">
        <f t="shared" si="38"/>
        <v>43</v>
      </c>
      <c r="M276" s="11">
        <f t="shared" si="39"/>
        <v>0.33333333333333331</v>
      </c>
      <c r="N276">
        <f t="shared" si="40"/>
        <v>0.18518518518518517</v>
      </c>
      <c r="O276">
        <f t="shared" si="41"/>
        <v>2.743484224965706E-2</v>
      </c>
      <c r="P276">
        <f t="shared" si="42"/>
        <v>1</v>
      </c>
      <c r="Q276">
        <f t="shared" si="43"/>
        <v>1</v>
      </c>
      <c r="R276">
        <f t="shared" si="44"/>
        <v>1</v>
      </c>
    </row>
    <row r="277" spans="1:18" x14ac:dyDescent="0.3">
      <c r="A277">
        <v>1</v>
      </c>
      <c r="B277">
        <v>41.897865000000003</v>
      </c>
      <c r="C277">
        <v>-87.630874000000006</v>
      </c>
      <c r="D277" s="1">
        <v>0.72916666666666663</v>
      </c>
      <c r="E277" s="1">
        <v>0.99930555555555556</v>
      </c>
      <c r="F277" t="s">
        <v>13</v>
      </c>
      <c r="G277" t="s">
        <v>10</v>
      </c>
      <c r="H277">
        <v>25</v>
      </c>
      <c r="I277" s="2">
        <v>44123</v>
      </c>
      <c r="J277">
        <f t="shared" si="36"/>
        <v>1</v>
      </c>
      <c r="K277" t="str">
        <f t="shared" si="37"/>
        <v>M</v>
      </c>
      <c r="L277">
        <f t="shared" si="38"/>
        <v>43</v>
      </c>
      <c r="M277" s="11">
        <f t="shared" si="39"/>
        <v>0.75</v>
      </c>
      <c r="N277">
        <f t="shared" si="40"/>
        <v>0.25925925925925924</v>
      </c>
      <c r="O277">
        <f t="shared" si="41"/>
        <v>3.8408779149519887E-2</v>
      </c>
      <c r="P277">
        <f t="shared" si="42"/>
        <v>1</v>
      </c>
      <c r="Q277">
        <f t="shared" si="43"/>
        <v>0.25</v>
      </c>
      <c r="R277">
        <f t="shared" si="44"/>
        <v>1</v>
      </c>
    </row>
    <row r="278" spans="1:18" x14ac:dyDescent="0.3">
      <c r="A278">
        <v>2</v>
      </c>
      <c r="B278">
        <v>41.879604</v>
      </c>
      <c r="C278">
        <v>-87.633663999999996</v>
      </c>
      <c r="D278" s="1">
        <v>0.3125</v>
      </c>
      <c r="E278" s="1">
        <v>0.35416666666666669</v>
      </c>
      <c r="F278" t="s">
        <v>9</v>
      </c>
      <c r="G278" t="s">
        <v>14</v>
      </c>
      <c r="H278">
        <v>27</v>
      </c>
      <c r="I278" s="2">
        <v>44123</v>
      </c>
      <c r="J278">
        <f t="shared" si="36"/>
        <v>1</v>
      </c>
      <c r="K278" t="str">
        <f t="shared" si="37"/>
        <v>M</v>
      </c>
      <c r="L278">
        <f t="shared" si="38"/>
        <v>43</v>
      </c>
      <c r="M278" s="11">
        <f t="shared" si="39"/>
        <v>0.33333333333333331</v>
      </c>
      <c r="N278">
        <f t="shared" si="40"/>
        <v>0.31818181818181818</v>
      </c>
      <c r="O278">
        <f t="shared" si="41"/>
        <v>4.338842975206611E-2</v>
      </c>
      <c r="P278">
        <f t="shared" si="42"/>
        <v>0.75</v>
      </c>
      <c r="Q278">
        <f t="shared" si="43"/>
        <v>0.46153846153846156</v>
      </c>
      <c r="R278">
        <f t="shared" si="44"/>
        <v>0.75</v>
      </c>
    </row>
    <row r="279" spans="1:18" x14ac:dyDescent="0.3">
      <c r="A279">
        <v>2</v>
      </c>
      <c r="B279">
        <v>41.880653000000002</v>
      </c>
      <c r="C279">
        <v>-87.636480000000006</v>
      </c>
      <c r="D279" s="1">
        <v>0.375</v>
      </c>
      <c r="E279" s="1">
        <v>0.70833333333333337</v>
      </c>
      <c r="F279" t="s">
        <v>12</v>
      </c>
      <c r="G279" t="s">
        <v>14</v>
      </c>
      <c r="H279">
        <v>27</v>
      </c>
      <c r="I279" s="2">
        <v>44123</v>
      </c>
      <c r="J279">
        <f t="shared" si="36"/>
        <v>1</v>
      </c>
      <c r="K279" t="str">
        <f t="shared" si="37"/>
        <v>M</v>
      </c>
      <c r="L279">
        <f t="shared" si="38"/>
        <v>43</v>
      </c>
      <c r="M279" s="11">
        <f t="shared" si="39"/>
        <v>0.41666666666666663</v>
      </c>
      <c r="N279">
        <f t="shared" si="40"/>
        <v>0.22727272727272727</v>
      </c>
      <c r="O279">
        <f t="shared" si="41"/>
        <v>3.099173553719008E-2</v>
      </c>
      <c r="P279">
        <f t="shared" si="42"/>
        <v>1</v>
      </c>
      <c r="Q279">
        <f t="shared" si="43"/>
        <v>0.21052631578947367</v>
      </c>
      <c r="R279">
        <f t="shared" si="44"/>
        <v>1</v>
      </c>
    </row>
    <row r="280" spans="1:18" x14ac:dyDescent="0.3">
      <c r="A280">
        <v>2</v>
      </c>
      <c r="B280">
        <v>41.897865000000003</v>
      </c>
      <c r="C280">
        <v>-87.630874000000006</v>
      </c>
      <c r="D280" s="1">
        <v>0.73958333333333337</v>
      </c>
      <c r="E280" s="1">
        <v>0.99930555555555556</v>
      </c>
      <c r="F280" t="s">
        <v>13</v>
      </c>
      <c r="G280" t="s">
        <v>14</v>
      </c>
      <c r="H280">
        <v>27</v>
      </c>
      <c r="I280" s="2">
        <v>44123</v>
      </c>
      <c r="J280">
        <f t="shared" si="36"/>
        <v>1</v>
      </c>
      <c r="K280" t="str">
        <f t="shared" si="37"/>
        <v>M</v>
      </c>
      <c r="L280">
        <f t="shared" si="38"/>
        <v>43</v>
      </c>
      <c r="M280" s="11">
        <f t="shared" si="39"/>
        <v>0.75</v>
      </c>
      <c r="N280">
        <f t="shared" si="40"/>
        <v>0.31818181818181818</v>
      </c>
      <c r="O280">
        <f t="shared" si="41"/>
        <v>4.338842975206611E-2</v>
      </c>
      <c r="P280">
        <f t="shared" si="42"/>
        <v>1</v>
      </c>
      <c r="Q280">
        <f t="shared" si="43"/>
        <v>0.25</v>
      </c>
      <c r="R280">
        <f t="shared" si="44"/>
        <v>1</v>
      </c>
    </row>
    <row r="281" spans="1:18" x14ac:dyDescent="0.3">
      <c r="A281">
        <v>3</v>
      </c>
      <c r="B281">
        <v>41.880653000000002</v>
      </c>
      <c r="C281">
        <v>-87.636480000000006</v>
      </c>
      <c r="D281" s="1">
        <v>0.375</v>
      </c>
      <c r="E281" s="1">
        <v>0.70833333333333337</v>
      </c>
      <c r="F281" t="s">
        <v>12</v>
      </c>
      <c r="G281" t="s">
        <v>14</v>
      </c>
      <c r="H281">
        <v>29</v>
      </c>
      <c r="I281" s="2">
        <v>44123</v>
      </c>
      <c r="J281">
        <f t="shared" si="36"/>
        <v>1</v>
      </c>
      <c r="K281" t="str">
        <f t="shared" si="37"/>
        <v>M</v>
      </c>
      <c r="L281">
        <f t="shared" si="38"/>
        <v>43</v>
      </c>
      <c r="M281" s="11">
        <f t="shared" si="39"/>
        <v>0.41666666666666663</v>
      </c>
      <c r="N281">
        <f t="shared" si="40"/>
        <v>0.25</v>
      </c>
      <c r="O281">
        <f t="shared" si="41"/>
        <v>3.7499999999999999E-2</v>
      </c>
      <c r="P281">
        <f t="shared" si="42"/>
        <v>1</v>
      </c>
      <c r="Q281">
        <f t="shared" si="43"/>
        <v>0.21052631578947367</v>
      </c>
      <c r="R281">
        <f t="shared" si="44"/>
        <v>1</v>
      </c>
    </row>
    <row r="282" spans="1:18" x14ac:dyDescent="0.3">
      <c r="A282">
        <v>3</v>
      </c>
      <c r="B282">
        <v>41.881996999999998</v>
      </c>
      <c r="C282">
        <v>-87.627484999999993</v>
      </c>
      <c r="D282" s="1">
        <v>0.73958333333333337</v>
      </c>
      <c r="E282" s="1">
        <v>0.77083333333333337</v>
      </c>
      <c r="F282" t="s">
        <v>15</v>
      </c>
      <c r="G282" t="s">
        <v>14</v>
      </c>
      <c r="H282">
        <v>29</v>
      </c>
      <c r="I282" s="2">
        <v>44123</v>
      </c>
      <c r="J282">
        <f t="shared" si="36"/>
        <v>1</v>
      </c>
      <c r="K282" t="str">
        <f t="shared" si="37"/>
        <v>M</v>
      </c>
      <c r="L282">
        <f t="shared" si="38"/>
        <v>43</v>
      </c>
      <c r="M282" s="11">
        <f t="shared" si="39"/>
        <v>0.75</v>
      </c>
      <c r="N282">
        <f t="shared" si="40"/>
        <v>0.2</v>
      </c>
      <c r="O282">
        <f t="shared" si="41"/>
        <v>0.03</v>
      </c>
      <c r="P282">
        <f t="shared" si="42"/>
        <v>0.875</v>
      </c>
      <c r="Q282">
        <f t="shared" si="43"/>
        <v>0.30434782608695654</v>
      </c>
      <c r="R282">
        <f t="shared" si="44"/>
        <v>0.875</v>
      </c>
    </row>
    <row r="283" spans="1:18" x14ac:dyDescent="0.3">
      <c r="A283">
        <v>3</v>
      </c>
      <c r="B283">
        <v>41.897865000000003</v>
      </c>
      <c r="C283">
        <v>-87.630874000000006</v>
      </c>
      <c r="D283" s="1">
        <v>0.79166666666666663</v>
      </c>
      <c r="E283" s="1">
        <v>0.99930555555555556</v>
      </c>
      <c r="F283" t="s">
        <v>13</v>
      </c>
      <c r="G283" t="s">
        <v>14</v>
      </c>
      <c r="H283">
        <v>29</v>
      </c>
      <c r="I283" s="2">
        <v>44123</v>
      </c>
      <c r="J283">
        <f t="shared" si="36"/>
        <v>1</v>
      </c>
      <c r="K283" t="str">
        <f t="shared" si="37"/>
        <v>M</v>
      </c>
      <c r="L283">
        <f t="shared" si="38"/>
        <v>43</v>
      </c>
      <c r="M283" s="11">
        <f t="shared" si="39"/>
        <v>0.83333333333333326</v>
      </c>
      <c r="N283">
        <f t="shared" si="40"/>
        <v>0.25</v>
      </c>
      <c r="O283">
        <f t="shared" si="41"/>
        <v>3.7499999999999999E-2</v>
      </c>
      <c r="P283">
        <f t="shared" si="42"/>
        <v>1</v>
      </c>
      <c r="Q283">
        <f t="shared" si="43"/>
        <v>0.5</v>
      </c>
      <c r="R283">
        <f t="shared" si="44"/>
        <v>1</v>
      </c>
    </row>
    <row r="284" spans="1:18" x14ac:dyDescent="0.3">
      <c r="A284">
        <v>4</v>
      </c>
      <c r="B284">
        <v>41.880653000000002</v>
      </c>
      <c r="C284">
        <v>-87.636480000000006</v>
      </c>
      <c r="D284" s="1">
        <v>0.375</v>
      </c>
      <c r="E284" s="1">
        <v>0.71527777777777779</v>
      </c>
      <c r="F284" t="s">
        <v>12</v>
      </c>
      <c r="G284" t="s">
        <v>10</v>
      </c>
      <c r="H284">
        <v>26</v>
      </c>
      <c r="I284" s="2">
        <v>44123</v>
      </c>
      <c r="J284">
        <f t="shared" si="36"/>
        <v>1</v>
      </c>
      <c r="K284" t="str">
        <f t="shared" si="37"/>
        <v>M</v>
      </c>
      <c r="L284">
        <f t="shared" si="38"/>
        <v>43</v>
      </c>
      <c r="M284" s="11">
        <f t="shared" si="39"/>
        <v>0.41666666666666663</v>
      </c>
      <c r="N284">
        <f t="shared" si="40"/>
        <v>0.25</v>
      </c>
      <c r="O284">
        <f t="shared" si="41"/>
        <v>3.7499999999999999E-2</v>
      </c>
      <c r="P284">
        <f t="shared" si="42"/>
        <v>1</v>
      </c>
      <c r="Q284">
        <f t="shared" si="43"/>
        <v>0.21052631578947367</v>
      </c>
      <c r="R284">
        <f t="shared" si="44"/>
        <v>1</v>
      </c>
    </row>
    <row r="285" spans="1:18" x14ac:dyDescent="0.3">
      <c r="A285">
        <v>4</v>
      </c>
      <c r="B285">
        <v>41.881996999999998</v>
      </c>
      <c r="C285">
        <v>-87.627484999999993</v>
      </c>
      <c r="D285" s="1">
        <v>0.73958333333333337</v>
      </c>
      <c r="E285" s="1">
        <v>0.77777777777777779</v>
      </c>
      <c r="F285" t="s">
        <v>15</v>
      </c>
      <c r="G285" t="s">
        <v>10</v>
      </c>
      <c r="H285">
        <v>26</v>
      </c>
      <c r="I285" s="2">
        <v>44123</v>
      </c>
      <c r="J285">
        <f t="shared" si="36"/>
        <v>1</v>
      </c>
      <c r="K285" t="str">
        <f t="shared" si="37"/>
        <v>M</v>
      </c>
      <c r="L285">
        <f t="shared" si="38"/>
        <v>43</v>
      </c>
      <c r="M285" s="11">
        <f t="shared" si="39"/>
        <v>0.75</v>
      </c>
      <c r="N285">
        <f t="shared" si="40"/>
        <v>0.2</v>
      </c>
      <c r="O285">
        <f t="shared" si="41"/>
        <v>0.03</v>
      </c>
      <c r="P285">
        <f t="shared" si="42"/>
        <v>1</v>
      </c>
      <c r="Q285">
        <f t="shared" si="43"/>
        <v>0.34782608695652173</v>
      </c>
      <c r="R285">
        <f t="shared" si="44"/>
        <v>1</v>
      </c>
    </row>
    <row r="286" spans="1:18" x14ac:dyDescent="0.3">
      <c r="A286">
        <v>4</v>
      </c>
      <c r="B286">
        <v>41.897865000000003</v>
      </c>
      <c r="C286">
        <v>-87.630874000000006</v>
      </c>
      <c r="D286" s="1">
        <v>0.79166666666666663</v>
      </c>
      <c r="E286" s="1">
        <v>0.99930555555555556</v>
      </c>
      <c r="F286" t="s">
        <v>13</v>
      </c>
      <c r="G286" t="s">
        <v>10</v>
      </c>
      <c r="H286">
        <v>26</v>
      </c>
      <c r="I286" s="2">
        <v>44123</v>
      </c>
      <c r="J286">
        <f t="shared" si="36"/>
        <v>1</v>
      </c>
      <c r="K286" t="str">
        <f t="shared" si="37"/>
        <v>M</v>
      </c>
      <c r="L286">
        <f t="shared" si="38"/>
        <v>43</v>
      </c>
      <c r="M286" s="11">
        <f t="shared" si="39"/>
        <v>0.83333333333333326</v>
      </c>
      <c r="N286">
        <f t="shared" si="40"/>
        <v>0.35</v>
      </c>
      <c r="O286">
        <f t="shared" si="41"/>
        <v>5.2499999999999998E-2</v>
      </c>
      <c r="P286">
        <f t="shared" si="42"/>
        <v>1</v>
      </c>
      <c r="Q286">
        <f t="shared" si="43"/>
        <v>0.5</v>
      </c>
      <c r="R286">
        <f t="shared" si="44"/>
        <v>1</v>
      </c>
    </row>
    <row r="287" spans="1:18" x14ac:dyDescent="0.3">
      <c r="A287">
        <v>5</v>
      </c>
      <c r="B287">
        <v>41.874848999999998</v>
      </c>
      <c r="C287">
        <v>-87.634506000000002</v>
      </c>
      <c r="D287" s="1">
        <v>0.25</v>
      </c>
      <c r="E287" s="1">
        <v>0.3125</v>
      </c>
      <c r="F287" t="s">
        <v>16</v>
      </c>
      <c r="G287" t="s">
        <v>10</v>
      </c>
      <c r="H287">
        <v>27</v>
      </c>
      <c r="I287" s="2">
        <v>44123</v>
      </c>
      <c r="J287">
        <f t="shared" si="36"/>
        <v>1</v>
      </c>
      <c r="K287" t="str">
        <f t="shared" si="37"/>
        <v>M</v>
      </c>
      <c r="L287">
        <f t="shared" si="38"/>
        <v>43</v>
      </c>
      <c r="M287" s="11">
        <f t="shared" si="39"/>
        <v>0.25</v>
      </c>
      <c r="N287">
        <f t="shared" si="40"/>
        <v>0.21739130434782608</v>
      </c>
      <c r="O287">
        <f t="shared" si="41"/>
        <v>3.780718336483932E-2</v>
      </c>
      <c r="P287">
        <f t="shared" si="42"/>
        <v>1</v>
      </c>
      <c r="Q287">
        <f t="shared" si="43"/>
        <v>0.5</v>
      </c>
      <c r="R287">
        <f t="shared" si="44"/>
        <v>1</v>
      </c>
    </row>
    <row r="288" spans="1:18" x14ac:dyDescent="0.3">
      <c r="A288">
        <v>5</v>
      </c>
      <c r="B288">
        <v>41.880653000000002</v>
      </c>
      <c r="C288">
        <v>-87.636480000000006</v>
      </c>
      <c r="D288" s="1">
        <v>0.375</v>
      </c>
      <c r="E288" s="1">
        <v>0.70833333333333337</v>
      </c>
      <c r="F288" t="s">
        <v>12</v>
      </c>
      <c r="G288" t="s">
        <v>10</v>
      </c>
      <c r="H288">
        <v>27</v>
      </c>
      <c r="I288" s="2">
        <v>44123</v>
      </c>
      <c r="J288">
        <f t="shared" si="36"/>
        <v>1</v>
      </c>
      <c r="K288" t="str">
        <f t="shared" si="37"/>
        <v>M</v>
      </c>
      <c r="L288">
        <f t="shared" si="38"/>
        <v>43</v>
      </c>
      <c r="M288" s="11">
        <f t="shared" si="39"/>
        <v>0.41666666666666663</v>
      </c>
      <c r="N288">
        <f t="shared" si="40"/>
        <v>0.21739130434782608</v>
      </c>
      <c r="O288">
        <f t="shared" si="41"/>
        <v>3.780718336483932E-2</v>
      </c>
      <c r="P288">
        <f t="shared" si="42"/>
        <v>0.75</v>
      </c>
      <c r="Q288">
        <f t="shared" si="43"/>
        <v>0.15789473684210525</v>
      </c>
      <c r="R288">
        <f t="shared" si="44"/>
        <v>0.75</v>
      </c>
    </row>
    <row r="289" spans="1:18" x14ac:dyDescent="0.3">
      <c r="A289">
        <v>5</v>
      </c>
      <c r="B289">
        <v>41.881996999999998</v>
      </c>
      <c r="C289">
        <v>-87.627484999999993</v>
      </c>
      <c r="D289" s="1">
        <v>0.73958333333333337</v>
      </c>
      <c r="E289" s="1">
        <v>0.77083333333333337</v>
      </c>
      <c r="F289" t="s">
        <v>15</v>
      </c>
      <c r="G289" t="s">
        <v>10</v>
      </c>
      <c r="H289">
        <v>27</v>
      </c>
      <c r="I289" s="2">
        <v>44123</v>
      </c>
      <c r="J289">
        <f t="shared" si="36"/>
        <v>1</v>
      </c>
      <c r="K289" t="str">
        <f t="shared" si="37"/>
        <v>M</v>
      </c>
      <c r="L289">
        <f t="shared" si="38"/>
        <v>43</v>
      </c>
      <c r="M289" s="11">
        <f t="shared" si="39"/>
        <v>0.75</v>
      </c>
      <c r="N289">
        <f t="shared" si="40"/>
        <v>0.2608695652173913</v>
      </c>
      <c r="O289">
        <f t="shared" si="41"/>
        <v>4.5368620037807179E-2</v>
      </c>
      <c r="P289">
        <f t="shared" si="42"/>
        <v>1</v>
      </c>
      <c r="Q289">
        <f t="shared" si="43"/>
        <v>0.34782608695652173</v>
      </c>
      <c r="R289">
        <f t="shared" si="44"/>
        <v>1</v>
      </c>
    </row>
    <row r="290" spans="1:18" x14ac:dyDescent="0.3">
      <c r="A290">
        <v>5</v>
      </c>
      <c r="B290">
        <v>41.897865000000003</v>
      </c>
      <c r="C290">
        <v>-87.630874000000006</v>
      </c>
      <c r="D290" s="1">
        <v>0.73958333333333337</v>
      </c>
      <c r="E290" s="1">
        <v>0.99930555555555556</v>
      </c>
      <c r="F290" t="s">
        <v>13</v>
      </c>
      <c r="G290" t="s">
        <v>10</v>
      </c>
      <c r="H290">
        <v>27</v>
      </c>
      <c r="I290" s="2">
        <v>44123</v>
      </c>
      <c r="J290">
        <f t="shared" si="36"/>
        <v>1</v>
      </c>
      <c r="K290" t="str">
        <f t="shared" si="37"/>
        <v>M</v>
      </c>
      <c r="L290">
        <f t="shared" si="38"/>
        <v>43</v>
      </c>
      <c r="M290" s="11">
        <f t="shared" si="39"/>
        <v>0.75</v>
      </c>
      <c r="N290">
        <f t="shared" si="40"/>
        <v>0.30434782608695654</v>
      </c>
      <c r="O290">
        <f t="shared" si="41"/>
        <v>5.2930056710775046E-2</v>
      </c>
      <c r="P290">
        <f t="shared" si="42"/>
        <v>1</v>
      </c>
      <c r="Q290">
        <f t="shared" si="43"/>
        <v>0.25</v>
      </c>
      <c r="R290">
        <f t="shared" si="44"/>
        <v>1</v>
      </c>
    </row>
    <row r="291" spans="1:18" x14ac:dyDescent="0.3">
      <c r="A291">
        <v>6</v>
      </c>
      <c r="B291">
        <v>41.874848999999998</v>
      </c>
      <c r="C291">
        <v>-87.634506000000002</v>
      </c>
      <c r="D291" s="1">
        <v>0.25</v>
      </c>
      <c r="E291" s="1">
        <v>0.31944444444444448</v>
      </c>
      <c r="F291" t="s">
        <v>16</v>
      </c>
      <c r="G291" t="s">
        <v>14</v>
      </c>
      <c r="H291">
        <v>29</v>
      </c>
      <c r="I291" s="2">
        <v>44123</v>
      </c>
      <c r="J291">
        <f t="shared" si="36"/>
        <v>1</v>
      </c>
      <c r="K291" t="str">
        <f t="shared" si="37"/>
        <v>M</v>
      </c>
      <c r="L291">
        <f t="shared" si="38"/>
        <v>43</v>
      </c>
      <c r="M291" s="11">
        <f t="shared" si="39"/>
        <v>0.25</v>
      </c>
      <c r="N291">
        <f t="shared" si="40"/>
        <v>0.125</v>
      </c>
      <c r="O291">
        <f t="shared" si="41"/>
        <v>1.5625E-2</v>
      </c>
      <c r="P291">
        <f t="shared" si="42"/>
        <v>1</v>
      </c>
      <c r="Q291">
        <f t="shared" si="43"/>
        <v>0.5</v>
      </c>
      <c r="R291">
        <f t="shared" si="44"/>
        <v>1</v>
      </c>
    </row>
    <row r="292" spans="1:18" x14ac:dyDescent="0.3">
      <c r="A292">
        <v>6</v>
      </c>
      <c r="B292">
        <v>41.880653000000002</v>
      </c>
      <c r="C292">
        <v>-87.636480000000006</v>
      </c>
      <c r="D292" s="1">
        <v>0.375</v>
      </c>
      <c r="E292" s="1">
        <v>0.71527777777777779</v>
      </c>
      <c r="F292" t="s">
        <v>12</v>
      </c>
      <c r="G292" t="s">
        <v>14</v>
      </c>
      <c r="H292">
        <v>29</v>
      </c>
      <c r="I292" s="2">
        <v>44123</v>
      </c>
      <c r="J292">
        <f t="shared" si="36"/>
        <v>1</v>
      </c>
      <c r="K292" t="str">
        <f t="shared" si="37"/>
        <v>M</v>
      </c>
      <c r="L292">
        <f t="shared" si="38"/>
        <v>43</v>
      </c>
      <c r="M292" s="11">
        <f t="shared" si="39"/>
        <v>0.41666666666666663</v>
      </c>
      <c r="N292">
        <f t="shared" si="40"/>
        <v>0.20833333333333334</v>
      </c>
      <c r="O292">
        <f t="shared" si="41"/>
        <v>2.6041666666666668E-2</v>
      </c>
      <c r="P292">
        <f t="shared" si="42"/>
        <v>1</v>
      </c>
      <c r="Q292">
        <f t="shared" si="43"/>
        <v>0.21052631578947367</v>
      </c>
      <c r="R292">
        <f t="shared" si="44"/>
        <v>1</v>
      </c>
    </row>
    <row r="293" spans="1:18" x14ac:dyDescent="0.3">
      <c r="A293">
        <v>6</v>
      </c>
      <c r="B293">
        <v>41.897865000000003</v>
      </c>
      <c r="C293">
        <v>-87.630874000000006</v>
      </c>
      <c r="D293" s="1">
        <v>0.73958333333333337</v>
      </c>
      <c r="E293" s="1">
        <v>0.99930555555555556</v>
      </c>
      <c r="F293" t="s">
        <v>13</v>
      </c>
      <c r="G293" t="s">
        <v>14</v>
      </c>
      <c r="H293">
        <v>29</v>
      </c>
      <c r="I293" s="2">
        <v>44123</v>
      </c>
      <c r="J293">
        <f t="shared" si="36"/>
        <v>1</v>
      </c>
      <c r="K293" t="str">
        <f t="shared" si="37"/>
        <v>M</v>
      </c>
      <c r="L293">
        <f t="shared" si="38"/>
        <v>43</v>
      </c>
      <c r="M293" s="11">
        <f t="shared" si="39"/>
        <v>0.75</v>
      </c>
      <c r="N293">
        <f t="shared" si="40"/>
        <v>0.29166666666666669</v>
      </c>
      <c r="O293">
        <f t="shared" si="41"/>
        <v>3.6458333333333336E-2</v>
      </c>
      <c r="P293">
        <f t="shared" si="42"/>
        <v>1</v>
      </c>
      <c r="Q293">
        <f t="shared" si="43"/>
        <v>0.25</v>
      </c>
      <c r="R293">
        <f t="shared" si="44"/>
        <v>1</v>
      </c>
    </row>
    <row r="294" spans="1:18" x14ac:dyDescent="0.3">
      <c r="A294">
        <v>1</v>
      </c>
      <c r="B294">
        <v>41.879604</v>
      </c>
      <c r="C294">
        <v>-87.633663999999996</v>
      </c>
      <c r="D294" s="1">
        <v>0.33333333333333331</v>
      </c>
      <c r="E294" s="1">
        <v>0.34027777777777773</v>
      </c>
      <c r="F294" t="s">
        <v>9</v>
      </c>
      <c r="G294" t="s">
        <v>10</v>
      </c>
      <c r="H294">
        <v>25</v>
      </c>
      <c r="I294" s="2">
        <v>44124</v>
      </c>
      <c r="J294">
        <f t="shared" si="36"/>
        <v>1</v>
      </c>
      <c r="K294" t="str">
        <f t="shared" si="37"/>
        <v>Tu</v>
      </c>
      <c r="L294">
        <f t="shared" si="38"/>
        <v>43</v>
      </c>
      <c r="M294" s="11">
        <f t="shared" si="39"/>
        <v>0.33333333333333331</v>
      </c>
      <c r="N294">
        <f t="shared" si="40"/>
        <v>0.18518518518518517</v>
      </c>
      <c r="O294">
        <f t="shared" si="41"/>
        <v>2.743484224965706E-2</v>
      </c>
      <c r="P294">
        <f t="shared" si="42"/>
        <v>1</v>
      </c>
      <c r="Q294">
        <f t="shared" si="43"/>
        <v>0.5</v>
      </c>
      <c r="R294">
        <f t="shared" si="44"/>
        <v>1</v>
      </c>
    </row>
    <row r="295" spans="1:18" x14ac:dyDescent="0.3">
      <c r="A295">
        <v>1</v>
      </c>
      <c r="B295">
        <v>41.877676999999998</v>
      </c>
      <c r="C295">
        <v>-87.634251000000006</v>
      </c>
      <c r="D295" s="1">
        <v>0.34375</v>
      </c>
      <c r="E295" s="1">
        <v>0.34722222222222227</v>
      </c>
      <c r="F295" t="s">
        <v>11</v>
      </c>
      <c r="G295" t="s">
        <v>10</v>
      </c>
      <c r="H295">
        <v>25</v>
      </c>
      <c r="I295" s="2">
        <v>44124</v>
      </c>
      <c r="J295">
        <f t="shared" si="36"/>
        <v>1</v>
      </c>
      <c r="K295" t="str">
        <f t="shared" si="37"/>
        <v>Tu</v>
      </c>
      <c r="L295">
        <f t="shared" si="38"/>
        <v>43</v>
      </c>
      <c r="M295" s="11">
        <f t="shared" si="39"/>
        <v>0.33333333333333331</v>
      </c>
      <c r="N295">
        <f t="shared" si="40"/>
        <v>0.18518518518518517</v>
      </c>
      <c r="O295">
        <f t="shared" si="41"/>
        <v>2.743484224965706E-2</v>
      </c>
      <c r="P295">
        <f t="shared" si="42"/>
        <v>1</v>
      </c>
      <c r="Q295">
        <f t="shared" si="43"/>
        <v>1</v>
      </c>
      <c r="R295">
        <f t="shared" si="44"/>
        <v>1</v>
      </c>
    </row>
    <row r="296" spans="1:18" x14ac:dyDescent="0.3">
      <c r="A296">
        <v>1</v>
      </c>
      <c r="B296">
        <v>41.880653000000002</v>
      </c>
      <c r="C296">
        <v>-87.636480000000006</v>
      </c>
      <c r="D296" s="1">
        <v>0.35416666666666669</v>
      </c>
      <c r="E296" s="1">
        <v>0.5</v>
      </c>
      <c r="F296" t="s">
        <v>12</v>
      </c>
      <c r="G296" t="s">
        <v>10</v>
      </c>
      <c r="H296">
        <v>25</v>
      </c>
      <c r="I296" s="2">
        <v>44124</v>
      </c>
      <c r="J296">
        <f t="shared" si="36"/>
        <v>1</v>
      </c>
      <c r="K296" t="str">
        <f t="shared" si="37"/>
        <v>Tu</v>
      </c>
      <c r="L296">
        <f t="shared" si="38"/>
        <v>43</v>
      </c>
      <c r="M296" s="11">
        <f t="shared" si="39"/>
        <v>0.33333333333333331</v>
      </c>
      <c r="N296">
        <f t="shared" si="40"/>
        <v>0.18518518518518517</v>
      </c>
      <c r="O296">
        <f t="shared" si="41"/>
        <v>2.743484224965706E-2</v>
      </c>
      <c r="P296">
        <f t="shared" si="42"/>
        <v>1</v>
      </c>
      <c r="Q296">
        <f t="shared" si="43"/>
        <v>1</v>
      </c>
      <c r="R296">
        <f t="shared" si="44"/>
        <v>1</v>
      </c>
    </row>
    <row r="297" spans="1:18" x14ac:dyDescent="0.3">
      <c r="A297">
        <v>1</v>
      </c>
      <c r="B297">
        <v>41.897865000000003</v>
      </c>
      <c r="C297">
        <v>-87.630874000000006</v>
      </c>
      <c r="D297" s="1">
        <v>0.72916666666666663</v>
      </c>
      <c r="E297" s="1">
        <v>0.99930555555555556</v>
      </c>
      <c r="F297" t="s">
        <v>13</v>
      </c>
      <c r="G297" t="s">
        <v>10</v>
      </c>
      <c r="H297">
        <v>25</v>
      </c>
      <c r="I297" s="2">
        <v>44124</v>
      </c>
      <c r="J297">
        <f t="shared" si="36"/>
        <v>1</v>
      </c>
      <c r="K297" t="str">
        <f t="shared" si="37"/>
        <v>Tu</v>
      </c>
      <c r="L297">
        <f t="shared" si="38"/>
        <v>43</v>
      </c>
      <c r="M297" s="11">
        <f t="shared" si="39"/>
        <v>0.75</v>
      </c>
      <c r="N297">
        <f t="shared" si="40"/>
        <v>0.25925925925925924</v>
      </c>
      <c r="O297">
        <f t="shared" si="41"/>
        <v>3.8408779149519887E-2</v>
      </c>
      <c r="P297">
        <f t="shared" si="42"/>
        <v>1</v>
      </c>
      <c r="Q297">
        <f t="shared" si="43"/>
        <v>0.25</v>
      </c>
      <c r="R297">
        <f t="shared" si="44"/>
        <v>1</v>
      </c>
    </row>
    <row r="298" spans="1:18" x14ac:dyDescent="0.3">
      <c r="A298">
        <v>2</v>
      </c>
      <c r="B298">
        <v>41.879604</v>
      </c>
      <c r="C298">
        <v>-87.633663999999996</v>
      </c>
      <c r="D298" s="1">
        <v>0.3125</v>
      </c>
      <c r="E298" s="1">
        <v>0.35416666666666669</v>
      </c>
      <c r="F298" t="s">
        <v>9</v>
      </c>
      <c r="G298" t="s">
        <v>14</v>
      </c>
      <c r="H298">
        <v>27</v>
      </c>
      <c r="I298" s="2">
        <v>44124</v>
      </c>
      <c r="J298">
        <f t="shared" si="36"/>
        <v>1</v>
      </c>
      <c r="K298" t="str">
        <f t="shared" si="37"/>
        <v>Tu</v>
      </c>
      <c r="L298">
        <f t="shared" si="38"/>
        <v>43</v>
      </c>
      <c r="M298" s="11">
        <f t="shared" si="39"/>
        <v>0.33333333333333331</v>
      </c>
      <c r="N298">
        <f t="shared" si="40"/>
        <v>0.31818181818181818</v>
      </c>
      <c r="O298">
        <f t="shared" si="41"/>
        <v>4.338842975206611E-2</v>
      </c>
      <c r="P298">
        <f t="shared" si="42"/>
        <v>1</v>
      </c>
      <c r="Q298">
        <f t="shared" si="43"/>
        <v>0.5</v>
      </c>
      <c r="R298">
        <f t="shared" si="44"/>
        <v>1</v>
      </c>
    </row>
    <row r="299" spans="1:18" x14ac:dyDescent="0.3">
      <c r="A299">
        <v>2</v>
      </c>
      <c r="B299">
        <v>41.880653000000002</v>
      </c>
      <c r="C299">
        <v>-87.636480000000006</v>
      </c>
      <c r="D299" s="1">
        <v>0.375</v>
      </c>
      <c r="E299" s="1">
        <v>0.70833333333333337</v>
      </c>
      <c r="F299" t="s">
        <v>12</v>
      </c>
      <c r="G299" t="s">
        <v>14</v>
      </c>
      <c r="H299">
        <v>27</v>
      </c>
      <c r="I299" s="2">
        <v>44124</v>
      </c>
      <c r="J299">
        <f t="shared" si="36"/>
        <v>1</v>
      </c>
      <c r="K299" t="str">
        <f t="shared" si="37"/>
        <v>Tu</v>
      </c>
      <c r="L299">
        <f t="shared" si="38"/>
        <v>43</v>
      </c>
      <c r="M299" s="11">
        <f t="shared" si="39"/>
        <v>0.41666666666666663</v>
      </c>
      <c r="N299">
        <f t="shared" si="40"/>
        <v>0.22727272727272727</v>
      </c>
      <c r="O299">
        <f t="shared" si="41"/>
        <v>3.099173553719008E-2</v>
      </c>
      <c r="P299">
        <f t="shared" si="42"/>
        <v>1</v>
      </c>
      <c r="Q299">
        <f t="shared" si="43"/>
        <v>0.2</v>
      </c>
      <c r="R299">
        <f t="shared" si="44"/>
        <v>1</v>
      </c>
    </row>
    <row r="300" spans="1:18" x14ac:dyDescent="0.3">
      <c r="A300">
        <v>2</v>
      </c>
      <c r="B300">
        <v>41.897865000000003</v>
      </c>
      <c r="C300">
        <v>-87.630874000000006</v>
      </c>
      <c r="D300" s="1">
        <v>0.73958333333333337</v>
      </c>
      <c r="E300" s="1">
        <v>0.99930555555555556</v>
      </c>
      <c r="F300" t="s">
        <v>13</v>
      </c>
      <c r="G300" t="s">
        <v>14</v>
      </c>
      <c r="H300">
        <v>27</v>
      </c>
      <c r="I300" s="2">
        <v>44124</v>
      </c>
      <c r="J300">
        <f t="shared" si="36"/>
        <v>1</v>
      </c>
      <c r="K300" t="str">
        <f t="shared" si="37"/>
        <v>Tu</v>
      </c>
      <c r="L300">
        <f t="shared" si="38"/>
        <v>43</v>
      </c>
      <c r="M300" s="11">
        <f t="shared" si="39"/>
        <v>0.75</v>
      </c>
      <c r="N300">
        <f t="shared" si="40"/>
        <v>0.31818181818181818</v>
      </c>
      <c r="O300">
        <f t="shared" si="41"/>
        <v>4.338842975206611E-2</v>
      </c>
      <c r="P300">
        <f t="shared" si="42"/>
        <v>1</v>
      </c>
      <c r="Q300">
        <f t="shared" si="43"/>
        <v>0.25</v>
      </c>
      <c r="R300">
        <f t="shared" si="44"/>
        <v>1</v>
      </c>
    </row>
    <row r="301" spans="1:18" x14ac:dyDescent="0.3">
      <c r="A301">
        <v>3</v>
      </c>
      <c r="B301">
        <v>41.880653000000002</v>
      </c>
      <c r="C301">
        <v>-87.636480000000006</v>
      </c>
      <c r="D301" s="1">
        <v>0.375</v>
      </c>
      <c r="E301" s="1">
        <v>0.70833333333333337</v>
      </c>
      <c r="F301" t="s">
        <v>12</v>
      </c>
      <c r="G301" t="s">
        <v>14</v>
      </c>
      <c r="H301">
        <v>29</v>
      </c>
      <c r="I301" s="2">
        <v>44124</v>
      </c>
      <c r="J301">
        <f t="shared" si="36"/>
        <v>1</v>
      </c>
      <c r="K301" t="str">
        <f t="shared" si="37"/>
        <v>Tu</v>
      </c>
      <c r="L301">
        <f t="shared" si="38"/>
        <v>43</v>
      </c>
      <c r="M301" s="11">
        <f t="shared" si="39"/>
        <v>0.41666666666666663</v>
      </c>
      <c r="N301">
        <f t="shared" si="40"/>
        <v>0.25</v>
      </c>
      <c r="O301">
        <f t="shared" si="41"/>
        <v>2.5000000000000001E-2</v>
      </c>
      <c r="P301">
        <f t="shared" si="42"/>
        <v>1</v>
      </c>
      <c r="Q301">
        <f t="shared" si="43"/>
        <v>0.2</v>
      </c>
      <c r="R301">
        <f t="shared" si="44"/>
        <v>1</v>
      </c>
    </row>
    <row r="302" spans="1:18" x14ac:dyDescent="0.3">
      <c r="A302">
        <v>3</v>
      </c>
      <c r="B302">
        <v>41.897865000000003</v>
      </c>
      <c r="C302">
        <v>-87.630874000000006</v>
      </c>
      <c r="D302" s="1">
        <v>0.79166666666666663</v>
      </c>
      <c r="E302" s="1">
        <v>0.99930555555555556</v>
      </c>
      <c r="F302" t="s">
        <v>13</v>
      </c>
      <c r="G302" t="s">
        <v>14</v>
      </c>
      <c r="H302">
        <v>29</v>
      </c>
      <c r="I302" s="2">
        <v>44124</v>
      </c>
      <c r="J302">
        <f t="shared" si="36"/>
        <v>1</v>
      </c>
      <c r="K302" t="str">
        <f t="shared" si="37"/>
        <v>Tu</v>
      </c>
      <c r="L302">
        <f t="shared" si="38"/>
        <v>43</v>
      </c>
      <c r="M302" s="11">
        <f t="shared" si="39"/>
        <v>0.83333333333333326</v>
      </c>
      <c r="N302">
        <f t="shared" si="40"/>
        <v>0.25</v>
      </c>
      <c r="O302">
        <f t="shared" si="41"/>
        <v>2.5000000000000001E-2</v>
      </c>
      <c r="P302">
        <f t="shared" si="42"/>
        <v>1</v>
      </c>
      <c r="Q302">
        <f t="shared" si="43"/>
        <v>0.5</v>
      </c>
      <c r="R302">
        <f t="shared" si="44"/>
        <v>1</v>
      </c>
    </row>
    <row r="303" spans="1:18" x14ac:dyDescent="0.3">
      <c r="A303">
        <v>4</v>
      </c>
      <c r="B303">
        <v>41.880653000000002</v>
      </c>
      <c r="C303">
        <v>-87.636480000000006</v>
      </c>
      <c r="D303" s="1">
        <v>0.375</v>
      </c>
      <c r="E303" s="1">
        <v>0.71527777777777779</v>
      </c>
      <c r="F303" t="s">
        <v>12</v>
      </c>
      <c r="G303" t="s">
        <v>10</v>
      </c>
      <c r="H303">
        <v>26</v>
      </c>
      <c r="I303" s="2">
        <v>44124</v>
      </c>
      <c r="J303">
        <f t="shared" si="36"/>
        <v>1</v>
      </c>
      <c r="K303" t="str">
        <f t="shared" si="37"/>
        <v>Tu</v>
      </c>
      <c r="L303">
        <f t="shared" si="38"/>
        <v>43</v>
      </c>
      <c r="M303" s="11">
        <f t="shared" si="39"/>
        <v>0.41666666666666663</v>
      </c>
      <c r="N303">
        <f t="shared" si="40"/>
        <v>0.25</v>
      </c>
      <c r="O303">
        <f t="shared" si="41"/>
        <v>3.7499999999999999E-2</v>
      </c>
      <c r="P303">
        <f t="shared" si="42"/>
        <v>1</v>
      </c>
      <c r="Q303">
        <f t="shared" si="43"/>
        <v>0.2</v>
      </c>
      <c r="R303">
        <f t="shared" si="44"/>
        <v>1</v>
      </c>
    </row>
    <row r="304" spans="1:18" x14ac:dyDescent="0.3">
      <c r="A304">
        <v>4</v>
      </c>
      <c r="B304">
        <v>41.881996999999998</v>
      </c>
      <c r="C304">
        <v>-87.627484999999993</v>
      </c>
      <c r="D304" s="1">
        <v>0.73958333333333337</v>
      </c>
      <c r="E304" s="1">
        <v>0.77777777777777779</v>
      </c>
      <c r="F304" t="s">
        <v>15</v>
      </c>
      <c r="G304" t="s">
        <v>10</v>
      </c>
      <c r="H304">
        <v>26</v>
      </c>
      <c r="I304" s="2">
        <v>44124</v>
      </c>
      <c r="J304">
        <f t="shared" si="36"/>
        <v>1</v>
      </c>
      <c r="K304" t="str">
        <f t="shared" si="37"/>
        <v>Tu</v>
      </c>
      <c r="L304">
        <f t="shared" si="38"/>
        <v>43</v>
      </c>
      <c r="M304" s="11">
        <f t="shared" si="39"/>
        <v>0.75</v>
      </c>
      <c r="N304">
        <f t="shared" si="40"/>
        <v>0.2</v>
      </c>
      <c r="O304">
        <f t="shared" si="41"/>
        <v>0.03</v>
      </c>
      <c r="P304">
        <f t="shared" si="42"/>
        <v>1</v>
      </c>
      <c r="Q304">
        <f t="shared" si="43"/>
        <v>0.34782608695652173</v>
      </c>
      <c r="R304">
        <f t="shared" si="44"/>
        <v>1</v>
      </c>
    </row>
    <row r="305" spans="1:18" x14ac:dyDescent="0.3">
      <c r="A305">
        <v>4</v>
      </c>
      <c r="B305">
        <v>41.897865000000003</v>
      </c>
      <c r="C305">
        <v>-87.630874000000006</v>
      </c>
      <c r="D305" s="1">
        <v>0.79166666666666663</v>
      </c>
      <c r="E305" s="1">
        <v>0.99930555555555556</v>
      </c>
      <c r="F305" t="s">
        <v>13</v>
      </c>
      <c r="G305" t="s">
        <v>10</v>
      </c>
      <c r="H305">
        <v>26</v>
      </c>
      <c r="I305" s="2">
        <v>44124</v>
      </c>
      <c r="J305">
        <f t="shared" si="36"/>
        <v>1</v>
      </c>
      <c r="K305" t="str">
        <f t="shared" si="37"/>
        <v>Tu</v>
      </c>
      <c r="L305">
        <f t="shared" si="38"/>
        <v>43</v>
      </c>
      <c r="M305" s="11">
        <f t="shared" si="39"/>
        <v>0.83333333333333326</v>
      </c>
      <c r="N305">
        <f t="shared" si="40"/>
        <v>0.35</v>
      </c>
      <c r="O305">
        <f t="shared" si="41"/>
        <v>5.2499999999999998E-2</v>
      </c>
      <c r="P305">
        <f t="shared" si="42"/>
        <v>1</v>
      </c>
      <c r="Q305">
        <f t="shared" si="43"/>
        <v>0.5</v>
      </c>
      <c r="R305">
        <f t="shared" si="44"/>
        <v>1</v>
      </c>
    </row>
    <row r="306" spans="1:18" x14ac:dyDescent="0.3">
      <c r="A306">
        <v>5</v>
      </c>
      <c r="B306">
        <v>41.874848999999998</v>
      </c>
      <c r="C306">
        <v>-87.634506000000002</v>
      </c>
      <c r="D306" s="1">
        <v>0.25</v>
      </c>
      <c r="E306" s="1">
        <v>0.3125</v>
      </c>
      <c r="F306" t="s">
        <v>16</v>
      </c>
      <c r="G306" t="s">
        <v>10</v>
      </c>
      <c r="H306">
        <v>27</v>
      </c>
      <c r="I306" s="2">
        <v>44124</v>
      </c>
      <c r="J306">
        <f t="shared" si="36"/>
        <v>1</v>
      </c>
      <c r="K306" t="str">
        <f t="shared" si="37"/>
        <v>Tu</v>
      </c>
      <c r="L306">
        <f t="shared" si="38"/>
        <v>43</v>
      </c>
      <c r="M306" s="11">
        <f t="shared" si="39"/>
        <v>0.25</v>
      </c>
      <c r="N306">
        <f t="shared" si="40"/>
        <v>0.21739130434782608</v>
      </c>
      <c r="O306">
        <f t="shared" si="41"/>
        <v>3.780718336483932E-2</v>
      </c>
      <c r="P306">
        <f t="shared" si="42"/>
        <v>1</v>
      </c>
      <c r="Q306">
        <f t="shared" si="43"/>
        <v>0.5714285714285714</v>
      </c>
      <c r="R306">
        <f t="shared" si="44"/>
        <v>1</v>
      </c>
    </row>
    <row r="307" spans="1:18" x14ac:dyDescent="0.3">
      <c r="A307">
        <v>5</v>
      </c>
      <c r="B307">
        <v>41.880653000000002</v>
      </c>
      <c r="C307">
        <v>-87.636480000000006</v>
      </c>
      <c r="D307" s="1">
        <v>0.375</v>
      </c>
      <c r="E307" s="1">
        <v>0.70833333333333337</v>
      </c>
      <c r="F307" t="s">
        <v>12</v>
      </c>
      <c r="G307" t="s">
        <v>10</v>
      </c>
      <c r="H307">
        <v>27</v>
      </c>
      <c r="I307" s="2">
        <v>44124</v>
      </c>
      <c r="J307">
        <f t="shared" si="36"/>
        <v>1</v>
      </c>
      <c r="K307" t="str">
        <f t="shared" si="37"/>
        <v>Tu</v>
      </c>
      <c r="L307">
        <f t="shared" si="38"/>
        <v>43</v>
      </c>
      <c r="M307" s="11">
        <f t="shared" si="39"/>
        <v>0.41666666666666663</v>
      </c>
      <c r="N307">
        <f t="shared" si="40"/>
        <v>0.21739130434782608</v>
      </c>
      <c r="O307">
        <f t="shared" si="41"/>
        <v>3.780718336483932E-2</v>
      </c>
      <c r="P307">
        <f t="shared" si="42"/>
        <v>1</v>
      </c>
      <c r="Q307">
        <f t="shared" si="43"/>
        <v>0.2</v>
      </c>
      <c r="R307">
        <f t="shared" si="44"/>
        <v>1</v>
      </c>
    </row>
    <row r="308" spans="1:18" x14ac:dyDescent="0.3">
      <c r="A308">
        <v>5</v>
      </c>
      <c r="B308">
        <v>41.881996999999998</v>
      </c>
      <c r="C308">
        <v>-87.627484999999993</v>
      </c>
      <c r="D308" s="1">
        <v>0.73958333333333337</v>
      </c>
      <c r="E308" s="1">
        <v>0.77083333333333337</v>
      </c>
      <c r="F308" t="s">
        <v>15</v>
      </c>
      <c r="G308" t="s">
        <v>10</v>
      </c>
      <c r="H308">
        <v>27</v>
      </c>
      <c r="I308" s="2">
        <v>44124</v>
      </c>
      <c r="J308">
        <f t="shared" si="36"/>
        <v>1</v>
      </c>
      <c r="K308" t="str">
        <f t="shared" si="37"/>
        <v>Tu</v>
      </c>
      <c r="L308">
        <f t="shared" si="38"/>
        <v>43</v>
      </c>
      <c r="M308" s="11">
        <f t="shared" si="39"/>
        <v>0.75</v>
      </c>
      <c r="N308">
        <f t="shared" si="40"/>
        <v>0.2608695652173913</v>
      </c>
      <c r="O308">
        <f t="shared" si="41"/>
        <v>4.5368620037807179E-2</v>
      </c>
      <c r="P308">
        <f t="shared" si="42"/>
        <v>0.875</v>
      </c>
      <c r="Q308">
        <f t="shared" si="43"/>
        <v>0.30434782608695654</v>
      </c>
      <c r="R308">
        <f t="shared" si="44"/>
        <v>0.875</v>
      </c>
    </row>
    <row r="309" spans="1:18" x14ac:dyDescent="0.3">
      <c r="A309">
        <v>5</v>
      </c>
      <c r="B309">
        <v>41.897865000000003</v>
      </c>
      <c r="C309">
        <v>-87.630874000000006</v>
      </c>
      <c r="D309" s="1">
        <v>0.73958333333333337</v>
      </c>
      <c r="E309" s="1">
        <v>0.99930555555555556</v>
      </c>
      <c r="F309" t="s">
        <v>13</v>
      </c>
      <c r="G309" t="s">
        <v>10</v>
      </c>
      <c r="H309">
        <v>27</v>
      </c>
      <c r="I309" s="2">
        <v>44124</v>
      </c>
      <c r="J309">
        <f t="shared" si="36"/>
        <v>1</v>
      </c>
      <c r="K309" t="str">
        <f t="shared" si="37"/>
        <v>Tu</v>
      </c>
      <c r="L309">
        <f t="shared" si="38"/>
        <v>43</v>
      </c>
      <c r="M309" s="11">
        <f t="shared" si="39"/>
        <v>0.75</v>
      </c>
      <c r="N309">
        <f t="shared" si="40"/>
        <v>0.30434782608695654</v>
      </c>
      <c r="O309">
        <f t="shared" si="41"/>
        <v>5.2930056710775046E-2</v>
      </c>
      <c r="P309">
        <f t="shared" si="42"/>
        <v>1</v>
      </c>
      <c r="Q309">
        <f t="shared" si="43"/>
        <v>0.25</v>
      </c>
      <c r="R309">
        <f t="shared" si="44"/>
        <v>1</v>
      </c>
    </row>
    <row r="310" spans="1:18" x14ac:dyDescent="0.3">
      <c r="A310">
        <v>6</v>
      </c>
      <c r="B310">
        <v>41.880653000000002</v>
      </c>
      <c r="C310">
        <v>-87.636480000000006</v>
      </c>
      <c r="D310" s="1">
        <v>0.375</v>
      </c>
      <c r="E310" s="1">
        <v>0.71527777777777779</v>
      </c>
      <c r="F310" t="s">
        <v>12</v>
      </c>
      <c r="G310" t="s">
        <v>14</v>
      </c>
      <c r="H310">
        <v>29</v>
      </c>
      <c r="I310" s="2">
        <v>44124</v>
      </c>
      <c r="J310">
        <f t="shared" si="36"/>
        <v>1</v>
      </c>
      <c r="K310" t="str">
        <f t="shared" si="37"/>
        <v>Tu</v>
      </c>
      <c r="L310">
        <f t="shared" si="38"/>
        <v>43</v>
      </c>
      <c r="M310" s="11">
        <f t="shared" si="39"/>
        <v>0.41666666666666663</v>
      </c>
      <c r="N310">
        <f t="shared" si="40"/>
        <v>0.20833333333333334</v>
      </c>
      <c r="O310">
        <f t="shared" si="41"/>
        <v>2.6041666666666668E-2</v>
      </c>
      <c r="P310">
        <f t="shared" si="42"/>
        <v>1</v>
      </c>
      <c r="Q310">
        <f t="shared" si="43"/>
        <v>0.2</v>
      </c>
      <c r="R310">
        <f t="shared" si="44"/>
        <v>1</v>
      </c>
    </row>
    <row r="311" spans="1:18" x14ac:dyDescent="0.3">
      <c r="A311">
        <v>6</v>
      </c>
      <c r="B311">
        <v>41.881996999999998</v>
      </c>
      <c r="C311">
        <v>-87.627484999999993</v>
      </c>
      <c r="D311" s="1">
        <v>0.73958333333333337</v>
      </c>
      <c r="E311" s="1">
        <v>0.77777777777777779</v>
      </c>
      <c r="F311" t="s">
        <v>15</v>
      </c>
      <c r="G311" t="s">
        <v>14</v>
      </c>
      <c r="H311">
        <v>29</v>
      </c>
      <c r="I311" s="2">
        <v>44124</v>
      </c>
      <c r="J311">
        <f t="shared" si="36"/>
        <v>1</v>
      </c>
      <c r="K311" t="str">
        <f t="shared" si="37"/>
        <v>Tu</v>
      </c>
      <c r="L311">
        <f t="shared" si="38"/>
        <v>43</v>
      </c>
      <c r="M311" s="11">
        <f t="shared" si="39"/>
        <v>0.75</v>
      </c>
      <c r="N311">
        <f t="shared" si="40"/>
        <v>0.25</v>
      </c>
      <c r="O311">
        <f t="shared" si="41"/>
        <v>3.125E-2</v>
      </c>
      <c r="P311">
        <f t="shared" si="42"/>
        <v>1</v>
      </c>
      <c r="Q311">
        <f t="shared" si="43"/>
        <v>0.34782608695652173</v>
      </c>
      <c r="R311">
        <f t="shared" si="44"/>
        <v>1</v>
      </c>
    </row>
    <row r="312" spans="1:18" x14ac:dyDescent="0.3">
      <c r="A312">
        <v>6</v>
      </c>
      <c r="B312">
        <v>41.897865000000003</v>
      </c>
      <c r="C312">
        <v>-87.630874000000006</v>
      </c>
      <c r="D312" s="1">
        <v>0.73958333333333337</v>
      </c>
      <c r="E312" s="1">
        <v>0.99930555555555556</v>
      </c>
      <c r="F312" t="s">
        <v>13</v>
      </c>
      <c r="G312" t="s">
        <v>14</v>
      </c>
      <c r="H312">
        <v>29</v>
      </c>
      <c r="I312" s="2">
        <v>44124</v>
      </c>
      <c r="J312">
        <f t="shared" si="36"/>
        <v>1</v>
      </c>
      <c r="K312" t="str">
        <f t="shared" si="37"/>
        <v>Tu</v>
      </c>
      <c r="L312">
        <f t="shared" si="38"/>
        <v>43</v>
      </c>
      <c r="M312" s="11">
        <f t="shared" si="39"/>
        <v>0.75</v>
      </c>
      <c r="N312">
        <f t="shared" si="40"/>
        <v>0.29166666666666669</v>
      </c>
      <c r="O312">
        <f t="shared" si="41"/>
        <v>3.6458333333333336E-2</v>
      </c>
      <c r="P312">
        <f t="shared" si="42"/>
        <v>1</v>
      </c>
      <c r="Q312">
        <f t="shared" si="43"/>
        <v>0.25</v>
      </c>
      <c r="R312">
        <f t="shared" si="44"/>
        <v>1</v>
      </c>
    </row>
    <row r="313" spans="1:18" x14ac:dyDescent="0.3">
      <c r="A313">
        <v>1</v>
      </c>
      <c r="B313">
        <v>41.879604</v>
      </c>
      <c r="C313">
        <v>-87.633663999999996</v>
      </c>
      <c r="D313" s="1">
        <v>0.33333333333333331</v>
      </c>
      <c r="E313" s="1">
        <v>0.34027777777777773</v>
      </c>
      <c r="F313" t="s">
        <v>9</v>
      </c>
      <c r="G313" t="s">
        <v>10</v>
      </c>
      <c r="H313">
        <v>25</v>
      </c>
      <c r="I313" s="2">
        <v>44125</v>
      </c>
      <c r="J313">
        <f t="shared" si="36"/>
        <v>1</v>
      </c>
      <c r="K313" t="str">
        <f t="shared" si="37"/>
        <v>W</v>
      </c>
      <c r="L313">
        <f t="shared" si="38"/>
        <v>43</v>
      </c>
      <c r="M313" s="11">
        <f t="shared" si="39"/>
        <v>0.33333333333333331</v>
      </c>
      <c r="N313">
        <f t="shared" si="40"/>
        <v>0.18518518518518517</v>
      </c>
      <c r="O313">
        <f t="shared" si="41"/>
        <v>2.743484224965706E-2</v>
      </c>
      <c r="P313">
        <f t="shared" si="42"/>
        <v>1</v>
      </c>
      <c r="Q313">
        <f t="shared" si="43"/>
        <v>0.53333333333333333</v>
      </c>
      <c r="R313">
        <f t="shared" si="44"/>
        <v>1</v>
      </c>
    </row>
    <row r="314" spans="1:18" x14ac:dyDescent="0.3">
      <c r="A314">
        <v>1</v>
      </c>
      <c r="B314">
        <v>41.877676999999998</v>
      </c>
      <c r="C314">
        <v>-87.634251000000006</v>
      </c>
      <c r="D314" s="1">
        <v>0.34375</v>
      </c>
      <c r="E314" s="1">
        <v>0.34722222222222227</v>
      </c>
      <c r="F314" t="s">
        <v>11</v>
      </c>
      <c r="G314" t="s">
        <v>10</v>
      </c>
      <c r="H314">
        <v>25</v>
      </c>
      <c r="I314" s="2">
        <v>44125</v>
      </c>
      <c r="J314">
        <f t="shared" si="36"/>
        <v>1</v>
      </c>
      <c r="K314" t="str">
        <f t="shared" si="37"/>
        <v>W</v>
      </c>
      <c r="L314">
        <f t="shared" si="38"/>
        <v>43</v>
      </c>
      <c r="M314" s="11">
        <f t="shared" si="39"/>
        <v>0.33333333333333331</v>
      </c>
      <c r="N314">
        <f t="shared" si="40"/>
        <v>0.18518518518518517</v>
      </c>
      <c r="O314">
        <f t="shared" si="41"/>
        <v>2.743484224965706E-2</v>
      </c>
      <c r="P314">
        <f t="shared" si="42"/>
        <v>1</v>
      </c>
      <c r="Q314">
        <f t="shared" si="43"/>
        <v>1</v>
      </c>
      <c r="R314">
        <f t="shared" si="44"/>
        <v>1</v>
      </c>
    </row>
    <row r="315" spans="1:18" x14ac:dyDescent="0.3">
      <c r="A315">
        <v>1</v>
      </c>
      <c r="B315">
        <v>41.880653000000002</v>
      </c>
      <c r="C315">
        <v>-87.636480000000006</v>
      </c>
      <c r="D315" s="1">
        <v>0.35416666666666669</v>
      </c>
      <c r="E315" s="1">
        <v>0.5</v>
      </c>
      <c r="F315" t="s">
        <v>12</v>
      </c>
      <c r="G315" t="s">
        <v>10</v>
      </c>
      <c r="H315">
        <v>25</v>
      </c>
      <c r="I315" s="2">
        <v>44125</v>
      </c>
      <c r="J315">
        <f t="shared" si="36"/>
        <v>1</v>
      </c>
      <c r="K315" t="str">
        <f t="shared" si="37"/>
        <v>W</v>
      </c>
      <c r="L315">
        <f t="shared" si="38"/>
        <v>43</v>
      </c>
      <c r="M315" s="11">
        <f t="shared" si="39"/>
        <v>0.33333333333333331</v>
      </c>
      <c r="N315">
        <f t="shared" si="40"/>
        <v>0.18518518518518517</v>
      </c>
      <c r="O315">
        <f t="shared" si="41"/>
        <v>2.743484224965706E-2</v>
      </c>
      <c r="P315">
        <f t="shared" si="42"/>
        <v>1</v>
      </c>
      <c r="Q315">
        <f t="shared" si="43"/>
        <v>1</v>
      </c>
      <c r="R315">
        <f t="shared" si="44"/>
        <v>1</v>
      </c>
    </row>
    <row r="316" spans="1:18" x14ac:dyDescent="0.3">
      <c r="A316">
        <v>1</v>
      </c>
      <c r="B316">
        <v>41.897865000000003</v>
      </c>
      <c r="C316">
        <v>-87.630874000000006</v>
      </c>
      <c r="D316" s="1">
        <v>0.72916666666666663</v>
      </c>
      <c r="E316" s="1">
        <v>0.99930555555555556</v>
      </c>
      <c r="F316" t="s">
        <v>13</v>
      </c>
      <c r="G316" t="s">
        <v>10</v>
      </c>
      <c r="H316">
        <v>25</v>
      </c>
      <c r="I316" s="2">
        <v>44125</v>
      </c>
      <c r="J316">
        <f t="shared" si="36"/>
        <v>1</v>
      </c>
      <c r="K316" t="str">
        <f t="shared" si="37"/>
        <v>W</v>
      </c>
      <c r="L316">
        <f t="shared" si="38"/>
        <v>43</v>
      </c>
      <c r="M316" s="11">
        <f t="shared" si="39"/>
        <v>0.75</v>
      </c>
      <c r="N316">
        <f t="shared" si="40"/>
        <v>0.25925925925925924</v>
      </c>
      <c r="O316">
        <f t="shared" si="41"/>
        <v>3.8408779149519887E-2</v>
      </c>
      <c r="P316">
        <f t="shared" si="42"/>
        <v>1</v>
      </c>
      <c r="Q316">
        <f t="shared" si="43"/>
        <v>0.25</v>
      </c>
      <c r="R316">
        <f t="shared" si="44"/>
        <v>1</v>
      </c>
    </row>
    <row r="317" spans="1:18" x14ac:dyDescent="0.3">
      <c r="A317">
        <v>2</v>
      </c>
      <c r="B317">
        <v>41.879604</v>
      </c>
      <c r="C317">
        <v>-87.633663999999996</v>
      </c>
      <c r="D317" s="1">
        <v>0.3125</v>
      </c>
      <c r="E317" s="1">
        <v>0.35416666666666669</v>
      </c>
      <c r="F317" t="s">
        <v>9</v>
      </c>
      <c r="G317" t="s">
        <v>14</v>
      </c>
      <c r="H317">
        <v>27</v>
      </c>
      <c r="I317" s="2">
        <v>44125</v>
      </c>
      <c r="J317">
        <f t="shared" si="36"/>
        <v>1</v>
      </c>
      <c r="K317" t="str">
        <f t="shared" si="37"/>
        <v>W</v>
      </c>
      <c r="L317">
        <f t="shared" si="38"/>
        <v>43</v>
      </c>
      <c r="M317" s="11">
        <f t="shared" si="39"/>
        <v>0.33333333333333331</v>
      </c>
      <c r="N317">
        <f t="shared" si="40"/>
        <v>0.31818181818181818</v>
      </c>
      <c r="O317">
        <f t="shared" si="41"/>
        <v>4.338842975206611E-2</v>
      </c>
      <c r="P317">
        <f t="shared" si="42"/>
        <v>0.875</v>
      </c>
      <c r="Q317">
        <f t="shared" si="43"/>
        <v>0.46666666666666667</v>
      </c>
      <c r="R317">
        <f t="shared" si="44"/>
        <v>0.875</v>
      </c>
    </row>
    <row r="318" spans="1:18" x14ac:dyDescent="0.3">
      <c r="A318">
        <v>2</v>
      </c>
      <c r="B318">
        <v>41.880653000000002</v>
      </c>
      <c r="C318">
        <v>-87.636480000000006</v>
      </c>
      <c r="D318" s="1">
        <v>0.375</v>
      </c>
      <c r="E318" s="1">
        <v>0.70833333333333337</v>
      </c>
      <c r="F318" t="s">
        <v>12</v>
      </c>
      <c r="G318" t="s">
        <v>14</v>
      </c>
      <c r="H318">
        <v>27</v>
      </c>
      <c r="I318" s="2">
        <v>44125</v>
      </c>
      <c r="J318">
        <f t="shared" si="36"/>
        <v>1</v>
      </c>
      <c r="K318" t="str">
        <f t="shared" si="37"/>
        <v>W</v>
      </c>
      <c r="L318">
        <f t="shared" si="38"/>
        <v>43</v>
      </c>
      <c r="M318" s="11">
        <f t="shared" si="39"/>
        <v>0.41666666666666663</v>
      </c>
      <c r="N318">
        <f t="shared" si="40"/>
        <v>0.22727272727272727</v>
      </c>
      <c r="O318">
        <f t="shared" si="41"/>
        <v>3.099173553719008E-2</v>
      </c>
      <c r="P318">
        <f t="shared" si="42"/>
        <v>1</v>
      </c>
      <c r="Q318">
        <f t="shared" si="43"/>
        <v>0.2</v>
      </c>
      <c r="R318">
        <f t="shared" si="44"/>
        <v>1</v>
      </c>
    </row>
    <row r="319" spans="1:18" x14ac:dyDescent="0.3">
      <c r="A319">
        <v>2</v>
      </c>
      <c r="B319">
        <v>41.897865000000003</v>
      </c>
      <c r="C319">
        <v>-87.630874000000006</v>
      </c>
      <c r="D319" s="1">
        <v>0.73958333333333337</v>
      </c>
      <c r="E319" s="1">
        <v>0.99930555555555556</v>
      </c>
      <c r="F319" t="s">
        <v>13</v>
      </c>
      <c r="G319" t="s">
        <v>14</v>
      </c>
      <c r="H319">
        <v>27</v>
      </c>
      <c r="I319" s="2">
        <v>44125</v>
      </c>
      <c r="J319">
        <f t="shared" si="36"/>
        <v>1</v>
      </c>
      <c r="K319" t="str">
        <f t="shared" si="37"/>
        <v>W</v>
      </c>
      <c r="L319">
        <f t="shared" si="38"/>
        <v>43</v>
      </c>
      <c r="M319" s="11">
        <f t="shared" si="39"/>
        <v>0.75</v>
      </c>
      <c r="N319">
        <f t="shared" si="40"/>
        <v>0.31818181818181818</v>
      </c>
      <c r="O319">
        <f t="shared" si="41"/>
        <v>4.338842975206611E-2</v>
      </c>
      <c r="P319">
        <f t="shared" si="42"/>
        <v>1</v>
      </c>
      <c r="Q319">
        <f t="shared" si="43"/>
        <v>0.25</v>
      </c>
      <c r="R319">
        <f t="shared" si="44"/>
        <v>1</v>
      </c>
    </row>
    <row r="320" spans="1:18" x14ac:dyDescent="0.3">
      <c r="A320">
        <v>3</v>
      </c>
      <c r="B320">
        <v>41.880653000000002</v>
      </c>
      <c r="C320">
        <v>-87.636480000000006</v>
      </c>
      <c r="D320" s="1">
        <v>0.375</v>
      </c>
      <c r="E320" s="1">
        <v>0.70833333333333337</v>
      </c>
      <c r="F320" t="s">
        <v>12</v>
      </c>
      <c r="G320" t="s">
        <v>14</v>
      </c>
      <c r="H320">
        <v>29</v>
      </c>
      <c r="I320" s="2">
        <v>44125</v>
      </c>
      <c r="J320">
        <f t="shared" si="36"/>
        <v>1</v>
      </c>
      <c r="K320" t="str">
        <f t="shared" si="37"/>
        <v>W</v>
      </c>
      <c r="L320">
        <f t="shared" si="38"/>
        <v>43</v>
      </c>
      <c r="M320" s="11">
        <f t="shared" si="39"/>
        <v>0.41666666666666663</v>
      </c>
      <c r="N320">
        <f t="shared" si="40"/>
        <v>0.25</v>
      </c>
      <c r="O320">
        <f t="shared" si="41"/>
        <v>3.7499999999999999E-2</v>
      </c>
      <c r="P320">
        <f t="shared" si="42"/>
        <v>1</v>
      </c>
      <c r="Q320">
        <f t="shared" si="43"/>
        <v>0.2</v>
      </c>
      <c r="R320">
        <f t="shared" si="44"/>
        <v>1</v>
      </c>
    </row>
    <row r="321" spans="1:18" x14ac:dyDescent="0.3">
      <c r="A321">
        <v>3</v>
      </c>
      <c r="B321">
        <v>41.881996999999998</v>
      </c>
      <c r="C321">
        <v>-87.627484999999993</v>
      </c>
      <c r="D321" s="1">
        <v>0.73958333333333337</v>
      </c>
      <c r="E321" s="1">
        <v>0.77083333333333337</v>
      </c>
      <c r="F321" t="s">
        <v>15</v>
      </c>
      <c r="G321" t="s">
        <v>14</v>
      </c>
      <c r="H321">
        <v>29</v>
      </c>
      <c r="I321" s="2">
        <v>44125</v>
      </c>
      <c r="J321">
        <f t="shared" si="36"/>
        <v>1</v>
      </c>
      <c r="K321" t="str">
        <f t="shared" si="37"/>
        <v>W</v>
      </c>
      <c r="L321">
        <f t="shared" si="38"/>
        <v>43</v>
      </c>
      <c r="M321" s="11">
        <f t="shared" si="39"/>
        <v>0.75</v>
      </c>
      <c r="N321">
        <f t="shared" si="40"/>
        <v>0.2</v>
      </c>
      <c r="O321">
        <f t="shared" si="41"/>
        <v>0.03</v>
      </c>
      <c r="P321">
        <f t="shared" si="42"/>
        <v>1</v>
      </c>
      <c r="Q321">
        <f t="shared" si="43"/>
        <v>0.33333333333333331</v>
      </c>
      <c r="R321">
        <f t="shared" si="44"/>
        <v>1</v>
      </c>
    </row>
    <row r="322" spans="1:18" x14ac:dyDescent="0.3">
      <c r="A322">
        <v>3</v>
      </c>
      <c r="B322">
        <v>41.897865000000003</v>
      </c>
      <c r="C322">
        <v>-87.630874000000006</v>
      </c>
      <c r="D322" s="1">
        <v>0.79166666666666663</v>
      </c>
      <c r="E322" s="1">
        <v>0.99930555555555556</v>
      </c>
      <c r="F322" t="s">
        <v>13</v>
      </c>
      <c r="G322" t="s">
        <v>14</v>
      </c>
      <c r="H322">
        <v>29</v>
      </c>
      <c r="I322" s="2">
        <v>44125</v>
      </c>
      <c r="J322">
        <f t="shared" si="36"/>
        <v>1</v>
      </c>
      <c r="K322" t="str">
        <f t="shared" si="37"/>
        <v>W</v>
      </c>
      <c r="L322">
        <f t="shared" si="38"/>
        <v>43</v>
      </c>
      <c r="M322" s="11">
        <f t="shared" si="39"/>
        <v>0.83333333333333326</v>
      </c>
      <c r="N322">
        <f t="shared" si="40"/>
        <v>0.25</v>
      </c>
      <c r="O322">
        <f t="shared" si="41"/>
        <v>3.7499999999999999E-2</v>
      </c>
      <c r="P322">
        <f t="shared" si="42"/>
        <v>1</v>
      </c>
      <c r="Q322">
        <f t="shared" si="43"/>
        <v>0.5</v>
      </c>
      <c r="R322">
        <f t="shared" si="44"/>
        <v>1</v>
      </c>
    </row>
    <row r="323" spans="1:18" x14ac:dyDescent="0.3">
      <c r="A323">
        <v>4</v>
      </c>
      <c r="B323">
        <v>41.880653000000002</v>
      </c>
      <c r="C323">
        <v>-87.636480000000006</v>
      </c>
      <c r="D323" s="1">
        <v>0.375</v>
      </c>
      <c r="E323" s="1">
        <v>0.71527777777777779</v>
      </c>
      <c r="F323" t="s">
        <v>12</v>
      </c>
      <c r="G323" t="s">
        <v>10</v>
      </c>
      <c r="H323">
        <v>26</v>
      </c>
      <c r="I323" s="2">
        <v>44125</v>
      </c>
      <c r="J323">
        <f t="shared" ref="J323:J386" si="45">CHOOSE(WEEKDAY(I323),0,1,1,1,1,1,0)</f>
        <v>1</v>
      </c>
      <c r="K323" t="str">
        <f t="shared" ref="K323:K386" si="46">CHOOSE(WEEKDAY(I323),"Su","M","Tu","W","Th","F","Sa")</f>
        <v>W</v>
      </c>
      <c r="L323">
        <f t="shared" ref="L323:L386" si="47">WEEKNUM(I323)</f>
        <v>43</v>
      </c>
      <c r="M323" s="11">
        <f t="shared" ref="M323:M386" si="48">MROUND(D323,"2:00")</f>
        <v>0.41666666666666663</v>
      </c>
      <c r="N323">
        <f t="shared" ref="N323:N386" si="49">COUNTIFS(F:F,F323,A:A,A323,L:L,L323)/COUNTIFS(A:A,A323,L:L,L323)</f>
        <v>0.25</v>
      </c>
      <c r="O323">
        <f t="shared" ref="O323:O386" si="50">N323*(COUNTIFS(K:K,K323,A:A,A323,L:L,L323)/COUNTIFS(A:A,A323,L:L,L323))</f>
        <v>2.5000000000000001E-2</v>
      </c>
      <c r="P323">
        <f t="shared" ref="P323:P386" si="51">COUNTIFS(F:F,F323,A:A,A323,K:K,K323)/(MAX(L:L)-MIN(L:L))</f>
        <v>1</v>
      </c>
      <c r="Q323">
        <f t="shared" ref="Q323:Q386" si="52">COUNTIFS(F:F,F323,M:M,M323,K:K,K323,A:A,A323)/COUNTIFS(F:F,F323,K:K,K323,M:M,M323)</f>
        <v>0.2</v>
      </c>
      <c r="R323">
        <f t="shared" ref="R323:R386" si="53">COUNTIFS(F:F,F323,A:A,A323,K:K,K323,M:M,M323)/(MAX(L:L)-MIN(L:L))</f>
        <v>1</v>
      </c>
    </row>
    <row r="324" spans="1:18" x14ac:dyDescent="0.3">
      <c r="A324">
        <v>4</v>
      </c>
      <c r="B324">
        <v>41.897865000000003</v>
      </c>
      <c r="C324">
        <v>-87.630874000000006</v>
      </c>
      <c r="D324" s="1">
        <v>0.79166666666666663</v>
      </c>
      <c r="E324" s="1">
        <v>0.99930555555555556</v>
      </c>
      <c r="F324" t="s">
        <v>13</v>
      </c>
      <c r="G324" t="s">
        <v>10</v>
      </c>
      <c r="H324">
        <v>26</v>
      </c>
      <c r="I324" s="2">
        <v>44125</v>
      </c>
      <c r="J324">
        <f t="shared" si="45"/>
        <v>1</v>
      </c>
      <c r="K324" t="str">
        <f t="shared" si="46"/>
        <v>W</v>
      </c>
      <c r="L324">
        <f t="shared" si="47"/>
        <v>43</v>
      </c>
      <c r="M324" s="11">
        <f t="shared" si="48"/>
        <v>0.83333333333333326</v>
      </c>
      <c r="N324">
        <f t="shared" si="49"/>
        <v>0.35</v>
      </c>
      <c r="O324">
        <f t="shared" si="50"/>
        <v>3.4999999999999996E-2</v>
      </c>
      <c r="P324">
        <f t="shared" si="51"/>
        <v>1</v>
      </c>
      <c r="Q324">
        <f t="shared" si="52"/>
        <v>0.5</v>
      </c>
      <c r="R324">
        <f t="shared" si="53"/>
        <v>1</v>
      </c>
    </row>
    <row r="325" spans="1:18" x14ac:dyDescent="0.3">
      <c r="A325">
        <v>5</v>
      </c>
      <c r="B325">
        <v>41.874848999999998</v>
      </c>
      <c r="C325">
        <v>-87.634506000000002</v>
      </c>
      <c r="D325" s="1">
        <v>0.25</v>
      </c>
      <c r="E325" s="1">
        <v>0.3125</v>
      </c>
      <c r="F325" t="s">
        <v>16</v>
      </c>
      <c r="G325" t="s">
        <v>10</v>
      </c>
      <c r="H325">
        <v>27</v>
      </c>
      <c r="I325" s="2">
        <v>44125</v>
      </c>
      <c r="J325">
        <f t="shared" si="45"/>
        <v>1</v>
      </c>
      <c r="K325" t="str">
        <f t="shared" si="46"/>
        <v>W</v>
      </c>
      <c r="L325">
        <f t="shared" si="47"/>
        <v>43</v>
      </c>
      <c r="M325" s="11">
        <f t="shared" si="48"/>
        <v>0.25</v>
      </c>
      <c r="N325">
        <f t="shared" si="49"/>
        <v>0.21739130434782608</v>
      </c>
      <c r="O325">
        <f t="shared" si="50"/>
        <v>3.780718336483932E-2</v>
      </c>
      <c r="P325">
        <f t="shared" si="51"/>
        <v>1</v>
      </c>
      <c r="Q325">
        <f t="shared" si="52"/>
        <v>0.53333333333333333</v>
      </c>
      <c r="R325">
        <f t="shared" si="53"/>
        <v>1</v>
      </c>
    </row>
    <row r="326" spans="1:18" x14ac:dyDescent="0.3">
      <c r="A326">
        <v>5</v>
      </c>
      <c r="B326">
        <v>41.880653000000002</v>
      </c>
      <c r="C326">
        <v>-87.636480000000006</v>
      </c>
      <c r="D326" s="1">
        <v>0.375</v>
      </c>
      <c r="E326" s="1">
        <v>0.70833333333333337</v>
      </c>
      <c r="F326" t="s">
        <v>12</v>
      </c>
      <c r="G326" t="s">
        <v>10</v>
      </c>
      <c r="H326">
        <v>27</v>
      </c>
      <c r="I326" s="2">
        <v>44125</v>
      </c>
      <c r="J326">
        <f t="shared" si="45"/>
        <v>1</v>
      </c>
      <c r="K326" t="str">
        <f t="shared" si="46"/>
        <v>W</v>
      </c>
      <c r="L326">
        <f t="shared" si="47"/>
        <v>43</v>
      </c>
      <c r="M326" s="11">
        <f t="shared" si="48"/>
        <v>0.41666666666666663</v>
      </c>
      <c r="N326">
        <f t="shared" si="49"/>
        <v>0.21739130434782608</v>
      </c>
      <c r="O326">
        <f t="shared" si="50"/>
        <v>3.780718336483932E-2</v>
      </c>
      <c r="P326">
        <f t="shared" si="51"/>
        <v>1</v>
      </c>
      <c r="Q326">
        <f t="shared" si="52"/>
        <v>0.2</v>
      </c>
      <c r="R326">
        <f t="shared" si="53"/>
        <v>1</v>
      </c>
    </row>
    <row r="327" spans="1:18" x14ac:dyDescent="0.3">
      <c r="A327">
        <v>5</v>
      </c>
      <c r="B327">
        <v>41.881996999999998</v>
      </c>
      <c r="C327">
        <v>-87.627484999999993</v>
      </c>
      <c r="D327" s="1">
        <v>0.73958333333333337</v>
      </c>
      <c r="E327" s="1">
        <v>0.77083333333333337</v>
      </c>
      <c r="F327" t="s">
        <v>15</v>
      </c>
      <c r="G327" t="s">
        <v>10</v>
      </c>
      <c r="H327">
        <v>27</v>
      </c>
      <c r="I327" s="2">
        <v>44125</v>
      </c>
      <c r="J327">
        <f t="shared" si="45"/>
        <v>1</v>
      </c>
      <c r="K327" t="str">
        <f t="shared" si="46"/>
        <v>W</v>
      </c>
      <c r="L327">
        <f t="shared" si="47"/>
        <v>43</v>
      </c>
      <c r="M327" s="11">
        <f t="shared" si="48"/>
        <v>0.75</v>
      </c>
      <c r="N327">
        <f t="shared" si="49"/>
        <v>0.2608695652173913</v>
      </c>
      <c r="O327">
        <f t="shared" si="50"/>
        <v>4.5368620037807179E-2</v>
      </c>
      <c r="P327">
        <f t="shared" si="51"/>
        <v>1</v>
      </c>
      <c r="Q327">
        <f t="shared" si="52"/>
        <v>0.33333333333333331</v>
      </c>
      <c r="R327">
        <f t="shared" si="53"/>
        <v>1</v>
      </c>
    </row>
    <row r="328" spans="1:18" x14ac:dyDescent="0.3">
      <c r="A328">
        <v>5</v>
      </c>
      <c r="B328">
        <v>41.897865000000003</v>
      </c>
      <c r="C328">
        <v>-87.630874000000006</v>
      </c>
      <c r="D328" s="1">
        <v>0.73958333333333337</v>
      </c>
      <c r="E328" s="1">
        <v>0.99930555555555556</v>
      </c>
      <c r="F328" t="s">
        <v>13</v>
      </c>
      <c r="G328" t="s">
        <v>10</v>
      </c>
      <c r="H328">
        <v>27</v>
      </c>
      <c r="I328" s="2">
        <v>44125</v>
      </c>
      <c r="J328">
        <f t="shared" si="45"/>
        <v>1</v>
      </c>
      <c r="K328" t="str">
        <f t="shared" si="46"/>
        <v>W</v>
      </c>
      <c r="L328">
        <f t="shared" si="47"/>
        <v>43</v>
      </c>
      <c r="M328" s="11">
        <f t="shared" si="48"/>
        <v>0.75</v>
      </c>
      <c r="N328">
        <f t="shared" si="49"/>
        <v>0.30434782608695654</v>
      </c>
      <c r="O328">
        <f t="shared" si="50"/>
        <v>5.2930056710775046E-2</v>
      </c>
      <c r="P328">
        <f t="shared" si="51"/>
        <v>1</v>
      </c>
      <c r="Q328">
        <f t="shared" si="52"/>
        <v>0.25</v>
      </c>
      <c r="R328">
        <f t="shared" si="53"/>
        <v>1</v>
      </c>
    </row>
    <row r="329" spans="1:18" x14ac:dyDescent="0.3">
      <c r="A329">
        <v>6</v>
      </c>
      <c r="B329">
        <v>41.874848999999998</v>
      </c>
      <c r="C329">
        <v>-87.634506000000002</v>
      </c>
      <c r="D329" s="1">
        <v>0.25</v>
      </c>
      <c r="E329" s="1">
        <v>0.31944444444444448</v>
      </c>
      <c r="F329" t="s">
        <v>16</v>
      </c>
      <c r="G329" t="s">
        <v>14</v>
      </c>
      <c r="H329">
        <v>29</v>
      </c>
      <c r="I329" s="2">
        <v>44125</v>
      </c>
      <c r="J329">
        <f t="shared" si="45"/>
        <v>1</v>
      </c>
      <c r="K329" t="str">
        <f t="shared" si="46"/>
        <v>W</v>
      </c>
      <c r="L329">
        <f t="shared" si="47"/>
        <v>43</v>
      </c>
      <c r="M329" s="11">
        <f t="shared" si="48"/>
        <v>0.25</v>
      </c>
      <c r="N329">
        <f t="shared" si="49"/>
        <v>0.125</v>
      </c>
      <c r="O329">
        <f t="shared" si="50"/>
        <v>2.0833333333333332E-2</v>
      </c>
      <c r="P329">
        <f t="shared" si="51"/>
        <v>0.875</v>
      </c>
      <c r="Q329">
        <f t="shared" si="52"/>
        <v>0.46666666666666667</v>
      </c>
      <c r="R329">
        <f t="shared" si="53"/>
        <v>0.875</v>
      </c>
    </row>
    <row r="330" spans="1:18" x14ac:dyDescent="0.3">
      <c r="A330">
        <v>6</v>
      </c>
      <c r="B330">
        <v>41.880653000000002</v>
      </c>
      <c r="C330">
        <v>-87.636480000000006</v>
      </c>
      <c r="D330" s="1">
        <v>0.375</v>
      </c>
      <c r="E330" s="1">
        <v>0.71527777777777779</v>
      </c>
      <c r="F330" t="s">
        <v>12</v>
      </c>
      <c r="G330" t="s">
        <v>14</v>
      </c>
      <c r="H330">
        <v>29</v>
      </c>
      <c r="I330" s="2">
        <v>44125</v>
      </c>
      <c r="J330">
        <f t="shared" si="45"/>
        <v>1</v>
      </c>
      <c r="K330" t="str">
        <f t="shared" si="46"/>
        <v>W</v>
      </c>
      <c r="L330">
        <f t="shared" si="47"/>
        <v>43</v>
      </c>
      <c r="M330" s="11">
        <f t="shared" si="48"/>
        <v>0.41666666666666663</v>
      </c>
      <c r="N330">
        <f t="shared" si="49"/>
        <v>0.20833333333333334</v>
      </c>
      <c r="O330">
        <f t="shared" si="50"/>
        <v>3.4722222222222224E-2</v>
      </c>
      <c r="P330">
        <f t="shared" si="51"/>
        <v>1</v>
      </c>
      <c r="Q330">
        <f t="shared" si="52"/>
        <v>0.2</v>
      </c>
      <c r="R330">
        <f t="shared" si="53"/>
        <v>1</v>
      </c>
    </row>
    <row r="331" spans="1:18" x14ac:dyDescent="0.3">
      <c r="A331">
        <v>6</v>
      </c>
      <c r="B331">
        <v>41.881996999999998</v>
      </c>
      <c r="C331">
        <v>-87.627484999999993</v>
      </c>
      <c r="D331" s="1">
        <v>0.73958333333333337</v>
      </c>
      <c r="E331" s="1">
        <v>0.77777777777777779</v>
      </c>
      <c r="F331" t="s">
        <v>15</v>
      </c>
      <c r="G331" t="s">
        <v>14</v>
      </c>
      <c r="H331">
        <v>29</v>
      </c>
      <c r="I331" s="2">
        <v>44125</v>
      </c>
      <c r="J331">
        <f t="shared" si="45"/>
        <v>1</v>
      </c>
      <c r="K331" t="str">
        <f t="shared" si="46"/>
        <v>W</v>
      </c>
      <c r="L331">
        <f t="shared" si="47"/>
        <v>43</v>
      </c>
      <c r="M331" s="11">
        <f t="shared" si="48"/>
        <v>0.75</v>
      </c>
      <c r="N331">
        <f t="shared" si="49"/>
        <v>0.25</v>
      </c>
      <c r="O331">
        <f t="shared" si="50"/>
        <v>4.1666666666666664E-2</v>
      </c>
      <c r="P331">
        <f t="shared" si="51"/>
        <v>1</v>
      </c>
      <c r="Q331">
        <f t="shared" si="52"/>
        <v>0.33333333333333331</v>
      </c>
      <c r="R331">
        <f t="shared" si="53"/>
        <v>1</v>
      </c>
    </row>
    <row r="332" spans="1:18" x14ac:dyDescent="0.3">
      <c r="A332">
        <v>6</v>
      </c>
      <c r="B332">
        <v>41.897865000000003</v>
      </c>
      <c r="C332">
        <v>-87.630874000000006</v>
      </c>
      <c r="D332" s="1">
        <v>0.73958333333333337</v>
      </c>
      <c r="E332" s="1">
        <v>0.99930555555555556</v>
      </c>
      <c r="F332" t="s">
        <v>13</v>
      </c>
      <c r="G332" t="s">
        <v>14</v>
      </c>
      <c r="H332">
        <v>29</v>
      </c>
      <c r="I332" s="2">
        <v>44125</v>
      </c>
      <c r="J332">
        <f t="shared" si="45"/>
        <v>1</v>
      </c>
      <c r="K332" t="str">
        <f t="shared" si="46"/>
        <v>W</v>
      </c>
      <c r="L332">
        <f t="shared" si="47"/>
        <v>43</v>
      </c>
      <c r="M332" s="11">
        <f t="shared" si="48"/>
        <v>0.75</v>
      </c>
      <c r="N332">
        <f t="shared" si="49"/>
        <v>0.29166666666666669</v>
      </c>
      <c r="O332">
        <f t="shared" si="50"/>
        <v>4.8611111111111112E-2</v>
      </c>
      <c r="P332">
        <f t="shared" si="51"/>
        <v>1</v>
      </c>
      <c r="Q332">
        <f t="shared" si="52"/>
        <v>0.25</v>
      </c>
      <c r="R332">
        <f t="shared" si="53"/>
        <v>1</v>
      </c>
    </row>
    <row r="333" spans="1:18" x14ac:dyDescent="0.3">
      <c r="A333">
        <v>1</v>
      </c>
      <c r="B333">
        <v>41.879604</v>
      </c>
      <c r="C333">
        <v>-87.633663999999996</v>
      </c>
      <c r="D333" s="1">
        <v>0.33333333333333331</v>
      </c>
      <c r="E333" s="1">
        <v>0.34027777777777773</v>
      </c>
      <c r="F333" t="s">
        <v>9</v>
      </c>
      <c r="G333" t="s">
        <v>10</v>
      </c>
      <c r="H333">
        <v>25</v>
      </c>
      <c r="I333" s="2">
        <v>44126</v>
      </c>
      <c r="J333">
        <f t="shared" si="45"/>
        <v>1</v>
      </c>
      <c r="K333" t="str">
        <f t="shared" si="46"/>
        <v>Th</v>
      </c>
      <c r="L333">
        <f t="shared" si="47"/>
        <v>43</v>
      </c>
      <c r="M333" s="11">
        <f t="shared" si="48"/>
        <v>0.33333333333333331</v>
      </c>
      <c r="N333">
        <f t="shared" si="49"/>
        <v>0.18518518518518517</v>
      </c>
      <c r="O333">
        <f t="shared" si="50"/>
        <v>2.743484224965706E-2</v>
      </c>
      <c r="P333">
        <f t="shared" si="51"/>
        <v>1</v>
      </c>
      <c r="Q333">
        <f t="shared" si="52"/>
        <v>0.5</v>
      </c>
      <c r="R333">
        <f t="shared" si="53"/>
        <v>1</v>
      </c>
    </row>
    <row r="334" spans="1:18" x14ac:dyDescent="0.3">
      <c r="A334">
        <v>1</v>
      </c>
      <c r="B334">
        <v>41.877676999999998</v>
      </c>
      <c r="C334">
        <v>-87.634251000000006</v>
      </c>
      <c r="D334" s="1">
        <v>0.34375</v>
      </c>
      <c r="E334" s="1">
        <v>0.34722222222222227</v>
      </c>
      <c r="F334" t="s">
        <v>11</v>
      </c>
      <c r="G334" t="s">
        <v>10</v>
      </c>
      <c r="H334">
        <v>25</v>
      </c>
      <c r="I334" s="2">
        <v>44126</v>
      </c>
      <c r="J334">
        <f t="shared" si="45"/>
        <v>1</v>
      </c>
      <c r="K334" t="str">
        <f t="shared" si="46"/>
        <v>Th</v>
      </c>
      <c r="L334">
        <f t="shared" si="47"/>
        <v>43</v>
      </c>
      <c r="M334" s="11">
        <f t="shared" si="48"/>
        <v>0.33333333333333331</v>
      </c>
      <c r="N334">
        <f t="shared" si="49"/>
        <v>0.18518518518518517</v>
      </c>
      <c r="O334">
        <f t="shared" si="50"/>
        <v>2.743484224965706E-2</v>
      </c>
      <c r="P334">
        <f t="shared" si="51"/>
        <v>1</v>
      </c>
      <c r="Q334">
        <f t="shared" si="52"/>
        <v>1</v>
      </c>
      <c r="R334">
        <f t="shared" si="53"/>
        <v>1</v>
      </c>
    </row>
    <row r="335" spans="1:18" x14ac:dyDescent="0.3">
      <c r="A335">
        <v>1</v>
      </c>
      <c r="B335">
        <v>41.880653000000002</v>
      </c>
      <c r="C335">
        <v>-87.636480000000006</v>
      </c>
      <c r="D335" s="1">
        <v>0.35416666666666669</v>
      </c>
      <c r="E335" s="1">
        <v>0.5</v>
      </c>
      <c r="F335" t="s">
        <v>12</v>
      </c>
      <c r="G335" t="s">
        <v>10</v>
      </c>
      <c r="H335">
        <v>25</v>
      </c>
      <c r="I335" s="2">
        <v>44126</v>
      </c>
      <c r="J335">
        <f t="shared" si="45"/>
        <v>1</v>
      </c>
      <c r="K335" t="str">
        <f t="shared" si="46"/>
        <v>Th</v>
      </c>
      <c r="L335">
        <f t="shared" si="47"/>
        <v>43</v>
      </c>
      <c r="M335" s="11">
        <f t="shared" si="48"/>
        <v>0.33333333333333331</v>
      </c>
      <c r="N335">
        <f t="shared" si="49"/>
        <v>0.18518518518518517</v>
      </c>
      <c r="O335">
        <f t="shared" si="50"/>
        <v>2.743484224965706E-2</v>
      </c>
      <c r="P335">
        <f t="shared" si="51"/>
        <v>1</v>
      </c>
      <c r="Q335">
        <f t="shared" si="52"/>
        <v>1</v>
      </c>
      <c r="R335">
        <f t="shared" si="53"/>
        <v>1</v>
      </c>
    </row>
    <row r="336" spans="1:18" x14ac:dyDescent="0.3">
      <c r="A336">
        <v>1</v>
      </c>
      <c r="B336">
        <v>41.897865000000003</v>
      </c>
      <c r="C336">
        <v>-87.630874000000006</v>
      </c>
      <c r="D336" s="1">
        <v>0.72916666666666663</v>
      </c>
      <c r="E336" s="1">
        <v>0.99930555555555556</v>
      </c>
      <c r="F336" t="s">
        <v>13</v>
      </c>
      <c r="G336" t="s">
        <v>10</v>
      </c>
      <c r="H336">
        <v>25</v>
      </c>
      <c r="I336" s="2">
        <v>44126</v>
      </c>
      <c r="J336">
        <f t="shared" si="45"/>
        <v>1</v>
      </c>
      <c r="K336" t="str">
        <f t="shared" si="46"/>
        <v>Th</v>
      </c>
      <c r="L336">
        <f t="shared" si="47"/>
        <v>43</v>
      </c>
      <c r="M336" s="11">
        <f t="shared" si="48"/>
        <v>0.75</v>
      </c>
      <c r="N336">
        <f t="shared" si="49"/>
        <v>0.25925925925925924</v>
      </c>
      <c r="O336">
        <f t="shared" si="50"/>
        <v>3.8408779149519887E-2</v>
      </c>
      <c r="P336">
        <f t="shared" si="51"/>
        <v>1</v>
      </c>
      <c r="Q336">
        <f t="shared" si="52"/>
        <v>0.25</v>
      </c>
      <c r="R336">
        <f t="shared" si="53"/>
        <v>1</v>
      </c>
    </row>
    <row r="337" spans="1:18" x14ac:dyDescent="0.3">
      <c r="A337">
        <v>2</v>
      </c>
      <c r="B337">
        <v>41.879604</v>
      </c>
      <c r="C337">
        <v>-87.633663999999996</v>
      </c>
      <c r="D337" s="1">
        <v>0.3125</v>
      </c>
      <c r="E337" s="1">
        <v>0.35416666666666669</v>
      </c>
      <c r="F337" t="s">
        <v>9</v>
      </c>
      <c r="G337" t="s">
        <v>14</v>
      </c>
      <c r="H337">
        <v>27</v>
      </c>
      <c r="I337" s="2">
        <v>44126</v>
      </c>
      <c r="J337">
        <f t="shared" si="45"/>
        <v>1</v>
      </c>
      <c r="K337" t="str">
        <f t="shared" si="46"/>
        <v>Th</v>
      </c>
      <c r="L337">
        <f t="shared" si="47"/>
        <v>43</v>
      </c>
      <c r="M337" s="11">
        <f t="shared" si="48"/>
        <v>0.33333333333333331</v>
      </c>
      <c r="N337">
        <f t="shared" si="49"/>
        <v>0.31818181818181818</v>
      </c>
      <c r="O337">
        <f t="shared" si="50"/>
        <v>4.338842975206611E-2</v>
      </c>
      <c r="P337">
        <f t="shared" si="51"/>
        <v>1</v>
      </c>
      <c r="Q337">
        <f t="shared" si="52"/>
        <v>0.5</v>
      </c>
      <c r="R337">
        <f t="shared" si="53"/>
        <v>1</v>
      </c>
    </row>
    <row r="338" spans="1:18" x14ac:dyDescent="0.3">
      <c r="A338">
        <v>2</v>
      </c>
      <c r="B338">
        <v>41.880653000000002</v>
      </c>
      <c r="C338">
        <v>-87.636480000000006</v>
      </c>
      <c r="D338" s="1">
        <v>0.375</v>
      </c>
      <c r="E338" s="1">
        <v>0.70833333333333337</v>
      </c>
      <c r="F338" t="s">
        <v>12</v>
      </c>
      <c r="G338" t="s">
        <v>14</v>
      </c>
      <c r="H338">
        <v>27</v>
      </c>
      <c r="I338" s="2">
        <v>44126</v>
      </c>
      <c r="J338">
        <f t="shared" si="45"/>
        <v>1</v>
      </c>
      <c r="K338" t="str">
        <f t="shared" si="46"/>
        <v>Th</v>
      </c>
      <c r="L338">
        <f t="shared" si="47"/>
        <v>43</v>
      </c>
      <c r="M338" s="11">
        <f t="shared" si="48"/>
        <v>0.41666666666666663</v>
      </c>
      <c r="N338">
        <f t="shared" si="49"/>
        <v>0.22727272727272727</v>
      </c>
      <c r="O338">
        <f t="shared" si="50"/>
        <v>3.099173553719008E-2</v>
      </c>
      <c r="P338">
        <f t="shared" si="51"/>
        <v>1</v>
      </c>
      <c r="Q338">
        <f t="shared" si="52"/>
        <v>0.2</v>
      </c>
      <c r="R338">
        <f t="shared" si="53"/>
        <v>1</v>
      </c>
    </row>
    <row r="339" spans="1:18" x14ac:dyDescent="0.3">
      <c r="A339">
        <v>2</v>
      </c>
      <c r="B339">
        <v>41.897865000000003</v>
      </c>
      <c r="C339">
        <v>-87.630874000000006</v>
      </c>
      <c r="D339" s="1">
        <v>0.73958333333333337</v>
      </c>
      <c r="E339" s="1">
        <v>0.99930555555555556</v>
      </c>
      <c r="F339" t="s">
        <v>13</v>
      </c>
      <c r="G339" t="s">
        <v>14</v>
      </c>
      <c r="H339">
        <v>27</v>
      </c>
      <c r="I339" s="2">
        <v>44126</v>
      </c>
      <c r="J339">
        <f t="shared" si="45"/>
        <v>1</v>
      </c>
      <c r="K339" t="str">
        <f t="shared" si="46"/>
        <v>Th</v>
      </c>
      <c r="L339">
        <f t="shared" si="47"/>
        <v>43</v>
      </c>
      <c r="M339" s="11">
        <f t="shared" si="48"/>
        <v>0.75</v>
      </c>
      <c r="N339">
        <f t="shared" si="49"/>
        <v>0.31818181818181818</v>
      </c>
      <c r="O339">
        <f t="shared" si="50"/>
        <v>4.338842975206611E-2</v>
      </c>
      <c r="P339">
        <f t="shared" si="51"/>
        <v>1</v>
      </c>
      <c r="Q339">
        <f t="shared" si="52"/>
        <v>0.25</v>
      </c>
      <c r="R339">
        <f t="shared" si="53"/>
        <v>1</v>
      </c>
    </row>
    <row r="340" spans="1:18" x14ac:dyDescent="0.3">
      <c r="A340">
        <v>3</v>
      </c>
      <c r="B340">
        <v>41.880653000000002</v>
      </c>
      <c r="C340">
        <v>-87.636480000000006</v>
      </c>
      <c r="D340" s="1">
        <v>0.375</v>
      </c>
      <c r="E340" s="1">
        <v>0.70833333333333337</v>
      </c>
      <c r="F340" t="s">
        <v>12</v>
      </c>
      <c r="G340" t="s">
        <v>14</v>
      </c>
      <c r="H340">
        <v>29</v>
      </c>
      <c r="I340" s="2">
        <v>44126</v>
      </c>
      <c r="J340">
        <f t="shared" si="45"/>
        <v>1</v>
      </c>
      <c r="K340" t="str">
        <f t="shared" si="46"/>
        <v>Th</v>
      </c>
      <c r="L340">
        <f t="shared" si="47"/>
        <v>43</v>
      </c>
      <c r="M340" s="11">
        <f t="shared" si="48"/>
        <v>0.41666666666666663</v>
      </c>
      <c r="N340">
        <f t="shared" si="49"/>
        <v>0.25</v>
      </c>
      <c r="O340">
        <f t="shared" si="50"/>
        <v>3.7499999999999999E-2</v>
      </c>
      <c r="P340">
        <f t="shared" si="51"/>
        <v>1</v>
      </c>
      <c r="Q340">
        <f t="shared" si="52"/>
        <v>0.2</v>
      </c>
      <c r="R340">
        <f t="shared" si="53"/>
        <v>1</v>
      </c>
    </row>
    <row r="341" spans="1:18" x14ac:dyDescent="0.3">
      <c r="A341">
        <v>3</v>
      </c>
      <c r="B341">
        <v>41.881996999999998</v>
      </c>
      <c r="C341">
        <v>-87.627484999999993</v>
      </c>
      <c r="D341" s="1">
        <v>0.73958333333333337</v>
      </c>
      <c r="E341" s="1">
        <v>0.77083333333333337</v>
      </c>
      <c r="F341" t="s">
        <v>15</v>
      </c>
      <c r="G341" t="s">
        <v>14</v>
      </c>
      <c r="H341">
        <v>29</v>
      </c>
      <c r="I341" s="2">
        <v>44126</v>
      </c>
      <c r="J341">
        <f t="shared" si="45"/>
        <v>1</v>
      </c>
      <c r="K341" t="str">
        <f t="shared" si="46"/>
        <v>Th</v>
      </c>
      <c r="L341">
        <f t="shared" si="47"/>
        <v>43</v>
      </c>
      <c r="M341" s="11">
        <f t="shared" si="48"/>
        <v>0.75</v>
      </c>
      <c r="N341">
        <f t="shared" si="49"/>
        <v>0.2</v>
      </c>
      <c r="O341">
        <f t="shared" si="50"/>
        <v>0.03</v>
      </c>
      <c r="P341">
        <f t="shared" si="51"/>
        <v>1</v>
      </c>
      <c r="Q341">
        <f t="shared" si="52"/>
        <v>0.25</v>
      </c>
      <c r="R341">
        <f t="shared" si="53"/>
        <v>1</v>
      </c>
    </row>
    <row r="342" spans="1:18" x14ac:dyDescent="0.3">
      <c r="A342">
        <v>3</v>
      </c>
      <c r="B342">
        <v>41.897865000000003</v>
      </c>
      <c r="C342">
        <v>-87.630874000000006</v>
      </c>
      <c r="D342" s="1">
        <v>0.79166666666666663</v>
      </c>
      <c r="E342" s="1">
        <v>0.99930555555555556</v>
      </c>
      <c r="F342" t="s">
        <v>13</v>
      </c>
      <c r="G342" t="s">
        <v>14</v>
      </c>
      <c r="H342">
        <v>29</v>
      </c>
      <c r="I342" s="2">
        <v>44126</v>
      </c>
      <c r="J342">
        <f t="shared" si="45"/>
        <v>1</v>
      </c>
      <c r="K342" t="str">
        <f t="shared" si="46"/>
        <v>Th</v>
      </c>
      <c r="L342">
        <f t="shared" si="47"/>
        <v>43</v>
      </c>
      <c r="M342" s="11">
        <f t="shared" si="48"/>
        <v>0.83333333333333326</v>
      </c>
      <c r="N342">
        <f t="shared" si="49"/>
        <v>0.25</v>
      </c>
      <c r="O342">
        <f t="shared" si="50"/>
        <v>3.7499999999999999E-2</v>
      </c>
      <c r="P342">
        <f t="shared" si="51"/>
        <v>1</v>
      </c>
      <c r="Q342">
        <f t="shared" si="52"/>
        <v>0.5</v>
      </c>
      <c r="R342">
        <f t="shared" si="53"/>
        <v>1</v>
      </c>
    </row>
    <row r="343" spans="1:18" x14ac:dyDescent="0.3">
      <c r="A343">
        <v>4</v>
      </c>
      <c r="B343">
        <v>41.880653000000002</v>
      </c>
      <c r="C343">
        <v>-87.636480000000006</v>
      </c>
      <c r="D343" s="1">
        <v>0.375</v>
      </c>
      <c r="E343" s="1">
        <v>0.71527777777777779</v>
      </c>
      <c r="F343" t="s">
        <v>12</v>
      </c>
      <c r="G343" t="s">
        <v>10</v>
      </c>
      <c r="H343">
        <v>26</v>
      </c>
      <c r="I343" s="2">
        <v>44126</v>
      </c>
      <c r="J343">
        <f t="shared" si="45"/>
        <v>1</v>
      </c>
      <c r="K343" t="str">
        <f t="shared" si="46"/>
        <v>Th</v>
      </c>
      <c r="L343">
        <f t="shared" si="47"/>
        <v>43</v>
      </c>
      <c r="M343" s="11">
        <f t="shared" si="48"/>
        <v>0.41666666666666663</v>
      </c>
      <c r="N343">
        <f t="shared" si="49"/>
        <v>0.25</v>
      </c>
      <c r="O343">
        <f t="shared" si="50"/>
        <v>3.7499999999999999E-2</v>
      </c>
      <c r="P343">
        <f t="shared" si="51"/>
        <v>1</v>
      </c>
      <c r="Q343">
        <f t="shared" si="52"/>
        <v>0.2</v>
      </c>
      <c r="R343">
        <f t="shared" si="53"/>
        <v>1</v>
      </c>
    </row>
    <row r="344" spans="1:18" x14ac:dyDescent="0.3">
      <c r="A344">
        <v>4</v>
      </c>
      <c r="B344">
        <v>41.881996999999998</v>
      </c>
      <c r="C344">
        <v>-87.627484999999993</v>
      </c>
      <c r="D344" s="1">
        <v>0.73958333333333337</v>
      </c>
      <c r="E344" s="1">
        <v>0.77777777777777779</v>
      </c>
      <c r="F344" t="s">
        <v>15</v>
      </c>
      <c r="G344" t="s">
        <v>10</v>
      </c>
      <c r="H344">
        <v>26</v>
      </c>
      <c r="I344" s="2">
        <v>44126</v>
      </c>
      <c r="J344">
        <f t="shared" si="45"/>
        <v>1</v>
      </c>
      <c r="K344" t="str">
        <f t="shared" si="46"/>
        <v>Th</v>
      </c>
      <c r="L344">
        <f t="shared" si="47"/>
        <v>43</v>
      </c>
      <c r="M344" s="11">
        <f t="shared" si="48"/>
        <v>0.75</v>
      </c>
      <c r="N344">
        <f t="shared" si="49"/>
        <v>0.2</v>
      </c>
      <c r="O344">
        <f t="shared" si="50"/>
        <v>0.03</v>
      </c>
      <c r="P344">
        <f t="shared" si="51"/>
        <v>1</v>
      </c>
      <c r="Q344">
        <f t="shared" si="52"/>
        <v>0.25</v>
      </c>
      <c r="R344">
        <f t="shared" si="53"/>
        <v>1</v>
      </c>
    </row>
    <row r="345" spans="1:18" x14ac:dyDescent="0.3">
      <c r="A345">
        <v>4</v>
      </c>
      <c r="B345">
        <v>41.897865000000003</v>
      </c>
      <c r="C345">
        <v>-87.630874000000006</v>
      </c>
      <c r="D345" s="1">
        <v>0.79166666666666663</v>
      </c>
      <c r="E345" s="1">
        <v>0.99930555555555556</v>
      </c>
      <c r="F345" t="s">
        <v>13</v>
      </c>
      <c r="G345" t="s">
        <v>10</v>
      </c>
      <c r="H345">
        <v>26</v>
      </c>
      <c r="I345" s="2">
        <v>44126</v>
      </c>
      <c r="J345">
        <f t="shared" si="45"/>
        <v>1</v>
      </c>
      <c r="K345" t="str">
        <f t="shared" si="46"/>
        <v>Th</v>
      </c>
      <c r="L345">
        <f t="shared" si="47"/>
        <v>43</v>
      </c>
      <c r="M345" s="11">
        <f t="shared" si="48"/>
        <v>0.83333333333333326</v>
      </c>
      <c r="N345">
        <f t="shared" si="49"/>
        <v>0.35</v>
      </c>
      <c r="O345">
        <f t="shared" si="50"/>
        <v>5.2499999999999998E-2</v>
      </c>
      <c r="P345">
        <f t="shared" si="51"/>
        <v>1</v>
      </c>
      <c r="Q345">
        <f t="shared" si="52"/>
        <v>0.5</v>
      </c>
      <c r="R345">
        <f t="shared" si="53"/>
        <v>1</v>
      </c>
    </row>
    <row r="346" spans="1:18" x14ac:dyDescent="0.3">
      <c r="A346">
        <v>5</v>
      </c>
      <c r="B346">
        <v>41.874848999999998</v>
      </c>
      <c r="C346">
        <v>-87.634506000000002</v>
      </c>
      <c r="D346" s="1">
        <v>0.25</v>
      </c>
      <c r="E346" s="1">
        <v>0.3125</v>
      </c>
      <c r="F346" t="s">
        <v>16</v>
      </c>
      <c r="G346" t="s">
        <v>10</v>
      </c>
      <c r="H346">
        <v>27</v>
      </c>
      <c r="I346" s="2">
        <v>44126</v>
      </c>
      <c r="J346">
        <f t="shared" si="45"/>
        <v>1</v>
      </c>
      <c r="K346" t="str">
        <f t="shared" si="46"/>
        <v>Th</v>
      </c>
      <c r="L346">
        <f t="shared" si="47"/>
        <v>43</v>
      </c>
      <c r="M346" s="11">
        <f t="shared" si="48"/>
        <v>0.25</v>
      </c>
      <c r="N346">
        <f t="shared" si="49"/>
        <v>0.21739130434782608</v>
      </c>
      <c r="O346">
        <f t="shared" si="50"/>
        <v>3.780718336483932E-2</v>
      </c>
      <c r="P346">
        <f t="shared" si="51"/>
        <v>1</v>
      </c>
      <c r="Q346">
        <f t="shared" si="52"/>
        <v>1</v>
      </c>
      <c r="R346">
        <f t="shared" si="53"/>
        <v>1</v>
      </c>
    </row>
    <row r="347" spans="1:18" x14ac:dyDescent="0.3">
      <c r="A347">
        <v>5</v>
      </c>
      <c r="B347">
        <v>41.880653000000002</v>
      </c>
      <c r="C347">
        <v>-87.636480000000006</v>
      </c>
      <c r="D347" s="1">
        <v>0.375</v>
      </c>
      <c r="E347" s="1">
        <v>0.70833333333333337</v>
      </c>
      <c r="F347" t="s">
        <v>12</v>
      </c>
      <c r="G347" t="s">
        <v>10</v>
      </c>
      <c r="H347">
        <v>27</v>
      </c>
      <c r="I347" s="2">
        <v>44126</v>
      </c>
      <c r="J347">
        <f t="shared" si="45"/>
        <v>1</v>
      </c>
      <c r="K347" t="str">
        <f t="shared" si="46"/>
        <v>Th</v>
      </c>
      <c r="L347">
        <f t="shared" si="47"/>
        <v>43</v>
      </c>
      <c r="M347" s="11">
        <f t="shared" si="48"/>
        <v>0.41666666666666663</v>
      </c>
      <c r="N347">
        <f t="shared" si="49"/>
        <v>0.21739130434782608</v>
      </c>
      <c r="O347">
        <f t="shared" si="50"/>
        <v>3.780718336483932E-2</v>
      </c>
      <c r="P347">
        <f t="shared" si="51"/>
        <v>1</v>
      </c>
      <c r="Q347">
        <f t="shared" si="52"/>
        <v>0.2</v>
      </c>
      <c r="R347">
        <f t="shared" si="53"/>
        <v>1</v>
      </c>
    </row>
    <row r="348" spans="1:18" x14ac:dyDescent="0.3">
      <c r="A348">
        <v>5</v>
      </c>
      <c r="B348">
        <v>41.881996999999998</v>
      </c>
      <c r="C348">
        <v>-87.627484999999993</v>
      </c>
      <c r="D348" s="1">
        <v>0.73958333333333337</v>
      </c>
      <c r="E348" s="1">
        <v>0.77083333333333337</v>
      </c>
      <c r="F348" t="s">
        <v>15</v>
      </c>
      <c r="G348" t="s">
        <v>10</v>
      </c>
      <c r="H348">
        <v>27</v>
      </c>
      <c r="I348" s="2">
        <v>44126</v>
      </c>
      <c r="J348">
        <f t="shared" si="45"/>
        <v>1</v>
      </c>
      <c r="K348" t="str">
        <f t="shared" si="46"/>
        <v>Th</v>
      </c>
      <c r="L348">
        <f t="shared" si="47"/>
        <v>43</v>
      </c>
      <c r="M348" s="11">
        <f t="shared" si="48"/>
        <v>0.75</v>
      </c>
      <c r="N348">
        <f t="shared" si="49"/>
        <v>0.2608695652173913</v>
      </c>
      <c r="O348">
        <f t="shared" si="50"/>
        <v>4.5368620037807179E-2</v>
      </c>
      <c r="P348">
        <f t="shared" si="51"/>
        <v>1</v>
      </c>
      <c r="Q348">
        <f t="shared" si="52"/>
        <v>0.25</v>
      </c>
      <c r="R348">
        <f t="shared" si="53"/>
        <v>1</v>
      </c>
    </row>
    <row r="349" spans="1:18" x14ac:dyDescent="0.3">
      <c r="A349">
        <v>5</v>
      </c>
      <c r="B349">
        <v>41.897865000000003</v>
      </c>
      <c r="C349">
        <v>-87.630874000000006</v>
      </c>
      <c r="D349" s="1">
        <v>0.73958333333333337</v>
      </c>
      <c r="E349" s="1">
        <v>0.99930555555555556</v>
      </c>
      <c r="F349" t="s">
        <v>13</v>
      </c>
      <c r="G349" t="s">
        <v>10</v>
      </c>
      <c r="H349">
        <v>27</v>
      </c>
      <c r="I349" s="2">
        <v>44126</v>
      </c>
      <c r="J349">
        <f t="shared" si="45"/>
        <v>1</v>
      </c>
      <c r="K349" t="str">
        <f t="shared" si="46"/>
        <v>Th</v>
      </c>
      <c r="L349">
        <f t="shared" si="47"/>
        <v>43</v>
      </c>
      <c r="M349" s="11">
        <f t="shared" si="48"/>
        <v>0.75</v>
      </c>
      <c r="N349">
        <f t="shared" si="49"/>
        <v>0.30434782608695654</v>
      </c>
      <c r="O349">
        <f t="shared" si="50"/>
        <v>5.2930056710775046E-2</v>
      </c>
      <c r="P349">
        <f t="shared" si="51"/>
        <v>1</v>
      </c>
      <c r="Q349">
        <f t="shared" si="52"/>
        <v>0.25</v>
      </c>
      <c r="R349">
        <f t="shared" si="53"/>
        <v>1</v>
      </c>
    </row>
    <row r="350" spans="1:18" x14ac:dyDescent="0.3">
      <c r="A350">
        <v>6</v>
      </c>
      <c r="B350">
        <v>41.880653000000002</v>
      </c>
      <c r="C350">
        <v>-87.636480000000006</v>
      </c>
      <c r="D350" s="1">
        <v>0.375</v>
      </c>
      <c r="E350" s="1">
        <v>0.71527777777777779</v>
      </c>
      <c r="F350" t="s">
        <v>12</v>
      </c>
      <c r="G350" t="s">
        <v>14</v>
      </c>
      <c r="H350">
        <v>29</v>
      </c>
      <c r="I350" s="2">
        <v>44126</v>
      </c>
      <c r="J350">
        <f t="shared" si="45"/>
        <v>1</v>
      </c>
      <c r="K350" t="str">
        <f t="shared" si="46"/>
        <v>Th</v>
      </c>
      <c r="L350">
        <f t="shared" si="47"/>
        <v>43</v>
      </c>
      <c r="M350" s="11">
        <f t="shared" si="48"/>
        <v>0.41666666666666663</v>
      </c>
      <c r="N350">
        <f t="shared" si="49"/>
        <v>0.20833333333333334</v>
      </c>
      <c r="O350">
        <f t="shared" si="50"/>
        <v>2.6041666666666668E-2</v>
      </c>
      <c r="P350">
        <f t="shared" si="51"/>
        <v>1</v>
      </c>
      <c r="Q350">
        <f t="shared" si="52"/>
        <v>0.2</v>
      </c>
      <c r="R350">
        <f t="shared" si="53"/>
        <v>1</v>
      </c>
    </row>
    <row r="351" spans="1:18" x14ac:dyDescent="0.3">
      <c r="A351">
        <v>6</v>
      </c>
      <c r="B351">
        <v>41.881996999999998</v>
      </c>
      <c r="C351">
        <v>-87.627484999999993</v>
      </c>
      <c r="D351" s="1">
        <v>0.73958333333333337</v>
      </c>
      <c r="E351" s="1">
        <v>0.77777777777777779</v>
      </c>
      <c r="F351" t="s">
        <v>15</v>
      </c>
      <c r="G351" t="s">
        <v>14</v>
      </c>
      <c r="H351">
        <v>29</v>
      </c>
      <c r="I351" s="2">
        <v>44126</v>
      </c>
      <c r="J351">
        <f t="shared" si="45"/>
        <v>1</v>
      </c>
      <c r="K351" t="str">
        <f t="shared" si="46"/>
        <v>Th</v>
      </c>
      <c r="L351">
        <f t="shared" si="47"/>
        <v>43</v>
      </c>
      <c r="M351" s="11">
        <f t="shared" si="48"/>
        <v>0.75</v>
      </c>
      <c r="N351">
        <f t="shared" si="49"/>
        <v>0.25</v>
      </c>
      <c r="O351">
        <f t="shared" si="50"/>
        <v>3.125E-2</v>
      </c>
      <c r="P351">
        <f t="shared" si="51"/>
        <v>1</v>
      </c>
      <c r="Q351">
        <f t="shared" si="52"/>
        <v>0.25</v>
      </c>
      <c r="R351">
        <f t="shared" si="53"/>
        <v>1</v>
      </c>
    </row>
    <row r="352" spans="1:18" x14ac:dyDescent="0.3">
      <c r="A352">
        <v>6</v>
      </c>
      <c r="B352">
        <v>41.897865000000003</v>
      </c>
      <c r="C352">
        <v>-87.630874000000006</v>
      </c>
      <c r="D352" s="1">
        <v>0.73958333333333337</v>
      </c>
      <c r="E352" s="1">
        <v>0.99930555555555556</v>
      </c>
      <c r="F352" t="s">
        <v>13</v>
      </c>
      <c r="G352" t="s">
        <v>14</v>
      </c>
      <c r="H352">
        <v>29</v>
      </c>
      <c r="I352" s="2">
        <v>44126</v>
      </c>
      <c r="J352">
        <f t="shared" si="45"/>
        <v>1</v>
      </c>
      <c r="K352" t="str">
        <f t="shared" si="46"/>
        <v>Th</v>
      </c>
      <c r="L352">
        <f t="shared" si="47"/>
        <v>43</v>
      </c>
      <c r="M352" s="11">
        <f t="shared" si="48"/>
        <v>0.75</v>
      </c>
      <c r="N352">
        <f t="shared" si="49"/>
        <v>0.29166666666666669</v>
      </c>
      <c r="O352">
        <f t="shared" si="50"/>
        <v>3.6458333333333336E-2</v>
      </c>
      <c r="P352">
        <f t="shared" si="51"/>
        <v>1</v>
      </c>
      <c r="Q352">
        <f t="shared" si="52"/>
        <v>0.25</v>
      </c>
      <c r="R352">
        <f t="shared" si="53"/>
        <v>1</v>
      </c>
    </row>
    <row r="353" spans="1:18" x14ac:dyDescent="0.3">
      <c r="A353">
        <v>1</v>
      </c>
      <c r="B353">
        <v>41.879604</v>
      </c>
      <c r="C353">
        <v>-87.633663999999996</v>
      </c>
      <c r="D353" s="1">
        <v>0.33333333333333331</v>
      </c>
      <c r="E353" s="1">
        <v>0.34027777777777773</v>
      </c>
      <c r="F353" t="s">
        <v>9</v>
      </c>
      <c r="G353" t="s">
        <v>10</v>
      </c>
      <c r="H353">
        <v>25</v>
      </c>
      <c r="I353" s="2">
        <v>44127</v>
      </c>
      <c r="J353">
        <f t="shared" si="45"/>
        <v>1</v>
      </c>
      <c r="K353" t="str">
        <f t="shared" si="46"/>
        <v>F</v>
      </c>
      <c r="L353">
        <f t="shared" si="47"/>
        <v>43</v>
      </c>
      <c r="M353" s="11">
        <f t="shared" si="48"/>
        <v>0.33333333333333331</v>
      </c>
      <c r="N353">
        <f t="shared" si="49"/>
        <v>0.18518518518518517</v>
      </c>
      <c r="O353">
        <f t="shared" si="50"/>
        <v>2.743484224965706E-2</v>
      </c>
      <c r="P353">
        <f t="shared" si="51"/>
        <v>1</v>
      </c>
      <c r="Q353">
        <f t="shared" si="52"/>
        <v>0.5</v>
      </c>
      <c r="R353">
        <f t="shared" si="53"/>
        <v>1</v>
      </c>
    </row>
    <row r="354" spans="1:18" x14ac:dyDescent="0.3">
      <c r="A354">
        <v>1</v>
      </c>
      <c r="B354">
        <v>41.877676999999998</v>
      </c>
      <c r="C354">
        <v>-87.634251000000006</v>
      </c>
      <c r="D354" s="1">
        <v>0.34375</v>
      </c>
      <c r="E354" s="1">
        <v>0.34722222222222227</v>
      </c>
      <c r="F354" t="s">
        <v>11</v>
      </c>
      <c r="G354" t="s">
        <v>10</v>
      </c>
      <c r="H354">
        <v>25</v>
      </c>
      <c r="I354" s="2">
        <v>44127</v>
      </c>
      <c r="J354">
        <f t="shared" si="45"/>
        <v>1</v>
      </c>
      <c r="K354" t="str">
        <f t="shared" si="46"/>
        <v>F</v>
      </c>
      <c r="L354">
        <f t="shared" si="47"/>
        <v>43</v>
      </c>
      <c r="M354" s="11">
        <f t="shared" si="48"/>
        <v>0.33333333333333331</v>
      </c>
      <c r="N354">
        <f t="shared" si="49"/>
        <v>0.18518518518518517</v>
      </c>
      <c r="O354">
        <f t="shared" si="50"/>
        <v>2.743484224965706E-2</v>
      </c>
      <c r="P354">
        <f t="shared" si="51"/>
        <v>1</v>
      </c>
      <c r="Q354">
        <f t="shared" si="52"/>
        <v>1</v>
      </c>
      <c r="R354">
        <f t="shared" si="53"/>
        <v>1</v>
      </c>
    </row>
    <row r="355" spans="1:18" x14ac:dyDescent="0.3">
      <c r="A355">
        <v>1</v>
      </c>
      <c r="B355">
        <v>41.880653000000002</v>
      </c>
      <c r="C355">
        <v>-87.636480000000006</v>
      </c>
      <c r="D355" s="1">
        <v>0.35416666666666669</v>
      </c>
      <c r="E355" s="1">
        <v>0.5</v>
      </c>
      <c r="F355" t="s">
        <v>12</v>
      </c>
      <c r="G355" t="s">
        <v>10</v>
      </c>
      <c r="H355">
        <v>25</v>
      </c>
      <c r="I355" s="2">
        <v>44127</v>
      </c>
      <c r="J355">
        <f t="shared" si="45"/>
        <v>1</v>
      </c>
      <c r="K355" t="str">
        <f t="shared" si="46"/>
        <v>F</v>
      </c>
      <c r="L355">
        <f t="shared" si="47"/>
        <v>43</v>
      </c>
      <c r="M355" s="11">
        <f t="shared" si="48"/>
        <v>0.33333333333333331</v>
      </c>
      <c r="N355">
        <f t="shared" si="49"/>
        <v>0.18518518518518517</v>
      </c>
      <c r="O355">
        <f t="shared" si="50"/>
        <v>2.743484224965706E-2</v>
      </c>
      <c r="P355">
        <f t="shared" si="51"/>
        <v>1</v>
      </c>
      <c r="Q355">
        <f t="shared" si="52"/>
        <v>1</v>
      </c>
      <c r="R355">
        <f t="shared" si="53"/>
        <v>1</v>
      </c>
    </row>
    <row r="356" spans="1:18" x14ac:dyDescent="0.3">
      <c r="A356">
        <v>1</v>
      </c>
      <c r="B356">
        <v>41.897865000000003</v>
      </c>
      <c r="C356">
        <v>-87.630874000000006</v>
      </c>
      <c r="D356" s="1">
        <v>0.72916666666666663</v>
      </c>
      <c r="E356" s="1">
        <v>0.99930555555555556</v>
      </c>
      <c r="F356" t="s">
        <v>13</v>
      </c>
      <c r="G356" t="s">
        <v>10</v>
      </c>
      <c r="H356">
        <v>25</v>
      </c>
      <c r="I356" s="2">
        <v>44127</v>
      </c>
      <c r="J356">
        <f t="shared" si="45"/>
        <v>1</v>
      </c>
      <c r="K356" t="str">
        <f t="shared" si="46"/>
        <v>F</v>
      </c>
      <c r="L356">
        <f t="shared" si="47"/>
        <v>43</v>
      </c>
      <c r="M356" s="11">
        <f t="shared" si="48"/>
        <v>0.75</v>
      </c>
      <c r="N356">
        <f t="shared" si="49"/>
        <v>0.25925925925925924</v>
      </c>
      <c r="O356">
        <f t="shared" si="50"/>
        <v>3.8408779149519887E-2</v>
      </c>
      <c r="P356">
        <f t="shared" si="51"/>
        <v>1</v>
      </c>
      <c r="Q356">
        <f t="shared" si="52"/>
        <v>0.26666666666666666</v>
      </c>
      <c r="R356">
        <f t="shared" si="53"/>
        <v>1</v>
      </c>
    </row>
    <row r="357" spans="1:18" x14ac:dyDescent="0.3">
      <c r="A357">
        <v>2</v>
      </c>
      <c r="B357">
        <v>41.879604</v>
      </c>
      <c r="C357">
        <v>-87.633663999999996</v>
      </c>
      <c r="D357" s="1">
        <v>0.3125</v>
      </c>
      <c r="E357" s="1">
        <v>0.35416666666666669</v>
      </c>
      <c r="F357" t="s">
        <v>9</v>
      </c>
      <c r="G357" t="s">
        <v>14</v>
      </c>
      <c r="H357">
        <v>27</v>
      </c>
      <c r="I357" s="2">
        <v>44127</v>
      </c>
      <c r="J357">
        <f t="shared" si="45"/>
        <v>1</v>
      </c>
      <c r="K357" t="str">
        <f t="shared" si="46"/>
        <v>F</v>
      </c>
      <c r="L357">
        <f t="shared" si="47"/>
        <v>43</v>
      </c>
      <c r="M357" s="11">
        <f t="shared" si="48"/>
        <v>0.33333333333333331</v>
      </c>
      <c r="N357">
        <f t="shared" si="49"/>
        <v>0.31818181818181818</v>
      </c>
      <c r="O357">
        <f t="shared" si="50"/>
        <v>4.338842975206611E-2</v>
      </c>
      <c r="P357">
        <f t="shared" si="51"/>
        <v>1</v>
      </c>
      <c r="Q357">
        <f t="shared" si="52"/>
        <v>0.5</v>
      </c>
      <c r="R357">
        <f t="shared" si="53"/>
        <v>1</v>
      </c>
    </row>
    <row r="358" spans="1:18" x14ac:dyDescent="0.3">
      <c r="A358">
        <v>2</v>
      </c>
      <c r="B358">
        <v>41.880653000000002</v>
      </c>
      <c r="C358">
        <v>-87.636480000000006</v>
      </c>
      <c r="D358" s="1">
        <v>0.375</v>
      </c>
      <c r="E358" s="1">
        <v>0.70833333333333337</v>
      </c>
      <c r="F358" t="s">
        <v>12</v>
      </c>
      <c r="G358" t="s">
        <v>14</v>
      </c>
      <c r="H358">
        <v>27</v>
      </c>
      <c r="I358" s="2">
        <v>44127</v>
      </c>
      <c r="J358">
        <f t="shared" si="45"/>
        <v>1</v>
      </c>
      <c r="K358" t="str">
        <f t="shared" si="46"/>
        <v>F</v>
      </c>
      <c r="L358">
        <f t="shared" si="47"/>
        <v>43</v>
      </c>
      <c r="M358" s="11">
        <f t="shared" si="48"/>
        <v>0.41666666666666663</v>
      </c>
      <c r="N358">
        <f t="shared" si="49"/>
        <v>0.22727272727272727</v>
      </c>
      <c r="O358">
        <f t="shared" si="50"/>
        <v>3.099173553719008E-2</v>
      </c>
      <c r="P358">
        <f t="shared" si="51"/>
        <v>1</v>
      </c>
      <c r="Q358">
        <f t="shared" si="52"/>
        <v>0.2</v>
      </c>
      <c r="R358">
        <f t="shared" si="53"/>
        <v>1</v>
      </c>
    </row>
    <row r="359" spans="1:18" x14ac:dyDescent="0.3">
      <c r="A359">
        <v>2</v>
      </c>
      <c r="B359">
        <v>41.897865000000003</v>
      </c>
      <c r="C359">
        <v>-87.630874000000006</v>
      </c>
      <c r="D359" s="1">
        <v>0.73958333333333337</v>
      </c>
      <c r="E359" s="1">
        <v>0.99930555555555556</v>
      </c>
      <c r="F359" t="s">
        <v>13</v>
      </c>
      <c r="G359" t="s">
        <v>14</v>
      </c>
      <c r="H359">
        <v>27</v>
      </c>
      <c r="I359" s="2">
        <v>44127</v>
      </c>
      <c r="J359">
        <f t="shared" si="45"/>
        <v>1</v>
      </c>
      <c r="K359" t="str">
        <f t="shared" si="46"/>
        <v>F</v>
      </c>
      <c r="L359">
        <f t="shared" si="47"/>
        <v>43</v>
      </c>
      <c r="M359" s="11">
        <f t="shared" si="48"/>
        <v>0.75</v>
      </c>
      <c r="N359">
        <f t="shared" si="49"/>
        <v>0.31818181818181818</v>
      </c>
      <c r="O359">
        <f t="shared" si="50"/>
        <v>4.338842975206611E-2</v>
      </c>
      <c r="P359">
        <f t="shared" si="51"/>
        <v>0.875</v>
      </c>
      <c r="Q359">
        <f t="shared" si="52"/>
        <v>0.2</v>
      </c>
      <c r="R359">
        <f t="shared" si="53"/>
        <v>0.75</v>
      </c>
    </row>
    <row r="360" spans="1:18" x14ac:dyDescent="0.3">
      <c r="A360">
        <v>3</v>
      </c>
      <c r="B360">
        <v>41.880653000000002</v>
      </c>
      <c r="C360">
        <v>-87.636480000000006</v>
      </c>
      <c r="D360" s="1">
        <v>0.375</v>
      </c>
      <c r="E360" s="1">
        <v>0.70833333333333337</v>
      </c>
      <c r="F360" t="s">
        <v>12</v>
      </c>
      <c r="G360" t="s">
        <v>14</v>
      </c>
      <c r="H360">
        <v>29</v>
      </c>
      <c r="I360" s="2">
        <v>44127</v>
      </c>
      <c r="J360">
        <f t="shared" si="45"/>
        <v>1</v>
      </c>
      <c r="K360" t="str">
        <f t="shared" si="46"/>
        <v>F</v>
      </c>
      <c r="L360">
        <f t="shared" si="47"/>
        <v>43</v>
      </c>
      <c r="M360" s="11">
        <f t="shared" si="48"/>
        <v>0.41666666666666663</v>
      </c>
      <c r="N360">
        <f t="shared" si="49"/>
        <v>0.25</v>
      </c>
      <c r="O360">
        <f t="shared" si="50"/>
        <v>3.7499999999999999E-2</v>
      </c>
      <c r="P360">
        <f t="shared" si="51"/>
        <v>1</v>
      </c>
      <c r="Q360">
        <f t="shared" si="52"/>
        <v>0.2</v>
      </c>
      <c r="R360">
        <f t="shared" si="53"/>
        <v>1</v>
      </c>
    </row>
    <row r="361" spans="1:18" x14ac:dyDescent="0.3">
      <c r="A361">
        <v>3</v>
      </c>
      <c r="B361">
        <v>41.881996999999998</v>
      </c>
      <c r="C361">
        <v>-87.627484999999993</v>
      </c>
      <c r="D361" s="1">
        <v>0.73958333333333337</v>
      </c>
      <c r="E361" s="1">
        <v>0.77083333333333337</v>
      </c>
      <c r="F361" t="s">
        <v>15</v>
      </c>
      <c r="G361" t="s">
        <v>14</v>
      </c>
      <c r="H361">
        <v>29</v>
      </c>
      <c r="I361" s="2">
        <v>44127</v>
      </c>
      <c r="J361">
        <f t="shared" si="45"/>
        <v>1</v>
      </c>
      <c r="K361" t="str">
        <f t="shared" si="46"/>
        <v>F</v>
      </c>
      <c r="L361">
        <f t="shared" si="47"/>
        <v>43</v>
      </c>
      <c r="M361" s="11">
        <f t="shared" si="48"/>
        <v>0.75</v>
      </c>
      <c r="N361">
        <f t="shared" si="49"/>
        <v>0.2</v>
      </c>
      <c r="O361">
        <f t="shared" si="50"/>
        <v>0.03</v>
      </c>
      <c r="P361">
        <f t="shared" si="51"/>
        <v>1</v>
      </c>
      <c r="Q361">
        <f t="shared" si="52"/>
        <v>0.33333333333333331</v>
      </c>
      <c r="R361">
        <f t="shared" si="53"/>
        <v>1</v>
      </c>
    </row>
    <row r="362" spans="1:18" x14ac:dyDescent="0.3">
      <c r="A362">
        <v>3</v>
      </c>
      <c r="B362">
        <v>41.890135999999998</v>
      </c>
      <c r="C362">
        <v>-87.631688999999994</v>
      </c>
      <c r="D362" s="1">
        <v>0.79166666666666663</v>
      </c>
      <c r="E362" s="1">
        <v>0.91666666666666663</v>
      </c>
      <c r="F362" t="s">
        <v>21</v>
      </c>
      <c r="G362" t="s">
        <v>14</v>
      </c>
      <c r="H362">
        <v>29</v>
      </c>
      <c r="I362" s="2">
        <v>44128</v>
      </c>
      <c r="J362">
        <f t="shared" si="45"/>
        <v>0</v>
      </c>
      <c r="K362" t="str">
        <f t="shared" si="46"/>
        <v>Sa</v>
      </c>
      <c r="L362">
        <f t="shared" si="47"/>
        <v>43</v>
      </c>
      <c r="M362" s="11">
        <f t="shared" si="48"/>
        <v>0.83333333333333326</v>
      </c>
      <c r="N362">
        <f t="shared" si="49"/>
        <v>0.05</v>
      </c>
      <c r="O362">
        <f t="shared" si="50"/>
        <v>1.0000000000000002E-2</v>
      </c>
      <c r="P362">
        <f t="shared" si="51"/>
        <v>0.125</v>
      </c>
      <c r="Q362">
        <f t="shared" si="52"/>
        <v>0.1</v>
      </c>
      <c r="R362">
        <f t="shared" si="53"/>
        <v>0.125</v>
      </c>
    </row>
    <row r="363" spans="1:18" x14ac:dyDescent="0.3">
      <c r="A363">
        <v>3</v>
      </c>
      <c r="B363">
        <v>41.897865000000003</v>
      </c>
      <c r="C363">
        <v>-87.630874000000006</v>
      </c>
      <c r="D363" s="1">
        <v>0.79166666666666663</v>
      </c>
      <c r="E363" s="1">
        <v>0.99930555555555556</v>
      </c>
      <c r="F363" t="s">
        <v>13</v>
      </c>
      <c r="G363" t="s">
        <v>14</v>
      </c>
      <c r="H363">
        <v>29</v>
      </c>
      <c r="I363" s="2">
        <v>44127</v>
      </c>
      <c r="J363">
        <f t="shared" si="45"/>
        <v>1</v>
      </c>
      <c r="K363" t="str">
        <f t="shared" si="46"/>
        <v>F</v>
      </c>
      <c r="L363">
        <f t="shared" si="47"/>
        <v>43</v>
      </c>
      <c r="M363" s="11">
        <f t="shared" si="48"/>
        <v>0.83333333333333326</v>
      </c>
      <c r="N363">
        <f t="shared" si="49"/>
        <v>0.25</v>
      </c>
      <c r="O363">
        <f t="shared" si="50"/>
        <v>3.7499999999999999E-2</v>
      </c>
      <c r="P363">
        <f t="shared" si="51"/>
        <v>1</v>
      </c>
      <c r="Q363">
        <f t="shared" si="52"/>
        <v>0.47058823529411764</v>
      </c>
      <c r="R363">
        <f t="shared" si="53"/>
        <v>1</v>
      </c>
    </row>
    <row r="364" spans="1:18" x14ac:dyDescent="0.3">
      <c r="A364">
        <v>4</v>
      </c>
      <c r="B364">
        <v>41.880653000000002</v>
      </c>
      <c r="C364">
        <v>-87.636480000000006</v>
      </c>
      <c r="D364" s="1">
        <v>0.375</v>
      </c>
      <c r="E364" s="1">
        <v>0.71527777777777779</v>
      </c>
      <c r="F364" t="s">
        <v>12</v>
      </c>
      <c r="G364" t="s">
        <v>10</v>
      </c>
      <c r="H364">
        <v>26</v>
      </c>
      <c r="I364" s="2">
        <v>44127</v>
      </c>
      <c r="J364">
        <f t="shared" si="45"/>
        <v>1</v>
      </c>
      <c r="K364" t="str">
        <f t="shared" si="46"/>
        <v>F</v>
      </c>
      <c r="L364">
        <f t="shared" si="47"/>
        <v>43</v>
      </c>
      <c r="M364" s="11">
        <f t="shared" si="48"/>
        <v>0.41666666666666663</v>
      </c>
      <c r="N364">
        <f t="shared" si="49"/>
        <v>0.25</v>
      </c>
      <c r="O364">
        <f t="shared" si="50"/>
        <v>3.7499999999999999E-2</v>
      </c>
      <c r="P364">
        <f t="shared" si="51"/>
        <v>1</v>
      </c>
      <c r="Q364">
        <f t="shared" si="52"/>
        <v>0.2</v>
      </c>
      <c r="R364">
        <f t="shared" si="53"/>
        <v>1</v>
      </c>
    </row>
    <row r="365" spans="1:18" x14ac:dyDescent="0.3">
      <c r="A365">
        <v>4</v>
      </c>
      <c r="B365">
        <v>41.881996999999998</v>
      </c>
      <c r="C365">
        <v>-87.627484999999993</v>
      </c>
      <c r="D365" s="1">
        <v>0.73958333333333337</v>
      </c>
      <c r="E365" s="1">
        <v>0.77777777777777779</v>
      </c>
      <c r="F365" t="s">
        <v>15</v>
      </c>
      <c r="G365" t="s">
        <v>10</v>
      </c>
      <c r="H365">
        <v>26</v>
      </c>
      <c r="I365" s="2">
        <v>44127</v>
      </c>
      <c r="J365">
        <f t="shared" si="45"/>
        <v>1</v>
      </c>
      <c r="K365" t="str">
        <f t="shared" si="46"/>
        <v>F</v>
      </c>
      <c r="L365">
        <f t="shared" si="47"/>
        <v>43</v>
      </c>
      <c r="M365" s="11">
        <f t="shared" si="48"/>
        <v>0.75</v>
      </c>
      <c r="N365">
        <f t="shared" si="49"/>
        <v>0.2</v>
      </c>
      <c r="O365">
        <f t="shared" si="50"/>
        <v>0.03</v>
      </c>
      <c r="P365">
        <f t="shared" si="51"/>
        <v>1</v>
      </c>
      <c r="Q365">
        <f t="shared" si="52"/>
        <v>0.33333333333333331</v>
      </c>
      <c r="R365">
        <f t="shared" si="53"/>
        <v>1</v>
      </c>
    </row>
    <row r="366" spans="1:18" x14ac:dyDescent="0.3">
      <c r="A366">
        <v>4</v>
      </c>
      <c r="B366">
        <v>41.897865000000003</v>
      </c>
      <c r="C366">
        <v>-87.630874000000006</v>
      </c>
      <c r="D366" s="1">
        <v>0.79166666666666663</v>
      </c>
      <c r="E366" s="1">
        <v>0.99930555555555556</v>
      </c>
      <c r="F366" t="s">
        <v>13</v>
      </c>
      <c r="G366" t="s">
        <v>10</v>
      </c>
      <c r="H366">
        <v>26</v>
      </c>
      <c r="I366" s="2">
        <v>44127</v>
      </c>
      <c r="J366">
        <f t="shared" si="45"/>
        <v>1</v>
      </c>
      <c r="K366" t="str">
        <f t="shared" si="46"/>
        <v>F</v>
      </c>
      <c r="L366">
        <f t="shared" si="47"/>
        <v>43</v>
      </c>
      <c r="M366" s="11">
        <f t="shared" si="48"/>
        <v>0.83333333333333326</v>
      </c>
      <c r="N366">
        <f t="shared" si="49"/>
        <v>0.35</v>
      </c>
      <c r="O366">
        <f t="shared" si="50"/>
        <v>5.2499999999999998E-2</v>
      </c>
      <c r="P366">
        <f t="shared" si="51"/>
        <v>1</v>
      </c>
      <c r="Q366">
        <f t="shared" si="52"/>
        <v>0.47058823529411764</v>
      </c>
      <c r="R366">
        <f t="shared" si="53"/>
        <v>1</v>
      </c>
    </row>
    <row r="367" spans="1:18" x14ac:dyDescent="0.3">
      <c r="A367">
        <v>5</v>
      </c>
      <c r="B367">
        <v>41.874848999999998</v>
      </c>
      <c r="C367">
        <v>-87.634506000000002</v>
      </c>
      <c r="D367" s="1">
        <v>0.25</v>
      </c>
      <c r="E367" s="1">
        <v>0.3125</v>
      </c>
      <c r="F367" t="s">
        <v>16</v>
      </c>
      <c r="G367" t="s">
        <v>10</v>
      </c>
      <c r="H367">
        <v>27</v>
      </c>
      <c r="I367" s="2">
        <v>44127</v>
      </c>
      <c r="J367">
        <f t="shared" si="45"/>
        <v>1</v>
      </c>
      <c r="K367" t="str">
        <f t="shared" si="46"/>
        <v>F</v>
      </c>
      <c r="L367">
        <f t="shared" si="47"/>
        <v>43</v>
      </c>
      <c r="M367" s="11">
        <f t="shared" si="48"/>
        <v>0.25</v>
      </c>
      <c r="N367">
        <f t="shared" si="49"/>
        <v>0.21739130434782608</v>
      </c>
      <c r="O367">
        <f t="shared" si="50"/>
        <v>2.835538752362949E-2</v>
      </c>
      <c r="P367">
        <f t="shared" si="51"/>
        <v>1</v>
      </c>
      <c r="Q367">
        <f t="shared" si="52"/>
        <v>0.5</v>
      </c>
      <c r="R367">
        <f t="shared" si="53"/>
        <v>1</v>
      </c>
    </row>
    <row r="368" spans="1:18" x14ac:dyDescent="0.3">
      <c r="A368">
        <v>5</v>
      </c>
      <c r="B368">
        <v>41.880653000000002</v>
      </c>
      <c r="C368">
        <v>-87.636480000000006</v>
      </c>
      <c r="D368" s="1">
        <v>0.375</v>
      </c>
      <c r="E368" s="1">
        <v>0.70833333333333337</v>
      </c>
      <c r="F368" t="s">
        <v>12</v>
      </c>
      <c r="G368" t="s">
        <v>10</v>
      </c>
      <c r="H368">
        <v>27</v>
      </c>
      <c r="I368" s="2">
        <v>44127</v>
      </c>
      <c r="J368">
        <f t="shared" si="45"/>
        <v>1</v>
      </c>
      <c r="K368" t="str">
        <f t="shared" si="46"/>
        <v>F</v>
      </c>
      <c r="L368">
        <f t="shared" si="47"/>
        <v>43</v>
      </c>
      <c r="M368" s="11">
        <f t="shared" si="48"/>
        <v>0.41666666666666663</v>
      </c>
      <c r="N368">
        <f t="shared" si="49"/>
        <v>0.21739130434782608</v>
      </c>
      <c r="O368">
        <f t="shared" si="50"/>
        <v>2.835538752362949E-2</v>
      </c>
      <c r="P368">
        <f t="shared" si="51"/>
        <v>1</v>
      </c>
      <c r="Q368">
        <f t="shared" si="52"/>
        <v>0.2</v>
      </c>
      <c r="R368">
        <f t="shared" si="53"/>
        <v>1</v>
      </c>
    </row>
    <row r="369" spans="1:18" x14ac:dyDescent="0.3">
      <c r="A369">
        <v>5</v>
      </c>
      <c r="B369">
        <v>41.897865000000003</v>
      </c>
      <c r="C369">
        <v>-87.630874000000006</v>
      </c>
      <c r="D369" s="1">
        <v>0.73958333333333337</v>
      </c>
      <c r="E369" s="1">
        <v>0.99930555555555556</v>
      </c>
      <c r="F369" t="s">
        <v>13</v>
      </c>
      <c r="G369" t="s">
        <v>10</v>
      </c>
      <c r="H369">
        <v>27</v>
      </c>
      <c r="I369" s="2">
        <v>44127</v>
      </c>
      <c r="J369">
        <f t="shared" si="45"/>
        <v>1</v>
      </c>
      <c r="K369" t="str">
        <f t="shared" si="46"/>
        <v>F</v>
      </c>
      <c r="L369">
        <f t="shared" si="47"/>
        <v>43</v>
      </c>
      <c r="M369" s="11">
        <f t="shared" si="48"/>
        <v>0.75</v>
      </c>
      <c r="N369">
        <f t="shared" si="49"/>
        <v>0.30434782608695654</v>
      </c>
      <c r="O369">
        <f t="shared" si="50"/>
        <v>3.969754253308129E-2</v>
      </c>
      <c r="P369">
        <f t="shared" si="51"/>
        <v>1</v>
      </c>
      <c r="Q369">
        <f t="shared" si="52"/>
        <v>0.26666666666666666</v>
      </c>
      <c r="R369">
        <f t="shared" si="53"/>
        <v>1</v>
      </c>
    </row>
    <row r="370" spans="1:18" x14ac:dyDescent="0.3">
      <c r="A370">
        <v>6</v>
      </c>
      <c r="B370">
        <v>41.874848999999998</v>
      </c>
      <c r="C370">
        <v>-87.634506000000002</v>
      </c>
      <c r="D370" s="1">
        <v>0.25</v>
      </c>
      <c r="E370" s="1">
        <v>0.31944444444444448</v>
      </c>
      <c r="F370" t="s">
        <v>16</v>
      </c>
      <c r="G370" t="s">
        <v>14</v>
      </c>
      <c r="H370">
        <v>29</v>
      </c>
      <c r="I370" s="2">
        <v>44127</v>
      </c>
      <c r="J370">
        <f t="shared" si="45"/>
        <v>1</v>
      </c>
      <c r="K370" t="str">
        <f t="shared" si="46"/>
        <v>F</v>
      </c>
      <c r="L370">
        <f t="shared" si="47"/>
        <v>43</v>
      </c>
      <c r="M370" s="11">
        <f t="shared" si="48"/>
        <v>0.25</v>
      </c>
      <c r="N370">
        <f t="shared" si="49"/>
        <v>0.125</v>
      </c>
      <c r="O370">
        <f t="shared" si="50"/>
        <v>2.0833333333333332E-2</v>
      </c>
      <c r="P370">
        <f t="shared" si="51"/>
        <v>1</v>
      </c>
      <c r="Q370">
        <f t="shared" si="52"/>
        <v>0.5</v>
      </c>
      <c r="R370">
        <f t="shared" si="53"/>
        <v>1</v>
      </c>
    </row>
    <row r="371" spans="1:18" x14ac:dyDescent="0.3">
      <c r="A371">
        <v>6</v>
      </c>
      <c r="B371">
        <v>41.880653000000002</v>
      </c>
      <c r="C371">
        <v>-87.636480000000006</v>
      </c>
      <c r="D371" s="1">
        <v>0.375</v>
      </c>
      <c r="E371" s="1">
        <v>0.71527777777777779</v>
      </c>
      <c r="F371" t="s">
        <v>12</v>
      </c>
      <c r="G371" t="s">
        <v>14</v>
      </c>
      <c r="H371">
        <v>29</v>
      </c>
      <c r="I371" s="2">
        <v>44127</v>
      </c>
      <c r="J371">
        <f t="shared" si="45"/>
        <v>1</v>
      </c>
      <c r="K371" t="str">
        <f t="shared" si="46"/>
        <v>F</v>
      </c>
      <c r="L371">
        <f t="shared" si="47"/>
        <v>43</v>
      </c>
      <c r="M371" s="11">
        <f t="shared" si="48"/>
        <v>0.41666666666666663</v>
      </c>
      <c r="N371">
        <f t="shared" si="49"/>
        <v>0.20833333333333334</v>
      </c>
      <c r="O371">
        <f t="shared" si="50"/>
        <v>3.4722222222222224E-2</v>
      </c>
      <c r="P371">
        <f t="shared" si="51"/>
        <v>1</v>
      </c>
      <c r="Q371">
        <f t="shared" si="52"/>
        <v>0.2</v>
      </c>
      <c r="R371">
        <f t="shared" si="53"/>
        <v>1</v>
      </c>
    </row>
    <row r="372" spans="1:18" x14ac:dyDescent="0.3">
      <c r="A372">
        <v>6</v>
      </c>
      <c r="B372">
        <v>41.881996999999998</v>
      </c>
      <c r="C372">
        <v>-87.627484999999993</v>
      </c>
      <c r="D372" s="1">
        <v>0.73958333333333337</v>
      </c>
      <c r="E372" s="1">
        <v>0.77777777777777779</v>
      </c>
      <c r="F372" t="s">
        <v>15</v>
      </c>
      <c r="G372" t="s">
        <v>14</v>
      </c>
      <c r="H372">
        <v>29</v>
      </c>
      <c r="I372" s="2">
        <v>44127</v>
      </c>
      <c r="J372">
        <f t="shared" si="45"/>
        <v>1</v>
      </c>
      <c r="K372" t="str">
        <f t="shared" si="46"/>
        <v>F</v>
      </c>
      <c r="L372">
        <f t="shared" si="47"/>
        <v>43</v>
      </c>
      <c r="M372" s="11">
        <f t="shared" si="48"/>
        <v>0.75</v>
      </c>
      <c r="N372">
        <f t="shared" si="49"/>
        <v>0.25</v>
      </c>
      <c r="O372">
        <f t="shared" si="50"/>
        <v>4.1666666666666664E-2</v>
      </c>
      <c r="P372">
        <f t="shared" si="51"/>
        <v>1</v>
      </c>
      <c r="Q372">
        <f t="shared" si="52"/>
        <v>0.33333333333333331</v>
      </c>
      <c r="R372">
        <f t="shared" si="53"/>
        <v>1</v>
      </c>
    </row>
    <row r="373" spans="1:18" x14ac:dyDescent="0.3">
      <c r="A373">
        <v>6</v>
      </c>
      <c r="B373">
        <v>41.897865000000003</v>
      </c>
      <c r="C373">
        <v>-87.630874000000006</v>
      </c>
      <c r="D373" s="1">
        <v>0.73958333333333337</v>
      </c>
      <c r="E373" s="1">
        <v>0.99930555555555556</v>
      </c>
      <c r="F373" t="s">
        <v>13</v>
      </c>
      <c r="G373" t="s">
        <v>14</v>
      </c>
      <c r="H373">
        <v>29</v>
      </c>
      <c r="I373" s="2">
        <v>44127</v>
      </c>
      <c r="J373">
        <f t="shared" si="45"/>
        <v>1</v>
      </c>
      <c r="K373" t="str">
        <f t="shared" si="46"/>
        <v>F</v>
      </c>
      <c r="L373">
        <f t="shared" si="47"/>
        <v>43</v>
      </c>
      <c r="M373" s="11">
        <f t="shared" si="48"/>
        <v>0.75</v>
      </c>
      <c r="N373">
        <f t="shared" si="49"/>
        <v>0.29166666666666669</v>
      </c>
      <c r="O373">
        <f t="shared" si="50"/>
        <v>4.8611111111111112E-2</v>
      </c>
      <c r="P373">
        <f t="shared" si="51"/>
        <v>1</v>
      </c>
      <c r="Q373">
        <f t="shared" si="52"/>
        <v>0.26666666666666666</v>
      </c>
      <c r="R373">
        <f t="shared" si="53"/>
        <v>1</v>
      </c>
    </row>
    <row r="374" spans="1:18" x14ac:dyDescent="0.3">
      <c r="A374">
        <v>1</v>
      </c>
      <c r="B374">
        <v>41.878163000000001</v>
      </c>
      <c r="C374">
        <v>-87.634919999999994</v>
      </c>
      <c r="D374" s="1">
        <v>0.52083333333333337</v>
      </c>
      <c r="E374" s="1">
        <v>0.54166666666666663</v>
      </c>
      <c r="F374" t="s">
        <v>17</v>
      </c>
      <c r="G374" t="s">
        <v>10</v>
      </c>
      <c r="H374">
        <v>25</v>
      </c>
      <c r="I374" s="2">
        <v>44128</v>
      </c>
      <c r="J374">
        <f t="shared" si="45"/>
        <v>0</v>
      </c>
      <c r="K374" t="str">
        <f t="shared" si="46"/>
        <v>Sa</v>
      </c>
      <c r="L374">
        <f t="shared" si="47"/>
        <v>43</v>
      </c>
      <c r="M374" s="11">
        <f t="shared" si="48"/>
        <v>0.5</v>
      </c>
      <c r="N374">
        <f t="shared" si="49"/>
        <v>7.407407407407407E-2</v>
      </c>
      <c r="O374">
        <f t="shared" si="50"/>
        <v>1.0973936899862825E-2</v>
      </c>
      <c r="P374">
        <f t="shared" si="51"/>
        <v>1</v>
      </c>
      <c r="Q374">
        <f t="shared" si="52"/>
        <v>1</v>
      </c>
      <c r="R374">
        <f t="shared" si="53"/>
        <v>1</v>
      </c>
    </row>
    <row r="375" spans="1:18" x14ac:dyDescent="0.3">
      <c r="A375">
        <v>1</v>
      </c>
      <c r="B375">
        <v>41.884017999999998</v>
      </c>
      <c r="C375">
        <v>-87.627398999999997</v>
      </c>
      <c r="D375" s="1">
        <v>0.58333333333333337</v>
      </c>
      <c r="E375" s="1">
        <v>0.66666666666666663</v>
      </c>
      <c r="F375" t="s">
        <v>18</v>
      </c>
      <c r="G375" t="s">
        <v>10</v>
      </c>
      <c r="H375">
        <v>25</v>
      </c>
      <c r="I375" s="2">
        <v>44128</v>
      </c>
      <c r="J375">
        <f t="shared" si="45"/>
        <v>0</v>
      </c>
      <c r="K375" t="str">
        <f t="shared" si="46"/>
        <v>Sa</v>
      </c>
      <c r="L375">
        <f t="shared" si="47"/>
        <v>43</v>
      </c>
      <c r="M375" s="11">
        <f t="shared" si="48"/>
        <v>0.58333333333333326</v>
      </c>
      <c r="N375">
        <f t="shared" si="49"/>
        <v>3.7037037037037035E-2</v>
      </c>
      <c r="O375">
        <f t="shared" si="50"/>
        <v>5.4869684499314125E-3</v>
      </c>
      <c r="P375">
        <f t="shared" si="51"/>
        <v>1</v>
      </c>
      <c r="Q375">
        <f t="shared" si="52"/>
        <v>1</v>
      </c>
      <c r="R375">
        <f t="shared" si="53"/>
        <v>1</v>
      </c>
    </row>
    <row r="376" spans="1:18" x14ac:dyDescent="0.3">
      <c r="A376">
        <v>1</v>
      </c>
      <c r="B376">
        <v>41.883138000000002</v>
      </c>
      <c r="C376">
        <v>-87.630692999999994</v>
      </c>
      <c r="D376" s="1">
        <v>0.6875</v>
      </c>
      <c r="E376" s="1">
        <v>0.70833333333333337</v>
      </c>
      <c r="F376" t="s">
        <v>19</v>
      </c>
      <c r="G376" t="s">
        <v>10</v>
      </c>
      <c r="H376">
        <v>25</v>
      </c>
      <c r="I376" s="2">
        <v>44128</v>
      </c>
      <c r="J376">
        <f t="shared" si="45"/>
        <v>0</v>
      </c>
      <c r="K376" t="str">
        <f t="shared" si="46"/>
        <v>Sa</v>
      </c>
      <c r="L376">
        <f t="shared" si="47"/>
        <v>43</v>
      </c>
      <c r="M376" s="11">
        <f t="shared" si="48"/>
        <v>0.66666666666666663</v>
      </c>
      <c r="N376">
        <f t="shared" si="49"/>
        <v>7.407407407407407E-2</v>
      </c>
      <c r="O376">
        <f t="shared" si="50"/>
        <v>1.0973936899862825E-2</v>
      </c>
      <c r="P376">
        <f t="shared" si="51"/>
        <v>1</v>
      </c>
      <c r="Q376">
        <f t="shared" si="52"/>
        <v>1</v>
      </c>
      <c r="R376">
        <f t="shared" si="53"/>
        <v>1</v>
      </c>
    </row>
    <row r="377" spans="1:18" x14ac:dyDescent="0.3">
      <c r="A377">
        <v>1</v>
      </c>
      <c r="B377">
        <v>41.897865000000003</v>
      </c>
      <c r="C377">
        <v>-87.630874000000006</v>
      </c>
      <c r="D377" s="1">
        <v>0.83333333333333337</v>
      </c>
      <c r="E377" s="1">
        <v>0.99930555555555556</v>
      </c>
      <c r="F377" t="s">
        <v>13</v>
      </c>
      <c r="G377" t="s">
        <v>10</v>
      </c>
      <c r="H377">
        <v>25</v>
      </c>
      <c r="I377" s="2">
        <v>44128</v>
      </c>
      <c r="J377">
        <f t="shared" si="45"/>
        <v>0</v>
      </c>
      <c r="K377" t="str">
        <f t="shared" si="46"/>
        <v>Sa</v>
      </c>
      <c r="L377">
        <f t="shared" si="47"/>
        <v>43</v>
      </c>
      <c r="M377" s="11">
        <f t="shared" si="48"/>
        <v>0.83333333333333326</v>
      </c>
      <c r="N377">
        <f t="shared" si="49"/>
        <v>0.25925925925925924</v>
      </c>
      <c r="O377">
        <f t="shared" si="50"/>
        <v>3.8408779149519887E-2</v>
      </c>
      <c r="P377">
        <f t="shared" si="51"/>
        <v>1</v>
      </c>
      <c r="Q377">
        <f t="shared" si="52"/>
        <v>0.88888888888888884</v>
      </c>
      <c r="R377">
        <f t="shared" si="53"/>
        <v>1</v>
      </c>
    </row>
    <row r="378" spans="1:18" x14ac:dyDescent="0.3">
      <c r="A378">
        <v>2</v>
      </c>
      <c r="B378">
        <v>41.879927000000002</v>
      </c>
      <c r="C378">
        <v>-87.623632999999998</v>
      </c>
      <c r="D378" s="1">
        <v>0.39583333333333331</v>
      </c>
      <c r="E378" s="1">
        <v>0.5625</v>
      </c>
      <c r="F378" t="s">
        <v>20</v>
      </c>
      <c r="G378" t="s">
        <v>14</v>
      </c>
      <c r="H378">
        <v>27</v>
      </c>
      <c r="I378" s="2">
        <v>44128</v>
      </c>
      <c r="J378">
        <f t="shared" si="45"/>
        <v>0</v>
      </c>
      <c r="K378" t="str">
        <f t="shared" si="46"/>
        <v>Sa</v>
      </c>
      <c r="L378">
        <f t="shared" si="47"/>
        <v>43</v>
      </c>
      <c r="M378" s="11">
        <f t="shared" si="48"/>
        <v>0.41666666666666663</v>
      </c>
      <c r="N378">
        <f t="shared" si="49"/>
        <v>9.0909090909090912E-2</v>
      </c>
      <c r="O378">
        <f t="shared" si="50"/>
        <v>1.2396694214876032E-2</v>
      </c>
      <c r="P378">
        <f t="shared" si="51"/>
        <v>1</v>
      </c>
      <c r="Q378">
        <f t="shared" si="52"/>
        <v>1</v>
      </c>
      <c r="R378">
        <f t="shared" si="53"/>
        <v>1</v>
      </c>
    </row>
    <row r="379" spans="1:18" x14ac:dyDescent="0.3">
      <c r="A379">
        <v>2</v>
      </c>
      <c r="B379">
        <v>41.879604</v>
      </c>
      <c r="C379">
        <v>-87.633663999999996</v>
      </c>
      <c r="D379" s="1">
        <v>0.58333333333333337</v>
      </c>
      <c r="E379" s="1">
        <v>0.625</v>
      </c>
      <c r="F379" t="s">
        <v>9</v>
      </c>
      <c r="G379" t="s">
        <v>14</v>
      </c>
      <c r="H379">
        <v>27</v>
      </c>
      <c r="I379" s="2">
        <v>44128</v>
      </c>
      <c r="J379">
        <f t="shared" si="45"/>
        <v>0</v>
      </c>
      <c r="K379" t="str">
        <f t="shared" si="46"/>
        <v>Sa</v>
      </c>
      <c r="L379">
        <f t="shared" si="47"/>
        <v>43</v>
      </c>
      <c r="M379" s="11">
        <f t="shared" si="48"/>
        <v>0.58333333333333326</v>
      </c>
      <c r="N379">
        <f t="shared" si="49"/>
        <v>0.31818181818181818</v>
      </c>
      <c r="O379">
        <f t="shared" si="50"/>
        <v>4.338842975206611E-2</v>
      </c>
      <c r="P379">
        <f t="shared" si="51"/>
        <v>1</v>
      </c>
      <c r="Q379">
        <f t="shared" si="52"/>
        <v>1</v>
      </c>
      <c r="R379">
        <f t="shared" si="53"/>
        <v>1</v>
      </c>
    </row>
    <row r="380" spans="1:18" x14ac:dyDescent="0.3">
      <c r="A380">
        <v>2</v>
      </c>
      <c r="B380">
        <v>41.897865000000003</v>
      </c>
      <c r="C380">
        <v>-87.630874000000006</v>
      </c>
      <c r="D380" s="1">
        <v>0.64583333333333337</v>
      </c>
      <c r="E380" s="1">
        <v>0.99930555555555556</v>
      </c>
      <c r="F380" t="s">
        <v>13</v>
      </c>
      <c r="G380" t="s">
        <v>14</v>
      </c>
      <c r="H380">
        <v>27</v>
      </c>
      <c r="I380" s="2">
        <v>44128</v>
      </c>
      <c r="J380">
        <f t="shared" si="45"/>
        <v>0</v>
      </c>
      <c r="K380" t="str">
        <f t="shared" si="46"/>
        <v>Sa</v>
      </c>
      <c r="L380">
        <f t="shared" si="47"/>
        <v>43</v>
      </c>
      <c r="M380" s="11">
        <f t="shared" si="48"/>
        <v>0.66666666666666663</v>
      </c>
      <c r="N380">
        <f t="shared" si="49"/>
        <v>0.31818181818181818</v>
      </c>
      <c r="O380">
        <f t="shared" si="50"/>
        <v>4.338842975206611E-2</v>
      </c>
      <c r="P380">
        <f t="shared" si="51"/>
        <v>1.125</v>
      </c>
      <c r="Q380">
        <f t="shared" si="52"/>
        <v>0.5</v>
      </c>
      <c r="R380">
        <f t="shared" si="53"/>
        <v>1</v>
      </c>
    </row>
    <row r="381" spans="1:18" x14ac:dyDescent="0.3">
      <c r="A381">
        <v>3</v>
      </c>
      <c r="B381">
        <v>41.874848999999998</v>
      </c>
      <c r="C381">
        <v>-87.634506000000002</v>
      </c>
      <c r="D381" s="1">
        <v>0.29166666666666669</v>
      </c>
      <c r="E381" s="1">
        <v>0.375</v>
      </c>
      <c r="F381" t="s">
        <v>16</v>
      </c>
      <c r="G381" t="s">
        <v>14</v>
      </c>
      <c r="H381">
        <v>29</v>
      </c>
      <c r="I381" s="2">
        <v>44128</v>
      </c>
      <c r="J381">
        <f t="shared" si="45"/>
        <v>0</v>
      </c>
      <c r="K381" t="str">
        <f t="shared" si="46"/>
        <v>Sa</v>
      </c>
      <c r="L381">
        <f t="shared" si="47"/>
        <v>43</v>
      </c>
      <c r="M381" s="11">
        <f t="shared" si="48"/>
        <v>0.33333333333333331</v>
      </c>
      <c r="N381">
        <f t="shared" si="49"/>
        <v>0.1</v>
      </c>
      <c r="O381">
        <f t="shared" si="50"/>
        <v>2.0000000000000004E-2</v>
      </c>
      <c r="P381">
        <f t="shared" si="51"/>
        <v>1</v>
      </c>
      <c r="Q381">
        <f t="shared" si="52"/>
        <v>1</v>
      </c>
      <c r="R381">
        <f t="shared" si="53"/>
        <v>1</v>
      </c>
    </row>
    <row r="382" spans="1:18" x14ac:dyDescent="0.3">
      <c r="A382">
        <v>3</v>
      </c>
      <c r="B382">
        <v>41.883138000000002</v>
      </c>
      <c r="C382">
        <v>-87.630692999999994</v>
      </c>
      <c r="D382" s="1">
        <v>0.70833333333333337</v>
      </c>
      <c r="E382" s="1">
        <v>0.75</v>
      </c>
      <c r="F382" t="s">
        <v>19</v>
      </c>
      <c r="G382" t="s">
        <v>14</v>
      </c>
      <c r="H382">
        <v>29</v>
      </c>
      <c r="I382" s="2">
        <v>44128</v>
      </c>
      <c r="J382">
        <f t="shared" si="45"/>
        <v>0</v>
      </c>
      <c r="K382" t="str">
        <f t="shared" si="46"/>
        <v>Sa</v>
      </c>
      <c r="L382">
        <f t="shared" si="47"/>
        <v>43</v>
      </c>
      <c r="M382" s="11">
        <f t="shared" si="48"/>
        <v>0.75</v>
      </c>
      <c r="N382">
        <f t="shared" si="49"/>
        <v>0.05</v>
      </c>
      <c r="O382">
        <f t="shared" si="50"/>
        <v>1.0000000000000002E-2</v>
      </c>
      <c r="P382">
        <f t="shared" si="51"/>
        <v>1</v>
      </c>
      <c r="Q382">
        <f t="shared" si="52"/>
        <v>1</v>
      </c>
      <c r="R382">
        <f t="shared" si="53"/>
        <v>1</v>
      </c>
    </row>
    <row r="383" spans="1:18" x14ac:dyDescent="0.3">
      <c r="A383">
        <v>3</v>
      </c>
      <c r="B383">
        <v>41.884017999999998</v>
      </c>
      <c r="C383">
        <v>-87.627398999999997</v>
      </c>
      <c r="D383" s="1">
        <v>0.75</v>
      </c>
      <c r="E383" s="1">
        <v>0.91666666666666663</v>
      </c>
      <c r="F383" t="s">
        <v>18</v>
      </c>
      <c r="G383" t="s">
        <v>14</v>
      </c>
      <c r="H383">
        <v>29</v>
      </c>
      <c r="I383" s="2">
        <v>44128</v>
      </c>
      <c r="J383">
        <f t="shared" si="45"/>
        <v>0</v>
      </c>
      <c r="K383" t="str">
        <f t="shared" si="46"/>
        <v>Sa</v>
      </c>
      <c r="L383">
        <f t="shared" si="47"/>
        <v>43</v>
      </c>
      <c r="M383" s="11">
        <f t="shared" si="48"/>
        <v>0.75</v>
      </c>
      <c r="N383">
        <f t="shared" si="49"/>
        <v>0.1</v>
      </c>
      <c r="O383">
        <f t="shared" si="50"/>
        <v>2.0000000000000004E-2</v>
      </c>
      <c r="P383">
        <f t="shared" si="51"/>
        <v>1</v>
      </c>
      <c r="Q383">
        <f t="shared" si="52"/>
        <v>1</v>
      </c>
      <c r="R383">
        <f t="shared" si="53"/>
        <v>1</v>
      </c>
    </row>
    <row r="384" spans="1:18" x14ac:dyDescent="0.3">
      <c r="A384">
        <v>4</v>
      </c>
      <c r="B384">
        <v>41.897865000000003</v>
      </c>
      <c r="C384">
        <v>-87.630874000000006</v>
      </c>
      <c r="D384" s="1">
        <v>0.375</v>
      </c>
      <c r="E384" s="1">
        <v>0.38541666666666669</v>
      </c>
      <c r="F384" t="s">
        <v>13</v>
      </c>
      <c r="G384" t="s">
        <v>10</v>
      </c>
      <c r="H384">
        <v>26</v>
      </c>
      <c r="I384" s="2">
        <v>44128</v>
      </c>
      <c r="J384">
        <f t="shared" si="45"/>
        <v>0</v>
      </c>
      <c r="K384" t="str">
        <f t="shared" si="46"/>
        <v>Sa</v>
      </c>
      <c r="L384">
        <f t="shared" si="47"/>
        <v>43</v>
      </c>
      <c r="M384" s="11">
        <f t="shared" si="48"/>
        <v>0.41666666666666663</v>
      </c>
      <c r="N384">
        <f t="shared" si="49"/>
        <v>0.35</v>
      </c>
      <c r="O384">
        <f t="shared" si="50"/>
        <v>5.2499999999999998E-2</v>
      </c>
      <c r="P384">
        <f t="shared" si="51"/>
        <v>1</v>
      </c>
      <c r="Q384">
        <f t="shared" si="52"/>
        <v>1</v>
      </c>
      <c r="R384">
        <f t="shared" si="53"/>
        <v>1</v>
      </c>
    </row>
    <row r="385" spans="1:18" x14ac:dyDescent="0.3">
      <c r="A385">
        <v>4</v>
      </c>
      <c r="B385">
        <v>41.879604</v>
      </c>
      <c r="C385">
        <v>-87.633663999999996</v>
      </c>
      <c r="D385" s="1">
        <v>0.75</v>
      </c>
      <c r="E385" s="1">
        <v>0.79166666666666663</v>
      </c>
      <c r="F385" t="s">
        <v>9</v>
      </c>
      <c r="G385" t="s">
        <v>10</v>
      </c>
      <c r="H385">
        <v>26</v>
      </c>
      <c r="I385" s="2">
        <v>44128</v>
      </c>
      <c r="J385">
        <f t="shared" si="45"/>
        <v>0</v>
      </c>
      <c r="K385" t="str">
        <f t="shared" si="46"/>
        <v>Sa</v>
      </c>
      <c r="L385">
        <f t="shared" si="47"/>
        <v>43</v>
      </c>
      <c r="M385" s="11">
        <f t="shared" si="48"/>
        <v>0.75</v>
      </c>
      <c r="N385">
        <f t="shared" si="49"/>
        <v>0.1</v>
      </c>
      <c r="O385">
        <f t="shared" si="50"/>
        <v>1.4999999999999999E-2</v>
      </c>
      <c r="P385">
        <f t="shared" si="51"/>
        <v>1</v>
      </c>
      <c r="Q385">
        <f t="shared" si="52"/>
        <v>1</v>
      </c>
      <c r="R385">
        <f t="shared" si="53"/>
        <v>1</v>
      </c>
    </row>
    <row r="386" spans="1:18" x14ac:dyDescent="0.3">
      <c r="A386">
        <v>4</v>
      </c>
      <c r="B386">
        <v>41.890135999999998</v>
      </c>
      <c r="C386">
        <v>-87.631688999999994</v>
      </c>
      <c r="D386" s="1">
        <v>0.8125</v>
      </c>
      <c r="E386" s="1">
        <v>0</v>
      </c>
      <c r="F386" t="s">
        <v>21</v>
      </c>
      <c r="G386" t="s">
        <v>10</v>
      </c>
      <c r="H386">
        <v>26</v>
      </c>
      <c r="I386" s="2">
        <v>44128</v>
      </c>
      <c r="J386">
        <f t="shared" si="45"/>
        <v>0</v>
      </c>
      <c r="K386" t="str">
        <f t="shared" si="46"/>
        <v>Sa</v>
      </c>
      <c r="L386">
        <f t="shared" si="47"/>
        <v>43</v>
      </c>
      <c r="M386" s="11">
        <f t="shared" si="48"/>
        <v>0.83333333333333326</v>
      </c>
      <c r="N386">
        <f t="shared" si="49"/>
        <v>0.1</v>
      </c>
      <c r="O386">
        <f t="shared" si="50"/>
        <v>1.4999999999999999E-2</v>
      </c>
      <c r="P386">
        <f t="shared" si="51"/>
        <v>1.125</v>
      </c>
      <c r="Q386">
        <f t="shared" si="52"/>
        <v>0.9</v>
      </c>
      <c r="R386">
        <f t="shared" si="53"/>
        <v>1.125</v>
      </c>
    </row>
    <row r="387" spans="1:18" x14ac:dyDescent="0.3">
      <c r="A387">
        <v>5</v>
      </c>
      <c r="B387">
        <v>41.897865000000003</v>
      </c>
      <c r="C387">
        <v>-87.630874000000006</v>
      </c>
      <c r="D387" s="1">
        <v>0.33333333333333331</v>
      </c>
      <c r="E387" s="1">
        <v>0.375</v>
      </c>
      <c r="F387" t="s">
        <v>13</v>
      </c>
      <c r="G387" t="s">
        <v>10</v>
      </c>
      <c r="H387">
        <v>27</v>
      </c>
      <c r="I387" s="2">
        <v>44128</v>
      </c>
      <c r="J387">
        <f t="shared" ref="J387:J450" si="54">CHOOSE(WEEKDAY(I387),0,1,1,1,1,1,0)</f>
        <v>0</v>
      </c>
      <c r="K387" t="str">
        <f t="shared" ref="K387:K450" si="55">CHOOSE(WEEKDAY(I387),"Su","M","Tu","W","Th","F","Sa")</f>
        <v>Sa</v>
      </c>
      <c r="L387">
        <f t="shared" ref="L387:L450" si="56">WEEKNUM(I387)</f>
        <v>43</v>
      </c>
      <c r="M387" s="11">
        <f t="shared" ref="M387:M450" si="57">MROUND(D387,"2:00")</f>
        <v>0.33333333333333331</v>
      </c>
      <c r="N387">
        <f t="shared" ref="N387:N450" si="58">COUNTIFS(F:F,F387,A:A,A387,L:L,L387)/COUNTIFS(A:A,A387,L:L,L387)</f>
        <v>0.30434782608695654</v>
      </c>
      <c r="O387">
        <f t="shared" ref="O387:O450" si="59">N387*(COUNTIFS(K:K,K387,A:A,A387,L:L,L387)/COUNTIFS(A:A,A387,L:L,L387))</f>
        <v>2.6465028355387523E-2</v>
      </c>
      <c r="P387">
        <f t="shared" ref="P387:P450" si="60">COUNTIFS(F:F,F387,A:A,A387,K:K,K387)/(MAX(L:L)-MIN(L:L))</f>
        <v>1</v>
      </c>
      <c r="Q387">
        <f t="shared" ref="Q387:Q450" si="61">COUNTIFS(F:F,F387,M:M,M387,K:K,K387,A:A,A387)/COUNTIFS(F:F,F387,K:K,K387,M:M,M387)</f>
        <v>1</v>
      </c>
      <c r="R387">
        <f t="shared" ref="R387:R450" si="62">COUNTIFS(F:F,F387,A:A,A387,K:K,K387,M:M,M387)/(MAX(L:L)-MIN(L:L))</f>
        <v>1</v>
      </c>
    </row>
    <row r="388" spans="1:18" x14ac:dyDescent="0.3">
      <c r="A388">
        <v>5</v>
      </c>
      <c r="B388">
        <v>41.881996999999998</v>
      </c>
      <c r="C388">
        <v>-87.627484999999993</v>
      </c>
      <c r="D388" s="1">
        <v>0.375</v>
      </c>
      <c r="E388" s="1">
        <v>0.54166666666666663</v>
      </c>
      <c r="F388" t="s">
        <v>15</v>
      </c>
      <c r="G388" t="s">
        <v>10</v>
      </c>
      <c r="H388">
        <v>27</v>
      </c>
      <c r="I388" s="2">
        <v>44128</v>
      </c>
      <c r="J388">
        <f t="shared" si="54"/>
        <v>0</v>
      </c>
      <c r="K388" t="str">
        <f t="shared" si="55"/>
        <v>Sa</v>
      </c>
      <c r="L388">
        <f t="shared" si="56"/>
        <v>43</v>
      </c>
      <c r="M388" s="11">
        <f t="shared" si="57"/>
        <v>0.41666666666666663</v>
      </c>
      <c r="N388">
        <f t="shared" si="58"/>
        <v>0.2608695652173913</v>
      </c>
      <c r="O388">
        <f t="shared" si="59"/>
        <v>2.268431001890359E-2</v>
      </c>
      <c r="P388">
        <f t="shared" si="60"/>
        <v>1</v>
      </c>
      <c r="Q388">
        <f t="shared" si="61"/>
        <v>0.5</v>
      </c>
      <c r="R388">
        <f t="shared" si="62"/>
        <v>1</v>
      </c>
    </row>
    <row r="389" spans="1:18" x14ac:dyDescent="0.3">
      <c r="A389">
        <v>6</v>
      </c>
      <c r="B389">
        <v>41.881996999999998</v>
      </c>
      <c r="C389">
        <v>-87.627484999999993</v>
      </c>
      <c r="D389" s="1">
        <v>0.41666666666666669</v>
      </c>
      <c r="E389" s="1">
        <v>0.54166666666666663</v>
      </c>
      <c r="F389" t="s">
        <v>15</v>
      </c>
      <c r="G389" t="s">
        <v>14</v>
      </c>
      <c r="H389">
        <v>29</v>
      </c>
      <c r="I389" s="2">
        <v>44128</v>
      </c>
      <c r="J389">
        <f t="shared" si="54"/>
        <v>0</v>
      </c>
      <c r="K389" t="str">
        <f t="shared" si="55"/>
        <v>Sa</v>
      </c>
      <c r="L389">
        <f t="shared" si="56"/>
        <v>43</v>
      </c>
      <c r="M389" s="11">
        <f t="shared" si="57"/>
        <v>0.41666666666666663</v>
      </c>
      <c r="N389">
        <f t="shared" si="58"/>
        <v>0.25</v>
      </c>
      <c r="O389">
        <f t="shared" si="59"/>
        <v>3.125E-2</v>
      </c>
      <c r="P389">
        <f t="shared" si="60"/>
        <v>1</v>
      </c>
      <c r="Q389">
        <f t="shared" si="61"/>
        <v>0.5</v>
      </c>
      <c r="R389">
        <f t="shared" si="62"/>
        <v>1</v>
      </c>
    </row>
    <row r="390" spans="1:18" x14ac:dyDescent="0.3">
      <c r="A390">
        <v>6</v>
      </c>
      <c r="B390">
        <v>41.883138000000002</v>
      </c>
      <c r="C390">
        <v>-87.630692999999994</v>
      </c>
      <c r="D390" s="1">
        <v>0.58333333333333337</v>
      </c>
      <c r="E390" s="1">
        <v>0.66666666666666663</v>
      </c>
      <c r="F390" t="s">
        <v>19</v>
      </c>
      <c r="G390" t="s">
        <v>14</v>
      </c>
      <c r="H390">
        <v>29</v>
      </c>
      <c r="I390" s="2">
        <v>44128</v>
      </c>
      <c r="J390">
        <f t="shared" si="54"/>
        <v>0</v>
      </c>
      <c r="K390" t="str">
        <f t="shared" si="55"/>
        <v>Sa</v>
      </c>
      <c r="L390">
        <f t="shared" si="56"/>
        <v>43</v>
      </c>
      <c r="M390" s="11">
        <f t="shared" si="57"/>
        <v>0.58333333333333326</v>
      </c>
      <c r="N390">
        <f t="shared" si="58"/>
        <v>8.3333333333333329E-2</v>
      </c>
      <c r="O390">
        <f t="shared" si="59"/>
        <v>1.0416666666666666E-2</v>
      </c>
      <c r="P390">
        <f t="shared" si="60"/>
        <v>1</v>
      </c>
      <c r="Q390">
        <f t="shared" si="61"/>
        <v>1</v>
      </c>
      <c r="R390">
        <f t="shared" si="62"/>
        <v>1</v>
      </c>
    </row>
    <row r="391" spans="1:18" x14ac:dyDescent="0.3">
      <c r="A391">
        <v>6</v>
      </c>
      <c r="B391">
        <v>41.897865000000003</v>
      </c>
      <c r="C391">
        <v>-87.630874000000006</v>
      </c>
      <c r="D391" s="1">
        <v>0.66666666666666663</v>
      </c>
      <c r="E391" s="1">
        <v>0.99930555555555556</v>
      </c>
      <c r="F391" t="s">
        <v>13</v>
      </c>
      <c r="G391" t="s">
        <v>14</v>
      </c>
      <c r="H391">
        <v>29</v>
      </c>
      <c r="I391" s="2">
        <v>44128</v>
      </c>
      <c r="J391">
        <f t="shared" si="54"/>
        <v>0</v>
      </c>
      <c r="K391" t="str">
        <f t="shared" si="55"/>
        <v>Sa</v>
      </c>
      <c r="L391">
        <f t="shared" si="56"/>
        <v>43</v>
      </c>
      <c r="M391" s="11">
        <f t="shared" si="57"/>
        <v>0.66666666666666663</v>
      </c>
      <c r="N391">
        <f t="shared" si="58"/>
        <v>0.29166666666666669</v>
      </c>
      <c r="O391">
        <f t="shared" si="59"/>
        <v>3.6458333333333336E-2</v>
      </c>
      <c r="P391">
        <f t="shared" si="60"/>
        <v>1</v>
      </c>
      <c r="Q391">
        <f t="shared" si="61"/>
        <v>0.5</v>
      </c>
      <c r="R391">
        <f t="shared" si="62"/>
        <v>1</v>
      </c>
    </row>
    <row r="392" spans="1:18" x14ac:dyDescent="0.3">
      <c r="A392">
        <v>1</v>
      </c>
      <c r="B392">
        <v>41.878163000000001</v>
      </c>
      <c r="C392">
        <v>-87.634919999999994</v>
      </c>
      <c r="D392" s="1">
        <v>0.52083333333333337</v>
      </c>
      <c r="E392" s="1">
        <v>0.54166666666666663</v>
      </c>
      <c r="F392" t="s">
        <v>17</v>
      </c>
      <c r="G392" t="s">
        <v>10</v>
      </c>
      <c r="H392">
        <v>25</v>
      </c>
      <c r="I392" s="2">
        <v>44129</v>
      </c>
      <c r="J392">
        <f t="shared" si="54"/>
        <v>0</v>
      </c>
      <c r="K392" t="str">
        <f t="shared" si="55"/>
        <v>Su</v>
      </c>
      <c r="L392">
        <f t="shared" si="56"/>
        <v>44</v>
      </c>
      <c r="M392" s="11">
        <f t="shared" si="57"/>
        <v>0.5</v>
      </c>
      <c r="N392">
        <f t="shared" si="58"/>
        <v>7.407407407407407E-2</v>
      </c>
      <c r="O392">
        <f t="shared" si="59"/>
        <v>8.2304526748971183E-3</v>
      </c>
      <c r="P392">
        <f t="shared" si="60"/>
        <v>1</v>
      </c>
      <c r="Q392">
        <f t="shared" si="61"/>
        <v>1</v>
      </c>
      <c r="R392">
        <f t="shared" si="62"/>
        <v>1</v>
      </c>
    </row>
    <row r="393" spans="1:18" x14ac:dyDescent="0.3">
      <c r="A393">
        <v>1</v>
      </c>
      <c r="B393">
        <v>41.883138000000002</v>
      </c>
      <c r="C393">
        <v>-87.630692999999994</v>
      </c>
      <c r="D393" s="1">
        <v>0.6875</v>
      </c>
      <c r="E393" s="1">
        <v>0.70833333333333337</v>
      </c>
      <c r="F393" t="s">
        <v>19</v>
      </c>
      <c r="G393" t="s">
        <v>10</v>
      </c>
      <c r="H393">
        <v>25</v>
      </c>
      <c r="I393" s="2">
        <v>44129</v>
      </c>
      <c r="J393">
        <f t="shared" si="54"/>
        <v>0</v>
      </c>
      <c r="K393" t="str">
        <f t="shared" si="55"/>
        <v>Su</v>
      </c>
      <c r="L393">
        <f t="shared" si="56"/>
        <v>44</v>
      </c>
      <c r="M393" s="11">
        <f t="shared" si="57"/>
        <v>0.66666666666666663</v>
      </c>
      <c r="N393">
        <f t="shared" si="58"/>
        <v>7.407407407407407E-2</v>
      </c>
      <c r="O393">
        <f t="shared" si="59"/>
        <v>8.2304526748971183E-3</v>
      </c>
      <c r="P393">
        <f t="shared" si="60"/>
        <v>1</v>
      </c>
      <c r="Q393">
        <f t="shared" si="61"/>
        <v>1</v>
      </c>
      <c r="R393">
        <f t="shared" si="62"/>
        <v>1</v>
      </c>
    </row>
    <row r="394" spans="1:18" x14ac:dyDescent="0.3">
      <c r="A394">
        <v>1</v>
      </c>
      <c r="B394">
        <v>41.897865000000003</v>
      </c>
      <c r="C394">
        <v>-87.630874000000006</v>
      </c>
      <c r="D394" s="1">
        <v>0.83333333333333337</v>
      </c>
      <c r="E394" s="1">
        <v>0.99930555555555556</v>
      </c>
      <c r="F394" t="s">
        <v>13</v>
      </c>
      <c r="G394" t="s">
        <v>10</v>
      </c>
      <c r="H394">
        <v>25</v>
      </c>
      <c r="I394" s="2">
        <v>44129</v>
      </c>
      <c r="J394">
        <f t="shared" si="54"/>
        <v>0</v>
      </c>
      <c r="K394" t="str">
        <f t="shared" si="55"/>
        <v>Su</v>
      </c>
      <c r="L394">
        <f t="shared" si="56"/>
        <v>44</v>
      </c>
      <c r="M394" s="11">
        <f t="shared" si="57"/>
        <v>0.83333333333333326</v>
      </c>
      <c r="N394">
        <f t="shared" si="58"/>
        <v>0.25925925925925924</v>
      </c>
      <c r="O394">
        <f t="shared" si="59"/>
        <v>2.8806584362139915E-2</v>
      </c>
      <c r="P394">
        <f t="shared" si="60"/>
        <v>1</v>
      </c>
      <c r="Q394">
        <f t="shared" si="61"/>
        <v>1</v>
      </c>
      <c r="R394">
        <f t="shared" si="62"/>
        <v>1</v>
      </c>
    </row>
    <row r="395" spans="1:18" x14ac:dyDescent="0.3">
      <c r="A395">
        <v>2</v>
      </c>
      <c r="B395">
        <v>41.881996999999998</v>
      </c>
      <c r="C395">
        <v>-87.627484999999993</v>
      </c>
      <c r="D395" s="1">
        <v>0.33333333333333331</v>
      </c>
      <c r="E395" s="1">
        <v>0.375</v>
      </c>
      <c r="F395" t="s">
        <v>15</v>
      </c>
      <c r="G395" t="s">
        <v>14</v>
      </c>
      <c r="H395">
        <v>27</v>
      </c>
      <c r="I395" s="2">
        <v>44129</v>
      </c>
      <c r="J395">
        <f t="shared" si="54"/>
        <v>0</v>
      </c>
      <c r="K395" t="str">
        <f t="shared" si="55"/>
        <v>Su</v>
      </c>
      <c r="L395">
        <f t="shared" si="56"/>
        <v>44</v>
      </c>
      <c r="M395" s="11">
        <f t="shared" si="57"/>
        <v>0.33333333333333331</v>
      </c>
      <c r="N395">
        <f t="shared" si="58"/>
        <v>4.7619047619047616E-2</v>
      </c>
      <c r="O395">
        <f t="shared" si="59"/>
        <v>9.0702947845804974E-3</v>
      </c>
      <c r="P395">
        <f t="shared" si="60"/>
        <v>1</v>
      </c>
      <c r="Q395">
        <f t="shared" si="61"/>
        <v>1</v>
      </c>
      <c r="R395">
        <f t="shared" si="62"/>
        <v>1</v>
      </c>
    </row>
    <row r="396" spans="1:18" x14ac:dyDescent="0.3">
      <c r="A396">
        <v>2</v>
      </c>
      <c r="B396">
        <v>41.879927000000002</v>
      </c>
      <c r="C396">
        <v>-87.623632999999998</v>
      </c>
      <c r="D396" s="1">
        <v>0.39583333333333331</v>
      </c>
      <c r="E396" s="1">
        <v>0.5625</v>
      </c>
      <c r="F396" t="s">
        <v>20</v>
      </c>
      <c r="G396" t="s">
        <v>14</v>
      </c>
      <c r="H396">
        <v>27</v>
      </c>
      <c r="I396" s="2">
        <v>44129</v>
      </c>
      <c r="J396">
        <f t="shared" si="54"/>
        <v>0</v>
      </c>
      <c r="K396" t="str">
        <f t="shared" si="55"/>
        <v>Su</v>
      </c>
      <c r="L396">
        <f t="shared" si="56"/>
        <v>44</v>
      </c>
      <c r="M396" s="11">
        <f t="shared" si="57"/>
        <v>0.41666666666666663</v>
      </c>
      <c r="N396">
        <f t="shared" si="58"/>
        <v>9.5238095238095233E-2</v>
      </c>
      <c r="O396">
        <f t="shared" si="59"/>
        <v>1.8140589569160995E-2</v>
      </c>
      <c r="P396">
        <f t="shared" si="60"/>
        <v>1</v>
      </c>
      <c r="Q396">
        <f t="shared" si="61"/>
        <v>1</v>
      </c>
      <c r="R396">
        <f t="shared" si="62"/>
        <v>1</v>
      </c>
    </row>
    <row r="397" spans="1:18" x14ac:dyDescent="0.3">
      <c r="A397">
        <v>2</v>
      </c>
      <c r="B397">
        <v>41.879604</v>
      </c>
      <c r="C397">
        <v>-87.633663999999996</v>
      </c>
      <c r="D397" s="1">
        <v>0.58333333333333337</v>
      </c>
      <c r="E397" s="1">
        <v>0.625</v>
      </c>
      <c r="F397" t="s">
        <v>9</v>
      </c>
      <c r="G397" t="s">
        <v>14</v>
      </c>
      <c r="H397">
        <v>27</v>
      </c>
      <c r="I397" s="2">
        <v>44129</v>
      </c>
      <c r="J397">
        <f t="shared" si="54"/>
        <v>0</v>
      </c>
      <c r="K397" t="str">
        <f t="shared" si="55"/>
        <v>Su</v>
      </c>
      <c r="L397">
        <f t="shared" si="56"/>
        <v>44</v>
      </c>
      <c r="M397" s="11">
        <f t="shared" si="57"/>
        <v>0.58333333333333326</v>
      </c>
      <c r="N397">
        <f t="shared" si="58"/>
        <v>0.2857142857142857</v>
      </c>
      <c r="O397">
        <f t="shared" si="59"/>
        <v>5.4421768707482984E-2</v>
      </c>
      <c r="P397">
        <f t="shared" si="60"/>
        <v>1</v>
      </c>
      <c r="Q397">
        <f t="shared" si="61"/>
        <v>1</v>
      </c>
      <c r="R397">
        <f t="shared" si="62"/>
        <v>1</v>
      </c>
    </row>
    <row r="398" spans="1:18" x14ac:dyDescent="0.3">
      <c r="A398">
        <v>2</v>
      </c>
      <c r="B398">
        <v>41.897865000000003</v>
      </c>
      <c r="C398">
        <v>-87.630874000000006</v>
      </c>
      <c r="D398" s="1">
        <v>0.64583333333333337</v>
      </c>
      <c r="E398" s="1">
        <v>0.99930555555555556</v>
      </c>
      <c r="F398" t="s">
        <v>13</v>
      </c>
      <c r="G398" t="s">
        <v>14</v>
      </c>
      <c r="H398">
        <v>27</v>
      </c>
      <c r="I398" s="2">
        <v>44129</v>
      </c>
      <c r="J398">
        <f t="shared" si="54"/>
        <v>0</v>
      </c>
      <c r="K398" t="str">
        <f t="shared" si="55"/>
        <v>Su</v>
      </c>
      <c r="L398">
        <f t="shared" si="56"/>
        <v>44</v>
      </c>
      <c r="M398" s="11">
        <f t="shared" si="57"/>
        <v>0.66666666666666663</v>
      </c>
      <c r="N398">
        <f t="shared" si="58"/>
        <v>0.33333333333333331</v>
      </c>
      <c r="O398">
        <f t="shared" si="59"/>
        <v>6.3492063492063489E-2</v>
      </c>
      <c r="P398">
        <f t="shared" si="60"/>
        <v>1</v>
      </c>
      <c r="Q398">
        <f t="shared" si="61"/>
        <v>0.5</v>
      </c>
      <c r="R398">
        <f t="shared" si="62"/>
        <v>1</v>
      </c>
    </row>
    <row r="399" spans="1:18" x14ac:dyDescent="0.3">
      <c r="A399">
        <v>3</v>
      </c>
      <c r="B399">
        <v>41.874848999999998</v>
      </c>
      <c r="C399">
        <v>-87.634506000000002</v>
      </c>
      <c r="D399" s="1">
        <v>0.29166666666666669</v>
      </c>
      <c r="E399" s="1">
        <v>0.375</v>
      </c>
      <c r="F399" t="s">
        <v>16</v>
      </c>
      <c r="G399" t="s">
        <v>14</v>
      </c>
      <c r="H399">
        <v>29</v>
      </c>
      <c r="I399" s="2">
        <v>44129</v>
      </c>
      <c r="J399">
        <f t="shared" si="54"/>
        <v>0</v>
      </c>
      <c r="K399" t="str">
        <f t="shared" si="55"/>
        <v>Su</v>
      </c>
      <c r="L399">
        <f t="shared" si="56"/>
        <v>44</v>
      </c>
      <c r="M399" s="11">
        <f t="shared" si="57"/>
        <v>0.33333333333333331</v>
      </c>
      <c r="N399">
        <f t="shared" si="58"/>
        <v>0.10526315789473684</v>
      </c>
      <c r="O399">
        <f t="shared" si="59"/>
        <v>1.1080332409972297E-2</v>
      </c>
      <c r="P399">
        <f t="shared" si="60"/>
        <v>1</v>
      </c>
      <c r="Q399">
        <f t="shared" si="61"/>
        <v>1</v>
      </c>
      <c r="R399">
        <f t="shared" si="62"/>
        <v>1</v>
      </c>
    </row>
    <row r="400" spans="1:18" x14ac:dyDescent="0.3">
      <c r="A400">
        <v>3</v>
      </c>
      <c r="B400">
        <v>41.884017999999998</v>
      </c>
      <c r="C400">
        <v>-87.627398999999997</v>
      </c>
      <c r="D400" s="1">
        <v>0.75</v>
      </c>
      <c r="E400" s="1">
        <v>0.91666666666666663</v>
      </c>
      <c r="F400" t="s">
        <v>18</v>
      </c>
      <c r="G400" t="s">
        <v>14</v>
      </c>
      <c r="H400">
        <v>29</v>
      </c>
      <c r="I400" s="2">
        <v>44129</v>
      </c>
      <c r="J400">
        <f t="shared" si="54"/>
        <v>0</v>
      </c>
      <c r="K400" t="str">
        <f t="shared" si="55"/>
        <v>Su</v>
      </c>
      <c r="L400">
        <f t="shared" si="56"/>
        <v>44</v>
      </c>
      <c r="M400" s="11">
        <f t="shared" si="57"/>
        <v>0.75</v>
      </c>
      <c r="N400">
        <f t="shared" si="58"/>
        <v>0.10526315789473684</v>
      </c>
      <c r="O400">
        <f t="shared" si="59"/>
        <v>1.1080332409972297E-2</v>
      </c>
      <c r="P400">
        <f t="shared" si="60"/>
        <v>1</v>
      </c>
      <c r="Q400">
        <f t="shared" si="61"/>
        <v>1</v>
      </c>
      <c r="R400">
        <f t="shared" si="62"/>
        <v>1</v>
      </c>
    </row>
    <row r="401" spans="1:18" x14ac:dyDescent="0.3">
      <c r="A401">
        <v>4</v>
      </c>
      <c r="B401">
        <v>41.897865000000003</v>
      </c>
      <c r="C401">
        <v>-87.630874000000006</v>
      </c>
      <c r="D401" s="1">
        <v>0.375</v>
      </c>
      <c r="E401" s="1">
        <v>0.38541666666666669</v>
      </c>
      <c r="F401" t="s">
        <v>13</v>
      </c>
      <c r="G401" t="s">
        <v>10</v>
      </c>
      <c r="H401">
        <v>26</v>
      </c>
      <c r="I401" s="2">
        <v>44129</v>
      </c>
      <c r="J401">
        <f t="shared" si="54"/>
        <v>0</v>
      </c>
      <c r="K401" t="str">
        <f t="shared" si="55"/>
        <v>Su</v>
      </c>
      <c r="L401">
        <f t="shared" si="56"/>
        <v>44</v>
      </c>
      <c r="M401" s="11">
        <f t="shared" si="57"/>
        <v>0.41666666666666663</v>
      </c>
      <c r="N401">
        <f t="shared" si="58"/>
        <v>0.35</v>
      </c>
      <c r="O401">
        <f t="shared" si="59"/>
        <v>5.2499999999999998E-2</v>
      </c>
      <c r="P401">
        <f t="shared" si="60"/>
        <v>1</v>
      </c>
      <c r="Q401">
        <f t="shared" si="61"/>
        <v>1</v>
      </c>
      <c r="R401">
        <f t="shared" si="62"/>
        <v>1</v>
      </c>
    </row>
    <row r="402" spans="1:18" x14ac:dyDescent="0.3">
      <c r="A402">
        <v>4</v>
      </c>
      <c r="B402">
        <v>41.879604</v>
      </c>
      <c r="C402">
        <v>-87.633663999999996</v>
      </c>
      <c r="D402" s="1">
        <v>0.75</v>
      </c>
      <c r="E402" s="1">
        <v>0.79166666666666663</v>
      </c>
      <c r="F402" t="s">
        <v>9</v>
      </c>
      <c r="G402" t="s">
        <v>10</v>
      </c>
      <c r="H402">
        <v>26</v>
      </c>
      <c r="I402" s="2">
        <v>44129</v>
      </c>
      <c r="J402">
        <f t="shared" si="54"/>
        <v>0</v>
      </c>
      <c r="K402" t="str">
        <f t="shared" si="55"/>
        <v>Su</v>
      </c>
      <c r="L402">
        <f t="shared" si="56"/>
        <v>44</v>
      </c>
      <c r="M402" s="11">
        <f t="shared" si="57"/>
        <v>0.75</v>
      </c>
      <c r="N402">
        <f t="shared" si="58"/>
        <v>0.1</v>
      </c>
      <c r="O402">
        <f t="shared" si="59"/>
        <v>1.4999999999999999E-2</v>
      </c>
      <c r="P402">
        <f t="shared" si="60"/>
        <v>1</v>
      </c>
      <c r="Q402">
        <f t="shared" si="61"/>
        <v>1</v>
      </c>
      <c r="R402">
        <f t="shared" si="62"/>
        <v>1</v>
      </c>
    </row>
    <row r="403" spans="1:18" x14ac:dyDescent="0.3">
      <c r="A403">
        <v>4</v>
      </c>
      <c r="B403">
        <v>41.890135999999998</v>
      </c>
      <c r="C403">
        <v>-87.631688999999994</v>
      </c>
      <c r="D403" s="1">
        <v>0.8125</v>
      </c>
      <c r="E403" s="1">
        <v>0</v>
      </c>
      <c r="F403" t="s">
        <v>21</v>
      </c>
      <c r="G403" t="s">
        <v>10</v>
      </c>
      <c r="H403">
        <v>26</v>
      </c>
      <c r="I403" s="2">
        <v>44129</v>
      </c>
      <c r="J403">
        <f t="shared" si="54"/>
        <v>0</v>
      </c>
      <c r="K403" t="str">
        <f t="shared" si="55"/>
        <v>Su</v>
      </c>
      <c r="L403">
        <f t="shared" si="56"/>
        <v>44</v>
      </c>
      <c r="M403" s="11">
        <f t="shared" si="57"/>
        <v>0.83333333333333326</v>
      </c>
      <c r="N403">
        <f t="shared" si="58"/>
        <v>0.1</v>
      </c>
      <c r="O403">
        <f t="shared" si="59"/>
        <v>1.4999999999999999E-2</v>
      </c>
      <c r="P403">
        <f t="shared" si="60"/>
        <v>0.75</v>
      </c>
      <c r="Q403">
        <f t="shared" si="61"/>
        <v>1</v>
      </c>
      <c r="R403">
        <f t="shared" si="62"/>
        <v>0.75</v>
      </c>
    </row>
    <row r="404" spans="1:18" x14ac:dyDescent="0.3">
      <c r="A404">
        <v>5</v>
      </c>
      <c r="B404">
        <v>41.897865000000003</v>
      </c>
      <c r="C404">
        <v>-87.630874000000006</v>
      </c>
      <c r="D404" s="1">
        <v>0.33333333333333331</v>
      </c>
      <c r="E404" s="1">
        <v>0.375</v>
      </c>
      <c r="F404" t="s">
        <v>13</v>
      </c>
      <c r="G404" t="s">
        <v>10</v>
      </c>
      <c r="H404">
        <v>27</v>
      </c>
      <c r="I404" s="2">
        <v>44129</v>
      </c>
      <c r="J404">
        <f t="shared" si="54"/>
        <v>0</v>
      </c>
      <c r="K404" t="str">
        <f t="shared" si="55"/>
        <v>Su</v>
      </c>
      <c r="L404">
        <f t="shared" si="56"/>
        <v>44</v>
      </c>
      <c r="M404" s="11">
        <f t="shared" si="57"/>
        <v>0.33333333333333331</v>
      </c>
      <c r="N404">
        <f t="shared" si="58"/>
        <v>0.30434782608695654</v>
      </c>
      <c r="O404">
        <f t="shared" si="59"/>
        <v>2.6465028355387523E-2</v>
      </c>
      <c r="P404">
        <f t="shared" si="60"/>
        <v>1</v>
      </c>
      <c r="Q404">
        <f t="shared" si="61"/>
        <v>1</v>
      </c>
      <c r="R404">
        <f t="shared" si="62"/>
        <v>1</v>
      </c>
    </row>
    <row r="405" spans="1:18" x14ac:dyDescent="0.3">
      <c r="A405">
        <v>5</v>
      </c>
      <c r="B405">
        <v>41.881996999999998</v>
      </c>
      <c r="C405">
        <v>-87.627484999999993</v>
      </c>
      <c r="D405" s="1">
        <v>0.375</v>
      </c>
      <c r="E405" s="1">
        <v>0.54166666666666663</v>
      </c>
      <c r="F405" t="s">
        <v>15</v>
      </c>
      <c r="G405" t="s">
        <v>10</v>
      </c>
      <c r="H405">
        <v>27</v>
      </c>
      <c r="I405" s="2">
        <v>44129</v>
      </c>
      <c r="J405">
        <f t="shared" si="54"/>
        <v>0</v>
      </c>
      <c r="K405" t="str">
        <f t="shared" si="55"/>
        <v>Su</v>
      </c>
      <c r="L405">
        <f t="shared" si="56"/>
        <v>44</v>
      </c>
      <c r="M405" s="11">
        <f t="shared" si="57"/>
        <v>0.41666666666666663</v>
      </c>
      <c r="N405">
        <f t="shared" si="58"/>
        <v>0.2608695652173913</v>
      </c>
      <c r="O405">
        <f t="shared" si="59"/>
        <v>2.268431001890359E-2</v>
      </c>
      <c r="P405">
        <f t="shared" si="60"/>
        <v>1</v>
      </c>
      <c r="Q405">
        <f t="shared" si="61"/>
        <v>0.5</v>
      </c>
      <c r="R405">
        <f t="shared" si="62"/>
        <v>1</v>
      </c>
    </row>
    <row r="406" spans="1:18" x14ac:dyDescent="0.3">
      <c r="A406">
        <v>6</v>
      </c>
      <c r="B406">
        <v>41.881996999999998</v>
      </c>
      <c r="C406">
        <v>-87.627484999999993</v>
      </c>
      <c r="D406" s="1">
        <v>0.41666666666666669</v>
      </c>
      <c r="E406" s="1">
        <v>0.54166666666666663</v>
      </c>
      <c r="F406" t="s">
        <v>15</v>
      </c>
      <c r="G406" t="s">
        <v>14</v>
      </c>
      <c r="H406">
        <v>29</v>
      </c>
      <c r="I406" s="2">
        <v>44129</v>
      </c>
      <c r="J406">
        <f t="shared" si="54"/>
        <v>0</v>
      </c>
      <c r="K406" t="str">
        <f t="shared" si="55"/>
        <v>Su</v>
      </c>
      <c r="L406">
        <f t="shared" si="56"/>
        <v>44</v>
      </c>
      <c r="M406" s="11">
        <f t="shared" si="57"/>
        <v>0.41666666666666663</v>
      </c>
      <c r="N406">
        <f t="shared" si="58"/>
        <v>0.24</v>
      </c>
      <c r="O406">
        <f t="shared" si="59"/>
        <v>3.8399999999999997E-2</v>
      </c>
      <c r="P406">
        <f t="shared" si="60"/>
        <v>1</v>
      </c>
      <c r="Q406">
        <f t="shared" si="61"/>
        <v>0.5</v>
      </c>
      <c r="R406">
        <f t="shared" si="62"/>
        <v>1</v>
      </c>
    </row>
    <row r="407" spans="1:18" x14ac:dyDescent="0.3">
      <c r="A407">
        <v>6</v>
      </c>
      <c r="B407">
        <v>41.883138000000002</v>
      </c>
      <c r="C407">
        <v>-87.630692999999994</v>
      </c>
      <c r="D407" s="1">
        <v>0.58333333333333337</v>
      </c>
      <c r="E407" s="1">
        <v>0.66666666666666663</v>
      </c>
      <c r="F407" t="s">
        <v>19</v>
      </c>
      <c r="G407" t="s">
        <v>14</v>
      </c>
      <c r="H407">
        <v>29</v>
      </c>
      <c r="I407" s="2">
        <v>44129</v>
      </c>
      <c r="J407">
        <f t="shared" si="54"/>
        <v>0</v>
      </c>
      <c r="K407" t="str">
        <f t="shared" si="55"/>
        <v>Su</v>
      </c>
      <c r="L407">
        <f t="shared" si="56"/>
        <v>44</v>
      </c>
      <c r="M407" s="11">
        <f t="shared" si="57"/>
        <v>0.58333333333333326</v>
      </c>
      <c r="N407">
        <f t="shared" si="58"/>
        <v>0.08</v>
      </c>
      <c r="O407">
        <f t="shared" si="59"/>
        <v>1.2800000000000001E-2</v>
      </c>
      <c r="P407">
        <f t="shared" si="60"/>
        <v>1</v>
      </c>
      <c r="Q407">
        <f t="shared" si="61"/>
        <v>1</v>
      </c>
      <c r="R407">
        <f t="shared" si="62"/>
        <v>1</v>
      </c>
    </row>
    <row r="408" spans="1:18" x14ac:dyDescent="0.3">
      <c r="A408">
        <v>6</v>
      </c>
      <c r="B408">
        <v>41.897865000000003</v>
      </c>
      <c r="C408">
        <v>-87.630874000000006</v>
      </c>
      <c r="D408" s="1">
        <v>0.66666666666666663</v>
      </c>
      <c r="E408" s="1">
        <v>0.6875</v>
      </c>
      <c r="F408" t="s">
        <v>13</v>
      </c>
      <c r="G408" t="s">
        <v>14</v>
      </c>
      <c r="H408">
        <v>29</v>
      </c>
      <c r="I408" s="2">
        <v>44129</v>
      </c>
      <c r="J408">
        <f t="shared" si="54"/>
        <v>0</v>
      </c>
      <c r="K408" t="str">
        <f t="shared" si="55"/>
        <v>Su</v>
      </c>
      <c r="L408">
        <f t="shared" si="56"/>
        <v>44</v>
      </c>
      <c r="M408" s="11">
        <f t="shared" si="57"/>
        <v>0.66666666666666663</v>
      </c>
      <c r="N408">
        <f t="shared" si="58"/>
        <v>0.28000000000000003</v>
      </c>
      <c r="O408">
        <f t="shared" si="59"/>
        <v>4.4800000000000006E-2</v>
      </c>
      <c r="P408">
        <f t="shared" si="60"/>
        <v>1</v>
      </c>
      <c r="Q408">
        <f t="shared" si="61"/>
        <v>0.5</v>
      </c>
      <c r="R408">
        <f t="shared" si="62"/>
        <v>1</v>
      </c>
    </row>
    <row r="409" spans="1:18" x14ac:dyDescent="0.3">
      <c r="A409">
        <v>6</v>
      </c>
      <c r="B409">
        <v>41.890135999999998</v>
      </c>
      <c r="C409">
        <v>-87.631688999999994</v>
      </c>
      <c r="D409" s="1">
        <v>0.91666666666666663</v>
      </c>
      <c r="E409" s="1">
        <v>0.99930555555555556</v>
      </c>
      <c r="F409" t="s">
        <v>21</v>
      </c>
      <c r="G409" t="s">
        <v>14</v>
      </c>
      <c r="H409">
        <v>29</v>
      </c>
      <c r="I409" s="2">
        <v>44129</v>
      </c>
      <c r="J409">
        <f t="shared" si="54"/>
        <v>0</v>
      </c>
      <c r="K409" t="str">
        <f t="shared" si="55"/>
        <v>Su</v>
      </c>
      <c r="L409">
        <f t="shared" si="56"/>
        <v>44</v>
      </c>
      <c r="M409" s="11">
        <f t="shared" si="57"/>
        <v>0.91666666666666663</v>
      </c>
      <c r="N409">
        <f t="shared" si="58"/>
        <v>0.04</v>
      </c>
      <c r="O409">
        <f t="shared" si="59"/>
        <v>6.4000000000000003E-3</v>
      </c>
      <c r="P409">
        <f t="shared" si="60"/>
        <v>1</v>
      </c>
      <c r="Q409">
        <f t="shared" si="61"/>
        <v>1</v>
      </c>
      <c r="R409">
        <f t="shared" si="62"/>
        <v>1</v>
      </c>
    </row>
    <row r="410" spans="1:18" x14ac:dyDescent="0.3">
      <c r="A410">
        <v>1</v>
      </c>
      <c r="B410">
        <v>41.879604</v>
      </c>
      <c r="C410">
        <v>-87.633663999999996</v>
      </c>
      <c r="D410" s="1">
        <v>0.33333333333333331</v>
      </c>
      <c r="E410" s="1">
        <v>0.34027777777777773</v>
      </c>
      <c r="F410" t="s">
        <v>9</v>
      </c>
      <c r="G410" t="s">
        <v>10</v>
      </c>
      <c r="H410">
        <v>25</v>
      </c>
      <c r="I410" s="2">
        <v>44130</v>
      </c>
      <c r="J410">
        <f t="shared" si="54"/>
        <v>1</v>
      </c>
      <c r="K410" t="str">
        <f t="shared" si="55"/>
        <v>M</v>
      </c>
      <c r="L410">
        <f t="shared" si="56"/>
        <v>44</v>
      </c>
      <c r="M410" s="11">
        <f t="shared" si="57"/>
        <v>0.33333333333333331</v>
      </c>
      <c r="N410">
        <f t="shared" si="58"/>
        <v>0.18518518518518517</v>
      </c>
      <c r="O410">
        <f t="shared" si="59"/>
        <v>2.743484224965706E-2</v>
      </c>
      <c r="P410">
        <f t="shared" si="60"/>
        <v>0.875</v>
      </c>
      <c r="Q410">
        <f t="shared" si="61"/>
        <v>0.53846153846153844</v>
      </c>
      <c r="R410">
        <f t="shared" si="62"/>
        <v>0.875</v>
      </c>
    </row>
    <row r="411" spans="1:18" x14ac:dyDescent="0.3">
      <c r="A411">
        <v>1</v>
      </c>
      <c r="B411">
        <v>41.877676999999998</v>
      </c>
      <c r="C411">
        <v>-87.634251000000006</v>
      </c>
      <c r="D411" s="1">
        <v>0.34375</v>
      </c>
      <c r="E411" s="1">
        <v>0.34722222222222227</v>
      </c>
      <c r="F411" t="s">
        <v>11</v>
      </c>
      <c r="G411" t="s">
        <v>10</v>
      </c>
      <c r="H411">
        <v>25</v>
      </c>
      <c r="I411" s="2">
        <v>44130</v>
      </c>
      <c r="J411">
        <f t="shared" si="54"/>
        <v>1</v>
      </c>
      <c r="K411" t="str">
        <f t="shared" si="55"/>
        <v>M</v>
      </c>
      <c r="L411">
        <f t="shared" si="56"/>
        <v>44</v>
      </c>
      <c r="M411" s="11">
        <f t="shared" si="57"/>
        <v>0.33333333333333331</v>
      </c>
      <c r="N411">
        <f t="shared" si="58"/>
        <v>0.18518518518518517</v>
      </c>
      <c r="O411">
        <f t="shared" si="59"/>
        <v>2.743484224965706E-2</v>
      </c>
      <c r="P411">
        <f t="shared" si="60"/>
        <v>1</v>
      </c>
      <c r="Q411">
        <f t="shared" si="61"/>
        <v>1</v>
      </c>
      <c r="R411">
        <f t="shared" si="62"/>
        <v>1</v>
      </c>
    </row>
    <row r="412" spans="1:18" x14ac:dyDescent="0.3">
      <c r="A412">
        <v>1</v>
      </c>
      <c r="B412">
        <v>41.880653000000002</v>
      </c>
      <c r="C412">
        <v>-87.636480000000006</v>
      </c>
      <c r="D412" s="1">
        <v>0.35416666666666669</v>
      </c>
      <c r="E412" s="1">
        <v>0.5</v>
      </c>
      <c r="F412" t="s">
        <v>12</v>
      </c>
      <c r="G412" t="s">
        <v>10</v>
      </c>
      <c r="H412">
        <v>25</v>
      </c>
      <c r="I412" s="2">
        <v>44130</v>
      </c>
      <c r="J412">
        <f t="shared" si="54"/>
        <v>1</v>
      </c>
      <c r="K412" t="str">
        <f t="shared" si="55"/>
        <v>M</v>
      </c>
      <c r="L412">
        <f t="shared" si="56"/>
        <v>44</v>
      </c>
      <c r="M412" s="11">
        <f t="shared" si="57"/>
        <v>0.33333333333333331</v>
      </c>
      <c r="N412">
        <f t="shared" si="58"/>
        <v>0.18518518518518517</v>
      </c>
      <c r="O412">
        <f t="shared" si="59"/>
        <v>2.743484224965706E-2</v>
      </c>
      <c r="P412">
        <f t="shared" si="60"/>
        <v>1</v>
      </c>
      <c r="Q412">
        <f t="shared" si="61"/>
        <v>1</v>
      </c>
      <c r="R412">
        <f t="shared" si="62"/>
        <v>1</v>
      </c>
    </row>
    <row r="413" spans="1:18" x14ac:dyDescent="0.3">
      <c r="A413">
        <v>1</v>
      </c>
      <c r="B413">
        <v>41.897865000000003</v>
      </c>
      <c r="C413">
        <v>-87.630874000000006</v>
      </c>
      <c r="D413" s="1">
        <v>0.72916666666666663</v>
      </c>
      <c r="E413" s="1">
        <v>0.99930555555555556</v>
      </c>
      <c r="F413" t="s">
        <v>13</v>
      </c>
      <c r="G413" t="s">
        <v>10</v>
      </c>
      <c r="H413">
        <v>25</v>
      </c>
      <c r="I413" s="2">
        <v>44130</v>
      </c>
      <c r="J413">
        <f t="shared" si="54"/>
        <v>1</v>
      </c>
      <c r="K413" t="str">
        <f t="shared" si="55"/>
        <v>M</v>
      </c>
      <c r="L413">
        <f t="shared" si="56"/>
        <v>44</v>
      </c>
      <c r="M413" s="11">
        <f t="shared" si="57"/>
        <v>0.75</v>
      </c>
      <c r="N413">
        <f t="shared" si="58"/>
        <v>0.25925925925925924</v>
      </c>
      <c r="O413">
        <f t="shared" si="59"/>
        <v>3.8408779149519887E-2</v>
      </c>
      <c r="P413">
        <f t="shared" si="60"/>
        <v>1</v>
      </c>
      <c r="Q413">
        <f t="shared" si="61"/>
        <v>0.25</v>
      </c>
      <c r="R413">
        <f t="shared" si="62"/>
        <v>1</v>
      </c>
    </row>
    <row r="414" spans="1:18" x14ac:dyDescent="0.3">
      <c r="A414">
        <v>2</v>
      </c>
      <c r="B414">
        <v>41.880653000000002</v>
      </c>
      <c r="C414">
        <v>-87.636480000000006</v>
      </c>
      <c r="D414" s="1">
        <v>0.375</v>
      </c>
      <c r="E414" s="1">
        <v>0.70833333333333337</v>
      </c>
      <c r="F414" t="s">
        <v>12</v>
      </c>
      <c r="G414" t="s">
        <v>14</v>
      </c>
      <c r="H414">
        <v>27</v>
      </c>
      <c r="I414" s="2">
        <v>44130</v>
      </c>
      <c r="J414">
        <f t="shared" si="54"/>
        <v>1</v>
      </c>
      <c r="K414" t="str">
        <f t="shared" si="55"/>
        <v>M</v>
      </c>
      <c r="L414">
        <f t="shared" si="56"/>
        <v>44</v>
      </c>
      <c r="M414" s="11">
        <f t="shared" si="57"/>
        <v>0.41666666666666663</v>
      </c>
      <c r="N414">
        <f t="shared" si="58"/>
        <v>0.23809523809523808</v>
      </c>
      <c r="O414">
        <f t="shared" si="59"/>
        <v>2.2675736961451243E-2</v>
      </c>
      <c r="P414">
        <f t="shared" si="60"/>
        <v>1</v>
      </c>
      <c r="Q414">
        <f t="shared" si="61"/>
        <v>0.21052631578947367</v>
      </c>
      <c r="R414">
        <f t="shared" si="62"/>
        <v>1</v>
      </c>
    </row>
    <row r="415" spans="1:18" x14ac:dyDescent="0.3">
      <c r="A415">
        <v>2</v>
      </c>
      <c r="B415">
        <v>41.897865000000003</v>
      </c>
      <c r="C415">
        <v>-87.630874000000006</v>
      </c>
      <c r="D415" s="1">
        <v>0.73958333333333337</v>
      </c>
      <c r="E415" s="1">
        <v>0.99930555555555556</v>
      </c>
      <c r="F415" t="s">
        <v>13</v>
      </c>
      <c r="G415" t="s">
        <v>14</v>
      </c>
      <c r="H415">
        <v>27</v>
      </c>
      <c r="I415" s="2">
        <v>44130</v>
      </c>
      <c r="J415">
        <f t="shared" si="54"/>
        <v>1</v>
      </c>
      <c r="K415" t="str">
        <f t="shared" si="55"/>
        <v>M</v>
      </c>
      <c r="L415">
        <f t="shared" si="56"/>
        <v>44</v>
      </c>
      <c r="M415" s="11">
        <f t="shared" si="57"/>
        <v>0.75</v>
      </c>
      <c r="N415">
        <f t="shared" si="58"/>
        <v>0.33333333333333331</v>
      </c>
      <c r="O415">
        <f t="shared" si="59"/>
        <v>3.1746031746031744E-2</v>
      </c>
      <c r="P415">
        <f t="shared" si="60"/>
        <v>1</v>
      </c>
      <c r="Q415">
        <f t="shared" si="61"/>
        <v>0.25</v>
      </c>
      <c r="R415">
        <f t="shared" si="62"/>
        <v>1</v>
      </c>
    </row>
    <row r="416" spans="1:18" x14ac:dyDescent="0.3">
      <c r="A416">
        <v>3</v>
      </c>
      <c r="B416">
        <v>41.880653000000002</v>
      </c>
      <c r="C416">
        <v>-87.636480000000006</v>
      </c>
      <c r="D416" s="1">
        <v>0.375</v>
      </c>
      <c r="E416" s="1">
        <v>0.70833333333333337</v>
      </c>
      <c r="F416" t="s">
        <v>12</v>
      </c>
      <c r="G416" t="s">
        <v>14</v>
      </c>
      <c r="H416">
        <v>29</v>
      </c>
      <c r="I416" s="2">
        <v>44130</v>
      </c>
      <c r="J416">
        <f t="shared" si="54"/>
        <v>1</v>
      </c>
      <c r="K416" t="str">
        <f t="shared" si="55"/>
        <v>M</v>
      </c>
      <c r="L416">
        <f t="shared" si="56"/>
        <v>44</v>
      </c>
      <c r="M416" s="11">
        <f t="shared" si="57"/>
        <v>0.41666666666666663</v>
      </c>
      <c r="N416">
        <f t="shared" si="58"/>
        <v>0.26315789473684209</v>
      </c>
      <c r="O416">
        <f t="shared" si="59"/>
        <v>4.1551246537396121E-2</v>
      </c>
      <c r="P416">
        <f t="shared" si="60"/>
        <v>1</v>
      </c>
      <c r="Q416">
        <f t="shared" si="61"/>
        <v>0.21052631578947367</v>
      </c>
      <c r="R416">
        <f t="shared" si="62"/>
        <v>1</v>
      </c>
    </row>
    <row r="417" spans="1:18" x14ac:dyDescent="0.3">
      <c r="A417">
        <v>3</v>
      </c>
      <c r="B417">
        <v>41.881996999999998</v>
      </c>
      <c r="C417">
        <v>-87.627484999999993</v>
      </c>
      <c r="D417" s="1">
        <v>0.73958333333333337</v>
      </c>
      <c r="E417" s="1">
        <v>0.77083333333333337</v>
      </c>
      <c r="F417" t="s">
        <v>15</v>
      </c>
      <c r="G417" t="s">
        <v>14</v>
      </c>
      <c r="H417">
        <v>29</v>
      </c>
      <c r="I417" s="2">
        <v>44130</v>
      </c>
      <c r="J417">
        <f t="shared" si="54"/>
        <v>1</v>
      </c>
      <c r="K417" t="str">
        <f t="shared" si="55"/>
        <v>M</v>
      </c>
      <c r="L417">
        <f t="shared" si="56"/>
        <v>44</v>
      </c>
      <c r="M417" s="11">
        <f t="shared" si="57"/>
        <v>0.75</v>
      </c>
      <c r="N417">
        <f t="shared" si="58"/>
        <v>0.21052631578947367</v>
      </c>
      <c r="O417">
        <f t="shared" si="59"/>
        <v>3.3240997229916892E-2</v>
      </c>
      <c r="P417">
        <f t="shared" si="60"/>
        <v>0.875</v>
      </c>
      <c r="Q417">
        <f t="shared" si="61"/>
        <v>0.30434782608695654</v>
      </c>
      <c r="R417">
        <f t="shared" si="62"/>
        <v>0.875</v>
      </c>
    </row>
    <row r="418" spans="1:18" x14ac:dyDescent="0.3">
      <c r="A418">
        <v>3</v>
      </c>
      <c r="B418">
        <v>41.897865000000003</v>
      </c>
      <c r="C418">
        <v>-87.630874000000006</v>
      </c>
      <c r="D418" s="1">
        <v>0.79166666666666663</v>
      </c>
      <c r="E418" s="1">
        <v>0.99930555555555556</v>
      </c>
      <c r="F418" t="s">
        <v>13</v>
      </c>
      <c r="G418" t="s">
        <v>14</v>
      </c>
      <c r="H418">
        <v>29</v>
      </c>
      <c r="I418" s="2">
        <v>44130</v>
      </c>
      <c r="J418">
        <f t="shared" si="54"/>
        <v>1</v>
      </c>
      <c r="K418" t="str">
        <f t="shared" si="55"/>
        <v>M</v>
      </c>
      <c r="L418">
        <f t="shared" si="56"/>
        <v>44</v>
      </c>
      <c r="M418" s="11">
        <f t="shared" si="57"/>
        <v>0.83333333333333326</v>
      </c>
      <c r="N418">
        <f t="shared" si="58"/>
        <v>0.26315789473684209</v>
      </c>
      <c r="O418">
        <f t="shared" si="59"/>
        <v>4.1551246537396121E-2</v>
      </c>
      <c r="P418">
        <f t="shared" si="60"/>
        <v>1</v>
      </c>
      <c r="Q418">
        <f t="shared" si="61"/>
        <v>0.5</v>
      </c>
      <c r="R418">
        <f t="shared" si="62"/>
        <v>1</v>
      </c>
    </row>
    <row r="419" spans="1:18" x14ac:dyDescent="0.3">
      <c r="A419">
        <v>4</v>
      </c>
      <c r="B419">
        <v>41.880653000000002</v>
      </c>
      <c r="C419">
        <v>-87.636480000000006</v>
      </c>
      <c r="D419" s="1">
        <v>0.375</v>
      </c>
      <c r="E419" s="1">
        <v>0.71527777777777779</v>
      </c>
      <c r="F419" t="s">
        <v>12</v>
      </c>
      <c r="G419" t="s">
        <v>10</v>
      </c>
      <c r="H419">
        <v>26</v>
      </c>
      <c r="I419" s="2">
        <v>44130</v>
      </c>
      <c r="J419">
        <f t="shared" si="54"/>
        <v>1</v>
      </c>
      <c r="K419" t="str">
        <f t="shared" si="55"/>
        <v>M</v>
      </c>
      <c r="L419">
        <f t="shared" si="56"/>
        <v>44</v>
      </c>
      <c r="M419" s="11">
        <f t="shared" si="57"/>
        <v>0.41666666666666663</v>
      </c>
      <c r="N419">
        <f t="shared" si="58"/>
        <v>0.25</v>
      </c>
      <c r="O419">
        <f t="shared" si="59"/>
        <v>3.7499999999999999E-2</v>
      </c>
      <c r="P419">
        <f t="shared" si="60"/>
        <v>1</v>
      </c>
      <c r="Q419">
        <f t="shared" si="61"/>
        <v>0.21052631578947367</v>
      </c>
      <c r="R419">
        <f t="shared" si="62"/>
        <v>1</v>
      </c>
    </row>
    <row r="420" spans="1:18" x14ac:dyDescent="0.3">
      <c r="A420">
        <v>4</v>
      </c>
      <c r="B420">
        <v>41.881996999999998</v>
      </c>
      <c r="C420">
        <v>-87.627484999999993</v>
      </c>
      <c r="D420" s="1">
        <v>0.73958333333333337</v>
      </c>
      <c r="E420" s="1">
        <v>0.77777777777777779</v>
      </c>
      <c r="F420" t="s">
        <v>15</v>
      </c>
      <c r="G420" t="s">
        <v>10</v>
      </c>
      <c r="H420">
        <v>26</v>
      </c>
      <c r="I420" s="2">
        <v>44130</v>
      </c>
      <c r="J420">
        <f t="shared" si="54"/>
        <v>1</v>
      </c>
      <c r="K420" t="str">
        <f t="shared" si="55"/>
        <v>M</v>
      </c>
      <c r="L420">
        <f t="shared" si="56"/>
        <v>44</v>
      </c>
      <c r="M420" s="11">
        <f t="shared" si="57"/>
        <v>0.75</v>
      </c>
      <c r="N420">
        <f t="shared" si="58"/>
        <v>0.2</v>
      </c>
      <c r="O420">
        <f t="shared" si="59"/>
        <v>0.03</v>
      </c>
      <c r="P420">
        <f t="shared" si="60"/>
        <v>1</v>
      </c>
      <c r="Q420">
        <f t="shared" si="61"/>
        <v>0.34782608695652173</v>
      </c>
      <c r="R420">
        <f t="shared" si="62"/>
        <v>1</v>
      </c>
    </row>
    <row r="421" spans="1:18" x14ac:dyDescent="0.3">
      <c r="A421">
        <v>4</v>
      </c>
      <c r="B421">
        <v>41.897865000000003</v>
      </c>
      <c r="C421">
        <v>-87.630874000000006</v>
      </c>
      <c r="D421" s="1">
        <v>0.79166666666666663</v>
      </c>
      <c r="E421" s="1">
        <v>0.99930555555555556</v>
      </c>
      <c r="F421" t="s">
        <v>13</v>
      </c>
      <c r="G421" t="s">
        <v>10</v>
      </c>
      <c r="H421">
        <v>26</v>
      </c>
      <c r="I421" s="2">
        <v>44130</v>
      </c>
      <c r="J421">
        <f t="shared" si="54"/>
        <v>1</v>
      </c>
      <c r="K421" t="str">
        <f t="shared" si="55"/>
        <v>M</v>
      </c>
      <c r="L421">
        <f t="shared" si="56"/>
        <v>44</v>
      </c>
      <c r="M421" s="11">
        <f t="shared" si="57"/>
        <v>0.83333333333333326</v>
      </c>
      <c r="N421">
        <f t="shared" si="58"/>
        <v>0.35</v>
      </c>
      <c r="O421">
        <f t="shared" si="59"/>
        <v>5.2499999999999998E-2</v>
      </c>
      <c r="P421">
        <f t="shared" si="60"/>
        <v>1</v>
      </c>
      <c r="Q421">
        <f t="shared" si="61"/>
        <v>0.5</v>
      </c>
      <c r="R421">
        <f t="shared" si="62"/>
        <v>1</v>
      </c>
    </row>
    <row r="422" spans="1:18" x14ac:dyDescent="0.3">
      <c r="A422">
        <v>5</v>
      </c>
      <c r="B422">
        <v>41.874848999999998</v>
      </c>
      <c r="C422">
        <v>-87.634506000000002</v>
      </c>
      <c r="D422" s="1">
        <v>0.25</v>
      </c>
      <c r="E422" s="1">
        <v>0.3125</v>
      </c>
      <c r="F422" t="s">
        <v>16</v>
      </c>
      <c r="G422" t="s">
        <v>10</v>
      </c>
      <c r="H422">
        <v>27</v>
      </c>
      <c r="I422" s="2">
        <v>44130</v>
      </c>
      <c r="J422">
        <f t="shared" si="54"/>
        <v>1</v>
      </c>
      <c r="K422" t="str">
        <f t="shared" si="55"/>
        <v>M</v>
      </c>
      <c r="L422">
        <f t="shared" si="56"/>
        <v>44</v>
      </c>
      <c r="M422" s="11">
        <f t="shared" si="57"/>
        <v>0.25</v>
      </c>
      <c r="N422">
        <f t="shared" si="58"/>
        <v>0.21739130434782608</v>
      </c>
      <c r="O422">
        <f t="shared" si="59"/>
        <v>3.780718336483932E-2</v>
      </c>
      <c r="P422">
        <f t="shared" si="60"/>
        <v>1</v>
      </c>
      <c r="Q422">
        <f t="shared" si="61"/>
        <v>0.5</v>
      </c>
      <c r="R422">
        <f t="shared" si="62"/>
        <v>1</v>
      </c>
    </row>
    <row r="423" spans="1:18" x14ac:dyDescent="0.3">
      <c r="A423">
        <v>5</v>
      </c>
      <c r="B423">
        <v>41.880653000000002</v>
      </c>
      <c r="C423">
        <v>-87.636480000000006</v>
      </c>
      <c r="D423" s="1">
        <v>0.375</v>
      </c>
      <c r="E423" s="1">
        <v>0.70833333333333337</v>
      </c>
      <c r="F423" t="s">
        <v>12</v>
      </c>
      <c r="G423" t="s">
        <v>10</v>
      </c>
      <c r="H423">
        <v>27</v>
      </c>
      <c r="I423" s="2">
        <v>44130</v>
      </c>
      <c r="J423">
        <f t="shared" si="54"/>
        <v>1</v>
      </c>
      <c r="K423" t="str">
        <f t="shared" si="55"/>
        <v>M</v>
      </c>
      <c r="L423">
        <f t="shared" si="56"/>
        <v>44</v>
      </c>
      <c r="M423" s="11">
        <f t="shared" si="57"/>
        <v>0.41666666666666663</v>
      </c>
      <c r="N423">
        <f t="shared" si="58"/>
        <v>0.21739130434782608</v>
      </c>
      <c r="O423">
        <f t="shared" si="59"/>
        <v>3.780718336483932E-2</v>
      </c>
      <c r="P423">
        <f t="shared" si="60"/>
        <v>0.75</v>
      </c>
      <c r="Q423">
        <f t="shared" si="61"/>
        <v>0.15789473684210525</v>
      </c>
      <c r="R423">
        <f t="shared" si="62"/>
        <v>0.75</v>
      </c>
    </row>
    <row r="424" spans="1:18" x14ac:dyDescent="0.3">
      <c r="A424">
        <v>5</v>
      </c>
      <c r="B424">
        <v>41.881996999999998</v>
      </c>
      <c r="C424">
        <v>-87.627484999999993</v>
      </c>
      <c r="D424" s="1">
        <v>0.73958333333333337</v>
      </c>
      <c r="E424" s="1">
        <v>0.77083333333333337</v>
      </c>
      <c r="F424" t="s">
        <v>15</v>
      </c>
      <c r="G424" t="s">
        <v>10</v>
      </c>
      <c r="H424">
        <v>27</v>
      </c>
      <c r="I424" s="2">
        <v>44130</v>
      </c>
      <c r="J424">
        <f t="shared" si="54"/>
        <v>1</v>
      </c>
      <c r="K424" t="str">
        <f t="shared" si="55"/>
        <v>M</v>
      </c>
      <c r="L424">
        <f t="shared" si="56"/>
        <v>44</v>
      </c>
      <c r="M424" s="11">
        <f t="shared" si="57"/>
        <v>0.75</v>
      </c>
      <c r="N424">
        <f t="shared" si="58"/>
        <v>0.2608695652173913</v>
      </c>
      <c r="O424">
        <f t="shared" si="59"/>
        <v>4.5368620037807179E-2</v>
      </c>
      <c r="P424">
        <f t="shared" si="60"/>
        <v>1</v>
      </c>
      <c r="Q424">
        <f t="shared" si="61"/>
        <v>0.34782608695652173</v>
      </c>
      <c r="R424">
        <f t="shared" si="62"/>
        <v>1</v>
      </c>
    </row>
    <row r="425" spans="1:18" x14ac:dyDescent="0.3">
      <c r="A425">
        <v>5</v>
      </c>
      <c r="B425">
        <v>41.897865000000003</v>
      </c>
      <c r="C425">
        <v>-87.630874000000006</v>
      </c>
      <c r="D425" s="1">
        <v>0.73958333333333337</v>
      </c>
      <c r="E425" s="1">
        <v>0.99930555555555556</v>
      </c>
      <c r="F425" t="s">
        <v>13</v>
      </c>
      <c r="G425" t="s">
        <v>10</v>
      </c>
      <c r="H425">
        <v>27</v>
      </c>
      <c r="I425" s="2">
        <v>44130</v>
      </c>
      <c r="J425">
        <f t="shared" si="54"/>
        <v>1</v>
      </c>
      <c r="K425" t="str">
        <f t="shared" si="55"/>
        <v>M</v>
      </c>
      <c r="L425">
        <f t="shared" si="56"/>
        <v>44</v>
      </c>
      <c r="M425" s="11">
        <f t="shared" si="57"/>
        <v>0.75</v>
      </c>
      <c r="N425">
        <f t="shared" si="58"/>
        <v>0.30434782608695654</v>
      </c>
      <c r="O425">
        <f t="shared" si="59"/>
        <v>5.2930056710775046E-2</v>
      </c>
      <c r="P425">
        <f t="shared" si="60"/>
        <v>1</v>
      </c>
      <c r="Q425">
        <f t="shared" si="61"/>
        <v>0.25</v>
      </c>
      <c r="R425">
        <f t="shared" si="62"/>
        <v>1</v>
      </c>
    </row>
    <row r="426" spans="1:18" x14ac:dyDescent="0.3">
      <c r="A426">
        <v>6</v>
      </c>
      <c r="B426">
        <v>41.874848999999998</v>
      </c>
      <c r="C426">
        <v>-87.634506000000002</v>
      </c>
      <c r="D426" s="1">
        <v>0.25</v>
      </c>
      <c r="E426" s="1">
        <v>0.31944444444444448</v>
      </c>
      <c r="F426" t="s">
        <v>16</v>
      </c>
      <c r="G426" t="s">
        <v>14</v>
      </c>
      <c r="H426">
        <v>29</v>
      </c>
      <c r="I426" s="2">
        <v>44130</v>
      </c>
      <c r="J426">
        <f t="shared" si="54"/>
        <v>1</v>
      </c>
      <c r="K426" t="str">
        <f t="shared" si="55"/>
        <v>M</v>
      </c>
      <c r="L426">
        <f t="shared" si="56"/>
        <v>44</v>
      </c>
      <c r="M426" s="11">
        <f t="shared" si="57"/>
        <v>0.25</v>
      </c>
      <c r="N426">
        <f t="shared" si="58"/>
        <v>0.16</v>
      </c>
      <c r="O426">
        <f t="shared" si="59"/>
        <v>1.9199999999999998E-2</v>
      </c>
      <c r="P426">
        <f t="shared" si="60"/>
        <v>1</v>
      </c>
      <c r="Q426">
        <f t="shared" si="61"/>
        <v>0.5</v>
      </c>
      <c r="R426">
        <f t="shared" si="62"/>
        <v>1</v>
      </c>
    </row>
    <row r="427" spans="1:18" x14ac:dyDescent="0.3">
      <c r="A427">
        <v>6</v>
      </c>
      <c r="B427">
        <v>41.880653000000002</v>
      </c>
      <c r="C427">
        <v>-87.636480000000006</v>
      </c>
      <c r="D427" s="1">
        <v>0.375</v>
      </c>
      <c r="E427" s="1">
        <v>0.71527777777777779</v>
      </c>
      <c r="F427" t="s">
        <v>12</v>
      </c>
      <c r="G427" t="s">
        <v>14</v>
      </c>
      <c r="H427">
        <v>29</v>
      </c>
      <c r="I427" s="2">
        <v>44130</v>
      </c>
      <c r="J427">
        <f t="shared" si="54"/>
        <v>1</v>
      </c>
      <c r="K427" t="str">
        <f t="shared" si="55"/>
        <v>M</v>
      </c>
      <c r="L427">
        <f t="shared" si="56"/>
        <v>44</v>
      </c>
      <c r="M427" s="11">
        <f t="shared" si="57"/>
        <v>0.41666666666666663</v>
      </c>
      <c r="N427">
        <f t="shared" si="58"/>
        <v>0.2</v>
      </c>
      <c r="O427">
        <f t="shared" si="59"/>
        <v>2.4E-2</v>
      </c>
      <c r="P427">
        <f t="shared" si="60"/>
        <v>1</v>
      </c>
      <c r="Q427">
        <f t="shared" si="61"/>
        <v>0.21052631578947367</v>
      </c>
      <c r="R427">
        <f t="shared" si="62"/>
        <v>1</v>
      </c>
    </row>
    <row r="428" spans="1:18" x14ac:dyDescent="0.3">
      <c r="A428">
        <v>6</v>
      </c>
      <c r="B428">
        <v>41.897865000000003</v>
      </c>
      <c r="C428">
        <v>-87.630874000000006</v>
      </c>
      <c r="D428" s="1">
        <v>0.73958333333333337</v>
      </c>
      <c r="E428" s="1">
        <v>0.99930555555555556</v>
      </c>
      <c r="F428" t="s">
        <v>13</v>
      </c>
      <c r="G428" t="s">
        <v>14</v>
      </c>
      <c r="H428">
        <v>29</v>
      </c>
      <c r="I428" s="2">
        <v>44130</v>
      </c>
      <c r="J428">
        <f t="shared" si="54"/>
        <v>1</v>
      </c>
      <c r="K428" t="str">
        <f t="shared" si="55"/>
        <v>M</v>
      </c>
      <c r="L428">
        <f t="shared" si="56"/>
        <v>44</v>
      </c>
      <c r="M428" s="11">
        <f t="shared" si="57"/>
        <v>0.75</v>
      </c>
      <c r="N428">
        <f t="shared" si="58"/>
        <v>0.28000000000000003</v>
      </c>
      <c r="O428">
        <f t="shared" si="59"/>
        <v>3.3600000000000005E-2</v>
      </c>
      <c r="P428">
        <f t="shared" si="60"/>
        <v>1</v>
      </c>
      <c r="Q428">
        <f t="shared" si="61"/>
        <v>0.25</v>
      </c>
      <c r="R428">
        <f t="shared" si="62"/>
        <v>1</v>
      </c>
    </row>
    <row r="429" spans="1:18" x14ac:dyDescent="0.3">
      <c r="A429">
        <v>1</v>
      </c>
      <c r="B429">
        <v>41.879604</v>
      </c>
      <c r="C429">
        <v>-87.633663999999996</v>
      </c>
      <c r="D429" s="1">
        <v>0.33333333333333331</v>
      </c>
      <c r="E429" s="1">
        <v>0.34027777777777773</v>
      </c>
      <c r="F429" t="s">
        <v>9</v>
      </c>
      <c r="G429" t="s">
        <v>10</v>
      </c>
      <c r="H429">
        <v>25</v>
      </c>
      <c r="I429" s="2">
        <v>44131</v>
      </c>
      <c r="J429">
        <f t="shared" si="54"/>
        <v>1</v>
      </c>
      <c r="K429" t="str">
        <f t="shared" si="55"/>
        <v>Tu</v>
      </c>
      <c r="L429">
        <f t="shared" si="56"/>
        <v>44</v>
      </c>
      <c r="M429" s="11">
        <f t="shared" si="57"/>
        <v>0.33333333333333331</v>
      </c>
      <c r="N429">
        <f t="shared" si="58"/>
        <v>0.18518518518518517</v>
      </c>
      <c r="O429">
        <f t="shared" si="59"/>
        <v>2.743484224965706E-2</v>
      </c>
      <c r="P429">
        <f t="shared" si="60"/>
        <v>1</v>
      </c>
      <c r="Q429">
        <f t="shared" si="61"/>
        <v>0.5</v>
      </c>
      <c r="R429">
        <f t="shared" si="62"/>
        <v>1</v>
      </c>
    </row>
    <row r="430" spans="1:18" x14ac:dyDescent="0.3">
      <c r="A430">
        <v>1</v>
      </c>
      <c r="B430">
        <v>41.877676999999998</v>
      </c>
      <c r="C430">
        <v>-87.634251000000006</v>
      </c>
      <c r="D430" s="1">
        <v>0.34375</v>
      </c>
      <c r="E430" s="1">
        <v>0.34722222222222227</v>
      </c>
      <c r="F430" t="s">
        <v>11</v>
      </c>
      <c r="G430" t="s">
        <v>10</v>
      </c>
      <c r="H430">
        <v>25</v>
      </c>
      <c r="I430" s="2">
        <v>44131</v>
      </c>
      <c r="J430">
        <f t="shared" si="54"/>
        <v>1</v>
      </c>
      <c r="K430" t="str">
        <f t="shared" si="55"/>
        <v>Tu</v>
      </c>
      <c r="L430">
        <f t="shared" si="56"/>
        <v>44</v>
      </c>
      <c r="M430" s="11">
        <f t="shared" si="57"/>
        <v>0.33333333333333331</v>
      </c>
      <c r="N430">
        <f t="shared" si="58"/>
        <v>0.18518518518518517</v>
      </c>
      <c r="O430">
        <f t="shared" si="59"/>
        <v>2.743484224965706E-2</v>
      </c>
      <c r="P430">
        <f t="shared" si="60"/>
        <v>1</v>
      </c>
      <c r="Q430">
        <f t="shared" si="61"/>
        <v>1</v>
      </c>
      <c r="R430">
        <f t="shared" si="62"/>
        <v>1</v>
      </c>
    </row>
    <row r="431" spans="1:18" x14ac:dyDescent="0.3">
      <c r="A431">
        <v>1</v>
      </c>
      <c r="B431">
        <v>41.880653000000002</v>
      </c>
      <c r="C431">
        <v>-87.636480000000006</v>
      </c>
      <c r="D431" s="1">
        <v>0.35416666666666669</v>
      </c>
      <c r="E431" s="1">
        <v>0.5</v>
      </c>
      <c r="F431" t="s">
        <v>12</v>
      </c>
      <c r="G431" t="s">
        <v>10</v>
      </c>
      <c r="H431">
        <v>25</v>
      </c>
      <c r="I431" s="2">
        <v>44131</v>
      </c>
      <c r="J431">
        <f t="shared" si="54"/>
        <v>1</v>
      </c>
      <c r="K431" t="str">
        <f t="shared" si="55"/>
        <v>Tu</v>
      </c>
      <c r="L431">
        <f t="shared" si="56"/>
        <v>44</v>
      </c>
      <c r="M431" s="11">
        <f t="shared" si="57"/>
        <v>0.33333333333333331</v>
      </c>
      <c r="N431">
        <f t="shared" si="58"/>
        <v>0.18518518518518517</v>
      </c>
      <c r="O431">
        <f t="shared" si="59"/>
        <v>2.743484224965706E-2</v>
      </c>
      <c r="P431">
        <f t="shared" si="60"/>
        <v>1</v>
      </c>
      <c r="Q431">
        <f t="shared" si="61"/>
        <v>1</v>
      </c>
      <c r="R431">
        <f t="shared" si="62"/>
        <v>1</v>
      </c>
    </row>
    <row r="432" spans="1:18" x14ac:dyDescent="0.3">
      <c r="A432">
        <v>1</v>
      </c>
      <c r="B432">
        <v>41.897865000000003</v>
      </c>
      <c r="C432">
        <v>-87.630874000000006</v>
      </c>
      <c r="D432" s="1">
        <v>0.72916666666666663</v>
      </c>
      <c r="E432" s="1">
        <v>0.99930555555555556</v>
      </c>
      <c r="F432" t="s">
        <v>13</v>
      </c>
      <c r="G432" t="s">
        <v>10</v>
      </c>
      <c r="H432">
        <v>25</v>
      </c>
      <c r="I432" s="2">
        <v>44131</v>
      </c>
      <c r="J432">
        <f t="shared" si="54"/>
        <v>1</v>
      </c>
      <c r="K432" t="str">
        <f t="shared" si="55"/>
        <v>Tu</v>
      </c>
      <c r="L432">
        <f t="shared" si="56"/>
        <v>44</v>
      </c>
      <c r="M432" s="11">
        <f t="shared" si="57"/>
        <v>0.75</v>
      </c>
      <c r="N432">
        <f t="shared" si="58"/>
        <v>0.25925925925925924</v>
      </c>
      <c r="O432">
        <f t="shared" si="59"/>
        <v>3.8408779149519887E-2</v>
      </c>
      <c r="P432">
        <f t="shared" si="60"/>
        <v>1</v>
      </c>
      <c r="Q432">
        <f t="shared" si="61"/>
        <v>0.25</v>
      </c>
      <c r="R432">
        <f t="shared" si="62"/>
        <v>1</v>
      </c>
    </row>
    <row r="433" spans="1:18" x14ac:dyDescent="0.3">
      <c r="A433">
        <v>2</v>
      </c>
      <c r="B433">
        <v>41.879604</v>
      </c>
      <c r="C433">
        <v>-87.633663999999996</v>
      </c>
      <c r="D433" s="1">
        <v>0.3125</v>
      </c>
      <c r="E433" s="1">
        <v>0.35416666666666669</v>
      </c>
      <c r="F433" t="s">
        <v>9</v>
      </c>
      <c r="G433" t="s">
        <v>14</v>
      </c>
      <c r="H433">
        <v>27</v>
      </c>
      <c r="I433" s="2">
        <v>44131</v>
      </c>
      <c r="J433">
        <f t="shared" si="54"/>
        <v>1</v>
      </c>
      <c r="K433" t="str">
        <f t="shared" si="55"/>
        <v>Tu</v>
      </c>
      <c r="L433">
        <f t="shared" si="56"/>
        <v>44</v>
      </c>
      <c r="M433" s="11">
        <f t="shared" si="57"/>
        <v>0.33333333333333331</v>
      </c>
      <c r="N433">
        <f t="shared" si="58"/>
        <v>0.2857142857142857</v>
      </c>
      <c r="O433">
        <f t="shared" si="59"/>
        <v>4.0816326530612242E-2</v>
      </c>
      <c r="P433">
        <f t="shared" si="60"/>
        <v>1</v>
      </c>
      <c r="Q433">
        <f t="shared" si="61"/>
        <v>0.5</v>
      </c>
      <c r="R433">
        <f t="shared" si="62"/>
        <v>1</v>
      </c>
    </row>
    <row r="434" spans="1:18" x14ac:dyDescent="0.3">
      <c r="A434">
        <v>2</v>
      </c>
      <c r="B434">
        <v>41.880653000000002</v>
      </c>
      <c r="C434">
        <v>-87.636480000000006</v>
      </c>
      <c r="D434" s="1">
        <v>0.375</v>
      </c>
      <c r="E434" s="1">
        <v>0.70833333333333337</v>
      </c>
      <c r="F434" t="s">
        <v>12</v>
      </c>
      <c r="G434" t="s">
        <v>14</v>
      </c>
      <c r="H434">
        <v>27</v>
      </c>
      <c r="I434" s="2">
        <v>44131</v>
      </c>
      <c r="J434">
        <f t="shared" si="54"/>
        <v>1</v>
      </c>
      <c r="K434" t="str">
        <f t="shared" si="55"/>
        <v>Tu</v>
      </c>
      <c r="L434">
        <f t="shared" si="56"/>
        <v>44</v>
      </c>
      <c r="M434" s="11">
        <f t="shared" si="57"/>
        <v>0.41666666666666663</v>
      </c>
      <c r="N434">
        <f t="shared" si="58"/>
        <v>0.23809523809523808</v>
      </c>
      <c r="O434">
        <f t="shared" si="59"/>
        <v>3.4013605442176867E-2</v>
      </c>
      <c r="P434">
        <f t="shared" si="60"/>
        <v>1</v>
      </c>
      <c r="Q434">
        <f t="shared" si="61"/>
        <v>0.2</v>
      </c>
      <c r="R434">
        <f t="shared" si="62"/>
        <v>1</v>
      </c>
    </row>
    <row r="435" spans="1:18" x14ac:dyDescent="0.3">
      <c r="A435">
        <v>2</v>
      </c>
      <c r="B435">
        <v>41.897865000000003</v>
      </c>
      <c r="C435">
        <v>-87.630874000000006</v>
      </c>
      <c r="D435" s="1">
        <v>0.73958333333333337</v>
      </c>
      <c r="E435" s="1">
        <v>0.99930555555555556</v>
      </c>
      <c r="F435" t="s">
        <v>13</v>
      </c>
      <c r="G435" t="s">
        <v>14</v>
      </c>
      <c r="H435">
        <v>27</v>
      </c>
      <c r="I435" s="2">
        <v>44131</v>
      </c>
      <c r="J435">
        <f t="shared" si="54"/>
        <v>1</v>
      </c>
      <c r="K435" t="str">
        <f t="shared" si="55"/>
        <v>Tu</v>
      </c>
      <c r="L435">
        <f t="shared" si="56"/>
        <v>44</v>
      </c>
      <c r="M435" s="11">
        <f t="shared" si="57"/>
        <v>0.75</v>
      </c>
      <c r="N435">
        <f t="shared" si="58"/>
        <v>0.33333333333333331</v>
      </c>
      <c r="O435">
        <f t="shared" si="59"/>
        <v>4.7619047619047616E-2</v>
      </c>
      <c r="P435">
        <f t="shared" si="60"/>
        <v>1</v>
      </c>
      <c r="Q435">
        <f t="shared" si="61"/>
        <v>0.25</v>
      </c>
      <c r="R435">
        <f t="shared" si="62"/>
        <v>1</v>
      </c>
    </row>
    <row r="436" spans="1:18" x14ac:dyDescent="0.3">
      <c r="A436">
        <v>3</v>
      </c>
      <c r="B436">
        <v>41.880653000000002</v>
      </c>
      <c r="C436">
        <v>-87.636480000000006</v>
      </c>
      <c r="D436" s="1">
        <v>0.375</v>
      </c>
      <c r="E436" s="1">
        <v>0.70833333333333337</v>
      </c>
      <c r="F436" t="s">
        <v>12</v>
      </c>
      <c r="G436" t="s">
        <v>14</v>
      </c>
      <c r="H436">
        <v>29</v>
      </c>
      <c r="I436" s="2">
        <v>44131</v>
      </c>
      <c r="J436">
        <f t="shared" si="54"/>
        <v>1</v>
      </c>
      <c r="K436" t="str">
        <f t="shared" si="55"/>
        <v>Tu</v>
      </c>
      <c r="L436">
        <f t="shared" si="56"/>
        <v>44</v>
      </c>
      <c r="M436" s="11">
        <f t="shared" si="57"/>
        <v>0.41666666666666663</v>
      </c>
      <c r="N436">
        <f t="shared" si="58"/>
        <v>0.26315789473684209</v>
      </c>
      <c r="O436">
        <f t="shared" si="59"/>
        <v>2.7700831024930744E-2</v>
      </c>
      <c r="P436">
        <f t="shared" si="60"/>
        <v>1</v>
      </c>
      <c r="Q436">
        <f t="shared" si="61"/>
        <v>0.2</v>
      </c>
      <c r="R436">
        <f t="shared" si="62"/>
        <v>1</v>
      </c>
    </row>
    <row r="437" spans="1:18" x14ac:dyDescent="0.3">
      <c r="A437">
        <v>3</v>
      </c>
      <c r="B437">
        <v>41.897865000000003</v>
      </c>
      <c r="C437">
        <v>-87.630874000000006</v>
      </c>
      <c r="D437" s="1">
        <v>0.79166666666666663</v>
      </c>
      <c r="E437" s="1">
        <v>0.99930555555555556</v>
      </c>
      <c r="F437" t="s">
        <v>13</v>
      </c>
      <c r="G437" t="s">
        <v>14</v>
      </c>
      <c r="H437">
        <v>29</v>
      </c>
      <c r="I437" s="2">
        <v>44131</v>
      </c>
      <c r="J437">
        <f t="shared" si="54"/>
        <v>1</v>
      </c>
      <c r="K437" t="str">
        <f t="shared" si="55"/>
        <v>Tu</v>
      </c>
      <c r="L437">
        <f t="shared" si="56"/>
        <v>44</v>
      </c>
      <c r="M437" s="11">
        <f t="shared" si="57"/>
        <v>0.83333333333333326</v>
      </c>
      <c r="N437">
        <f t="shared" si="58"/>
        <v>0.26315789473684209</v>
      </c>
      <c r="O437">
        <f t="shared" si="59"/>
        <v>2.7700831024930744E-2</v>
      </c>
      <c r="P437">
        <f t="shared" si="60"/>
        <v>1</v>
      </c>
      <c r="Q437">
        <f t="shared" si="61"/>
        <v>0.5</v>
      </c>
      <c r="R437">
        <f t="shared" si="62"/>
        <v>1</v>
      </c>
    </row>
    <row r="438" spans="1:18" x14ac:dyDescent="0.3">
      <c r="A438">
        <v>4</v>
      </c>
      <c r="B438">
        <v>41.880653000000002</v>
      </c>
      <c r="C438">
        <v>-87.636480000000006</v>
      </c>
      <c r="D438" s="1">
        <v>0.375</v>
      </c>
      <c r="E438" s="1">
        <v>0.71527777777777779</v>
      </c>
      <c r="F438" t="s">
        <v>12</v>
      </c>
      <c r="G438" t="s">
        <v>10</v>
      </c>
      <c r="H438">
        <v>26</v>
      </c>
      <c r="I438" s="2">
        <v>44131</v>
      </c>
      <c r="J438">
        <f t="shared" si="54"/>
        <v>1</v>
      </c>
      <c r="K438" t="str">
        <f t="shared" si="55"/>
        <v>Tu</v>
      </c>
      <c r="L438">
        <f t="shared" si="56"/>
        <v>44</v>
      </c>
      <c r="M438" s="11">
        <f t="shared" si="57"/>
        <v>0.41666666666666663</v>
      </c>
      <c r="N438">
        <f t="shared" si="58"/>
        <v>0.25</v>
      </c>
      <c r="O438">
        <f t="shared" si="59"/>
        <v>3.7499999999999999E-2</v>
      </c>
      <c r="P438">
        <f t="shared" si="60"/>
        <v>1</v>
      </c>
      <c r="Q438">
        <f t="shared" si="61"/>
        <v>0.2</v>
      </c>
      <c r="R438">
        <f t="shared" si="62"/>
        <v>1</v>
      </c>
    </row>
    <row r="439" spans="1:18" x14ac:dyDescent="0.3">
      <c r="A439">
        <v>4</v>
      </c>
      <c r="B439">
        <v>41.881996999999998</v>
      </c>
      <c r="C439">
        <v>-87.627484999999993</v>
      </c>
      <c r="D439" s="1">
        <v>0.73958333333333337</v>
      </c>
      <c r="E439" s="1">
        <v>0.77777777777777779</v>
      </c>
      <c r="F439" t="s">
        <v>15</v>
      </c>
      <c r="G439" t="s">
        <v>10</v>
      </c>
      <c r="H439">
        <v>26</v>
      </c>
      <c r="I439" s="2">
        <v>44131</v>
      </c>
      <c r="J439">
        <f t="shared" si="54"/>
        <v>1</v>
      </c>
      <c r="K439" t="str">
        <f t="shared" si="55"/>
        <v>Tu</v>
      </c>
      <c r="L439">
        <f t="shared" si="56"/>
        <v>44</v>
      </c>
      <c r="M439" s="11">
        <f t="shared" si="57"/>
        <v>0.75</v>
      </c>
      <c r="N439">
        <f t="shared" si="58"/>
        <v>0.2</v>
      </c>
      <c r="O439">
        <f t="shared" si="59"/>
        <v>0.03</v>
      </c>
      <c r="P439">
        <f t="shared" si="60"/>
        <v>1</v>
      </c>
      <c r="Q439">
        <f t="shared" si="61"/>
        <v>0.34782608695652173</v>
      </c>
      <c r="R439">
        <f t="shared" si="62"/>
        <v>1</v>
      </c>
    </row>
    <row r="440" spans="1:18" x14ac:dyDescent="0.3">
      <c r="A440">
        <v>4</v>
      </c>
      <c r="B440">
        <v>41.897865000000003</v>
      </c>
      <c r="C440">
        <v>-87.630874000000006</v>
      </c>
      <c r="D440" s="1">
        <v>0.79166666666666663</v>
      </c>
      <c r="E440" s="1">
        <v>0.99930555555555556</v>
      </c>
      <c r="F440" t="s">
        <v>13</v>
      </c>
      <c r="G440" t="s">
        <v>10</v>
      </c>
      <c r="H440">
        <v>26</v>
      </c>
      <c r="I440" s="2">
        <v>44131</v>
      </c>
      <c r="J440">
        <f t="shared" si="54"/>
        <v>1</v>
      </c>
      <c r="K440" t="str">
        <f t="shared" si="55"/>
        <v>Tu</v>
      </c>
      <c r="L440">
        <f t="shared" si="56"/>
        <v>44</v>
      </c>
      <c r="M440" s="11">
        <f t="shared" si="57"/>
        <v>0.83333333333333326</v>
      </c>
      <c r="N440">
        <f t="shared" si="58"/>
        <v>0.35</v>
      </c>
      <c r="O440">
        <f t="shared" si="59"/>
        <v>5.2499999999999998E-2</v>
      </c>
      <c r="P440">
        <f t="shared" si="60"/>
        <v>1</v>
      </c>
      <c r="Q440">
        <f t="shared" si="61"/>
        <v>0.5</v>
      </c>
      <c r="R440">
        <f t="shared" si="62"/>
        <v>1</v>
      </c>
    </row>
    <row r="441" spans="1:18" x14ac:dyDescent="0.3">
      <c r="A441">
        <v>5</v>
      </c>
      <c r="B441">
        <v>41.874848999999998</v>
      </c>
      <c r="C441">
        <v>-87.634506000000002</v>
      </c>
      <c r="D441" s="1">
        <v>0.25</v>
      </c>
      <c r="E441" s="1">
        <v>0.3125</v>
      </c>
      <c r="F441" t="s">
        <v>16</v>
      </c>
      <c r="G441" t="s">
        <v>10</v>
      </c>
      <c r="H441">
        <v>27</v>
      </c>
      <c r="I441" s="2">
        <v>44131</v>
      </c>
      <c r="J441">
        <f t="shared" si="54"/>
        <v>1</v>
      </c>
      <c r="K441" t="str">
        <f t="shared" si="55"/>
        <v>Tu</v>
      </c>
      <c r="L441">
        <f t="shared" si="56"/>
        <v>44</v>
      </c>
      <c r="M441" s="11">
        <f t="shared" si="57"/>
        <v>0.25</v>
      </c>
      <c r="N441">
        <f t="shared" si="58"/>
        <v>0.21739130434782608</v>
      </c>
      <c r="O441">
        <f t="shared" si="59"/>
        <v>3.780718336483932E-2</v>
      </c>
      <c r="P441">
        <f t="shared" si="60"/>
        <v>1</v>
      </c>
      <c r="Q441">
        <f t="shared" si="61"/>
        <v>0.5714285714285714</v>
      </c>
      <c r="R441">
        <f t="shared" si="62"/>
        <v>1</v>
      </c>
    </row>
    <row r="442" spans="1:18" x14ac:dyDescent="0.3">
      <c r="A442">
        <v>5</v>
      </c>
      <c r="B442">
        <v>41.880653000000002</v>
      </c>
      <c r="C442">
        <v>-87.636480000000006</v>
      </c>
      <c r="D442" s="1">
        <v>0.375</v>
      </c>
      <c r="E442" s="1">
        <v>0.70833333333333337</v>
      </c>
      <c r="F442" t="s">
        <v>12</v>
      </c>
      <c r="G442" t="s">
        <v>10</v>
      </c>
      <c r="H442">
        <v>27</v>
      </c>
      <c r="I442" s="2">
        <v>44131</v>
      </c>
      <c r="J442">
        <f t="shared" si="54"/>
        <v>1</v>
      </c>
      <c r="K442" t="str">
        <f t="shared" si="55"/>
        <v>Tu</v>
      </c>
      <c r="L442">
        <f t="shared" si="56"/>
        <v>44</v>
      </c>
      <c r="M442" s="11">
        <f t="shared" si="57"/>
        <v>0.41666666666666663</v>
      </c>
      <c r="N442">
        <f t="shared" si="58"/>
        <v>0.21739130434782608</v>
      </c>
      <c r="O442">
        <f t="shared" si="59"/>
        <v>3.780718336483932E-2</v>
      </c>
      <c r="P442">
        <f t="shared" si="60"/>
        <v>1</v>
      </c>
      <c r="Q442">
        <f t="shared" si="61"/>
        <v>0.2</v>
      </c>
      <c r="R442">
        <f t="shared" si="62"/>
        <v>1</v>
      </c>
    </row>
    <row r="443" spans="1:18" x14ac:dyDescent="0.3">
      <c r="A443">
        <v>5</v>
      </c>
      <c r="B443">
        <v>41.881996999999998</v>
      </c>
      <c r="C443">
        <v>-87.627484999999993</v>
      </c>
      <c r="D443" s="1">
        <v>0.73958333333333337</v>
      </c>
      <c r="E443" s="1">
        <v>0.77083333333333337</v>
      </c>
      <c r="F443" t="s">
        <v>15</v>
      </c>
      <c r="G443" t="s">
        <v>10</v>
      </c>
      <c r="H443">
        <v>27</v>
      </c>
      <c r="I443" s="2">
        <v>44131</v>
      </c>
      <c r="J443">
        <f t="shared" si="54"/>
        <v>1</v>
      </c>
      <c r="K443" t="str">
        <f t="shared" si="55"/>
        <v>Tu</v>
      </c>
      <c r="L443">
        <f t="shared" si="56"/>
        <v>44</v>
      </c>
      <c r="M443" s="11">
        <f t="shared" si="57"/>
        <v>0.75</v>
      </c>
      <c r="N443">
        <f t="shared" si="58"/>
        <v>0.2608695652173913</v>
      </c>
      <c r="O443">
        <f t="shared" si="59"/>
        <v>4.5368620037807179E-2</v>
      </c>
      <c r="P443">
        <f t="shared" si="60"/>
        <v>0.875</v>
      </c>
      <c r="Q443">
        <f t="shared" si="61"/>
        <v>0.30434782608695654</v>
      </c>
      <c r="R443">
        <f t="shared" si="62"/>
        <v>0.875</v>
      </c>
    </row>
    <row r="444" spans="1:18" x14ac:dyDescent="0.3">
      <c r="A444">
        <v>5</v>
      </c>
      <c r="B444">
        <v>41.897865000000003</v>
      </c>
      <c r="C444">
        <v>-87.630874000000006</v>
      </c>
      <c r="D444" s="1">
        <v>0.73958333333333337</v>
      </c>
      <c r="E444" s="1">
        <v>0.99930555555555556</v>
      </c>
      <c r="F444" t="s">
        <v>13</v>
      </c>
      <c r="G444" t="s">
        <v>10</v>
      </c>
      <c r="H444">
        <v>27</v>
      </c>
      <c r="I444" s="2">
        <v>44131</v>
      </c>
      <c r="J444">
        <f t="shared" si="54"/>
        <v>1</v>
      </c>
      <c r="K444" t="str">
        <f t="shared" si="55"/>
        <v>Tu</v>
      </c>
      <c r="L444">
        <f t="shared" si="56"/>
        <v>44</v>
      </c>
      <c r="M444" s="11">
        <f t="shared" si="57"/>
        <v>0.75</v>
      </c>
      <c r="N444">
        <f t="shared" si="58"/>
        <v>0.30434782608695654</v>
      </c>
      <c r="O444">
        <f t="shared" si="59"/>
        <v>5.2930056710775046E-2</v>
      </c>
      <c r="P444">
        <f t="shared" si="60"/>
        <v>1</v>
      </c>
      <c r="Q444">
        <f t="shared" si="61"/>
        <v>0.25</v>
      </c>
      <c r="R444">
        <f t="shared" si="62"/>
        <v>1</v>
      </c>
    </row>
    <row r="445" spans="1:18" x14ac:dyDescent="0.3">
      <c r="A445">
        <v>6</v>
      </c>
      <c r="B445">
        <v>41.874848999999998</v>
      </c>
      <c r="C445">
        <v>-87.634506000000002</v>
      </c>
      <c r="D445" s="1">
        <v>0.25</v>
      </c>
      <c r="E445" s="1">
        <v>0.31944444444444448</v>
      </c>
      <c r="F445" t="s">
        <v>16</v>
      </c>
      <c r="G445" t="s">
        <v>14</v>
      </c>
      <c r="H445">
        <v>29</v>
      </c>
      <c r="I445" s="2">
        <v>44131</v>
      </c>
      <c r="J445">
        <f t="shared" si="54"/>
        <v>1</v>
      </c>
      <c r="K445" t="str">
        <f t="shared" si="55"/>
        <v>Tu</v>
      </c>
      <c r="L445">
        <f t="shared" si="56"/>
        <v>44</v>
      </c>
      <c r="M445" s="11">
        <f t="shared" si="57"/>
        <v>0.25</v>
      </c>
      <c r="N445">
        <f t="shared" si="58"/>
        <v>0.16</v>
      </c>
      <c r="O445">
        <f t="shared" si="59"/>
        <v>2.5600000000000001E-2</v>
      </c>
      <c r="P445">
        <f t="shared" si="60"/>
        <v>0.75</v>
      </c>
      <c r="Q445">
        <f t="shared" si="61"/>
        <v>0.42857142857142855</v>
      </c>
      <c r="R445">
        <f t="shared" si="62"/>
        <v>0.75</v>
      </c>
    </row>
    <row r="446" spans="1:18" x14ac:dyDescent="0.3">
      <c r="A446">
        <v>6</v>
      </c>
      <c r="B446">
        <v>41.880653000000002</v>
      </c>
      <c r="C446">
        <v>-87.636480000000006</v>
      </c>
      <c r="D446" s="1">
        <v>0.375</v>
      </c>
      <c r="E446" s="1">
        <v>0.71527777777777779</v>
      </c>
      <c r="F446" t="s">
        <v>12</v>
      </c>
      <c r="G446" t="s">
        <v>14</v>
      </c>
      <c r="H446">
        <v>29</v>
      </c>
      <c r="I446" s="2">
        <v>44131</v>
      </c>
      <c r="J446">
        <f t="shared" si="54"/>
        <v>1</v>
      </c>
      <c r="K446" t="str">
        <f t="shared" si="55"/>
        <v>Tu</v>
      </c>
      <c r="L446">
        <f t="shared" si="56"/>
        <v>44</v>
      </c>
      <c r="M446" s="11">
        <f t="shared" si="57"/>
        <v>0.41666666666666663</v>
      </c>
      <c r="N446">
        <f t="shared" si="58"/>
        <v>0.2</v>
      </c>
      <c r="O446">
        <f t="shared" si="59"/>
        <v>3.2000000000000001E-2</v>
      </c>
      <c r="P446">
        <f t="shared" si="60"/>
        <v>1</v>
      </c>
      <c r="Q446">
        <f t="shared" si="61"/>
        <v>0.2</v>
      </c>
      <c r="R446">
        <f t="shared" si="62"/>
        <v>1</v>
      </c>
    </row>
    <row r="447" spans="1:18" x14ac:dyDescent="0.3">
      <c r="A447">
        <v>6</v>
      </c>
      <c r="B447">
        <v>41.881996999999998</v>
      </c>
      <c r="C447">
        <v>-87.627484999999993</v>
      </c>
      <c r="D447" s="1">
        <v>0.73958333333333337</v>
      </c>
      <c r="E447" s="1">
        <v>0.77777777777777779</v>
      </c>
      <c r="F447" t="s">
        <v>15</v>
      </c>
      <c r="G447" t="s">
        <v>14</v>
      </c>
      <c r="H447">
        <v>29</v>
      </c>
      <c r="I447" s="2">
        <v>44131</v>
      </c>
      <c r="J447">
        <f t="shared" si="54"/>
        <v>1</v>
      </c>
      <c r="K447" t="str">
        <f t="shared" si="55"/>
        <v>Tu</v>
      </c>
      <c r="L447">
        <f t="shared" si="56"/>
        <v>44</v>
      </c>
      <c r="M447" s="11">
        <f t="shared" si="57"/>
        <v>0.75</v>
      </c>
      <c r="N447">
        <f t="shared" si="58"/>
        <v>0.24</v>
      </c>
      <c r="O447">
        <f t="shared" si="59"/>
        <v>3.8399999999999997E-2</v>
      </c>
      <c r="P447">
        <f t="shared" si="60"/>
        <v>1</v>
      </c>
      <c r="Q447">
        <f t="shared" si="61"/>
        <v>0.34782608695652173</v>
      </c>
      <c r="R447">
        <f t="shared" si="62"/>
        <v>1</v>
      </c>
    </row>
    <row r="448" spans="1:18" x14ac:dyDescent="0.3">
      <c r="A448">
        <v>6</v>
      </c>
      <c r="B448">
        <v>41.897865000000003</v>
      </c>
      <c r="C448">
        <v>-87.630874000000006</v>
      </c>
      <c r="D448" s="1">
        <v>0.73958333333333337</v>
      </c>
      <c r="E448" s="1">
        <v>0.99930555555555556</v>
      </c>
      <c r="F448" t="s">
        <v>13</v>
      </c>
      <c r="G448" t="s">
        <v>14</v>
      </c>
      <c r="H448">
        <v>29</v>
      </c>
      <c r="I448" s="2">
        <v>44131</v>
      </c>
      <c r="J448">
        <f t="shared" si="54"/>
        <v>1</v>
      </c>
      <c r="K448" t="str">
        <f t="shared" si="55"/>
        <v>Tu</v>
      </c>
      <c r="L448">
        <f t="shared" si="56"/>
        <v>44</v>
      </c>
      <c r="M448" s="11">
        <f t="shared" si="57"/>
        <v>0.75</v>
      </c>
      <c r="N448">
        <f t="shared" si="58"/>
        <v>0.28000000000000003</v>
      </c>
      <c r="O448">
        <f t="shared" si="59"/>
        <v>4.4800000000000006E-2</v>
      </c>
      <c r="P448">
        <f t="shared" si="60"/>
        <v>1</v>
      </c>
      <c r="Q448">
        <f t="shared" si="61"/>
        <v>0.25</v>
      </c>
      <c r="R448">
        <f t="shared" si="62"/>
        <v>1</v>
      </c>
    </row>
    <row r="449" spans="1:18" x14ac:dyDescent="0.3">
      <c r="A449">
        <v>1</v>
      </c>
      <c r="B449">
        <v>41.879604</v>
      </c>
      <c r="C449">
        <v>-87.633663999999996</v>
      </c>
      <c r="D449" s="1">
        <v>0.33333333333333331</v>
      </c>
      <c r="E449" s="1">
        <v>0.34027777777777773</v>
      </c>
      <c r="F449" t="s">
        <v>9</v>
      </c>
      <c r="G449" t="s">
        <v>10</v>
      </c>
      <c r="H449">
        <v>25</v>
      </c>
      <c r="I449" s="2">
        <v>44132</v>
      </c>
      <c r="J449">
        <f t="shared" si="54"/>
        <v>1</v>
      </c>
      <c r="K449" t="str">
        <f t="shared" si="55"/>
        <v>W</v>
      </c>
      <c r="L449">
        <f t="shared" si="56"/>
        <v>44</v>
      </c>
      <c r="M449" s="11">
        <f t="shared" si="57"/>
        <v>0.33333333333333331</v>
      </c>
      <c r="N449">
        <f t="shared" si="58"/>
        <v>0.18518518518518517</v>
      </c>
      <c r="O449">
        <f t="shared" si="59"/>
        <v>2.743484224965706E-2</v>
      </c>
      <c r="P449">
        <f t="shared" si="60"/>
        <v>1</v>
      </c>
      <c r="Q449">
        <f t="shared" si="61"/>
        <v>0.53333333333333333</v>
      </c>
      <c r="R449">
        <f t="shared" si="62"/>
        <v>1</v>
      </c>
    </row>
    <row r="450" spans="1:18" x14ac:dyDescent="0.3">
      <c r="A450">
        <v>1</v>
      </c>
      <c r="B450">
        <v>41.877676999999998</v>
      </c>
      <c r="C450">
        <v>-87.634251000000006</v>
      </c>
      <c r="D450" s="1">
        <v>0.34375</v>
      </c>
      <c r="E450" s="1">
        <v>0.34722222222222227</v>
      </c>
      <c r="F450" t="s">
        <v>11</v>
      </c>
      <c r="G450" t="s">
        <v>10</v>
      </c>
      <c r="H450">
        <v>25</v>
      </c>
      <c r="I450" s="2">
        <v>44132</v>
      </c>
      <c r="J450">
        <f t="shared" si="54"/>
        <v>1</v>
      </c>
      <c r="K450" t="str">
        <f t="shared" si="55"/>
        <v>W</v>
      </c>
      <c r="L450">
        <f t="shared" si="56"/>
        <v>44</v>
      </c>
      <c r="M450" s="11">
        <f t="shared" si="57"/>
        <v>0.33333333333333331</v>
      </c>
      <c r="N450">
        <f t="shared" si="58"/>
        <v>0.18518518518518517</v>
      </c>
      <c r="O450">
        <f t="shared" si="59"/>
        <v>2.743484224965706E-2</v>
      </c>
      <c r="P450">
        <f t="shared" si="60"/>
        <v>1</v>
      </c>
      <c r="Q450">
        <f t="shared" si="61"/>
        <v>1</v>
      </c>
      <c r="R450">
        <f t="shared" si="62"/>
        <v>1</v>
      </c>
    </row>
    <row r="451" spans="1:18" x14ac:dyDescent="0.3">
      <c r="A451">
        <v>1</v>
      </c>
      <c r="B451">
        <v>41.880653000000002</v>
      </c>
      <c r="C451">
        <v>-87.636480000000006</v>
      </c>
      <c r="D451" s="1">
        <v>0.35416666666666669</v>
      </c>
      <c r="E451" s="1">
        <v>0.5</v>
      </c>
      <c r="F451" t="s">
        <v>12</v>
      </c>
      <c r="G451" t="s">
        <v>10</v>
      </c>
      <c r="H451">
        <v>25</v>
      </c>
      <c r="I451" s="2">
        <v>44132</v>
      </c>
      <c r="J451">
        <f t="shared" ref="J451:J514" si="63">CHOOSE(WEEKDAY(I451),0,1,1,1,1,1,0)</f>
        <v>1</v>
      </c>
      <c r="K451" t="str">
        <f t="shared" ref="K451:K514" si="64">CHOOSE(WEEKDAY(I451),"Su","M","Tu","W","Th","F","Sa")</f>
        <v>W</v>
      </c>
      <c r="L451">
        <f t="shared" ref="L451:L514" si="65">WEEKNUM(I451)</f>
        <v>44</v>
      </c>
      <c r="M451" s="11">
        <f t="shared" ref="M451:M514" si="66">MROUND(D451,"2:00")</f>
        <v>0.33333333333333331</v>
      </c>
      <c r="N451">
        <f t="shared" ref="N451:N514" si="67">COUNTIFS(F:F,F451,A:A,A451,L:L,L451)/COUNTIFS(A:A,A451,L:L,L451)</f>
        <v>0.18518518518518517</v>
      </c>
      <c r="O451">
        <f t="shared" ref="O451:O514" si="68">N451*(COUNTIFS(K:K,K451,A:A,A451,L:L,L451)/COUNTIFS(A:A,A451,L:L,L451))</f>
        <v>2.743484224965706E-2</v>
      </c>
      <c r="P451">
        <f t="shared" ref="P451:P514" si="69">COUNTIFS(F:F,F451,A:A,A451,K:K,K451)/(MAX(L:L)-MIN(L:L))</f>
        <v>1</v>
      </c>
      <c r="Q451">
        <f t="shared" ref="Q451:Q514" si="70">COUNTIFS(F:F,F451,M:M,M451,K:K,K451,A:A,A451)/COUNTIFS(F:F,F451,K:K,K451,M:M,M451)</f>
        <v>1</v>
      </c>
      <c r="R451">
        <f t="shared" ref="R451:R514" si="71">COUNTIFS(F:F,F451,A:A,A451,K:K,K451,M:M,M451)/(MAX(L:L)-MIN(L:L))</f>
        <v>1</v>
      </c>
    </row>
    <row r="452" spans="1:18" x14ac:dyDescent="0.3">
      <c r="A452">
        <v>1</v>
      </c>
      <c r="B452">
        <v>41.897865000000003</v>
      </c>
      <c r="C452">
        <v>-87.630874000000006</v>
      </c>
      <c r="D452" s="1">
        <v>0.72916666666666663</v>
      </c>
      <c r="E452" s="1">
        <v>0.99930555555555556</v>
      </c>
      <c r="F452" t="s">
        <v>13</v>
      </c>
      <c r="G452" t="s">
        <v>10</v>
      </c>
      <c r="H452">
        <v>25</v>
      </c>
      <c r="I452" s="2">
        <v>44132</v>
      </c>
      <c r="J452">
        <f t="shared" si="63"/>
        <v>1</v>
      </c>
      <c r="K452" t="str">
        <f t="shared" si="64"/>
        <v>W</v>
      </c>
      <c r="L452">
        <f t="shared" si="65"/>
        <v>44</v>
      </c>
      <c r="M452" s="11">
        <f t="shared" si="66"/>
        <v>0.75</v>
      </c>
      <c r="N452">
        <f t="shared" si="67"/>
        <v>0.25925925925925924</v>
      </c>
      <c r="O452">
        <f t="shared" si="68"/>
        <v>3.8408779149519887E-2</v>
      </c>
      <c r="P452">
        <f t="shared" si="69"/>
        <v>1</v>
      </c>
      <c r="Q452">
        <f t="shared" si="70"/>
        <v>0.25</v>
      </c>
      <c r="R452">
        <f t="shared" si="71"/>
        <v>1</v>
      </c>
    </row>
    <row r="453" spans="1:18" x14ac:dyDescent="0.3">
      <c r="A453">
        <v>2</v>
      </c>
      <c r="B453">
        <v>41.879604</v>
      </c>
      <c r="C453">
        <v>-87.633663999999996</v>
      </c>
      <c r="D453" s="1">
        <v>0.3125</v>
      </c>
      <c r="E453" s="1">
        <v>0.35416666666666669</v>
      </c>
      <c r="F453" t="s">
        <v>9</v>
      </c>
      <c r="G453" t="s">
        <v>14</v>
      </c>
      <c r="H453">
        <v>27</v>
      </c>
      <c r="I453" s="2">
        <v>44132</v>
      </c>
      <c r="J453">
        <f t="shared" si="63"/>
        <v>1</v>
      </c>
      <c r="K453" t="str">
        <f t="shared" si="64"/>
        <v>W</v>
      </c>
      <c r="L453">
        <f t="shared" si="65"/>
        <v>44</v>
      </c>
      <c r="M453" s="11">
        <f t="shared" si="66"/>
        <v>0.33333333333333331</v>
      </c>
      <c r="N453">
        <f t="shared" si="67"/>
        <v>0.2857142857142857</v>
      </c>
      <c r="O453">
        <f t="shared" si="68"/>
        <v>4.0816326530612242E-2</v>
      </c>
      <c r="P453">
        <f t="shared" si="69"/>
        <v>0.875</v>
      </c>
      <c r="Q453">
        <f t="shared" si="70"/>
        <v>0.46666666666666667</v>
      </c>
      <c r="R453">
        <f t="shared" si="71"/>
        <v>0.875</v>
      </c>
    </row>
    <row r="454" spans="1:18" x14ac:dyDescent="0.3">
      <c r="A454">
        <v>2</v>
      </c>
      <c r="B454">
        <v>41.880653000000002</v>
      </c>
      <c r="C454">
        <v>-87.636480000000006</v>
      </c>
      <c r="D454" s="1">
        <v>0.375</v>
      </c>
      <c r="E454" s="1">
        <v>0.70833333333333337</v>
      </c>
      <c r="F454" t="s">
        <v>12</v>
      </c>
      <c r="G454" t="s">
        <v>14</v>
      </c>
      <c r="H454">
        <v>27</v>
      </c>
      <c r="I454" s="2">
        <v>44132</v>
      </c>
      <c r="J454">
        <f t="shared" si="63"/>
        <v>1</v>
      </c>
      <c r="K454" t="str">
        <f t="shared" si="64"/>
        <v>W</v>
      </c>
      <c r="L454">
        <f t="shared" si="65"/>
        <v>44</v>
      </c>
      <c r="M454" s="11">
        <f t="shared" si="66"/>
        <v>0.41666666666666663</v>
      </c>
      <c r="N454">
        <f t="shared" si="67"/>
        <v>0.23809523809523808</v>
      </c>
      <c r="O454">
        <f t="shared" si="68"/>
        <v>3.4013605442176867E-2</v>
      </c>
      <c r="P454">
        <f t="shared" si="69"/>
        <v>1</v>
      </c>
      <c r="Q454">
        <f t="shared" si="70"/>
        <v>0.2</v>
      </c>
      <c r="R454">
        <f t="shared" si="71"/>
        <v>1</v>
      </c>
    </row>
    <row r="455" spans="1:18" x14ac:dyDescent="0.3">
      <c r="A455">
        <v>2</v>
      </c>
      <c r="B455">
        <v>41.897865000000003</v>
      </c>
      <c r="C455">
        <v>-87.630874000000006</v>
      </c>
      <c r="D455" s="1">
        <v>0.73958333333333337</v>
      </c>
      <c r="E455" s="1">
        <v>0.99930555555555556</v>
      </c>
      <c r="F455" t="s">
        <v>13</v>
      </c>
      <c r="G455" t="s">
        <v>14</v>
      </c>
      <c r="H455">
        <v>27</v>
      </c>
      <c r="I455" s="2">
        <v>44132</v>
      </c>
      <c r="J455">
        <f t="shared" si="63"/>
        <v>1</v>
      </c>
      <c r="K455" t="str">
        <f t="shared" si="64"/>
        <v>W</v>
      </c>
      <c r="L455">
        <f t="shared" si="65"/>
        <v>44</v>
      </c>
      <c r="M455" s="11">
        <f t="shared" si="66"/>
        <v>0.75</v>
      </c>
      <c r="N455">
        <f t="shared" si="67"/>
        <v>0.33333333333333331</v>
      </c>
      <c r="O455">
        <f t="shared" si="68"/>
        <v>4.7619047619047616E-2</v>
      </c>
      <c r="P455">
        <f t="shared" si="69"/>
        <v>1</v>
      </c>
      <c r="Q455">
        <f t="shared" si="70"/>
        <v>0.25</v>
      </c>
      <c r="R455">
        <f t="shared" si="71"/>
        <v>1</v>
      </c>
    </row>
    <row r="456" spans="1:18" x14ac:dyDescent="0.3">
      <c r="A456">
        <v>3</v>
      </c>
      <c r="B456">
        <v>41.880653000000002</v>
      </c>
      <c r="C456">
        <v>-87.636480000000006</v>
      </c>
      <c r="D456" s="1">
        <v>0.375</v>
      </c>
      <c r="E456" s="1">
        <v>0.70833333333333337</v>
      </c>
      <c r="F456" t="s">
        <v>12</v>
      </c>
      <c r="G456" t="s">
        <v>14</v>
      </c>
      <c r="H456">
        <v>29</v>
      </c>
      <c r="I456" s="2">
        <v>44132</v>
      </c>
      <c r="J456">
        <f t="shared" si="63"/>
        <v>1</v>
      </c>
      <c r="K456" t="str">
        <f t="shared" si="64"/>
        <v>W</v>
      </c>
      <c r="L456">
        <f t="shared" si="65"/>
        <v>44</v>
      </c>
      <c r="M456" s="11">
        <f t="shared" si="66"/>
        <v>0.41666666666666663</v>
      </c>
      <c r="N456">
        <f t="shared" si="67"/>
        <v>0.26315789473684209</v>
      </c>
      <c r="O456">
        <f t="shared" si="68"/>
        <v>4.1551246537396121E-2</v>
      </c>
      <c r="P456">
        <f t="shared" si="69"/>
        <v>1</v>
      </c>
      <c r="Q456">
        <f t="shared" si="70"/>
        <v>0.2</v>
      </c>
      <c r="R456">
        <f t="shared" si="71"/>
        <v>1</v>
      </c>
    </row>
    <row r="457" spans="1:18" x14ac:dyDescent="0.3">
      <c r="A457">
        <v>3</v>
      </c>
      <c r="B457">
        <v>41.881996999999998</v>
      </c>
      <c r="C457">
        <v>-87.627484999999993</v>
      </c>
      <c r="D457" s="1">
        <v>0.73958333333333337</v>
      </c>
      <c r="E457" s="1">
        <v>0.77083333333333337</v>
      </c>
      <c r="F457" t="s">
        <v>15</v>
      </c>
      <c r="G457" t="s">
        <v>14</v>
      </c>
      <c r="H457">
        <v>29</v>
      </c>
      <c r="I457" s="2">
        <v>44132</v>
      </c>
      <c r="J457">
        <f t="shared" si="63"/>
        <v>1</v>
      </c>
      <c r="K457" t="str">
        <f t="shared" si="64"/>
        <v>W</v>
      </c>
      <c r="L457">
        <f t="shared" si="65"/>
        <v>44</v>
      </c>
      <c r="M457" s="11">
        <f t="shared" si="66"/>
        <v>0.75</v>
      </c>
      <c r="N457">
        <f t="shared" si="67"/>
        <v>0.21052631578947367</v>
      </c>
      <c r="O457">
        <f t="shared" si="68"/>
        <v>3.3240997229916892E-2</v>
      </c>
      <c r="P457">
        <f t="shared" si="69"/>
        <v>1</v>
      </c>
      <c r="Q457">
        <f t="shared" si="70"/>
        <v>0.33333333333333331</v>
      </c>
      <c r="R457">
        <f t="shared" si="71"/>
        <v>1</v>
      </c>
    </row>
    <row r="458" spans="1:18" x14ac:dyDescent="0.3">
      <c r="A458">
        <v>3</v>
      </c>
      <c r="B458">
        <v>41.897865000000003</v>
      </c>
      <c r="C458">
        <v>-87.630874000000006</v>
      </c>
      <c r="D458" s="1">
        <v>0.79166666666666663</v>
      </c>
      <c r="E458" s="1">
        <v>0.99930555555555556</v>
      </c>
      <c r="F458" t="s">
        <v>13</v>
      </c>
      <c r="G458" t="s">
        <v>14</v>
      </c>
      <c r="H458">
        <v>29</v>
      </c>
      <c r="I458" s="2">
        <v>44132</v>
      </c>
      <c r="J458">
        <f t="shared" si="63"/>
        <v>1</v>
      </c>
      <c r="K458" t="str">
        <f t="shared" si="64"/>
        <v>W</v>
      </c>
      <c r="L458">
        <f t="shared" si="65"/>
        <v>44</v>
      </c>
      <c r="M458" s="11">
        <f t="shared" si="66"/>
        <v>0.83333333333333326</v>
      </c>
      <c r="N458">
        <f t="shared" si="67"/>
        <v>0.26315789473684209</v>
      </c>
      <c r="O458">
        <f t="shared" si="68"/>
        <v>4.1551246537396121E-2</v>
      </c>
      <c r="P458">
        <f t="shared" si="69"/>
        <v>1</v>
      </c>
      <c r="Q458">
        <f t="shared" si="70"/>
        <v>0.5</v>
      </c>
      <c r="R458">
        <f t="shared" si="71"/>
        <v>1</v>
      </c>
    </row>
    <row r="459" spans="1:18" x14ac:dyDescent="0.3">
      <c r="A459">
        <v>4</v>
      </c>
      <c r="B459">
        <v>41.880653000000002</v>
      </c>
      <c r="C459">
        <v>-87.636480000000006</v>
      </c>
      <c r="D459" s="1">
        <v>0.375</v>
      </c>
      <c r="E459" s="1">
        <v>0.71527777777777779</v>
      </c>
      <c r="F459" t="s">
        <v>12</v>
      </c>
      <c r="G459" t="s">
        <v>10</v>
      </c>
      <c r="H459">
        <v>26</v>
      </c>
      <c r="I459" s="2">
        <v>44132</v>
      </c>
      <c r="J459">
        <f t="shared" si="63"/>
        <v>1</v>
      </c>
      <c r="K459" t="str">
        <f t="shared" si="64"/>
        <v>W</v>
      </c>
      <c r="L459">
        <f t="shared" si="65"/>
        <v>44</v>
      </c>
      <c r="M459" s="11">
        <f t="shared" si="66"/>
        <v>0.41666666666666663</v>
      </c>
      <c r="N459">
        <f t="shared" si="67"/>
        <v>0.25</v>
      </c>
      <c r="O459">
        <f t="shared" si="68"/>
        <v>2.5000000000000001E-2</v>
      </c>
      <c r="P459">
        <f t="shared" si="69"/>
        <v>1</v>
      </c>
      <c r="Q459">
        <f t="shared" si="70"/>
        <v>0.2</v>
      </c>
      <c r="R459">
        <f t="shared" si="71"/>
        <v>1</v>
      </c>
    </row>
    <row r="460" spans="1:18" x14ac:dyDescent="0.3">
      <c r="A460">
        <v>4</v>
      </c>
      <c r="B460">
        <v>41.897865000000003</v>
      </c>
      <c r="C460">
        <v>-87.630874000000006</v>
      </c>
      <c r="D460" s="1">
        <v>0.79166666666666663</v>
      </c>
      <c r="E460" s="1">
        <v>0.99930555555555556</v>
      </c>
      <c r="F460" t="s">
        <v>13</v>
      </c>
      <c r="G460" t="s">
        <v>10</v>
      </c>
      <c r="H460">
        <v>26</v>
      </c>
      <c r="I460" s="2">
        <v>44132</v>
      </c>
      <c r="J460">
        <f t="shared" si="63"/>
        <v>1</v>
      </c>
      <c r="K460" t="str">
        <f t="shared" si="64"/>
        <v>W</v>
      </c>
      <c r="L460">
        <f t="shared" si="65"/>
        <v>44</v>
      </c>
      <c r="M460" s="11">
        <f t="shared" si="66"/>
        <v>0.83333333333333326</v>
      </c>
      <c r="N460">
        <f t="shared" si="67"/>
        <v>0.35</v>
      </c>
      <c r="O460">
        <f t="shared" si="68"/>
        <v>3.4999999999999996E-2</v>
      </c>
      <c r="P460">
        <f t="shared" si="69"/>
        <v>1</v>
      </c>
      <c r="Q460">
        <f t="shared" si="70"/>
        <v>0.5</v>
      </c>
      <c r="R460">
        <f t="shared" si="71"/>
        <v>1</v>
      </c>
    </row>
    <row r="461" spans="1:18" x14ac:dyDescent="0.3">
      <c r="A461">
        <v>5</v>
      </c>
      <c r="B461">
        <v>41.874848999999998</v>
      </c>
      <c r="C461">
        <v>-87.634506000000002</v>
      </c>
      <c r="D461" s="1">
        <v>0.25</v>
      </c>
      <c r="E461" s="1">
        <v>0.3125</v>
      </c>
      <c r="F461" t="s">
        <v>16</v>
      </c>
      <c r="G461" t="s">
        <v>10</v>
      </c>
      <c r="H461">
        <v>27</v>
      </c>
      <c r="I461" s="2">
        <v>44132</v>
      </c>
      <c r="J461">
        <f t="shared" si="63"/>
        <v>1</v>
      </c>
      <c r="K461" t="str">
        <f t="shared" si="64"/>
        <v>W</v>
      </c>
      <c r="L461">
        <f t="shared" si="65"/>
        <v>44</v>
      </c>
      <c r="M461" s="11">
        <f t="shared" si="66"/>
        <v>0.25</v>
      </c>
      <c r="N461">
        <f t="shared" si="67"/>
        <v>0.21739130434782608</v>
      </c>
      <c r="O461">
        <f t="shared" si="68"/>
        <v>3.780718336483932E-2</v>
      </c>
      <c r="P461">
        <f t="shared" si="69"/>
        <v>1</v>
      </c>
      <c r="Q461">
        <f t="shared" si="70"/>
        <v>0.53333333333333333</v>
      </c>
      <c r="R461">
        <f t="shared" si="71"/>
        <v>1</v>
      </c>
    </row>
    <row r="462" spans="1:18" x14ac:dyDescent="0.3">
      <c r="A462">
        <v>5</v>
      </c>
      <c r="B462">
        <v>41.880653000000002</v>
      </c>
      <c r="C462">
        <v>-87.636480000000006</v>
      </c>
      <c r="D462" s="1">
        <v>0.375</v>
      </c>
      <c r="E462" s="1">
        <v>0.70833333333333337</v>
      </c>
      <c r="F462" t="s">
        <v>12</v>
      </c>
      <c r="G462" t="s">
        <v>10</v>
      </c>
      <c r="H462">
        <v>27</v>
      </c>
      <c r="I462" s="2">
        <v>44132</v>
      </c>
      <c r="J462">
        <f t="shared" si="63"/>
        <v>1</v>
      </c>
      <c r="K462" t="str">
        <f t="shared" si="64"/>
        <v>W</v>
      </c>
      <c r="L462">
        <f t="shared" si="65"/>
        <v>44</v>
      </c>
      <c r="M462" s="11">
        <f t="shared" si="66"/>
        <v>0.41666666666666663</v>
      </c>
      <c r="N462">
        <f t="shared" si="67"/>
        <v>0.21739130434782608</v>
      </c>
      <c r="O462">
        <f t="shared" si="68"/>
        <v>3.780718336483932E-2</v>
      </c>
      <c r="P462">
        <f t="shared" si="69"/>
        <v>1</v>
      </c>
      <c r="Q462">
        <f t="shared" si="70"/>
        <v>0.2</v>
      </c>
      <c r="R462">
        <f t="shared" si="71"/>
        <v>1</v>
      </c>
    </row>
    <row r="463" spans="1:18" x14ac:dyDescent="0.3">
      <c r="A463">
        <v>5</v>
      </c>
      <c r="B463">
        <v>41.881996999999998</v>
      </c>
      <c r="C463">
        <v>-87.627484999999993</v>
      </c>
      <c r="D463" s="1">
        <v>0.73958333333333337</v>
      </c>
      <c r="E463" s="1">
        <v>0.77083333333333337</v>
      </c>
      <c r="F463" t="s">
        <v>15</v>
      </c>
      <c r="G463" t="s">
        <v>10</v>
      </c>
      <c r="H463">
        <v>27</v>
      </c>
      <c r="I463" s="2">
        <v>44132</v>
      </c>
      <c r="J463">
        <f t="shared" si="63"/>
        <v>1</v>
      </c>
      <c r="K463" t="str">
        <f t="shared" si="64"/>
        <v>W</v>
      </c>
      <c r="L463">
        <f t="shared" si="65"/>
        <v>44</v>
      </c>
      <c r="M463" s="11">
        <f t="shared" si="66"/>
        <v>0.75</v>
      </c>
      <c r="N463">
        <f t="shared" si="67"/>
        <v>0.2608695652173913</v>
      </c>
      <c r="O463">
        <f t="shared" si="68"/>
        <v>4.5368620037807179E-2</v>
      </c>
      <c r="P463">
        <f t="shared" si="69"/>
        <v>1</v>
      </c>
      <c r="Q463">
        <f t="shared" si="70"/>
        <v>0.33333333333333331</v>
      </c>
      <c r="R463">
        <f t="shared" si="71"/>
        <v>1</v>
      </c>
    </row>
    <row r="464" spans="1:18" x14ac:dyDescent="0.3">
      <c r="A464">
        <v>5</v>
      </c>
      <c r="B464">
        <v>41.897865000000003</v>
      </c>
      <c r="C464">
        <v>-87.630874000000006</v>
      </c>
      <c r="D464" s="1">
        <v>0.73958333333333337</v>
      </c>
      <c r="E464" s="1">
        <v>0.99930555555555556</v>
      </c>
      <c r="F464" t="s">
        <v>13</v>
      </c>
      <c r="G464" t="s">
        <v>10</v>
      </c>
      <c r="H464">
        <v>27</v>
      </c>
      <c r="I464" s="2">
        <v>44132</v>
      </c>
      <c r="J464">
        <f t="shared" si="63"/>
        <v>1</v>
      </c>
      <c r="K464" t="str">
        <f t="shared" si="64"/>
        <v>W</v>
      </c>
      <c r="L464">
        <f t="shared" si="65"/>
        <v>44</v>
      </c>
      <c r="M464" s="11">
        <f t="shared" si="66"/>
        <v>0.75</v>
      </c>
      <c r="N464">
        <f t="shared" si="67"/>
        <v>0.30434782608695654</v>
      </c>
      <c r="O464">
        <f t="shared" si="68"/>
        <v>5.2930056710775046E-2</v>
      </c>
      <c r="P464">
        <f t="shared" si="69"/>
        <v>1</v>
      </c>
      <c r="Q464">
        <f t="shared" si="70"/>
        <v>0.25</v>
      </c>
      <c r="R464">
        <f t="shared" si="71"/>
        <v>1</v>
      </c>
    </row>
    <row r="465" spans="1:18" x14ac:dyDescent="0.3">
      <c r="A465">
        <v>6</v>
      </c>
      <c r="B465">
        <v>41.874848999999998</v>
      </c>
      <c r="C465">
        <v>-87.634506000000002</v>
      </c>
      <c r="D465" s="1">
        <v>0.25</v>
      </c>
      <c r="E465" s="1">
        <v>0.31944444444444448</v>
      </c>
      <c r="F465" t="s">
        <v>16</v>
      </c>
      <c r="G465" t="s">
        <v>14</v>
      </c>
      <c r="H465">
        <v>29</v>
      </c>
      <c r="I465" s="2">
        <v>44132</v>
      </c>
      <c r="J465">
        <f t="shared" si="63"/>
        <v>1</v>
      </c>
      <c r="K465" t="str">
        <f t="shared" si="64"/>
        <v>W</v>
      </c>
      <c r="L465">
        <f t="shared" si="65"/>
        <v>44</v>
      </c>
      <c r="M465" s="11">
        <f t="shared" si="66"/>
        <v>0.25</v>
      </c>
      <c r="N465">
        <f t="shared" si="67"/>
        <v>0.16</v>
      </c>
      <c r="O465">
        <f t="shared" si="68"/>
        <v>2.5600000000000001E-2</v>
      </c>
      <c r="P465">
        <f t="shared" si="69"/>
        <v>0.875</v>
      </c>
      <c r="Q465">
        <f t="shared" si="70"/>
        <v>0.46666666666666667</v>
      </c>
      <c r="R465">
        <f t="shared" si="71"/>
        <v>0.875</v>
      </c>
    </row>
    <row r="466" spans="1:18" x14ac:dyDescent="0.3">
      <c r="A466">
        <v>6</v>
      </c>
      <c r="B466">
        <v>41.880653000000002</v>
      </c>
      <c r="C466">
        <v>-87.636480000000006</v>
      </c>
      <c r="D466" s="1">
        <v>0.375</v>
      </c>
      <c r="E466" s="1">
        <v>0.71527777777777779</v>
      </c>
      <c r="F466" t="s">
        <v>12</v>
      </c>
      <c r="G466" t="s">
        <v>14</v>
      </c>
      <c r="H466">
        <v>29</v>
      </c>
      <c r="I466" s="2">
        <v>44132</v>
      </c>
      <c r="J466">
        <f t="shared" si="63"/>
        <v>1</v>
      </c>
      <c r="K466" t="str">
        <f t="shared" si="64"/>
        <v>W</v>
      </c>
      <c r="L466">
        <f t="shared" si="65"/>
        <v>44</v>
      </c>
      <c r="M466" s="11">
        <f t="shared" si="66"/>
        <v>0.41666666666666663</v>
      </c>
      <c r="N466">
        <f t="shared" si="67"/>
        <v>0.2</v>
      </c>
      <c r="O466">
        <f t="shared" si="68"/>
        <v>3.2000000000000001E-2</v>
      </c>
      <c r="P466">
        <f t="shared" si="69"/>
        <v>1</v>
      </c>
      <c r="Q466">
        <f t="shared" si="70"/>
        <v>0.2</v>
      </c>
      <c r="R466">
        <f t="shared" si="71"/>
        <v>1</v>
      </c>
    </row>
    <row r="467" spans="1:18" x14ac:dyDescent="0.3">
      <c r="A467">
        <v>6</v>
      </c>
      <c r="B467">
        <v>41.881996999999998</v>
      </c>
      <c r="C467">
        <v>-87.627484999999993</v>
      </c>
      <c r="D467" s="1">
        <v>0.73958333333333337</v>
      </c>
      <c r="E467" s="1">
        <v>0.77777777777777779</v>
      </c>
      <c r="F467" t="s">
        <v>15</v>
      </c>
      <c r="G467" t="s">
        <v>14</v>
      </c>
      <c r="H467">
        <v>29</v>
      </c>
      <c r="I467" s="2">
        <v>44132</v>
      </c>
      <c r="J467">
        <f t="shared" si="63"/>
        <v>1</v>
      </c>
      <c r="K467" t="str">
        <f t="shared" si="64"/>
        <v>W</v>
      </c>
      <c r="L467">
        <f t="shared" si="65"/>
        <v>44</v>
      </c>
      <c r="M467" s="11">
        <f t="shared" si="66"/>
        <v>0.75</v>
      </c>
      <c r="N467">
        <f t="shared" si="67"/>
        <v>0.24</v>
      </c>
      <c r="O467">
        <f t="shared" si="68"/>
        <v>3.8399999999999997E-2</v>
      </c>
      <c r="P467">
        <f t="shared" si="69"/>
        <v>1</v>
      </c>
      <c r="Q467">
        <f t="shared" si="70"/>
        <v>0.33333333333333331</v>
      </c>
      <c r="R467">
        <f t="shared" si="71"/>
        <v>1</v>
      </c>
    </row>
    <row r="468" spans="1:18" x14ac:dyDescent="0.3">
      <c r="A468">
        <v>6</v>
      </c>
      <c r="B468">
        <v>41.897865000000003</v>
      </c>
      <c r="C468">
        <v>-87.630874000000006</v>
      </c>
      <c r="D468" s="1">
        <v>0.73958333333333337</v>
      </c>
      <c r="E468" s="1">
        <v>0.99930555555555556</v>
      </c>
      <c r="F468" t="s">
        <v>13</v>
      </c>
      <c r="G468" t="s">
        <v>14</v>
      </c>
      <c r="H468">
        <v>29</v>
      </c>
      <c r="I468" s="2">
        <v>44132</v>
      </c>
      <c r="J468">
        <f t="shared" si="63"/>
        <v>1</v>
      </c>
      <c r="K468" t="str">
        <f t="shared" si="64"/>
        <v>W</v>
      </c>
      <c r="L468">
        <f t="shared" si="65"/>
        <v>44</v>
      </c>
      <c r="M468" s="11">
        <f t="shared" si="66"/>
        <v>0.75</v>
      </c>
      <c r="N468">
        <f t="shared" si="67"/>
        <v>0.28000000000000003</v>
      </c>
      <c r="O468">
        <f t="shared" si="68"/>
        <v>4.4800000000000006E-2</v>
      </c>
      <c r="P468">
        <f t="shared" si="69"/>
        <v>1</v>
      </c>
      <c r="Q468">
        <f t="shared" si="70"/>
        <v>0.25</v>
      </c>
      <c r="R468">
        <f t="shared" si="71"/>
        <v>1</v>
      </c>
    </row>
    <row r="469" spans="1:18" x14ac:dyDescent="0.3">
      <c r="A469">
        <v>1</v>
      </c>
      <c r="B469">
        <v>41.879604</v>
      </c>
      <c r="C469">
        <v>-87.633663999999996</v>
      </c>
      <c r="D469" s="1">
        <v>0.33333333333333331</v>
      </c>
      <c r="E469" s="1">
        <v>0.34027777777777773</v>
      </c>
      <c r="F469" t="s">
        <v>9</v>
      </c>
      <c r="G469" t="s">
        <v>10</v>
      </c>
      <c r="H469">
        <v>25</v>
      </c>
      <c r="I469" s="2">
        <v>44133</v>
      </c>
      <c r="J469">
        <f t="shared" si="63"/>
        <v>1</v>
      </c>
      <c r="K469" t="str">
        <f t="shared" si="64"/>
        <v>Th</v>
      </c>
      <c r="L469">
        <f t="shared" si="65"/>
        <v>44</v>
      </c>
      <c r="M469" s="11">
        <f t="shared" si="66"/>
        <v>0.33333333333333331</v>
      </c>
      <c r="N469">
        <f t="shared" si="67"/>
        <v>0.18518518518518517</v>
      </c>
      <c r="O469">
        <f t="shared" si="68"/>
        <v>2.743484224965706E-2</v>
      </c>
      <c r="P469">
        <f t="shared" si="69"/>
        <v>1</v>
      </c>
      <c r="Q469">
        <f t="shared" si="70"/>
        <v>0.5</v>
      </c>
      <c r="R469">
        <f t="shared" si="71"/>
        <v>1</v>
      </c>
    </row>
    <row r="470" spans="1:18" x14ac:dyDescent="0.3">
      <c r="A470">
        <v>1</v>
      </c>
      <c r="B470">
        <v>41.877676999999998</v>
      </c>
      <c r="C470">
        <v>-87.634251000000006</v>
      </c>
      <c r="D470" s="1">
        <v>0.34375</v>
      </c>
      <c r="E470" s="1">
        <v>0.34722222222222227</v>
      </c>
      <c r="F470" t="s">
        <v>11</v>
      </c>
      <c r="G470" t="s">
        <v>10</v>
      </c>
      <c r="H470">
        <v>25</v>
      </c>
      <c r="I470" s="2">
        <v>44133</v>
      </c>
      <c r="J470">
        <f t="shared" si="63"/>
        <v>1</v>
      </c>
      <c r="K470" t="str">
        <f t="shared" si="64"/>
        <v>Th</v>
      </c>
      <c r="L470">
        <f t="shared" si="65"/>
        <v>44</v>
      </c>
      <c r="M470" s="11">
        <f t="shared" si="66"/>
        <v>0.33333333333333331</v>
      </c>
      <c r="N470">
        <f t="shared" si="67"/>
        <v>0.18518518518518517</v>
      </c>
      <c r="O470">
        <f t="shared" si="68"/>
        <v>2.743484224965706E-2</v>
      </c>
      <c r="P470">
        <f t="shared" si="69"/>
        <v>1</v>
      </c>
      <c r="Q470">
        <f t="shared" si="70"/>
        <v>1</v>
      </c>
      <c r="R470">
        <f t="shared" si="71"/>
        <v>1</v>
      </c>
    </row>
    <row r="471" spans="1:18" x14ac:dyDescent="0.3">
      <c r="A471">
        <v>1</v>
      </c>
      <c r="B471">
        <v>41.880653000000002</v>
      </c>
      <c r="C471">
        <v>-87.636480000000006</v>
      </c>
      <c r="D471" s="1">
        <v>0.35416666666666669</v>
      </c>
      <c r="E471" s="1">
        <v>0.5</v>
      </c>
      <c r="F471" t="s">
        <v>12</v>
      </c>
      <c r="G471" t="s">
        <v>10</v>
      </c>
      <c r="H471">
        <v>25</v>
      </c>
      <c r="I471" s="2">
        <v>44133</v>
      </c>
      <c r="J471">
        <f t="shared" si="63"/>
        <v>1</v>
      </c>
      <c r="K471" t="str">
        <f t="shared" si="64"/>
        <v>Th</v>
      </c>
      <c r="L471">
        <f t="shared" si="65"/>
        <v>44</v>
      </c>
      <c r="M471" s="11">
        <f t="shared" si="66"/>
        <v>0.33333333333333331</v>
      </c>
      <c r="N471">
        <f t="shared" si="67"/>
        <v>0.18518518518518517</v>
      </c>
      <c r="O471">
        <f t="shared" si="68"/>
        <v>2.743484224965706E-2</v>
      </c>
      <c r="P471">
        <f t="shared" si="69"/>
        <v>1</v>
      </c>
      <c r="Q471">
        <f t="shared" si="70"/>
        <v>1</v>
      </c>
      <c r="R471">
        <f t="shared" si="71"/>
        <v>1</v>
      </c>
    </row>
    <row r="472" spans="1:18" x14ac:dyDescent="0.3">
      <c r="A472">
        <v>1</v>
      </c>
      <c r="B472">
        <v>41.897865000000003</v>
      </c>
      <c r="C472">
        <v>-87.630874000000006</v>
      </c>
      <c r="D472" s="1">
        <v>0.72916666666666663</v>
      </c>
      <c r="E472" s="1">
        <v>0.99930555555555556</v>
      </c>
      <c r="F472" t="s">
        <v>13</v>
      </c>
      <c r="G472" t="s">
        <v>10</v>
      </c>
      <c r="H472">
        <v>25</v>
      </c>
      <c r="I472" s="2">
        <v>44133</v>
      </c>
      <c r="J472">
        <f t="shared" si="63"/>
        <v>1</v>
      </c>
      <c r="K472" t="str">
        <f t="shared" si="64"/>
        <v>Th</v>
      </c>
      <c r="L472">
        <f t="shared" si="65"/>
        <v>44</v>
      </c>
      <c r="M472" s="11">
        <f t="shared" si="66"/>
        <v>0.75</v>
      </c>
      <c r="N472">
        <f t="shared" si="67"/>
        <v>0.25925925925925924</v>
      </c>
      <c r="O472">
        <f t="shared" si="68"/>
        <v>3.8408779149519887E-2</v>
      </c>
      <c r="P472">
        <f t="shared" si="69"/>
        <v>1</v>
      </c>
      <c r="Q472">
        <f t="shared" si="70"/>
        <v>0.25</v>
      </c>
      <c r="R472">
        <f t="shared" si="71"/>
        <v>1</v>
      </c>
    </row>
    <row r="473" spans="1:18" x14ac:dyDescent="0.3">
      <c r="A473">
        <v>2</v>
      </c>
      <c r="B473">
        <v>41.879604</v>
      </c>
      <c r="C473">
        <v>-87.633663999999996</v>
      </c>
      <c r="D473" s="1">
        <v>0.3125</v>
      </c>
      <c r="E473" s="1">
        <v>0.35416666666666669</v>
      </c>
      <c r="F473" t="s">
        <v>9</v>
      </c>
      <c r="G473" t="s">
        <v>14</v>
      </c>
      <c r="H473">
        <v>27</v>
      </c>
      <c r="I473" s="2">
        <v>44133</v>
      </c>
      <c r="J473">
        <f t="shared" si="63"/>
        <v>1</v>
      </c>
      <c r="K473" t="str">
        <f t="shared" si="64"/>
        <v>Th</v>
      </c>
      <c r="L473">
        <f t="shared" si="65"/>
        <v>44</v>
      </c>
      <c r="M473" s="11">
        <f t="shared" si="66"/>
        <v>0.33333333333333331</v>
      </c>
      <c r="N473">
        <f t="shared" si="67"/>
        <v>0.2857142857142857</v>
      </c>
      <c r="O473">
        <f t="shared" si="68"/>
        <v>4.0816326530612242E-2</v>
      </c>
      <c r="P473">
        <f t="shared" si="69"/>
        <v>1</v>
      </c>
      <c r="Q473">
        <f t="shared" si="70"/>
        <v>0.5</v>
      </c>
      <c r="R473">
        <f t="shared" si="71"/>
        <v>1</v>
      </c>
    </row>
    <row r="474" spans="1:18" x14ac:dyDescent="0.3">
      <c r="A474">
        <v>2</v>
      </c>
      <c r="B474">
        <v>41.880653000000002</v>
      </c>
      <c r="C474">
        <v>-87.636480000000006</v>
      </c>
      <c r="D474" s="1">
        <v>0.375</v>
      </c>
      <c r="E474" s="1">
        <v>0.70833333333333337</v>
      </c>
      <c r="F474" t="s">
        <v>12</v>
      </c>
      <c r="G474" t="s">
        <v>14</v>
      </c>
      <c r="H474">
        <v>27</v>
      </c>
      <c r="I474" s="2">
        <v>44133</v>
      </c>
      <c r="J474">
        <f t="shared" si="63"/>
        <v>1</v>
      </c>
      <c r="K474" t="str">
        <f t="shared" si="64"/>
        <v>Th</v>
      </c>
      <c r="L474">
        <f t="shared" si="65"/>
        <v>44</v>
      </c>
      <c r="M474" s="11">
        <f t="shared" si="66"/>
        <v>0.41666666666666663</v>
      </c>
      <c r="N474">
        <f t="shared" si="67"/>
        <v>0.23809523809523808</v>
      </c>
      <c r="O474">
        <f t="shared" si="68"/>
        <v>3.4013605442176867E-2</v>
      </c>
      <c r="P474">
        <f t="shared" si="69"/>
        <v>1</v>
      </c>
      <c r="Q474">
        <f t="shared" si="70"/>
        <v>0.2</v>
      </c>
      <c r="R474">
        <f t="shared" si="71"/>
        <v>1</v>
      </c>
    </row>
    <row r="475" spans="1:18" x14ac:dyDescent="0.3">
      <c r="A475">
        <v>2</v>
      </c>
      <c r="B475">
        <v>41.897865000000003</v>
      </c>
      <c r="C475">
        <v>-87.630874000000006</v>
      </c>
      <c r="D475" s="1">
        <v>0.73958333333333337</v>
      </c>
      <c r="E475" s="1">
        <v>0.99930555555555556</v>
      </c>
      <c r="F475" t="s">
        <v>13</v>
      </c>
      <c r="G475" t="s">
        <v>14</v>
      </c>
      <c r="H475">
        <v>27</v>
      </c>
      <c r="I475" s="2">
        <v>44133</v>
      </c>
      <c r="J475">
        <f t="shared" si="63"/>
        <v>1</v>
      </c>
      <c r="K475" t="str">
        <f t="shared" si="64"/>
        <v>Th</v>
      </c>
      <c r="L475">
        <f t="shared" si="65"/>
        <v>44</v>
      </c>
      <c r="M475" s="11">
        <f t="shared" si="66"/>
        <v>0.75</v>
      </c>
      <c r="N475">
        <f t="shared" si="67"/>
        <v>0.33333333333333331</v>
      </c>
      <c r="O475">
        <f t="shared" si="68"/>
        <v>4.7619047619047616E-2</v>
      </c>
      <c r="P475">
        <f t="shared" si="69"/>
        <v>1</v>
      </c>
      <c r="Q475">
        <f t="shared" si="70"/>
        <v>0.25</v>
      </c>
      <c r="R475">
        <f t="shared" si="71"/>
        <v>1</v>
      </c>
    </row>
    <row r="476" spans="1:18" x14ac:dyDescent="0.3">
      <c r="A476">
        <v>3</v>
      </c>
      <c r="B476">
        <v>41.880653000000002</v>
      </c>
      <c r="C476">
        <v>-87.636480000000006</v>
      </c>
      <c r="D476" s="1">
        <v>0.375</v>
      </c>
      <c r="E476" s="1">
        <v>0.70833333333333337</v>
      </c>
      <c r="F476" t="s">
        <v>12</v>
      </c>
      <c r="G476" t="s">
        <v>14</v>
      </c>
      <c r="H476">
        <v>29</v>
      </c>
      <c r="I476" s="2">
        <v>44133</v>
      </c>
      <c r="J476">
        <f t="shared" si="63"/>
        <v>1</v>
      </c>
      <c r="K476" t="str">
        <f t="shared" si="64"/>
        <v>Th</v>
      </c>
      <c r="L476">
        <f t="shared" si="65"/>
        <v>44</v>
      </c>
      <c r="M476" s="11">
        <f t="shared" si="66"/>
        <v>0.41666666666666663</v>
      </c>
      <c r="N476">
        <f t="shared" si="67"/>
        <v>0.26315789473684209</v>
      </c>
      <c r="O476">
        <f t="shared" si="68"/>
        <v>4.1551246537396121E-2</v>
      </c>
      <c r="P476">
        <f t="shared" si="69"/>
        <v>1</v>
      </c>
      <c r="Q476">
        <f t="shared" si="70"/>
        <v>0.2</v>
      </c>
      <c r="R476">
        <f t="shared" si="71"/>
        <v>1</v>
      </c>
    </row>
    <row r="477" spans="1:18" x14ac:dyDescent="0.3">
      <c r="A477">
        <v>3</v>
      </c>
      <c r="B477">
        <v>41.881996999999998</v>
      </c>
      <c r="C477">
        <v>-87.627484999999993</v>
      </c>
      <c r="D477" s="1">
        <v>0.73958333333333337</v>
      </c>
      <c r="E477" s="1">
        <v>0.77083333333333337</v>
      </c>
      <c r="F477" t="s">
        <v>15</v>
      </c>
      <c r="G477" t="s">
        <v>14</v>
      </c>
      <c r="H477">
        <v>29</v>
      </c>
      <c r="I477" s="2">
        <v>44133</v>
      </c>
      <c r="J477">
        <f t="shared" si="63"/>
        <v>1</v>
      </c>
      <c r="K477" t="str">
        <f t="shared" si="64"/>
        <v>Th</v>
      </c>
      <c r="L477">
        <f t="shared" si="65"/>
        <v>44</v>
      </c>
      <c r="M477" s="11">
        <f t="shared" si="66"/>
        <v>0.75</v>
      </c>
      <c r="N477">
        <f t="shared" si="67"/>
        <v>0.21052631578947367</v>
      </c>
      <c r="O477">
        <f t="shared" si="68"/>
        <v>3.3240997229916892E-2</v>
      </c>
      <c r="P477">
        <f t="shared" si="69"/>
        <v>1</v>
      </c>
      <c r="Q477">
        <f t="shared" si="70"/>
        <v>0.25</v>
      </c>
      <c r="R477">
        <f t="shared" si="71"/>
        <v>1</v>
      </c>
    </row>
    <row r="478" spans="1:18" x14ac:dyDescent="0.3">
      <c r="A478">
        <v>3</v>
      </c>
      <c r="B478">
        <v>41.897865000000003</v>
      </c>
      <c r="C478">
        <v>-87.630874000000006</v>
      </c>
      <c r="D478" s="1">
        <v>0.79166666666666663</v>
      </c>
      <c r="E478" s="1">
        <v>0.99930555555555556</v>
      </c>
      <c r="F478" t="s">
        <v>13</v>
      </c>
      <c r="G478" t="s">
        <v>14</v>
      </c>
      <c r="H478">
        <v>29</v>
      </c>
      <c r="I478" s="2">
        <v>44133</v>
      </c>
      <c r="J478">
        <f t="shared" si="63"/>
        <v>1</v>
      </c>
      <c r="K478" t="str">
        <f t="shared" si="64"/>
        <v>Th</v>
      </c>
      <c r="L478">
        <f t="shared" si="65"/>
        <v>44</v>
      </c>
      <c r="M478" s="11">
        <f t="shared" si="66"/>
        <v>0.83333333333333326</v>
      </c>
      <c r="N478">
        <f t="shared" si="67"/>
        <v>0.26315789473684209</v>
      </c>
      <c r="O478">
        <f t="shared" si="68"/>
        <v>4.1551246537396121E-2</v>
      </c>
      <c r="P478">
        <f t="shared" si="69"/>
        <v>1</v>
      </c>
      <c r="Q478">
        <f t="shared" si="70"/>
        <v>0.5</v>
      </c>
      <c r="R478">
        <f t="shared" si="71"/>
        <v>1</v>
      </c>
    </row>
    <row r="479" spans="1:18" x14ac:dyDescent="0.3">
      <c r="A479">
        <v>4</v>
      </c>
      <c r="B479">
        <v>41.880653000000002</v>
      </c>
      <c r="C479">
        <v>-87.636480000000006</v>
      </c>
      <c r="D479" s="1">
        <v>0.375</v>
      </c>
      <c r="E479" s="1">
        <v>0.71527777777777779</v>
      </c>
      <c r="F479" t="s">
        <v>12</v>
      </c>
      <c r="G479" t="s">
        <v>10</v>
      </c>
      <c r="H479">
        <v>26</v>
      </c>
      <c r="I479" s="2">
        <v>44133</v>
      </c>
      <c r="J479">
        <f t="shared" si="63"/>
        <v>1</v>
      </c>
      <c r="K479" t="str">
        <f t="shared" si="64"/>
        <v>Th</v>
      </c>
      <c r="L479">
        <f t="shared" si="65"/>
        <v>44</v>
      </c>
      <c r="M479" s="11">
        <f t="shared" si="66"/>
        <v>0.41666666666666663</v>
      </c>
      <c r="N479">
        <f t="shared" si="67"/>
        <v>0.25</v>
      </c>
      <c r="O479">
        <f t="shared" si="68"/>
        <v>3.7499999999999999E-2</v>
      </c>
      <c r="P479">
        <f t="shared" si="69"/>
        <v>1</v>
      </c>
      <c r="Q479">
        <f t="shared" si="70"/>
        <v>0.2</v>
      </c>
      <c r="R479">
        <f t="shared" si="71"/>
        <v>1</v>
      </c>
    </row>
    <row r="480" spans="1:18" x14ac:dyDescent="0.3">
      <c r="A480">
        <v>4</v>
      </c>
      <c r="B480">
        <v>41.881996999999998</v>
      </c>
      <c r="C480">
        <v>-87.627484999999993</v>
      </c>
      <c r="D480" s="1">
        <v>0.73958333333333337</v>
      </c>
      <c r="E480" s="1">
        <v>0.77777777777777779</v>
      </c>
      <c r="F480" t="s">
        <v>15</v>
      </c>
      <c r="G480" t="s">
        <v>10</v>
      </c>
      <c r="H480">
        <v>26</v>
      </c>
      <c r="I480" s="2">
        <v>44133</v>
      </c>
      <c r="J480">
        <f t="shared" si="63"/>
        <v>1</v>
      </c>
      <c r="K480" t="str">
        <f t="shared" si="64"/>
        <v>Th</v>
      </c>
      <c r="L480">
        <f t="shared" si="65"/>
        <v>44</v>
      </c>
      <c r="M480" s="11">
        <f t="shared" si="66"/>
        <v>0.75</v>
      </c>
      <c r="N480">
        <f t="shared" si="67"/>
        <v>0.2</v>
      </c>
      <c r="O480">
        <f t="shared" si="68"/>
        <v>0.03</v>
      </c>
      <c r="P480">
        <f t="shared" si="69"/>
        <v>1</v>
      </c>
      <c r="Q480">
        <f t="shared" si="70"/>
        <v>0.25</v>
      </c>
      <c r="R480">
        <f t="shared" si="71"/>
        <v>1</v>
      </c>
    </row>
    <row r="481" spans="1:18" x14ac:dyDescent="0.3">
      <c r="A481">
        <v>4</v>
      </c>
      <c r="B481">
        <v>41.897865000000003</v>
      </c>
      <c r="C481">
        <v>-87.630874000000006</v>
      </c>
      <c r="D481" s="1">
        <v>0.79166666666666663</v>
      </c>
      <c r="E481" s="1">
        <v>0.99930555555555556</v>
      </c>
      <c r="F481" t="s">
        <v>13</v>
      </c>
      <c r="G481" t="s">
        <v>10</v>
      </c>
      <c r="H481">
        <v>26</v>
      </c>
      <c r="I481" s="2">
        <v>44133</v>
      </c>
      <c r="J481">
        <f t="shared" si="63"/>
        <v>1</v>
      </c>
      <c r="K481" t="str">
        <f t="shared" si="64"/>
        <v>Th</v>
      </c>
      <c r="L481">
        <f t="shared" si="65"/>
        <v>44</v>
      </c>
      <c r="M481" s="11">
        <f t="shared" si="66"/>
        <v>0.83333333333333326</v>
      </c>
      <c r="N481">
        <f t="shared" si="67"/>
        <v>0.35</v>
      </c>
      <c r="O481">
        <f t="shared" si="68"/>
        <v>5.2499999999999998E-2</v>
      </c>
      <c r="P481">
        <f t="shared" si="69"/>
        <v>1</v>
      </c>
      <c r="Q481">
        <f t="shared" si="70"/>
        <v>0.5</v>
      </c>
      <c r="R481">
        <f t="shared" si="71"/>
        <v>1</v>
      </c>
    </row>
    <row r="482" spans="1:18" x14ac:dyDescent="0.3">
      <c r="A482">
        <v>5</v>
      </c>
      <c r="B482">
        <v>41.874848999999998</v>
      </c>
      <c r="C482">
        <v>-87.634506000000002</v>
      </c>
      <c r="D482" s="1">
        <v>0.25</v>
      </c>
      <c r="E482" s="1">
        <v>0.3125</v>
      </c>
      <c r="F482" t="s">
        <v>16</v>
      </c>
      <c r="G482" t="s">
        <v>10</v>
      </c>
      <c r="H482">
        <v>27</v>
      </c>
      <c r="I482" s="2">
        <v>44133</v>
      </c>
      <c r="J482">
        <f t="shared" si="63"/>
        <v>1</v>
      </c>
      <c r="K482" t="str">
        <f t="shared" si="64"/>
        <v>Th</v>
      </c>
      <c r="L482">
        <f t="shared" si="65"/>
        <v>44</v>
      </c>
      <c r="M482" s="11">
        <f t="shared" si="66"/>
        <v>0.25</v>
      </c>
      <c r="N482">
        <f t="shared" si="67"/>
        <v>0.21739130434782608</v>
      </c>
      <c r="O482">
        <f t="shared" si="68"/>
        <v>3.780718336483932E-2</v>
      </c>
      <c r="P482">
        <f t="shared" si="69"/>
        <v>1</v>
      </c>
      <c r="Q482">
        <f t="shared" si="70"/>
        <v>1</v>
      </c>
      <c r="R482">
        <f t="shared" si="71"/>
        <v>1</v>
      </c>
    </row>
    <row r="483" spans="1:18" x14ac:dyDescent="0.3">
      <c r="A483">
        <v>5</v>
      </c>
      <c r="B483">
        <v>41.880653000000002</v>
      </c>
      <c r="C483">
        <v>-87.636480000000006</v>
      </c>
      <c r="D483" s="1">
        <v>0.375</v>
      </c>
      <c r="E483" s="1">
        <v>0.70833333333333337</v>
      </c>
      <c r="F483" t="s">
        <v>12</v>
      </c>
      <c r="G483" t="s">
        <v>10</v>
      </c>
      <c r="H483">
        <v>27</v>
      </c>
      <c r="I483" s="2">
        <v>44133</v>
      </c>
      <c r="J483">
        <f t="shared" si="63"/>
        <v>1</v>
      </c>
      <c r="K483" t="str">
        <f t="shared" si="64"/>
        <v>Th</v>
      </c>
      <c r="L483">
        <f t="shared" si="65"/>
        <v>44</v>
      </c>
      <c r="M483" s="11">
        <f t="shared" si="66"/>
        <v>0.41666666666666663</v>
      </c>
      <c r="N483">
        <f t="shared" si="67"/>
        <v>0.21739130434782608</v>
      </c>
      <c r="O483">
        <f t="shared" si="68"/>
        <v>3.780718336483932E-2</v>
      </c>
      <c r="P483">
        <f t="shared" si="69"/>
        <v>1</v>
      </c>
      <c r="Q483">
        <f t="shared" si="70"/>
        <v>0.2</v>
      </c>
      <c r="R483">
        <f t="shared" si="71"/>
        <v>1</v>
      </c>
    </row>
    <row r="484" spans="1:18" x14ac:dyDescent="0.3">
      <c r="A484">
        <v>5</v>
      </c>
      <c r="B484">
        <v>41.881996999999998</v>
      </c>
      <c r="C484">
        <v>-87.627484999999993</v>
      </c>
      <c r="D484" s="1">
        <v>0.73958333333333337</v>
      </c>
      <c r="E484" s="1">
        <v>0.77083333333333337</v>
      </c>
      <c r="F484" t="s">
        <v>15</v>
      </c>
      <c r="G484" t="s">
        <v>10</v>
      </c>
      <c r="H484">
        <v>27</v>
      </c>
      <c r="I484" s="2">
        <v>44133</v>
      </c>
      <c r="J484">
        <f t="shared" si="63"/>
        <v>1</v>
      </c>
      <c r="K484" t="str">
        <f t="shared" si="64"/>
        <v>Th</v>
      </c>
      <c r="L484">
        <f t="shared" si="65"/>
        <v>44</v>
      </c>
      <c r="M484" s="11">
        <f t="shared" si="66"/>
        <v>0.75</v>
      </c>
      <c r="N484">
        <f t="shared" si="67"/>
        <v>0.2608695652173913</v>
      </c>
      <c r="O484">
        <f t="shared" si="68"/>
        <v>4.5368620037807179E-2</v>
      </c>
      <c r="P484">
        <f t="shared" si="69"/>
        <v>1</v>
      </c>
      <c r="Q484">
        <f t="shared" si="70"/>
        <v>0.25</v>
      </c>
      <c r="R484">
        <f t="shared" si="71"/>
        <v>1</v>
      </c>
    </row>
    <row r="485" spans="1:18" x14ac:dyDescent="0.3">
      <c r="A485">
        <v>5</v>
      </c>
      <c r="B485">
        <v>41.897865000000003</v>
      </c>
      <c r="C485">
        <v>-87.630874000000006</v>
      </c>
      <c r="D485" s="1">
        <v>0.73958333333333337</v>
      </c>
      <c r="E485" s="1">
        <v>0.99930555555555556</v>
      </c>
      <c r="F485" t="s">
        <v>13</v>
      </c>
      <c r="G485" t="s">
        <v>10</v>
      </c>
      <c r="H485">
        <v>27</v>
      </c>
      <c r="I485" s="2">
        <v>44133</v>
      </c>
      <c r="J485">
        <f t="shared" si="63"/>
        <v>1</v>
      </c>
      <c r="K485" t="str">
        <f t="shared" si="64"/>
        <v>Th</v>
      </c>
      <c r="L485">
        <f t="shared" si="65"/>
        <v>44</v>
      </c>
      <c r="M485" s="11">
        <f t="shared" si="66"/>
        <v>0.75</v>
      </c>
      <c r="N485">
        <f t="shared" si="67"/>
        <v>0.30434782608695654</v>
      </c>
      <c r="O485">
        <f t="shared" si="68"/>
        <v>5.2930056710775046E-2</v>
      </c>
      <c r="P485">
        <f t="shared" si="69"/>
        <v>1</v>
      </c>
      <c r="Q485">
        <f t="shared" si="70"/>
        <v>0.25</v>
      </c>
      <c r="R485">
        <f t="shared" si="71"/>
        <v>1</v>
      </c>
    </row>
    <row r="486" spans="1:18" x14ac:dyDescent="0.3">
      <c r="A486">
        <v>6</v>
      </c>
      <c r="B486">
        <v>41.880653000000002</v>
      </c>
      <c r="C486">
        <v>-87.636480000000006</v>
      </c>
      <c r="D486" s="1">
        <v>0.375</v>
      </c>
      <c r="E486" s="1">
        <v>0.71527777777777779</v>
      </c>
      <c r="F486" t="s">
        <v>12</v>
      </c>
      <c r="G486" t="s">
        <v>14</v>
      </c>
      <c r="H486">
        <v>29</v>
      </c>
      <c r="I486" s="2">
        <v>44133</v>
      </c>
      <c r="J486">
        <f t="shared" si="63"/>
        <v>1</v>
      </c>
      <c r="K486" t="str">
        <f t="shared" si="64"/>
        <v>Th</v>
      </c>
      <c r="L486">
        <f t="shared" si="65"/>
        <v>44</v>
      </c>
      <c r="M486" s="11">
        <f t="shared" si="66"/>
        <v>0.41666666666666663</v>
      </c>
      <c r="N486">
        <f t="shared" si="67"/>
        <v>0.2</v>
      </c>
      <c r="O486">
        <f t="shared" si="68"/>
        <v>2.4E-2</v>
      </c>
      <c r="P486">
        <f t="shared" si="69"/>
        <v>1</v>
      </c>
      <c r="Q486">
        <f t="shared" si="70"/>
        <v>0.2</v>
      </c>
      <c r="R486">
        <f t="shared" si="71"/>
        <v>1</v>
      </c>
    </row>
    <row r="487" spans="1:18" x14ac:dyDescent="0.3">
      <c r="A487">
        <v>6</v>
      </c>
      <c r="B487">
        <v>41.881996999999998</v>
      </c>
      <c r="C487">
        <v>-87.627484999999993</v>
      </c>
      <c r="D487" s="1">
        <v>0.73958333333333337</v>
      </c>
      <c r="E487" s="1">
        <v>0.77777777777777779</v>
      </c>
      <c r="F487" t="s">
        <v>15</v>
      </c>
      <c r="G487" t="s">
        <v>14</v>
      </c>
      <c r="H487">
        <v>29</v>
      </c>
      <c r="I487" s="2">
        <v>44133</v>
      </c>
      <c r="J487">
        <f t="shared" si="63"/>
        <v>1</v>
      </c>
      <c r="K487" t="str">
        <f t="shared" si="64"/>
        <v>Th</v>
      </c>
      <c r="L487">
        <f t="shared" si="65"/>
        <v>44</v>
      </c>
      <c r="M487" s="11">
        <f t="shared" si="66"/>
        <v>0.75</v>
      </c>
      <c r="N487">
        <f t="shared" si="67"/>
        <v>0.24</v>
      </c>
      <c r="O487">
        <f t="shared" si="68"/>
        <v>2.8799999999999999E-2</v>
      </c>
      <c r="P487">
        <f t="shared" si="69"/>
        <v>1</v>
      </c>
      <c r="Q487">
        <f t="shared" si="70"/>
        <v>0.25</v>
      </c>
      <c r="R487">
        <f t="shared" si="71"/>
        <v>1</v>
      </c>
    </row>
    <row r="488" spans="1:18" x14ac:dyDescent="0.3">
      <c r="A488">
        <v>6</v>
      </c>
      <c r="B488">
        <v>41.897865000000003</v>
      </c>
      <c r="C488">
        <v>-87.630874000000006</v>
      </c>
      <c r="D488" s="1">
        <v>0.73958333333333337</v>
      </c>
      <c r="E488" s="1">
        <v>0.99930555555555556</v>
      </c>
      <c r="F488" t="s">
        <v>13</v>
      </c>
      <c r="G488" t="s">
        <v>14</v>
      </c>
      <c r="H488">
        <v>29</v>
      </c>
      <c r="I488" s="2">
        <v>44133</v>
      </c>
      <c r="J488">
        <f t="shared" si="63"/>
        <v>1</v>
      </c>
      <c r="K488" t="str">
        <f t="shared" si="64"/>
        <v>Th</v>
      </c>
      <c r="L488">
        <f t="shared" si="65"/>
        <v>44</v>
      </c>
      <c r="M488" s="11">
        <f t="shared" si="66"/>
        <v>0.75</v>
      </c>
      <c r="N488">
        <f t="shared" si="67"/>
        <v>0.28000000000000003</v>
      </c>
      <c r="O488">
        <f t="shared" si="68"/>
        <v>3.3600000000000005E-2</v>
      </c>
      <c r="P488">
        <f t="shared" si="69"/>
        <v>1</v>
      </c>
      <c r="Q488">
        <f t="shared" si="70"/>
        <v>0.25</v>
      </c>
      <c r="R488">
        <f t="shared" si="71"/>
        <v>1</v>
      </c>
    </row>
    <row r="489" spans="1:18" x14ac:dyDescent="0.3">
      <c r="A489">
        <v>1</v>
      </c>
      <c r="B489">
        <v>41.879604</v>
      </c>
      <c r="C489">
        <v>-87.633663999999996</v>
      </c>
      <c r="D489" s="1">
        <v>0.33333333333333331</v>
      </c>
      <c r="E489" s="1">
        <v>0.34027777777777773</v>
      </c>
      <c r="F489" t="s">
        <v>9</v>
      </c>
      <c r="G489" t="s">
        <v>10</v>
      </c>
      <c r="H489">
        <v>25</v>
      </c>
      <c r="I489" s="2">
        <v>44134</v>
      </c>
      <c r="J489">
        <f t="shared" si="63"/>
        <v>1</v>
      </c>
      <c r="K489" t="str">
        <f t="shared" si="64"/>
        <v>F</v>
      </c>
      <c r="L489">
        <f t="shared" si="65"/>
        <v>44</v>
      </c>
      <c r="M489" s="11">
        <f t="shared" si="66"/>
        <v>0.33333333333333331</v>
      </c>
      <c r="N489">
        <f t="shared" si="67"/>
        <v>0.18518518518518517</v>
      </c>
      <c r="O489">
        <f t="shared" si="68"/>
        <v>2.743484224965706E-2</v>
      </c>
      <c r="P489">
        <f t="shared" si="69"/>
        <v>1</v>
      </c>
      <c r="Q489">
        <f t="shared" si="70"/>
        <v>0.5</v>
      </c>
      <c r="R489">
        <f t="shared" si="71"/>
        <v>1</v>
      </c>
    </row>
    <row r="490" spans="1:18" x14ac:dyDescent="0.3">
      <c r="A490">
        <v>1</v>
      </c>
      <c r="B490">
        <v>41.877676999999998</v>
      </c>
      <c r="C490">
        <v>-87.634251000000006</v>
      </c>
      <c r="D490" s="1">
        <v>0.34375</v>
      </c>
      <c r="E490" s="1">
        <v>0.34722222222222227</v>
      </c>
      <c r="F490" t="s">
        <v>11</v>
      </c>
      <c r="G490" t="s">
        <v>10</v>
      </c>
      <c r="H490">
        <v>25</v>
      </c>
      <c r="I490" s="2">
        <v>44134</v>
      </c>
      <c r="J490">
        <f t="shared" si="63"/>
        <v>1</v>
      </c>
      <c r="K490" t="str">
        <f t="shared" si="64"/>
        <v>F</v>
      </c>
      <c r="L490">
        <f t="shared" si="65"/>
        <v>44</v>
      </c>
      <c r="M490" s="11">
        <f t="shared" si="66"/>
        <v>0.33333333333333331</v>
      </c>
      <c r="N490">
        <f t="shared" si="67"/>
        <v>0.18518518518518517</v>
      </c>
      <c r="O490">
        <f t="shared" si="68"/>
        <v>2.743484224965706E-2</v>
      </c>
      <c r="P490">
        <f t="shared" si="69"/>
        <v>1</v>
      </c>
      <c r="Q490">
        <f t="shared" si="70"/>
        <v>1</v>
      </c>
      <c r="R490">
        <f t="shared" si="71"/>
        <v>1</v>
      </c>
    </row>
    <row r="491" spans="1:18" x14ac:dyDescent="0.3">
      <c r="A491">
        <v>1</v>
      </c>
      <c r="B491">
        <v>41.880653000000002</v>
      </c>
      <c r="C491">
        <v>-87.636480000000006</v>
      </c>
      <c r="D491" s="1">
        <v>0.35416666666666669</v>
      </c>
      <c r="E491" s="1">
        <v>0.5</v>
      </c>
      <c r="F491" t="s">
        <v>12</v>
      </c>
      <c r="G491" t="s">
        <v>10</v>
      </c>
      <c r="H491">
        <v>25</v>
      </c>
      <c r="I491" s="2">
        <v>44134</v>
      </c>
      <c r="J491">
        <f t="shared" si="63"/>
        <v>1</v>
      </c>
      <c r="K491" t="str">
        <f t="shared" si="64"/>
        <v>F</v>
      </c>
      <c r="L491">
        <f t="shared" si="65"/>
        <v>44</v>
      </c>
      <c r="M491" s="11">
        <f t="shared" si="66"/>
        <v>0.33333333333333331</v>
      </c>
      <c r="N491">
        <f t="shared" si="67"/>
        <v>0.18518518518518517</v>
      </c>
      <c r="O491">
        <f t="shared" si="68"/>
        <v>2.743484224965706E-2</v>
      </c>
      <c r="P491">
        <f t="shared" si="69"/>
        <v>1</v>
      </c>
      <c r="Q491">
        <f t="shared" si="70"/>
        <v>1</v>
      </c>
      <c r="R491">
        <f t="shared" si="71"/>
        <v>1</v>
      </c>
    </row>
    <row r="492" spans="1:18" x14ac:dyDescent="0.3">
      <c r="A492">
        <v>1</v>
      </c>
      <c r="B492">
        <v>41.897865000000003</v>
      </c>
      <c r="C492">
        <v>-87.630874000000006</v>
      </c>
      <c r="D492" s="1">
        <v>0.72916666666666663</v>
      </c>
      <c r="E492" s="1">
        <v>0.99930555555555556</v>
      </c>
      <c r="F492" t="s">
        <v>13</v>
      </c>
      <c r="G492" t="s">
        <v>10</v>
      </c>
      <c r="H492">
        <v>25</v>
      </c>
      <c r="I492" s="2">
        <v>44134</v>
      </c>
      <c r="J492">
        <f t="shared" si="63"/>
        <v>1</v>
      </c>
      <c r="K492" t="str">
        <f t="shared" si="64"/>
        <v>F</v>
      </c>
      <c r="L492">
        <f t="shared" si="65"/>
        <v>44</v>
      </c>
      <c r="M492" s="11">
        <f t="shared" si="66"/>
        <v>0.75</v>
      </c>
      <c r="N492">
        <f t="shared" si="67"/>
        <v>0.25925925925925924</v>
      </c>
      <c r="O492">
        <f t="shared" si="68"/>
        <v>3.8408779149519887E-2</v>
      </c>
      <c r="P492">
        <f t="shared" si="69"/>
        <v>1</v>
      </c>
      <c r="Q492">
        <f t="shared" si="70"/>
        <v>0.26666666666666666</v>
      </c>
      <c r="R492">
        <f t="shared" si="71"/>
        <v>1</v>
      </c>
    </row>
    <row r="493" spans="1:18" x14ac:dyDescent="0.3">
      <c r="A493">
        <v>2</v>
      </c>
      <c r="B493">
        <v>41.879604</v>
      </c>
      <c r="C493">
        <v>-87.633663999999996</v>
      </c>
      <c r="D493" s="1">
        <v>0.3125</v>
      </c>
      <c r="E493" s="1">
        <v>0.35416666666666669</v>
      </c>
      <c r="F493" t="s">
        <v>9</v>
      </c>
      <c r="G493" t="s">
        <v>14</v>
      </c>
      <c r="H493">
        <v>27</v>
      </c>
      <c r="I493" s="2">
        <v>44134</v>
      </c>
      <c r="J493">
        <f t="shared" si="63"/>
        <v>1</v>
      </c>
      <c r="K493" t="str">
        <f t="shared" si="64"/>
        <v>F</v>
      </c>
      <c r="L493">
        <f t="shared" si="65"/>
        <v>44</v>
      </c>
      <c r="M493" s="11">
        <f t="shared" si="66"/>
        <v>0.33333333333333331</v>
      </c>
      <c r="N493">
        <f t="shared" si="67"/>
        <v>0.2857142857142857</v>
      </c>
      <c r="O493">
        <f t="shared" si="68"/>
        <v>4.0816326530612242E-2</v>
      </c>
      <c r="P493">
        <f t="shared" si="69"/>
        <v>1</v>
      </c>
      <c r="Q493">
        <f t="shared" si="70"/>
        <v>0.5</v>
      </c>
      <c r="R493">
        <f t="shared" si="71"/>
        <v>1</v>
      </c>
    </row>
    <row r="494" spans="1:18" x14ac:dyDescent="0.3">
      <c r="A494">
        <v>2</v>
      </c>
      <c r="B494">
        <v>41.880653000000002</v>
      </c>
      <c r="C494">
        <v>-87.636480000000006</v>
      </c>
      <c r="D494" s="1">
        <v>0.375</v>
      </c>
      <c r="E494" s="1">
        <v>0.70833333333333337</v>
      </c>
      <c r="F494" t="s">
        <v>12</v>
      </c>
      <c r="G494" t="s">
        <v>14</v>
      </c>
      <c r="H494">
        <v>27</v>
      </c>
      <c r="I494" s="2">
        <v>44134</v>
      </c>
      <c r="J494">
        <f t="shared" si="63"/>
        <v>1</v>
      </c>
      <c r="K494" t="str">
        <f t="shared" si="64"/>
        <v>F</v>
      </c>
      <c r="L494">
        <f t="shared" si="65"/>
        <v>44</v>
      </c>
      <c r="M494" s="11">
        <f t="shared" si="66"/>
        <v>0.41666666666666663</v>
      </c>
      <c r="N494">
        <f t="shared" si="67"/>
        <v>0.23809523809523808</v>
      </c>
      <c r="O494">
        <f t="shared" si="68"/>
        <v>3.4013605442176867E-2</v>
      </c>
      <c r="P494">
        <f t="shared" si="69"/>
        <v>1</v>
      </c>
      <c r="Q494">
        <f t="shared" si="70"/>
        <v>0.2</v>
      </c>
      <c r="R494">
        <f t="shared" si="71"/>
        <v>1</v>
      </c>
    </row>
    <row r="495" spans="1:18" x14ac:dyDescent="0.3">
      <c r="A495">
        <v>2</v>
      </c>
      <c r="B495">
        <v>41.897865000000003</v>
      </c>
      <c r="C495">
        <v>-87.630874000000006</v>
      </c>
      <c r="D495" s="1">
        <v>0.73958333333333337</v>
      </c>
      <c r="E495" s="1">
        <v>0.99930555555555556</v>
      </c>
      <c r="F495" t="s">
        <v>13</v>
      </c>
      <c r="G495" t="s">
        <v>14</v>
      </c>
      <c r="H495">
        <v>27</v>
      </c>
      <c r="I495" s="2">
        <v>44134</v>
      </c>
      <c r="J495">
        <f t="shared" si="63"/>
        <v>1</v>
      </c>
      <c r="K495" t="str">
        <f t="shared" si="64"/>
        <v>F</v>
      </c>
      <c r="L495">
        <f t="shared" si="65"/>
        <v>44</v>
      </c>
      <c r="M495" s="11">
        <f t="shared" si="66"/>
        <v>0.75</v>
      </c>
      <c r="N495">
        <f t="shared" si="67"/>
        <v>0.33333333333333331</v>
      </c>
      <c r="O495">
        <f t="shared" si="68"/>
        <v>4.7619047619047616E-2</v>
      </c>
      <c r="P495">
        <f t="shared" si="69"/>
        <v>0.875</v>
      </c>
      <c r="Q495">
        <f t="shared" si="70"/>
        <v>0.2</v>
      </c>
      <c r="R495">
        <f t="shared" si="71"/>
        <v>0.75</v>
      </c>
    </row>
    <row r="496" spans="1:18" x14ac:dyDescent="0.3">
      <c r="A496">
        <v>3</v>
      </c>
      <c r="B496">
        <v>41.880653000000002</v>
      </c>
      <c r="C496">
        <v>-87.636480000000006</v>
      </c>
      <c r="D496" s="1">
        <v>0.375</v>
      </c>
      <c r="E496" s="1">
        <v>0.70833333333333337</v>
      </c>
      <c r="F496" t="s">
        <v>12</v>
      </c>
      <c r="G496" t="s">
        <v>14</v>
      </c>
      <c r="H496">
        <v>29</v>
      </c>
      <c r="I496" s="2">
        <v>44134</v>
      </c>
      <c r="J496">
        <f t="shared" si="63"/>
        <v>1</v>
      </c>
      <c r="K496" t="str">
        <f t="shared" si="64"/>
        <v>F</v>
      </c>
      <c r="L496">
        <f t="shared" si="65"/>
        <v>44</v>
      </c>
      <c r="M496" s="11">
        <f t="shared" si="66"/>
        <v>0.41666666666666663</v>
      </c>
      <c r="N496">
        <f t="shared" si="67"/>
        <v>0.26315789473684209</v>
      </c>
      <c r="O496">
        <f t="shared" si="68"/>
        <v>4.1551246537396121E-2</v>
      </c>
      <c r="P496">
        <f t="shared" si="69"/>
        <v>1</v>
      </c>
      <c r="Q496">
        <f t="shared" si="70"/>
        <v>0.2</v>
      </c>
      <c r="R496">
        <f t="shared" si="71"/>
        <v>1</v>
      </c>
    </row>
    <row r="497" spans="1:18" x14ac:dyDescent="0.3">
      <c r="A497">
        <v>3</v>
      </c>
      <c r="B497">
        <v>41.881996999999998</v>
      </c>
      <c r="C497">
        <v>-87.627484999999993</v>
      </c>
      <c r="D497" s="1">
        <v>0.73958333333333337</v>
      </c>
      <c r="E497" s="1">
        <v>0.77083333333333337</v>
      </c>
      <c r="F497" t="s">
        <v>15</v>
      </c>
      <c r="G497" t="s">
        <v>14</v>
      </c>
      <c r="H497">
        <v>29</v>
      </c>
      <c r="I497" s="2">
        <v>44134</v>
      </c>
      <c r="J497">
        <f t="shared" si="63"/>
        <v>1</v>
      </c>
      <c r="K497" t="str">
        <f t="shared" si="64"/>
        <v>F</v>
      </c>
      <c r="L497">
        <f t="shared" si="65"/>
        <v>44</v>
      </c>
      <c r="M497" s="11">
        <f t="shared" si="66"/>
        <v>0.75</v>
      </c>
      <c r="N497">
        <f t="shared" si="67"/>
        <v>0.21052631578947367</v>
      </c>
      <c r="O497">
        <f t="shared" si="68"/>
        <v>3.3240997229916892E-2</v>
      </c>
      <c r="P497">
        <f t="shared" si="69"/>
        <v>1</v>
      </c>
      <c r="Q497">
        <f t="shared" si="70"/>
        <v>0.33333333333333331</v>
      </c>
      <c r="R497">
        <f t="shared" si="71"/>
        <v>1</v>
      </c>
    </row>
    <row r="498" spans="1:18" x14ac:dyDescent="0.3">
      <c r="A498">
        <v>3</v>
      </c>
      <c r="B498">
        <v>41.897865000000003</v>
      </c>
      <c r="C498">
        <v>-87.630874000000006</v>
      </c>
      <c r="D498" s="1">
        <v>0.79166666666666663</v>
      </c>
      <c r="E498" s="1">
        <v>0.99930555555555556</v>
      </c>
      <c r="F498" t="s">
        <v>13</v>
      </c>
      <c r="G498" t="s">
        <v>14</v>
      </c>
      <c r="H498">
        <v>29</v>
      </c>
      <c r="I498" s="2">
        <v>44134</v>
      </c>
      <c r="J498">
        <f t="shared" si="63"/>
        <v>1</v>
      </c>
      <c r="K498" t="str">
        <f t="shared" si="64"/>
        <v>F</v>
      </c>
      <c r="L498">
        <f t="shared" si="65"/>
        <v>44</v>
      </c>
      <c r="M498" s="11">
        <f t="shared" si="66"/>
        <v>0.83333333333333326</v>
      </c>
      <c r="N498">
        <f t="shared" si="67"/>
        <v>0.26315789473684209</v>
      </c>
      <c r="O498">
        <f t="shared" si="68"/>
        <v>4.1551246537396121E-2</v>
      </c>
      <c r="P498">
        <f t="shared" si="69"/>
        <v>1</v>
      </c>
      <c r="Q498">
        <f t="shared" si="70"/>
        <v>0.47058823529411764</v>
      </c>
      <c r="R498">
        <f t="shared" si="71"/>
        <v>1</v>
      </c>
    </row>
    <row r="499" spans="1:18" x14ac:dyDescent="0.3">
      <c r="A499">
        <v>4</v>
      </c>
      <c r="B499">
        <v>41.880653000000002</v>
      </c>
      <c r="C499">
        <v>-87.636480000000006</v>
      </c>
      <c r="D499" s="1">
        <v>0.375</v>
      </c>
      <c r="E499" s="1">
        <v>0.71527777777777779</v>
      </c>
      <c r="F499" t="s">
        <v>12</v>
      </c>
      <c r="G499" t="s">
        <v>10</v>
      </c>
      <c r="H499">
        <v>26</v>
      </c>
      <c r="I499" s="2">
        <v>44134</v>
      </c>
      <c r="J499">
        <f t="shared" si="63"/>
        <v>1</v>
      </c>
      <c r="K499" t="str">
        <f t="shared" si="64"/>
        <v>F</v>
      </c>
      <c r="L499">
        <f t="shared" si="65"/>
        <v>44</v>
      </c>
      <c r="M499" s="11">
        <f t="shared" si="66"/>
        <v>0.41666666666666663</v>
      </c>
      <c r="N499">
        <f t="shared" si="67"/>
        <v>0.25</v>
      </c>
      <c r="O499">
        <f t="shared" si="68"/>
        <v>3.7499999999999999E-2</v>
      </c>
      <c r="P499">
        <f t="shared" si="69"/>
        <v>1</v>
      </c>
      <c r="Q499">
        <f t="shared" si="70"/>
        <v>0.2</v>
      </c>
      <c r="R499">
        <f t="shared" si="71"/>
        <v>1</v>
      </c>
    </row>
    <row r="500" spans="1:18" x14ac:dyDescent="0.3">
      <c r="A500">
        <v>4</v>
      </c>
      <c r="B500">
        <v>41.881996999999998</v>
      </c>
      <c r="C500">
        <v>-87.627484999999993</v>
      </c>
      <c r="D500" s="1">
        <v>0.73958333333333337</v>
      </c>
      <c r="E500" s="1">
        <v>0.77777777777777779</v>
      </c>
      <c r="F500" t="s">
        <v>15</v>
      </c>
      <c r="G500" t="s">
        <v>10</v>
      </c>
      <c r="H500">
        <v>26</v>
      </c>
      <c r="I500" s="2">
        <v>44134</v>
      </c>
      <c r="J500">
        <f t="shared" si="63"/>
        <v>1</v>
      </c>
      <c r="K500" t="str">
        <f t="shared" si="64"/>
        <v>F</v>
      </c>
      <c r="L500">
        <f t="shared" si="65"/>
        <v>44</v>
      </c>
      <c r="M500" s="11">
        <f t="shared" si="66"/>
        <v>0.75</v>
      </c>
      <c r="N500">
        <f t="shared" si="67"/>
        <v>0.2</v>
      </c>
      <c r="O500">
        <f t="shared" si="68"/>
        <v>0.03</v>
      </c>
      <c r="P500">
        <f t="shared" si="69"/>
        <v>1</v>
      </c>
      <c r="Q500">
        <f t="shared" si="70"/>
        <v>0.33333333333333331</v>
      </c>
      <c r="R500">
        <f t="shared" si="71"/>
        <v>1</v>
      </c>
    </row>
    <row r="501" spans="1:18" x14ac:dyDescent="0.3">
      <c r="A501">
        <v>4</v>
      </c>
      <c r="B501">
        <v>41.897865000000003</v>
      </c>
      <c r="C501">
        <v>-87.630874000000006</v>
      </c>
      <c r="D501" s="1">
        <v>0.79166666666666663</v>
      </c>
      <c r="E501" s="1">
        <v>0.99930555555555556</v>
      </c>
      <c r="F501" t="s">
        <v>13</v>
      </c>
      <c r="G501" t="s">
        <v>10</v>
      </c>
      <c r="H501">
        <v>26</v>
      </c>
      <c r="I501" s="2">
        <v>44134</v>
      </c>
      <c r="J501">
        <f t="shared" si="63"/>
        <v>1</v>
      </c>
      <c r="K501" t="str">
        <f t="shared" si="64"/>
        <v>F</v>
      </c>
      <c r="L501">
        <f t="shared" si="65"/>
        <v>44</v>
      </c>
      <c r="M501" s="11">
        <f t="shared" si="66"/>
        <v>0.83333333333333326</v>
      </c>
      <c r="N501">
        <f t="shared" si="67"/>
        <v>0.35</v>
      </c>
      <c r="O501">
        <f t="shared" si="68"/>
        <v>5.2499999999999998E-2</v>
      </c>
      <c r="P501">
        <f t="shared" si="69"/>
        <v>1</v>
      </c>
      <c r="Q501">
        <f t="shared" si="70"/>
        <v>0.47058823529411764</v>
      </c>
      <c r="R501">
        <f t="shared" si="71"/>
        <v>1</v>
      </c>
    </row>
    <row r="502" spans="1:18" x14ac:dyDescent="0.3">
      <c r="A502">
        <v>5</v>
      </c>
      <c r="B502">
        <v>41.874848999999998</v>
      </c>
      <c r="C502">
        <v>-87.634506000000002</v>
      </c>
      <c r="D502" s="1">
        <v>0.25</v>
      </c>
      <c r="E502" s="1">
        <v>0.3125</v>
      </c>
      <c r="F502" t="s">
        <v>16</v>
      </c>
      <c r="G502" t="s">
        <v>10</v>
      </c>
      <c r="H502">
        <v>27</v>
      </c>
      <c r="I502" s="2">
        <v>44134</v>
      </c>
      <c r="J502">
        <f t="shared" si="63"/>
        <v>1</v>
      </c>
      <c r="K502" t="str">
        <f t="shared" si="64"/>
        <v>F</v>
      </c>
      <c r="L502">
        <f t="shared" si="65"/>
        <v>44</v>
      </c>
      <c r="M502" s="11">
        <f t="shared" si="66"/>
        <v>0.25</v>
      </c>
      <c r="N502">
        <f t="shared" si="67"/>
        <v>0.21739130434782608</v>
      </c>
      <c r="O502">
        <f t="shared" si="68"/>
        <v>2.835538752362949E-2</v>
      </c>
      <c r="P502">
        <f t="shared" si="69"/>
        <v>1</v>
      </c>
      <c r="Q502">
        <f t="shared" si="70"/>
        <v>0.5</v>
      </c>
      <c r="R502">
        <f t="shared" si="71"/>
        <v>1</v>
      </c>
    </row>
    <row r="503" spans="1:18" x14ac:dyDescent="0.3">
      <c r="A503">
        <v>5</v>
      </c>
      <c r="B503">
        <v>41.880653000000002</v>
      </c>
      <c r="C503">
        <v>-87.636480000000006</v>
      </c>
      <c r="D503" s="1">
        <v>0.375</v>
      </c>
      <c r="E503" s="1">
        <v>0.70833333333333337</v>
      </c>
      <c r="F503" t="s">
        <v>12</v>
      </c>
      <c r="G503" t="s">
        <v>10</v>
      </c>
      <c r="H503">
        <v>27</v>
      </c>
      <c r="I503" s="2">
        <v>44134</v>
      </c>
      <c r="J503">
        <f t="shared" si="63"/>
        <v>1</v>
      </c>
      <c r="K503" t="str">
        <f t="shared" si="64"/>
        <v>F</v>
      </c>
      <c r="L503">
        <f t="shared" si="65"/>
        <v>44</v>
      </c>
      <c r="M503" s="11">
        <f t="shared" si="66"/>
        <v>0.41666666666666663</v>
      </c>
      <c r="N503">
        <f t="shared" si="67"/>
        <v>0.21739130434782608</v>
      </c>
      <c r="O503">
        <f t="shared" si="68"/>
        <v>2.835538752362949E-2</v>
      </c>
      <c r="P503">
        <f t="shared" si="69"/>
        <v>1</v>
      </c>
      <c r="Q503">
        <f t="shared" si="70"/>
        <v>0.2</v>
      </c>
      <c r="R503">
        <f t="shared" si="71"/>
        <v>1</v>
      </c>
    </row>
    <row r="504" spans="1:18" x14ac:dyDescent="0.3">
      <c r="A504">
        <v>5</v>
      </c>
      <c r="B504">
        <v>41.897865000000003</v>
      </c>
      <c r="C504">
        <v>-87.630874000000006</v>
      </c>
      <c r="D504" s="1">
        <v>0.73958333333333337</v>
      </c>
      <c r="E504" s="1">
        <v>0.99930555555555556</v>
      </c>
      <c r="F504" t="s">
        <v>13</v>
      </c>
      <c r="G504" t="s">
        <v>10</v>
      </c>
      <c r="H504">
        <v>27</v>
      </c>
      <c r="I504" s="2">
        <v>44134</v>
      </c>
      <c r="J504">
        <f t="shared" si="63"/>
        <v>1</v>
      </c>
      <c r="K504" t="str">
        <f t="shared" si="64"/>
        <v>F</v>
      </c>
      <c r="L504">
        <f t="shared" si="65"/>
        <v>44</v>
      </c>
      <c r="M504" s="11">
        <f t="shared" si="66"/>
        <v>0.75</v>
      </c>
      <c r="N504">
        <f t="shared" si="67"/>
        <v>0.30434782608695654</v>
      </c>
      <c r="O504">
        <f t="shared" si="68"/>
        <v>3.969754253308129E-2</v>
      </c>
      <c r="P504">
        <f t="shared" si="69"/>
        <v>1</v>
      </c>
      <c r="Q504">
        <f t="shared" si="70"/>
        <v>0.26666666666666666</v>
      </c>
      <c r="R504">
        <f t="shared" si="71"/>
        <v>1</v>
      </c>
    </row>
    <row r="505" spans="1:18" x14ac:dyDescent="0.3">
      <c r="A505">
        <v>6</v>
      </c>
      <c r="B505">
        <v>41.874848999999998</v>
      </c>
      <c r="C505">
        <v>-87.634506000000002</v>
      </c>
      <c r="D505" s="1">
        <v>0.25</v>
      </c>
      <c r="E505" s="1">
        <v>0.31944444444444448</v>
      </c>
      <c r="F505" t="s">
        <v>16</v>
      </c>
      <c r="G505" t="s">
        <v>14</v>
      </c>
      <c r="H505">
        <v>29</v>
      </c>
      <c r="I505" s="2">
        <v>44134</v>
      </c>
      <c r="J505">
        <f t="shared" si="63"/>
        <v>1</v>
      </c>
      <c r="K505" t="str">
        <f t="shared" si="64"/>
        <v>F</v>
      </c>
      <c r="L505">
        <f t="shared" si="65"/>
        <v>44</v>
      </c>
      <c r="M505" s="11">
        <f t="shared" si="66"/>
        <v>0.25</v>
      </c>
      <c r="N505">
        <f t="shared" si="67"/>
        <v>0.16</v>
      </c>
      <c r="O505">
        <f t="shared" si="68"/>
        <v>2.5600000000000001E-2</v>
      </c>
      <c r="P505">
        <f t="shared" si="69"/>
        <v>1</v>
      </c>
      <c r="Q505">
        <f t="shared" si="70"/>
        <v>0.5</v>
      </c>
      <c r="R505">
        <f t="shared" si="71"/>
        <v>1</v>
      </c>
    </row>
    <row r="506" spans="1:18" x14ac:dyDescent="0.3">
      <c r="A506">
        <v>6</v>
      </c>
      <c r="B506">
        <v>41.880653000000002</v>
      </c>
      <c r="C506">
        <v>-87.636480000000006</v>
      </c>
      <c r="D506" s="1">
        <v>0.375</v>
      </c>
      <c r="E506" s="1">
        <v>0.71527777777777779</v>
      </c>
      <c r="F506" t="s">
        <v>12</v>
      </c>
      <c r="G506" t="s">
        <v>14</v>
      </c>
      <c r="H506">
        <v>29</v>
      </c>
      <c r="I506" s="2">
        <v>44134</v>
      </c>
      <c r="J506">
        <f t="shared" si="63"/>
        <v>1</v>
      </c>
      <c r="K506" t="str">
        <f t="shared" si="64"/>
        <v>F</v>
      </c>
      <c r="L506">
        <f t="shared" si="65"/>
        <v>44</v>
      </c>
      <c r="M506" s="11">
        <f t="shared" si="66"/>
        <v>0.41666666666666663</v>
      </c>
      <c r="N506">
        <f t="shared" si="67"/>
        <v>0.2</v>
      </c>
      <c r="O506">
        <f t="shared" si="68"/>
        <v>3.2000000000000001E-2</v>
      </c>
      <c r="P506">
        <f t="shared" si="69"/>
        <v>1</v>
      </c>
      <c r="Q506">
        <f t="shared" si="70"/>
        <v>0.2</v>
      </c>
      <c r="R506">
        <f t="shared" si="71"/>
        <v>1</v>
      </c>
    </row>
    <row r="507" spans="1:18" x14ac:dyDescent="0.3">
      <c r="A507">
        <v>6</v>
      </c>
      <c r="B507">
        <v>41.881996999999998</v>
      </c>
      <c r="C507">
        <v>-87.627484999999993</v>
      </c>
      <c r="D507" s="1">
        <v>0.73958333333333337</v>
      </c>
      <c r="E507" s="1">
        <v>0.77777777777777779</v>
      </c>
      <c r="F507" t="s">
        <v>15</v>
      </c>
      <c r="G507" t="s">
        <v>14</v>
      </c>
      <c r="H507">
        <v>29</v>
      </c>
      <c r="I507" s="2">
        <v>44134</v>
      </c>
      <c r="J507">
        <f t="shared" si="63"/>
        <v>1</v>
      </c>
      <c r="K507" t="str">
        <f t="shared" si="64"/>
        <v>F</v>
      </c>
      <c r="L507">
        <f t="shared" si="65"/>
        <v>44</v>
      </c>
      <c r="M507" s="11">
        <f t="shared" si="66"/>
        <v>0.75</v>
      </c>
      <c r="N507">
        <f t="shared" si="67"/>
        <v>0.24</v>
      </c>
      <c r="O507">
        <f t="shared" si="68"/>
        <v>3.8399999999999997E-2</v>
      </c>
      <c r="P507">
        <f t="shared" si="69"/>
        <v>1</v>
      </c>
      <c r="Q507">
        <f t="shared" si="70"/>
        <v>0.33333333333333331</v>
      </c>
      <c r="R507">
        <f t="shared" si="71"/>
        <v>1</v>
      </c>
    </row>
    <row r="508" spans="1:18" x14ac:dyDescent="0.3">
      <c r="A508">
        <v>6</v>
      </c>
      <c r="B508">
        <v>41.897865000000003</v>
      </c>
      <c r="C508">
        <v>-87.630874000000006</v>
      </c>
      <c r="D508" s="1">
        <v>0.73958333333333337</v>
      </c>
      <c r="E508" s="1">
        <v>0.99930555555555556</v>
      </c>
      <c r="F508" t="s">
        <v>13</v>
      </c>
      <c r="G508" t="s">
        <v>14</v>
      </c>
      <c r="H508">
        <v>29</v>
      </c>
      <c r="I508" s="2">
        <v>44134</v>
      </c>
      <c r="J508">
        <f t="shared" si="63"/>
        <v>1</v>
      </c>
      <c r="K508" t="str">
        <f t="shared" si="64"/>
        <v>F</v>
      </c>
      <c r="L508">
        <f t="shared" si="65"/>
        <v>44</v>
      </c>
      <c r="M508" s="11">
        <f t="shared" si="66"/>
        <v>0.75</v>
      </c>
      <c r="N508">
        <f t="shared" si="67"/>
        <v>0.28000000000000003</v>
      </c>
      <c r="O508">
        <f t="shared" si="68"/>
        <v>4.4800000000000006E-2</v>
      </c>
      <c r="P508">
        <f t="shared" si="69"/>
        <v>1</v>
      </c>
      <c r="Q508">
        <f t="shared" si="70"/>
        <v>0.26666666666666666</v>
      </c>
      <c r="R508">
        <f t="shared" si="71"/>
        <v>1</v>
      </c>
    </row>
    <row r="509" spans="1:18" x14ac:dyDescent="0.3">
      <c r="A509">
        <v>1</v>
      </c>
      <c r="B509">
        <v>41.878163000000001</v>
      </c>
      <c r="C509">
        <v>-87.634919999999994</v>
      </c>
      <c r="D509" s="1">
        <v>0.52083333333333337</v>
      </c>
      <c r="E509" s="1">
        <v>0.54166666666666663</v>
      </c>
      <c r="F509" t="s">
        <v>17</v>
      </c>
      <c r="G509" t="s">
        <v>10</v>
      </c>
      <c r="H509">
        <v>25</v>
      </c>
      <c r="I509" s="2">
        <v>44135</v>
      </c>
      <c r="J509">
        <f t="shared" si="63"/>
        <v>0</v>
      </c>
      <c r="K509" t="str">
        <f t="shared" si="64"/>
        <v>Sa</v>
      </c>
      <c r="L509">
        <f t="shared" si="65"/>
        <v>44</v>
      </c>
      <c r="M509" s="11">
        <f t="shared" si="66"/>
        <v>0.5</v>
      </c>
      <c r="N509">
        <f t="shared" si="67"/>
        <v>7.407407407407407E-2</v>
      </c>
      <c r="O509">
        <f t="shared" si="68"/>
        <v>1.0973936899862825E-2</v>
      </c>
      <c r="P509">
        <f t="shared" si="69"/>
        <v>1</v>
      </c>
      <c r="Q509">
        <f t="shared" si="70"/>
        <v>1</v>
      </c>
      <c r="R509">
        <f t="shared" si="71"/>
        <v>1</v>
      </c>
    </row>
    <row r="510" spans="1:18" x14ac:dyDescent="0.3">
      <c r="A510">
        <v>1</v>
      </c>
      <c r="B510">
        <v>41.884017999999998</v>
      </c>
      <c r="C510">
        <v>-87.627398999999997</v>
      </c>
      <c r="D510" s="1">
        <v>0.58333333333333337</v>
      </c>
      <c r="E510" s="1">
        <v>0.66666666666666663</v>
      </c>
      <c r="F510" t="s">
        <v>18</v>
      </c>
      <c r="G510" t="s">
        <v>10</v>
      </c>
      <c r="H510">
        <v>25</v>
      </c>
      <c r="I510" s="2">
        <v>44135</v>
      </c>
      <c r="J510">
        <f t="shared" si="63"/>
        <v>0</v>
      </c>
      <c r="K510" t="str">
        <f t="shared" si="64"/>
        <v>Sa</v>
      </c>
      <c r="L510">
        <f t="shared" si="65"/>
        <v>44</v>
      </c>
      <c r="M510" s="11">
        <f t="shared" si="66"/>
        <v>0.58333333333333326</v>
      </c>
      <c r="N510">
        <f t="shared" si="67"/>
        <v>3.7037037037037035E-2</v>
      </c>
      <c r="O510">
        <f t="shared" si="68"/>
        <v>5.4869684499314125E-3</v>
      </c>
      <c r="P510">
        <f t="shared" si="69"/>
        <v>1</v>
      </c>
      <c r="Q510">
        <f t="shared" si="70"/>
        <v>1</v>
      </c>
      <c r="R510">
        <f t="shared" si="71"/>
        <v>1</v>
      </c>
    </row>
    <row r="511" spans="1:18" x14ac:dyDescent="0.3">
      <c r="A511">
        <v>1</v>
      </c>
      <c r="B511">
        <v>41.883138000000002</v>
      </c>
      <c r="C511">
        <v>-87.630692999999994</v>
      </c>
      <c r="D511" s="1">
        <v>0.6875</v>
      </c>
      <c r="E511" s="1">
        <v>0.70833333333333337</v>
      </c>
      <c r="F511" t="s">
        <v>19</v>
      </c>
      <c r="G511" t="s">
        <v>10</v>
      </c>
      <c r="H511">
        <v>25</v>
      </c>
      <c r="I511" s="2">
        <v>44135</v>
      </c>
      <c r="J511">
        <f t="shared" si="63"/>
        <v>0</v>
      </c>
      <c r="K511" t="str">
        <f t="shared" si="64"/>
        <v>Sa</v>
      </c>
      <c r="L511">
        <f t="shared" si="65"/>
        <v>44</v>
      </c>
      <c r="M511" s="11">
        <f t="shared" si="66"/>
        <v>0.66666666666666663</v>
      </c>
      <c r="N511">
        <f t="shared" si="67"/>
        <v>7.407407407407407E-2</v>
      </c>
      <c r="O511">
        <f t="shared" si="68"/>
        <v>1.0973936899862825E-2</v>
      </c>
      <c r="P511">
        <f t="shared" si="69"/>
        <v>1</v>
      </c>
      <c r="Q511">
        <f t="shared" si="70"/>
        <v>1</v>
      </c>
      <c r="R511">
        <f t="shared" si="71"/>
        <v>1</v>
      </c>
    </row>
    <row r="512" spans="1:18" x14ac:dyDescent="0.3">
      <c r="A512">
        <v>1</v>
      </c>
      <c r="B512">
        <v>41.897865000000003</v>
      </c>
      <c r="C512">
        <v>-87.630874000000006</v>
      </c>
      <c r="D512" s="1">
        <v>0.83333333333333337</v>
      </c>
      <c r="E512" s="1">
        <v>0.99930555555555556</v>
      </c>
      <c r="F512" t="s">
        <v>13</v>
      </c>
      <c r="G512" t="s">
        <v>10</v>
      </c>
      <c r="H512">
        <v>25</v>
      </c>
      <c r="I512" s="2">
        <v>44135</v>
      </c>
      <c r="J512">
        <f t="shared" si="63"/>
        <v>0</v>
      </c>
      <c r="K512" t="str">
        <f t="shared" si="64"/>
        <v>Sa</v>
      </c>
      <c r="L512">
        <f t="shared" si="65"/>
        <v>44</v>
      </c>
      <c r="M512" s="11">
        <f t="shared" si="66"/>
        <v>0.83333333333333326</v>
      </c>
      <c r="N512">
        <f t="shared" si="67"/>
        <v>0.25925925925925924</v>
      </c>
      <c r="O512">
        <f t="shared" si="68"/>
        <v>3.8408779149519887E-2</v>
      </c>
      <c r="P512">
        <f t="shared" si="69"/>
        <v>1</v>
      </c>
      <c r="Q512">
        <f t="shared" si="70"/>
        <v>0.88888888888888884</v>
      </c>
      <c r="R512">
        <f t="shared" si="71"/>
        <v>1</v>
      </c>
    </row>
    <row r="513" spans="1:18" x14ac:dyDescent="0.3">
      <c r="A513">
        <v>2</v>
      </c>
      <c r="B513">
        <v>41.879927000000002</v>
      </c>
      <c r="C513">
        <v>-87.623632999999998</v>
      </c>
      <c r="D513" s="1">
        <v>0.39583333333333331</v>
      </c>
      <c r="E513" s="1">
        <v>0.5625</v>
      </c>
      <c r="F513" t="s">
        <v>20</v>
      </c>
      <c r="G513" t="s">
        <v>14</v>
      </c>
      <c r="H513">
        <v>27</v>
      </c>
      <c r="I513" s="2">
        <v>44135</v>
      </c>
      <c r="J513">
        <f t="shared" si="63"/>
        <v>0</v>
      </c>
      <c r="K513" t="str">
        <f t="shared" si="64"/>
        <v>Sa</v>
      </c>
      <c r="L513">
        <f t="shared" si="65"/>
        <v>44</v>
      </c>
      <c r="M513" s="11">
        <f t="shared" si="66"/>
        <v>0.41666666666666663</v>
      </c>
      <c r="N513">
        <f t="shared" si="67"/>
        <v>9.5238095238095233E-2</v>
      </c>
      <c r="O513">
        <f t="shared" si="68"/>
        <v>1.3605442176870746E-2</v>
      </c>
      <c r="P513">
        <f t="shared" si="69"/>
        <v>1</v>
      </c>
      <c r="Q513">
        <f t="shared" si="70"/>
        <v>1</v>
      </c>
      <c r="R513">
        <f t="shared" si="71"/>
        <v>1</v>
      </c>
    </row>
    <row r="514" spans="1:18" x14ac:dyDescent="0.3">
      <c r="A514">
        <v>2</v>
      </c>
      <c r="B514">
        <v>41.879604</v>
      </c>
      <c r="C514">
        <v>-87.633663999999996</v>
      </c>
      <c r="D514" s="1">
        <v>0.58333333333333337</v>
      </c>
      <c r="E514" s="1">
        <v>0.625</v>
      </c>
      <c r="F514" t="s">
        <v>9</v>
      </c>
      <c r="G514" t="s">
        <v>14</v>
      </c>
      <c r="H514">
        <v>27</v>
      </c>
      <c r="I514" s="2">
        <v>44135</v>
      </c>
      <c r="J514">
        <f t="shared" si="63"/>
        <v>0</v>
      </c>
      <c r="K514" t="str">
        <f t="shared" si="64"/>
        <v>Sa</v>
      </c>
      <c r="L514">
        <f t="shared" si="65"/>
        <v>44</v>
      </c>
      <c r="M514" s="11">
        <f t="shared" si="66"/>
        <v>0.58333333333333326</v>
      </c>
      <c r="N514">
        <f t="shared" si="67"/>
        <v>0.2857142857142857</v>
      </c>
      <c r="O514">
        <f t="shared" si="68"/>
        <v>4.0816326530612242E-2</v>
      </c>
      <c r="P514">
        <f t="shared" si="69"/>
        <v>1</v>
      </c>
      <c r="Q514">
        <f t="shared" si="70"/>
        <v>1</v>
      </c>
      <c r="R514">
        <f t="shared" si="71"/>
        <v>1</v>
      </c>
    </row>
    <row r="515" spans="1:18" x14ac:dyDescent="0.3">
      <c r="A515">
        <v>2</v>
      </c>
      <c r="B515">
        <v>41.897865000000003</v>
      </c>
      <c r="C515">
        <v>-87.630874000000006</v>
      </c>
      <c r="D515" s="1">
        <v>0.64583333333333337</v>
      </c>
      <c r="E515" s="1">
        <v>0.99930555555555556</v>
      </c>
      <c r="F515" t="s">
        <v>13</v>
      </c>
      <c r="G515" t="s">
        <v>14</v>
      </c>
      <c r="H515">
        <v>27</v>
      </c>
      <c r="I515" s="2">
        <v>44135</v>
      </c>
      <c r="J515">
        <f t="shared" ref="J515:J578" si="72">CHOOSE(WEEKDAY(I515),0,1,1,1,1,1,0)</f>
        <v>0</v>
      </c>
      <c r="K515" t="str">
        <f t="shared" ref="K515:K578" si="73">CHOOSE(WEEKDAY(I515),"Su","M","Tu","W","Th","F","Sa")</f>
        <v>Sa</v>
      </c>
      <c r="L515">
        <f t="shared" ref="L515:L578" si="74">WEEKNUM(I515)</f>
        <v>44</v>
      </c>
      <c r="M515" s="11">
        <f t="shared" ref="M515:M578" si="75">MROUND(D515,"2:00")</f>
        <v>0.66666666666666663</v>
      </c>
      <c r="N515">
        <f t="shared" ref="N515:N578" si="76">COUNTIFS(F:F,F515,A:A,A515,L:L,L515)/COUNTIFS(A:A,A515,L:L,L515)</f>
        <v>0.33333333333333331</v>
      </c>
      <c r="O515">
        <f t="shared" ref="O515:O578" si="77">N515*(COUNTIFS(K:K,K515,A:A,A515,L:L,L515)/COUNTIFS(A:A,A515,L:L,L515))</f>
        <v>4.7619047619047616E-2</v>
      </c>
      <c r="P515">
        <f t="shared" ref="P515:P578" si="78">COUNTIFS(F:F,F515,A:A,A515,K:K,K515)/(MAX(L:L)-MIN(L:L))</f>
        <v>1.125</v>
      </c>
      <c r="Q515">
        <f t="shared" ref="Q515:Q578" si="79">COUNTIFS(F:F,F515,M:M,M515,K:K,K515,A:A,A515)/COUNTIFS(F:F,F515,K:K,K515,M:M,M515)</f>
        <v>0.5</v>
      </c>
      <c r="R515">
        <f t="shared" ref="R515:R578" si="80">COUNTIFS(F:F,F515,A:A,A515,K:K,K515,M:M,M515)/(MAX(L:L)-MIN(L:L))</f>
        <v>1</v>
      </c>
    </row>
    <row r="516" spans="1:18" x14ac:dyDescent="0.3">
      <c r="A516">
        <v>3</v>
      </c>
      <c r="B516">
        <v>41.874848999999998</v>
      </c>
      <c r="C516">
        <v>-87.634506000000002</v>
      </c>
      <c r="D516" s="1">
        <v>0.29166666666666669</v>
      </c>
      <c r="E516" s="1">
        <v>0.375</v>
      </c>
      <c r="F516" t="s">
        <v>16</v>
      </c>
      <c r="G516" t="s">
        <v>14</v>
      </c>
      <c r="H516">
        <v>29</v>
      </c>
      <c r="I516" s="2">
        <v>44135</v>
      </c>
      <c r="J516">
        <f t="shared" si="72"/>
        <v>0</v>
      </c>
      <c r="K516" t="str">
        <f t="shared" si="73"/>
        <v>Sa</v>
      </c>
      <c r="L516">
        <f t="shared" si="74"/>
        <v>44</v>
      </c>
      <c r="M516" s="11">
        <f t="shared" si="75"/>
        <v>0.33333333333333331</v>
      </c>
      <c r="N516">
        <f t="shared" si="76"/>
        <v>0.10526315789473684</v>
      </c>
      <c r="O516">
        <f t="shared" si="77"/>
        <v>1.6620498614958446E-2</v>
      </c>
      <c r="P516">
        <f t="shared" si="78"/>
        <v>1</v>
      </c>
      <c r="Q516">
        <f t="shared" si="79"/>
        <v>1</v>
      </c>
      <c r="R516">
        <f t="shared" si="80"/>
        <v>1</v>
      </c>
    </row>
    <row r="517" spans="1:18" x14ac:dyDescent="0.3">
      <c r="A517">
        <v>3</v>
      </c>
      <c r="B517">
        <v>41.883138000000002</v>
      </c>
      <c r="C517">
        <v>-87.630692999999994</v>
      </c>
      <c r="D517" s="1">
        <v>0.70833333333333337</v>
      </c>
      <c r="E517" s="1">
        <v>0.75</v>
      </c>
      <c r="F517" t="s">
        <v>19</v>
      </c>
      <c r="G517" t="s">
        <v>14</v>
      </c>
      <c r="H517">
        <v>29</v>
      </c>
      <c r="I517" s="2">
        <v>44135</v>
      </c>
      <c r="J517">
        <f t="shared" si="72"/>
        <v>0</v>
      </c>
      <c r="K517" t="str">
        <f t="shared" si="73"/>
        <v>Sa</v>
      </c>
      <c r="L517">
        <f t="shared" si="74"/>
        <v>44</v>
      </c>
      <c r="M517" s="11">
        <f t="shared" si="75"/>
        <v>0.75</v>
      </c>
      <c r="N517">
        <f t="shared" si="76"/>
        <v>5.2631578947368418E-2</v>
      </c>
      <c r="O517">
        <f t="shared" si="77"/>
        <v>8.3102493074792231E-3</v>
      </c>
      <c r="P517">
        <f t="shared" si="78"/>
        <v>1</v>
      </c>
      <c r="Q517">
        <f t="shared" si="79"/>
        <v>1</v>
      </c>
      <c r="R517">
        <f t="shared" si="80"/>
        <v>1</v>
      </c>
    </row>
    <row r="518" spans="1:18" x14ac:dyDescent="0.3">
      <c r="A518">
        <v>3</v>
      </c>
      <c r="B518">
        <v>41.884017999999998</v>
      </c>
      <c r="C518">
        <v>-87.627398999999997</v>
      </c>
      <c r="D518" s="1">
        <v>0.75</v>
      </c>
      <c r="E518" s="1">
        <v>0.91666666666666663</v>
      </c>
      <c r="F518" t="s">
        <v>18</v>
      </c>
      <c r="G518" t="s">
        <v>14</v>
      </c>
      <c r="H518">
        <v>29</v>
      </c>
      <c r="I518" s="2">
        <v>44135</v>
      </c>
      <c r="J518">
        <f t="shared" si="72"/>
        <v>0</v>
      </c>
      <c r="K518" t="str">
        <f t="shared" si="73"/>
        <v>Sa</v>
      </c>
      <c r="L518">
        <f t="shared" si="74"/>
        <v>44</v>
      </c>
      <c r="M518" s="11">
        <f t="shared" si="75"/>
        <v>0.75</v>
      </c>
      <c r="N518">
        <f t="shared" si="76"/>
        <v>0.10526315789473684</v>
      </c>
      <c r="O518">
        <f t="shared" si="77"/>
        <v>1.6620498614958446E-2</v>
      </c>
      <c r="P518">
        <f t="shared" si="78"/>
        <v>1</v>
      </c>
      <c r="Q518">
        <f t="shared" si="79"/>
        <v>1</v>
      </c>
      <c r="R518">
        <f t="shared" si="80"/>
        <v>1</v>
      </c>
    </row>
    <row r="519" spans="1:18" x14ac:dyDescent="0.3">
      <c r="A519">
        <v>4</v>
      </c>
      <c r="B519">
        <v>41.897865000000003</v>
      </c>
      <c r="C519">
        <v>-87.630874000000006</v>
      </c>
      <c r="D519" s="1">
        <v>0.375</v>
      </c>
      <c r="E519" s="1">
        <v>0.38541666666666669</v>
      </c>
      <c r="F519" t="s">
        <v>13</v>
      </c>
      <c r="G519" t="s">
        <v>10</v>
      </c>
      <c r="H519">
        <v>26</v>
      </c>
      <c r="I519" s="2">
        <v>44135</v>
      </c>
      <c r="J519">
        <f t="shared" si="72"/>
        <v>0</v>
      </c>
      <c r="K519" t="str">
        <f t="shared" si="73"/>
        <v>Sa</v>
      </c>
      <c r="L519">
        <f t="shared" si="74"/>
        <v>44</v>
      </c>
      <c r="M519" s="11">
        <f t="shared" si="75"/>
        <v>0.41666666666666663</v>
      </c>
      <c r="N519">
        <f t="shared" si="76"/>
        <v>0.35</v>
      </c>
      <c r="O519">
        <f t="shared" si="77"/>
        <v>5.2499999999999998E-2</v>
      </c>
      <c r="P519">
        <f t="shared" si="78"/>
        <v>1</v>
      </c>
      <c r="Q519">
        <f t="shared" si="79"/>
        <v>1</v>
      </c>
      <c r="R519">
        <f t="shared" si="80"/>
        <v>1</v>
      </c>
    </row>
    <row r="520" spans="1:18" x14ac:dyDescent="0.3">
      <c r="A520">
        <v>4</v>
      </c>
      <c r="B520">
        <v>41.879604</v>
      </c>
      <c r="C520">
        <v>-87.633663999999996</v>
      </c>
      <c r="D520" s="1">
        <v>0.75</v>
      </c>
      <c r="E520" s="1">
        <v>0.79166666666666663</v>
      </c>
      <c r="F520" t="s">
        <v>9</v>
      </c>
      <c r="G520" t="s">
        <v>10</v>
      </c>
      <c r="H520">
        <v>26</v>
      </c>
      <c r="I520" s="2">
        <v>44135</v>
      </c>
      <c r="J520">
        <f t="shared" si="72"/>
        <v>0</v>
      </c>
      <c r="K520" t="str">
        <f t="shared" si="73"/>
        <v>Sa</v>
      </c>
      <c r="L520">
        <f t="shared" si="74"/>
        <v>44</v>
      </c>
      <c r="M520" s="11">
        <f t="shared" si="75"/>
        <v>0.75</v>
      </c>
      <c r="N520">
        <f t="shared" si="76"/>
        <v>0.1</v>
      </c>
      <c r="O520">
        <f t="shared" si="77"/>
        <v>1.4999999999999999E-2</v>
      </c>
      <c r="P520">
        <f t="shared" si="78"/>
        <v>1</v>
      </c>
      <c r="Q520">
        <f t="shared" si="79"/>
        <v>1</v>
      </c>
      <c r="R520">
        <f t="shared" si="80"/>
        <v>1</v>
      </c>
    </row>
    <row r="521" spans="1:18" x14ac:dyDescent="0.3">
      <c r="A521">
        <v>4</v>
      </c>
      <c r="B521">
        <v>41.890135999999998</v>
      </c>
      <c r="C521">
        <v>-87.631688999999994</v>
      </c>
      <c r="D521" s="1">
        <v>0.8125</v>
      </c>
      <c r="E521" s="1">
        <v>0.99930555555555556</v>
      </c>
      <c r="F521" t="s">
        <v>21</v>
      </c>
      <c r="G521" t="s">
        <v>10</v>
      </c>
      <c r="H521">
        <v>26</v>
      </c>
      <c r="I521" s="2">
        <v>44135</v>
      </c>
      <c r="J521">
        <f t="shared" si="72"/>
        <v>0</v>
      </c>
      <c r="K521" t="str">
        <f t="shared" si="73"/>
        <v>Sa</v>
      </c>
      <c r="L521">
        <f t="shared" si="74"/>
        <v>44</v>
      </c>
      <c r="M521" s="11">
        <f t="shared" si="75"/>
        <v>0.83333333333333326</v>
      </c>
      <c r="N521">
        <f t="shared" si="76"/>
        <v>0.1</v>
      </c>
      <c r="O521">
        <f t="shared" si="77"/>
        <v>1.4999999999999999E-2</v>
      </c>
      <c r="P521">
        <f t="shared" si="78"/>
        <v>1.125</v>
      </c>
      <c r="Q521">
        <f t="shared" si="79"/>
        <v>0.9</v>
      </c>
      <c r="R521">
        <f t="shared" si="80"/>
        <v>1.125</v>
      </c>
    </row>
    <row r="522" spans="1:18" x14ac:dyDescent="0.3">
      <c r="A522">
        <v>5</v>
      </c>
      <c r="B522">
        <v>41.897865000000003</v>
      </c>
      <c r="C522">
        <v>-87.630874000000006</v>
      </c>
      <c r="D522" s="1">
        <v>0.33333333333333331</v>
      </c>
      <c r="E522" s="1">
        <v>0.375</v>
      </c>
      <c r="F522" t="s">
        <v>13</v>
      </c>
      <c r="G522" t="s">
        <v>10</v>
      </c>
      <c r="H522">
        <v>27</v>
      </c>
      <c r="I522" s="2">
        <v>44135</v>
      </c>
      <c r="J522">
        <f t="shared" si="72"/>
        <v>0</v>
      </c>
      <c r="K522" t="str">
        <f t="shared" si="73"/>
        <v>Sa</v>
      </c>
      <c r="L522">
        <f t="shared" si="74"/>
        <v>44</v>
      </c>
      <c r="M522" s="11">
        <f t="shared" si="75"/>
        <v>0.33333333333333331</v>
      </c>
      <c r="N522">
        <f t="shared" si="76"/>
        <v>0.30434782608695654</v>
      </c>
      <c r="O522">
        <f t="shared" si="77"/>
        <v>2.6465028355387523E-2</v>
      </c>
      <c r="P522">
        <f t="shared" si="78"/>
        <v>1</v>
      </c>
      <c r="Q522">
        <f t="shared" si="79"/>
        <v>1</v>
      </c>
      <c r="R522">
        <f t="shared" si="80"/>
        <v>1</v>
      </c>
    </row>
    <row r="523" spans="1:18" x14ac:dyDescent="0.3">
      <c r="A523">
        <v>5</v>
      </c>
      <c r="B523">
        <v>41.881996999999998</v>
      </c>
      <c r="C523">
        <v>-87.627484999999993</v>
      </c>
      <c r="D523" s="1">
        <v>0.375</v>
      </c>
      <c r="E523" s="1">
        <v>0.54166666666666663</v>
      </c>
      <c r="F523" t="s">
        <v>15</v>
      </c>
      <c r="G523" t="s">
        <v>10</v>
      </c>
      <c r="H523">
        <v>27</v>
      </c>
      <c r="I523" s="2">
        <v>44135</v>
      </c>
      <c r="J523">
        <f t="shared" si="72"/>
        <v>0</v>
      </c>
      <c r="K523" t="str">
        <f t="shared" si="73"/>
        <v>Sa</v>
      </c>
      <c r="L523">
        <f t="shared" si="74"/>
        <v>44</v>
      </c>
      <c r="M523" s="11">
        <f t="shared" si="75"/>
        <v>0.41666666666666663</v>
      </c>
      <c r="N523">
        <f t="shared" si="76"/>
        <v>0.2608695652173913</v>
      </c>
      <c r="O523">
        <f t="shared" si="77"/>
        <v>2.268431001890359E-2</v>
      </c>
      <c r="P523">
        <f t="shared" si="78"/>
        <v>1</v>
      </c>
      <c r="Q523">
        <f t="shared" si="79"/>
        <v>0.5</v>
      </c>
      <c r="R523">
        <f t="shared" si="80"/>
        <v>1</v>
      </c>
    </row>
    <row r="524" spans="1:18" x14ac:dyDescent="0.3">
      <c r="A524">
        <v>6</v>
      </c>
      <c r="B524">
        <v>41.881996999999998</v>
      </c>
      <c r="C524">
        <v>-87.627484999999993</v>
      </c>
      <c r="D524" s="1">
        <v>0.41666666666666669</v>
      </c>
      <c r="E524" s="1">
        <v>0.54166666666666663</v>
      </c>
      <c r="F524" t="s">
        <v>15</v>
      </c>
      <c r="G524" t="s">
        <v>14</v>
      </c>
      <c r="H524">
        <v>29</v>
      </c>
      <c r="I524" s="2">
        <v>44135</v>
      </c>
      <c r="J524">
        <f t="shared" si="72"/>
        <v>0</v>
      </c>
      <c r="K524" t="str">
        <f t="shared" si="73"/>
        <v>Sa</v>
      </c>
      <c r="L524">
        <f t="shared" si="74"/>
        <v>44</v>
      </c>
      <c r="M524" s="11">
        <f t="shared" si="75"/>
        <v>0.41666666666666663</v>
      </c>
      <c r="N524">
        <f t="shared" si="76"/>
        <v>0.24</v>
      </c>
      <c r="O524">
        <f t="shared" si="77"/>
        <v>2.8799999999999999E-2</v>
      </c>
      <c r="P524">
        <f t="shared" si="78"/>
        <v>1</v>
      </c>
      <c r="Q524">
        <f t="shared" si="79"/>
        <v>0.5</v>
      </c>
      <c r="R524">
        <f t="shared" si="80"/>
        <v>1</v>
      </c>
    </row>
    <row r="525" spans="1:18" x14ac:dyDescent="0.3">
      <c r="A525">
        <v>6</v>
      </c>
      <c r="B525">
        <v>41.883138000000002</v>
      </c>
      <c r="C525">
        <v>-87.630692999999994</v>
      </c>
      <c r="D525" s="1">
        <v>0.58333333333333337</v>
      </c>
      <c r="E525" s="1">
        <v>0.66666666666666663</v>
      </c>
      <c r="F525" t="s">
        <v>19</v>
      </c>
      <c r="G525" t="s">
        <v>14</v>
      </c>
      <c r="H525">
        <v>29</v>
      </c>
      <c r="I525" s="2">
        <v>44135</v>
      </c>
      <c r="J525">
        <f t="shared" si="72"/>
        <v>0</v>
      </c>
      <c r="K525" t="str">
        <f t="shared" si="73"/>
        <v>Sa</v>
      </c>
      <c r="L525">
        <f t="shared" si="74"/>
        <v>44</v>
      </c>
      <c r="M525" s="11">
        <f t="shared" si="75"/>
        <v>0.58333333333333326</v>
      </c>
      <c r="N525">
        <f t="shared" si="76"/>
        <v>0.08</v>
      </c>
      <c r="O525">
        <f t="shared" si="77"/>
        <v>9.5999999999999992E-3</v>
      </c>
      <c r="P525">
        <f t="shared" si="78"/>
        <v>1</v>
      </c>
      <c r="Q525">
        <f t="shared" si="79"/>
        <v>1</v>
      </c>
      <c r="R525">
        <f t="shared" si="80"/>
        <v>1</v>
      </c>
    </row>
    <row r="526" spans="1:18" x14ac:dyDescent="0.3">
      <c r="A526">
        <v>6</v>
      </c>
      <c r="B526">
        <v>41.897865000000003</v>
      </c>
      <c r="C526">
        <v>-87.630874000000006</v>
      </c>
      <c r="D526" s="1">
        <v>0.66666666666666663</v>
      </c>
      <c r="E526" s="1">
        <v>0.99930555555555556</v>
      </c>
      <c r="F526" t="s">
        <v>13</v>
      </c>
      <c r="G526" t="s">
        <v>14</v>
      </c>
      <c r="H526">
        <v>29</v>
      </c>
      <c r="I526" s="2">
        <v>44135</v>
      </c>
      <c r="J526">
        <f t="shared" si="72"/>
        <v>0</v>
      </c>
      <c r="K526" t="str">
        <f t="shared" si="73"/>
        <v>Sa</v>
      </c>
      <c r="L526">
        <f t="shared" si="74"/>
        <v>44</v>
      </c>
      <c r="M526" s="11">
        <f t="shared" si="75"/>
        <v>0.66666666666666663</v>
      </c>
      <c r="N526">
        <f t="shared" si="76"/>
        <v>0.28000000000000003</v>
      </c>
      <c r="O526">
        <f t="shared" si="77"/>
        <v>3.3600000000000005E-2</v>
      </c>
      <c r="P526">
        <f t="shared" si="78"/>
        <v>1</v>
      </c>
      <c r="Q526">
        <f t="shared" si="79"/>
        <v>0.5</v>
      </c>
      <c r="R526">
        <f t="shared" si="80"/>
        <v>1</v>
      </c>
    </row>
    <row r="527" spans="1:18" x14ac:dyDescent="0.3">
      <c r="A527">
        <v>1</v>
      </c>
      <c r="B527">
        <v>41.878163000000001</v>
      </c>
      <c r="C527">
        <v>-87.634919999999994</v>
      </c>
      <c r="D527" s="1">
        <v>0.52083333333333337</v>
      </c>
      <c r="E527" s="1">
        <v>0.54166666666666663</v>
      </c>
      <c r="F527" t="s">
        <v>17</v>
      </c>
      <c r="G527" t="s">
        <v>10</v>
      </c>
      <c r="H527">
        <v>25</v>
      </c>
      <c r="I527" s="2">
        <v>44136</v>
      </c>
      <c r="J527">
        <f t="shared" si="72"/>
        <v>0</v>
      </c>
      <c r="K527" t="str">
        <f t="shared" si="73"/>
        <v>Su</v>
      </c>
      <c r="L527">
        <f t="shared" si="74"/>
        <v>45</v>
      </c>
      <c r="M527" s="11">
        <f t="shared" si="75"/>
        <v>0.5</v>
      </c>
      <c r="N527">
        <f t="shared" si="76"/>
        <v>7.407407407407407E-2</v>
      </c>
      <c r="O527">
        <f t="shared" si="77"/>
        <v>8.2304526748971183E-3</v>
      </c>
      <c r="P527">
        <f t="shared" si="78"/>
        <v>1</v>
      </c>
      <c r="Q527">
        <f t="shared" si="79"/>
        <v>1</v>
      </c>
      <c r="R527">
        <f t="shared" si="80"/>
        <v>1</v>
      </c>
    </row>
    <row r="528" spans="1:18" x14ac:dyDescent="0.3">
      <c r="A528">
        <v>1</v>
      </c>
      <c r="B528">
        <v>41.883138000000002</v>
      </c>
      <c r="C528">
        <v>-87.630692999999994</v>
      </c>
      <c r="D528" s="1">
        <v>0.6875</v>
      </c>
      <c r="E528" s="1">
        <v>0.70833333333333337</v>
      </c>
      <c r="F528" t="s">
        <v>19</v>
      </c>
      <c r="G528" t="s">
        <v>10</v>
      </c>
      <c r="H528">
        <v>25</v>
      </c>
      <c r="I528" s="2">
        <v>44136</v>
      </c>
      <c r="J528">
        <f t="shared" si="72"/>
        <v>0</v>
      </c>
      <c r="K528" t="str">
        <f t="shared" si="73"/>
        <v>Su</v>
      </c>
      <c r="L528">
        <f t="shared" si="74"/>
        <v>45</v>
      </c>
      <c r="M528" s="11">
        <f t="shared" si="75"/>
        <v>0.66666666666666663</v>
      </c>
      <c r="N528">
        <f t="shared" si="76"/>
        <v>7.407407407407407E-2</v>
      </c>
      <c r="O528">
        <f t="shared" si="77"/>
        <v>8.2304526748971183E-3</v>
      </c>
      <c r="P528">
        <f t="shared" si="78"/>
        <v>1</v>
      </c>
      <c r="Q528">
        <f t="shared" si="79"/>
        <v>1</v>
      </c>
      <c r="R528">
        <f t="shared" si="80"/>
        <v>1</v>
      </c>
    </row>
    <row r="529" spans="1:18" x14ac:dyDescent="0.3">
      <c r="A529">
        <v>1</v>
      </c>
      <c r="B529">
        <v>41.897865000000003</v>
      </c>
      <c r="C529">
        <v>-87.630874000000006</v>
      </c>
      <c r="D529" s="1">
        <v>0.83333333333333337</v>
      </c>
      <c r="E529" s="1">
        <v>0.99930555555555556</v>
      </c>
      <c r="F529" t="s">
        <v>13</v>
      </c>
      <c r="G529" t="s">
        <v>10</v>
      </c>
      <c r="H529">
        <v>25</v>
      </c>
      <c r="I529" s="2">
        <v>44136</v>
      </c>
      <c r="J529">
        <f t="shared" si="72"/>
        <v>0</v>
      </c>
      <c r="K529" t="str">
        <f t="shared" si="73"/>
        <v>Su</v>
      </c>
      <c r="L529">
        <f t="shared" si="74"/>
        <v>45</v>
      </c>
      <c r="M529" s="11">
        <f t="shared" si="75"/>
        <v>0.83333333333333326</v>
      </c>
      <c r="N529">
        <f t="shared" si="76"/>
        <v>0.25925925925925924</v>
      </c>
      <c r="O529">
        <f t="shared" si="77"/>
        <v>2.8806584362139915E-2</v>
      </c>
      <c r="P529">
        <f t="shared" si="78"/>
        <v>1</v>
      </c>
      <c r="Q529">
        <f t="shared" si="79"/>
        <v>1</v>
      </c>
      <c r="R529">
        <f t="shared" si="80"/>
        <v>1</v>
      </c>
    </row>
    <row r="530" spans="1:18" x14ac:dyDescent="0.3">
      <c r="A530">
        <v>2</v>
      </c>
      <c r="B530">
        <v>41.881996999999998</v>
      </c>
      <c r="C530">
        <v>-87.627484999999993</v>
      </c>
      <c r="D530" s="1">
        <v>0.33333333333333331</v>
      </c>
      <c r="E530" s="1">
        <v>0.375</v>
      </c>
      <c r="F530" t="s">
        <v>15</v>
      </c>
      <c r="G530" t="s">
        <v>14</v>
      </c>
      <c r="H530">
        <v>27</v>
      </c>
      <c r="I530" s="2">
        <v>44136</v>
      </c>
      <c r="J530">
        <f t="shared" si="72"/>
        <v>0</v>
      </c>
      <c r="K530" t="str">
        <f t="shared" si="73"/>
        <v>Su</v>
      </c>
      <c r="L530">
        <f t="shared" si="74"/>
        <v>45</v>
      </c>
      <c r="M530" s="11">
        <f t="shared" si="75"/>
        <v>0.33333333333333331</v>
      </c>
      <c r="N530">
        <f t="shared" si="76"/>
        <v>4.5454545454545456E-2</v>
      </c>
      <c r="O530">
        <f t="shared" si="77"/>
        <v>8.2644628099173556E-3</v>
      </c>
      <c r="P530">
        <f t="shared" si="78"/>
        <v>1</v>
      </c>
      <c r="Q530">
        <f t="shared" si="79"/>
        <v>1</v>
      </c>
      <c r="R530">
        <f t="shared" si="80"/>
        <v>1</v>
      </c>
    </row>
    <row r="531" spans="1:18" x14ac:dyDescent="0.3">
      <c r="A531">
        <v>2</v>
      </c>
      <c r="B531">
        <v>41.879927000000002</v>
      </c>
      <c r="C531">
        <v>-87.623632999999998</v>
      </c>
      <c r="D531" s="1">
        <v>0.39583333333333331</v>
      </c>
      <c r="E531" s="1">
        <v>0.5625</v>
      </c>
      <c r="F531" t="s">
        <v>20</v>
      </c>
      <c r="G531" t="s">
        <v>14</v>
      </c>
      <c r="H531">
        <v>27</v>
      </c>
      <c r="I531" s="2">
        <v>44136</v>
      </c>
      <c r="J531">
        <f t="shared" si="72"/>
        <v>0</v>
      </c>
      <c r="K531" t="str">
        <f t="shared" si="73"/>
        <v>Su</v>
      </c>
      <c r="L531">
        <f t="shared" si="74"/>
        <v>45</v>
      </c>
      <c r="M531" s="11">
        <f t="shared" si="75"/>
        <v>0.41666666666666663</v>
      </c>
      <c r="N531">
        <f t="shared" si="76"/>
        <v>9.0909090909090912E-2</v>
      </c>
      <c r="O531">
        <f t="shared" si="77"/>
        <v>1.6528925619834711E-2</v>
      </c>
      <c r="P531">
        <f t="shared" si="78"/>
        <v>1</v>
      </c>
      <c r="Q531">
        <f t="shared" si="79"/>
        <v>1</v>
      </c>
      <c r="R531">
        <f t="shared" si="80"/>
        <v>1</v>
      </c>
    </row>
    <row r="532" spans="1:18" x14ac:dyDescent="0.3">
      <c r="A532">
        <v>2</v>
      </c>
      <c r="B532">
        <v>41.879604</v>
      </c>
      <c r="C532">
        <v>-87.633663999999996</v>
      </c>
      <c r="D532" s="1">
        <v>0.58333333333333337</v>
      </c>
      <c r="E532" s="1">
        <v>0.625</v>
      </c>
      <c r="F532" t="s">
        <v>9</v>
      </c>
      <c r="G532" t="s">
        <v>14</v>
      </c>
      <c r="H532">
        <v>27</v>
      </c>
      <c r="I532" s="2">
        <v>44136</v>
      </c>
      <c r="J532">
        <f t="shared" si="72"/>
        <v>0</v>
      </c>
      <c r="K532" t="str">
        <f t="shared" si="73"/>
        <v>Su</v>
      </c>
      <c r="L532">
        <f t="shared" si="74"/>
        <v>45</v>
      </c>
      <c r="M532" s="11">
        <f t="shared" si="75"/>
        <v>0.58333333333333326</v>
      </c>
      <c r="N532">
        <f t="shared" si="76"/>
        <v>0.31818181818181818</v>
      </c>
      <c r="O532">
        <f t="shared" si="77"/>
        <v>5.7851239669421489E-2</v>
      </c>
      <c r="P532">
        <f t="shared" si="78"/>
        <v>1</v>
      </c>
      <c r="Q532">
        <f t="shared" si="79"/>
        <v>1</v>
      </c>
      <c r="R532">
        <f t="shared" si="80"/>
        <v>1</v>
      </c>
    </row>
    <row r="533" spans="1:18" x14ac:dyDescent="0.3">
      <c r="A533">
        <v>2</v>
      </c>
      <c r="B533">
        <v>41.897865000000003</v>
      </c>
      <c r="C533">
        <v>-87.630874000000006</v>
      </c>
      <c r="D533" s="1">
        <v>0.64583333333333337</v>
      </c>
      <c r="E533" s="1">
        <v>0.99930555555555556</v>
      </c>
      <c r="F533" t="s">
        <v>13</v>
      </c>
      <c r="G533" t="s">
        <v>14</v>
      </c>
      <c r="H533">
        <v>27</v>
      </c>
      <c r="I533" s="2">
        <v>44136</v>
      </c>
      <c r="J533">
        <f t="shared" si="72"/>
        <v>0</v>
      </c>
      <c r="K533" t="str">
        <f t="shared" si="73"/>
        <v>Su</v>
      </c>
      <c r="L533">
        <f t="shared" si="74"/>
        <v>45</v>
      </c>
      <c r="M533" s="11">
        <f t="shared" si="75"/>
        <v>0.66666666666666663</v>
      </c>
      <c r="N533">
        <f t="shared" si="76"/>
        <v>0.31818181818181818</v>
      </c>
      <c r="O533">
        <f t="shared" si="77"/>
        <v>5.7851239669421489E-2</v>
      </c>
      <c r="P533">
        <f t="shared" si="78"/>
        <v>1</v>
      </c>
      <c r="Q533">
        <f t="shared" si="79"/>
        <v>0.5</v>
      </c>
      <c r="R533">
        <f t="shared" si="80"/>
        <v>1</v>
      </c>
    </row>
    <row r="534" spans="1:18" x14ac:dyDescent="0.3">
      <c r="A534">
        <v>3</v>
      </c>
      <c r="B534">
        <v>41.874848999999998</v>
      </c>
      <c r="C534">
        <v>-87.634506000000002</v>
      </c>
      <c r="D534" s="1">
        <v>0.29166666666666669</v>
      </c>
      <c r="E534" s="1">
        <v>0.375</v>
      </c>
      <c r="F534" t="s">
        <v>16</v>
      </c>
      <c r="G534" t="s">
        <v>14</v>
      </c>
      <c r="H534">
        <v>29</v>
      </c>
      <c r="I534" s="2">
        <v>44136</v>
      </c>
      <c r="J534">
        <f t="shared" si="72"/>
        <v>0</v>
      </c>
      <c r="K534" t="str">
        <f t="shared" si="73"/>
        <v>Su</v>
      </c>
      <c r="L534">
        <f t="shared" si="74"/>
        <v>45</v>
      </c>
      <c r="M534" s="11">
        <f t="shared" si="75"/>
        <v>0.33333333333333331</v>
      </c>
      <c r="N534">
        <f t="shared" si="76"/>
        <v>0.1111111111111111</v>
      </c>
      <c r="O534">
        <f t="shared" si="77"/>
        <v>1.2345679012345678E-2</v>
      </c>
      <c r="P534">
        <f t="shared" si="78"/>
        <v>1</v>
      </c>
      <c r="Q534">
        <f t="shared" si="79"/>
        <v>1</v>
      </c>
      <c r="R534">
        <f t="shared" si="80"/>
        <v>1</v>
      </c>
    </row>
    <row r="535" spans="1:18" x14ac:dyDescent="0.3">
      <c r="A535">
        <v>3</v>
      </c>
      <c r="B535">
        <v>41.884017999999998</v>
      </c>
      <c r="C535">
        <v>-87.627398999999997</v>
      </c>
      <c r="D535" s="1">
        <v>0.75</v>
      </c>
      <c r="E535" s="1">
        <v>0.91666666666666663</v>
      </c>
      <c r="F535" t="s">
        <v>18</v>
      </c>
      <c r="G535" t="s">
        <v>14</v>
      </c>
      <c r="H535">
        <v>29</v>
      </c>
      <c r="I535" s="2">
        <v>44136</v>
      </c>
      <c r="J535">
        <f t="shared" si="72"/>
        <v>0</v>
      </c>
      <c r="K535" t="str">
        <f t="shared" si="73"/>
        <v>Su</v>
      </c>
      <c r="L535">
        <f t="shared" si="74"/>
        <v>45</v>
      </c>
      <c r="M535" s="11">
        <f t="shared" si="75"/>
        <v>0.75</v>
      </c>
      <c r="N535">
        <f t="shared" si="76"/>
        <v>0.1111111111111111</v>
      </c>
      <c r="O535">
        <f t="shared" si="77"/>
        <v>1.2345679012345678E-2</v>
      </c>
      <c r="P535">
        <f t="shared" si="78"/>
        <v>1</v>
      </c>
      <c r="Q535">
        <f t="shared" si="79"/>
        <v>1</v>
      </c>
      <c r="R535">
        <f t="shared" si="80"/>
        <v>1</v>
      </c>
    </row>
    <row r="536" spans="1:18" x14ac:dyDescent="0.3">
      <c r="A536">
        <v>4</v>
      </c>
      <c r="B536">
        <v>41.897865000000003</v>
      </c>
      <c r="C536">
        <v>-87.630874000000006</v>
      </c>
      <c r="D536" s="1">
        <v>0.375</v>
      </c>
      <c r="E536" s="1">
        <v>0.38541666666666669</v>
      </c>
      <c r="F536" t="s">
        <v>13</v>
      </c>
      <c r="G536" t="s">
        <v>10</v>
      </c>
      <c r="H536">
        <v>26</v>
      </c>
      <c r="I536" s="2">
        <v>44136</v>
      </c>
      <c r="J536">
        <f t="shared" si="72"/>
        <v>0</v>
      </c>
      <c r="K536" t="str">
        <f t="shared" si="73"/>
        <v>Su</v>
      </c>
      <c r="L536">
        <f t="shared" si="74"/>
        <v>45</v>
      </c>
      <c r="M536" s="11">
        <f t="shared" si="75"/>
        <v>0.41666666666666663</v>
      </c>
      <c r="N536">
        <f t="shared" si="76"/>
        <v>0.35</v>
      </c>
      <c r="O536">
        <f t="shared" si="77"/>
        <v>5.2499999999999998E-2</v>
      </c>
      <c r="P536">
        <f t="shared" si="78"/>
        <v>1</v>
      </c>
      <c r="Q536">
        <f t="shared" si="79"/>
        <v>1</v>
      </c>
      <c r="R536">
        <f t="shared" si="80"/>
        <v>1</v>
      </c>
    </row>
    <row r="537" spans="1:18" x14ac:dyDescent="0.3">
      <c r="A537">
        <v>4</v>
      </c>
      <c r="B537">
        <v>41.879604</v>
      </c>
      <c r="C537">
        <v>-87.633663999999996</v>
      </c>
      <c r="D537" s="1">
        <v>0.75</v>
      </c>
      <c r="E537" s="1">
        <v>0.79166666666666663</v>
      </c>
      <c r="F537" t="s">
        <v>9</v>
      </c>
      <c r="G537" t="s">
        <v>10</v>
      </c>
      <c r="H537">
        <v>26</v>
      </c>
      <c r="I537" s="2">
        <v>44136</v>
      </c>
      <c r="J537">
        <f t="shared" si="72"/>
        <v>0</v>
      </c>
      <c r="K537" t="str">
        <f t="shared" si="73"/>
        <v>Su</v>
      </c>
      <c r="L537">
        <f t="shared" si="74"/>
        <v>45</v>
      </c>
      <c r="M537" s="11">
        <f t="shared" si="75"/>
        <v>0.75</v>
      </c>
      <c r="N537">
        <f t="shared" si="76"/>
        <v>0.1</v>
      </c>
      <c r="O537">
        <f t="shared" si="77"/>
        <v>1.4999999999999999E-2</v>
      </c>
      <c r="P537">
        <f t="shared" si="78"/>
        <v>1</v>
      </c>
      <c r="Q537">
        <f t="shared" si="79"/>
        <v>1</v>
      </c>
      <c r="R537">
        <f t="shared" si="80"/>
        <v>1</v>
      </c>
    </row>
    <row r="538" spans="1:18" x14ac:dyDescent="0.3">
      <c r="A538">
        <v>4</v>
      </c>
      <c r="B538">
        <v>41.890135999999998</v>
      </c>
      <c r="C538">
        <v>-87.631688999999994</v>
      </c>
      <c r="D538" s="1">
        <v>0.8125</v>
      </c>
      <c r="E538" s="1">
        <v>0.99930555555555556</v>
      </c>
      <c r="F538" t="s">
        <v>21</v>
      </c>
      <c r="G538" t="s">
        <v>10</v>
      </c>
      <c r="H538">
        <v>26</v>
      </c>
      <c r="I538" s="2">
        <v>44136</v>
      </c>
      <c r="J538">
        <f t="shared" si="72"/>
        <v>0</v>
      </c>
      <c r="K538" t="str">
        <f t="shared" si="73"/>
        <v>Su</v>
      </c>
      <c r="L538">
        <f t="shared" si="74"/>
        <v>45</v>
      </c>
      <c r="M538" s="11">
        <f t="shared" si="75"/>
        <v>0.83333333333333326</v>
      </c>
      <c r="N538">
        <f t="shared" si="76"/>
        <v>0.1</v>
      </c>
      <c r="O538">
        <f t="shared" si="77"/>
        <v>1.4999999999999999E-2</v>
      </c>
      <c r="P538">
        <f t="shared" si="78"/>
        <v>0.75</v>
      </c>
      <c r="Q538">
        <f t="shared" si="79"/>
        <v>1</v>
      </c>
      <c r="R538">
        <f t="shared" si="80"/>
        <v>0.75</v>
      </c>
    </row>
    <row r="539" spans="1:18" x14ac:dyDescent="0.3">
      <c r="A539">
        <v>5</v>
      </c>
      <c r="B539">
        <v>41.897865000000003</v>
      </c>
      <c r="C539">
        <v>-87.630874000000006</v>
      </c>
      <c r="D539" s="1">
        <v>0.33333333333333331</v>
      </c>
      <c r="E539" s="1">
        <v>0.375</v>
      </c>
      <c r="F539" t="s">
        <v>13</v>
      </c>
      <c r="G539" t="s">
        <v>10</v>
      </c>
      <c r="H539">
        <v>27</v>
      </c>
      <c r="I539" s="2">
        <v>44136</v>
      </c>
      <c r="J539">
        <f t="shared" si="72"/>
        <v>0</v>
      </c>
      <c r="K539" t="str">
        <f t="shared" si="73"/>
        <v>Su</v>
      </c>
      <c r="L539">
        <f t="shared" si="74"/>
        <v>45</v>
      </c>
      <c r="M539" s="11">
        <f t="shared" si="75"/>
        <v>0.33333333333333331</v>
      </c>
      <c r="N539">
        <f t="shared" si="76"/>
        <v>0.30434782608695654</v>
      </c>
      <c r="O539">
        <f t="shared" si="77"/>
        <v>2.6465028355387523E-2</v>
      </c>
      <c r="P539">
        <f t="shared" si="78"/>
        <v>1</v>
      </c>
      <c r="Q539">
        <f t="shared" si="79"/>
        <v>1</v>
      </c>
      <c r="R539">
        <f t="shared" si="80"/>
        <v>1</v>
      </c>
    </row>
    <row r="540" spans="1:18" x14ac:dyDescent="0.3">
      <c r="A540">
        <v>5</v>
      </c>
      <c r="B540">
        <v>41.881996999999998</v>
      </c>
      <c r="C540">
        <v>-87.627484999999993</v>
      </c>
      <c r="D540" s="1">
        <v>0.375</v>
      </c>
      <c r="E540" s="1">
        <v>0.54166666666666663</v>
      </c>
      <c r="F540" t="s">
        <v>15</v>
      </c>
      <c r="G540" t="s">
        <v>10</v>
      </c>
      <c r="H540">
        <v>27</v>
      </c>
      <c r="I540" s="2">
        <v>44136</v>
      </c>
      <c r="J540">
        <f t="shared" si="72"/>
        <v>0</v>
      </c>
      <c r="K540" t="str">
        <f t="shared" si="73"/>
        <v>Su</v>
      </c>
      <c r="L540">
        <f t="shared" si="74"/>
        <v>45</v>
      </c>
      <c r="M540" s="11">
        <f t="shared" si="75"/>
        <v>0.41666666666666663</v>
      </c>
      <c r="N540">
        <f t="shared" si="76"/>
        <v>0.2608695652173913</v>
      </c>
      <c r="O540">
        <f t="shared" si="77"/>
        <v>2.268431001890359E-2</v>
      </c>
      <c r="P540">
        <f t="shared" si="78"/>
        <v>1</v>
      </c>
      <c r="Q540">
        <f t="shared" si="79"/>
        <v>0.5</v>
      </c>
      <c r="R540">
        <f t="shared" si="80"/>
        <v>1</v>
      </c>
    </row>
    <row r="541" spans="1:18" x14ac:dyDescent="0.3">
      <c r="A541">
        <v>6</v>
      </c>
      <c r="B541">
        <v>41.881996999999998</v>
      </c>
      <c r="C541">
        <v>-87.627484999999993</v>
      </c>
      <c r="D541" s="1">
        <v>0.41666666666666669</v>
      </c>
      <c r="E541" s="1">
        <v>0.54166666666666663</v>
      </c>
      <c r="F541" t="s">
        <v>15</v>
      </c>
      <c r="G541" t="s">
        <v>14</v>
      </c>
      <c r="H541">
        <v>29</v>
      </c>
      <c r="I541" s="2">
        <v>44136</v>
      </c>
      <c r="J541">
        <f t="shared" si="72"/>
        <v>0</v>
      </c>
      <c r="K541" t="str">
        <f t="shared" si="73"/>
        <v>Su</v>
      </c>
      <c r="L541">
        <f t="shared" si="74"/>
        <v>45</v>
      </c>
      <c r="M541" s="11">
        <f t="shared" si="75"/>
        <v>0.41666666666666663</v>
      </c>
      <c r="N541">
        <f t="shared" si="76"/>
        <v>0.24</v>
      </c>
      <c r="O541">
        <f t="shared" si="77"/>
        <v>3.8399999999999997E-2</v>
      </c>
      <c r="P541">
        <f t="shared" si="78"/>
        <v>1</v>
      </c>
      <c r="Q541">
        <f t="shared" si="79"/>
        <v>0.5</v>
      </c>
      <c r="R541">
        <f t="shared" si="80"/>
        <v>1</v>
      </c>
    </row>
    <row r="542" spans="1:18" x14ac:dyDescent="0.3">
      <c r="A542">
        <v>6</v>
      </c>
      <c r="B542">
        <v>41.883138000000002</v>
      </c>
      <c r="C542">
        <v>-87.630692999999994</v>
      </c>
      <c r="D542" s="1">
        <v>0.58333333333333337</v>
      </c>
      <c r="E542" s="1">
        <v>0.66666666666666663</v>
      </c>
      <c r="F542" t="s">
        <v>19</v>
      </c>
      <c r="G542" t="s">
        <v>14</v>
      </c>
      <c r="H542">
        <v>29</v>
      </c>
      <c r="I542" s="2">
        <v>44136</v>
      </c>
      <c r="J542">
        <f t="shared" si="72"/>
        <v>0</v>
      </c>
      <c r="K542" t="str">
        <f t="shared" si="73"/>
        <v>Su</v>
      </c>
      <c r="L542">
        <f t="shared" si="74"/>
        <v>45</v>
      </c>
      <c r="M542" s="11">
        <f t="shared" si="75"/>
        <v>0.58333333333333326</v>
      </c>
      <c r="N542">
        <f t="shared" si="76"/>
        <v>0.08</v>
      </c>
      <c r="O542">
        <f t="shared" si="77"/>
        <v>1.2800000000000001E-2</v>
      </c>
      <c r="P542">
        <f t="shared" si="78"/>
        <v>1</v>
      </c>
      <c r="Q542">
        <f t="shared" si="79"/>
        <v>1</v>
      </c>
      <c r="R542">
        <f t="shared" si="80"/>
        <v>1</v>
      </c>
    </row>
    <row r="543" spans="1:18" x14ac:dyDescent="0.3">
      <c r="A543">
        <v>6</v>
      </c>
      <c r="B543">
        <v>41.897865000000003</v>
      </c>
      <c r="C543">
        <v>-87.630874000000006</v>
      </c>
      <c r="D543" s="1">
        <v>0.66666666666666663</v>
      </c>
      <c r="E543" s="1">
        <v>0.6875</v>
      </c>
      <c r="F543" t="s">
        <v>13</v>
      </c>
      <c r="G543" t="s">
        <v>14</v>
      </c>
      <c r="H543">
        <v>29</v>
      </c>
      <c r="I543" s="2">
        <v>44136</v>
      </c>
      <c r="J543">
        <f t="shared" si="72"/>
        <v>0</v>
      </c>
      <c r="K543" t="str">
        <f t="shared" si="73"/>
        <v>Su</v>
      </c>
      <c r="L543">
        <f t="shared" si="74"/>
        <v>45</v>
      </c>
      <c r="M543" s="11">
        <f t="shared" si="75"/>
        <v>0.66666666666666663</v>
      </c>
      <c r="N543">
        <f t="shared" si="76"/>
        <v>0.28000000000000003</v>
      </c>
      <c r="O543">
        <f t="shared" si="77"/>
        <v>4.4800000000000006E-2</v>
      </c>
      <c r="P543">
        <f t="shared" si="78"/>
        <v>1</v>
      </c>
      <c r="Q543">
        <f t="shared" si="79"/>
        <v>0.5</v>
      </c>
      <c r="R543">
        <f t="shared" si="80"/>
        <v>1</v>
      </c>
    </row>
    <row r="544" spans="1:18" x14ac:dyDescent="0.3">
      <c r="A544">
        <v>6</v>
      </c>
      <c r="B544">
        <v>41.890135999999998</v>
      </c>
      <c r="C544">
        <v>-87.631688999999994</v>
      </c>
      <c r="D544" s="1">
        <v>0.91666666666666663</v>
      </c>
      <c r="E544" s="1">
        <v>0.99930555555555556</v>
      </c>
      <c r="F544" t="s">
        <v>21</v>
      </c>
      <c r="G544" t="s">
        <v>14</v>
      </c>
      <c r="H544">
        <v>29</v>
      </c>
      <c r="I544" s="2">
        <v>44136</v>
      </c>
      <c r="J544">
        <f t="shared" si="72"/>
        <v>0</v>
      </c>
      <c r="K544" t="str">
        <f t="shared" si="73"/>
        <v>Su</v>
      </c>
      <c r="L544">
        <f t="shared" si="74"/>
        <v>45</v>
      </c>
      <c r="M544" s="11">
        <f t="shared" si="75"/>
        <v>0.91666666666666663</v>
      </c>
      <c r="N544">
        <f t="shared" si="76"/>
        <v>0.04</v>
      </c>
      <c r="O544">
        <f t="shared" si="77"/>
        <v>6.4000000000000003E-3</v>
      </c>
      <c r="P544">
        <f t="shared" si="78"/>
        <v>1</v>
      </c>
      <c r="Q544">
        <f t="shared" si="79"/>
        <v>1</v>
      </c>
      <c r="R544">
        <f t="shared" si="80"/>
        <v>1</v>
      </c>
    </row>
    <row r="545" spans="1:18" x14ac:dyDescent="0.3">
      <c r="A545">
        <v>1</v>
      </c>
      <c r="B545">
        <v>41.879604</v>
      </c>
      <c r="C545">
        <v>-87.633663999999996</v>
      </c>
      <c r="D545" s="1">
        <v>0.33333333333333331</v>
      </c>
      <c r="E545" s="1">
        <v>0.34027777777777773</v>
      </c>
      <c r="F545" t="s">
        <v>9</v>
      </c>
      <c r="G545" t="s">
        <v>10</v>
      </c>
      <c r="H545">
        <v>25</v>
      </c>
      <c r="I545" s="2">
        <v>44137</v>
      </c>
      <c r="J545">
        <f t="shared" si="72"/>
        <v>1</v>
      </c>
      <c r="K545" t="str">
        <f t="shared" si="73"/>
        <v>M</v>
      </c>
      <c r="L545">
        <f t="shared" si="74"/>
        <v>45</v>
      </c>
      <c r="M545" s="11">
        <f t="shared" si="75"/>
        <v>0.33333333333333331</v>
      </c>
      <c r="N545">
        <f t="shared" si="76"/>
        <v>0.18518518518518517</v>
      </c>
      <c r="O545">
        <f t="shared" si="77"/>
        <v>2.743484224965706E-2</v>
      </c>
      <c r="P545">
        <f t="shared" si="78"/>
        <v>0.875</v>
      </c>
      <c r="Q545">
        <f t="shared" si="79"/>
        <v>0.53846153846153844</v>
      </c>
      <c r="R545">
        <f t="shared" si="80"/>
        <v>0.875</v>
      </c>
    </row>
    <row r="546" spans="1:18" x14ac:dyDescent="0.3">
      <c r="A546">
        <v>1</v>
      </c>
      <c r="B546">
        <v>41.877676999999998</v>
      </c>
      <c r="C546">
        <v>-87.634251000000006</v>
      </c>
      <c r="D546" s="1">
        <v>0.34375</v>
      </c>
      <c r="E546" s="1">
        <v>0.34722222222222227</v>
      </c>
      <c r="F546" t="s">
        <v>11</v>
      </c>
      <c r="G546" t="s">
        <v>10</v>
      </c>
      <c r="H546">
        <v>25</v>
      </c>
      <c r="I546" s="2">
        <v>44137</v>
      </c>
      <c r="J546">
        <f t="shared" si="72"/>
        <v>1</v>
      </c>
      <c r="K546" t="str">
        <f t="shared" si="73"/>
        <v>M</v>
      </c>
      <c r="L546">
        <f t="shared" si="74"/>
        <v>45</v>
      </c>
      <c r="M546" s="11">
        <f t="shared" si="75"/>
        <v>0.33333333333333331</v>
      </c>
      <c r="N546">
        <f t="shared" si="76"/>
        <v>0.18518518518518517</v>
      </c>
      <c r="O546">
        <f t="shared" si="77"/>
        <v>2.743484224965706E-2</v>
      </c>
      <c r="P546">
        <f t="shared" si="78"/>
        <v>1</v>
      </c>
      <c r="Q546">
        <f t="shared" si="79"/>
        <v>1</v>
      </c>
      <c r="R546">
        <f t="shared" si="80"/>
        <v>1</v>
      </c>
    </row>
    <row r="547" spans="1:18" x14ac:dyDescent="0.3">
      <c r="A547">
        <v>1</v>
      </c>
      <c r="B547">
        <v>41.880653000000002</v>
      </c>
      <c r="C547">
        <v>-87.636480000000006</v>
      </c>
      <c r="D547" s="1">
        <v>0.35416666666666669</v>
      </c>
      <c r="E547" s="1">
        <v>0.5</v>
      </c>
      <c r="F547" t="s">
        <v>12</v>
      </c>
      <c r="G547" t="s">
        <v>10</v>
      </c>
      <c r="H547">
        <v>25</v>
      </c>
      <c r="I547" s="2">
        <v>44137</v>
      </c>
      <c r="J547">
        <f t="shared" si="72"/>
        <v>1</v>
      </c>
      <c r="K547" t="str">
        <f t="shared" si="73"/>
        <v>M</v>
      </c>
      <c r="L547">
        <f t="shared" si="74"/>
        <v>45</v>
      </c>
      <c r="M547" s="11">
        <f t="shared" si="75"/>
        <v>0.33333333333333331</v>
      </c>
      <c r="N547">
        <f t="shared" si="76"/>
        <v>0.18518518518518517</v>
      </c>
      <c r="O547">
        <f t="shared" si="77"/>
        <v>2.743484224965706E-2</v>
      </c>
      <c r="P547">
        <f t="shared" si="78"/>
        <v>1</v>
      </c>
      <c r="Q547">
        <f t="shared" si="79"/>
        <v>1</v>
      </c>
      <c r="R547">
        <f t="shared" si="80"/>
        <v>1</v>
      </c>
    </row>
    <row r="548" spans="1:18" x14ac:dyDescent="0.3">
      <c r="A548">
        <v>1</v>
      </c>
      <c r="B548">
        <v>41.897865000000003</v>
      </c>
      <c r="C548">
        <v>-87.630874000000006</v>
      </c>
      <c r="D548" s="1">
        <v>0.72916666666666663</v>
      </c>
      <c r="E548" s="1">
        <v>0.99930555555555556</v>
      </c>
      <c r="F548" t="s">
        <v>13</v>
      </c>
      <c r="G548" t="s">
        <v>10</v>
      </c>
      <c r="H548">
        <v>25</v>
      </c>
      <c r="I548" s="2">
        <v>44137</v>
      </c>
      <c r="J548">
        <f t="shared" si="72"/>
        <v>1</v>
      </c>
      <c r="K548" t="str">
        <f t="shared" si="73"/>
        <v>M</v>
      </c>
      <c r="L548">
        <f t="shared" si="74"/>
        <v>45</v>
      </c>
      <c r="M548" s="11">
        <f t="shared" si="75"/>
        <v>0.75</v>
      </c>
      <c r="N548">
        <f t="shared" si="76"/>
        <v>0.25925925925925924</v>
      </c>
      <c r="O548">
        <f t="shared" si="77"/>
        <v>3.8408779149519887E-2</v>
      </c>
      <c r="P548">
        <f t="shared" si="78"/>
        <v>1</v>
      </c>
      <c r="Q548">
        <f t="shared" si="79"/>
        <v>0.25</v>
      </c>
      <c r="R548">
        <f t="shared" si="80"/>
        <v>1</v>
      </c>
    </row>
    <row r="549" spans="1:18" x14ac:dyDescent="0.3">
      <c r="A549">
        <v>2</v>
      </c>
      <c r="B549">
        <v>41.879604</v>
      </c>
      <c r="C549">
        <v>-87.633663999999996</v>
      </c>
      <c r="D549" s="1">
        <v>0.3125</v>
      </c>
      <c r="E549" s="1">
        <v>0.35416666666666669</v>
      </c>
      <c r="F549" t="s">
        <v>9</v>
      </c>
      <c r="G549" t="s">
        <v>14</v>
      </c>
      <c r="H549">
        <v>27</v>
      </c>
      <c r="I549" s="2">
        <v>44137</v>
      </c>
      <c r="J549">
        <f t="shared" si="72"/>
        <v>1</v>
      </c>
      <c r="K549" t="str">
        <f t="shared" si="73"/>
        <v>M</v>
      </c>
      <c r="L549">
        <f t="shared" si="74"/>
        <v>45</v>
      </c>
      <c r="M549" s="11">
        <f t="shared" si="75"/>
        <v>0.33333333333333331</v>
      </c>
      <c r="N549">
        <f t="shared" si="76"/>
        <v>0.31818181818181818</v>
      </c>
      <c r="O549">
        <f t="shared" si="77"/>
        <v>4.338842975206611E-2</v>
      </c>
      <c r="P549">
        <f t="shared" si="78"/>
        <v>0.75</v>
      </c>
      <c r="Q549">
        <f t="shared" si="79"/>
        <v>0.46153846153846156</v>
      </c>
      <c r="R549">
        <f t="shared" si="80"/>
        <v>0.75</v>
      </c>
    </row>
    <row r="550" spans="1:18" x14ac:dyDescent="0.3">
      <c r="A550">
        <v>2</v>
      </c>
      <c r="B550">
        <v>41.880653000000002</v>
      </c>
      <c r="C550">
        <v>-87.636480000000006</v>
      </c>
      <c r="D550" s="1">
        <v>0.375</v>
      </c>
      <c r="E550" s="1">
        <v>0.70833333333333337</v>
      </c>
      <c r="F550" t="s">
        <v>12</v>
      </c>
      <c r="G550" t="s">
        <v>14</v>
      </c>
      <c r="H550">
        <v>27</v>
      </c>
      <c r="I550" s="2">
        <v>44137</v>
      </c>
      <c r="J550">
        <f t="shared" si="72"/>
        <v>1</v>
      </c>
      <c r="K550" t="str">
        <f t="shared" si="73"/>
        <v>M</v>
      </c>
      <c r="L550">
        <f t="shared" si="74"/>
        <v>45</v>
      </c>
      <c r="M550" s="11">
        <f t="shared" si="75"/>
        <v>0.41666666666666663</v>
      </c>
      <c r="N550">
        <f t="shared" si="76"/>
        <v>0.22727272727272727</v>
      </c>
      <c r="O550">
        <f t="shared" si="77"/>
        <v>3.099173553719008E-2</v>
      </c>
      <c r="P550">
        <f t="shared" si="78"/>
        <v>1</v>
      </c>
      <c r="Q550">
        <f t="shared" si="79"/>
        <v>0.21052631578947367</v>
      </c>
      <c r="R550">
        <f t="shared" si="80"/>
        <v>1</v>
      </c>
    </row>
    <row r="551" spans="1:18" x14ac:dyDescent="0.3">
      <c r="A551">
        <v>2</v>
      </c>
      <c r="B551">
        <v>41.897865000000003</v>
      </c>
      <c r="C551">
        <v>-87.630874000000006</v>
      </c>
      <c r="D551" s="1">
        <v>0.73958333333333337</v>
      </c>
      <c r="E551" s="1">
        <v>0.99930555555555556</v>
      </c>
      <c r="F551" t="s">
        <v>13</v>
      </c>
      <c r="G551" t="s">
        <v>14</v>
      </c>
      <c r="H551">
        <v>27</v>
      </c>
      <c r="I551" s="2">
        <v>44137</v>
      </c>
      <c r="J551">
        <f t="shared" si="72"/>
        <v>1</v>
      </c>
      <c r="K551" t="str">
        <f t="shared" si="73"/>
        <v>M</v>
      </c>
      <c r="L551">
        <f t="shared" si="74"/>
        <v>45</v>
      </c>
      <c r="M551" s="11">
        <f t="shared" si="75"/>
        <v>0.75</v>
      </c>
      <c r="N551">
        <f t="shared" si="76"/>
        <v>0.31818181818181818</v>
      </c>
      <c r="O551">
        <f t="shared" si="77"/>
        <v>4.338842975206611E-2</v>
      </c>
      <c r="P551">
        <f t="shared" si="78"/>
        <v>1</v>
      </c>
      <c r="Q551">
        <f t="shared" si="79"/>
        <v>0.25</v>
      </c>
      <c r="R551">
        <f t="shared" si="80"/>
        <v>1</v>
      </c>
    </row>
    <row r="552" spans="1:18" x14ac:dyDescent="0.3">
      <c r="A552">
        <v>3</v>
      </c>
      <c r="B552">
        <v>41.880653000000002</v>
      </c>
      <c r="C552">
        <v>-87.636480000000006</v>
      </c>
      <c r="D552" s="1">
        <v>0.375</v>
      </c>
      <c r="E552" s="1">
        <v>0.70833333333333337</v>
      </c>
      <c r="F552" t="s">
        <v>12</v>
      </c>
      <c r="G552" t="s">
        <v>14</v>
      </c>
      <c r="H552">
        <v>29</v>
      </c>
      <c r="I552" s="2">
        <v>44137</v>
      </c>
      <c r="J552">
        <f t="shared" si="72"/>
        <v>1</v>
      </c>
      <c r="K552" t="str">
        <f t="shared" si="73"/>
        <v>M</v>
      </c>
      <c r="L552">
        <f t="shared" si="74"/>
        <v>45</v>
      </c>
      <c r="M552" s="11">
        <f t="shared" si="75"/>
        <v>0.41666666666666663</v>
      </c>
      <c r="N552">
        <f t="shared" si="76"/>
        <v>0.27777777777777779</v>
      </c>
      <c r="O552">
        <f t="shared" si="77"/>
        <v>3.0864197530864196E-2</v>
      </c>
      <c r="P552">
        <f t="shared" si="78"/>
        <v>1</v>
      </c>
      <c r="Q552">
        <f t="shared" si="79"/>
        <v>0.21052631578947367</v>
      </c>
      <c r="R552">
        <f t="shared" si="80"/>
        <v>1</v>
      </c>
    </row>
    <row r="553" spans="1:18" x14ac:dyDescent="0.3">
      <c r="A553">
        <v>3</v>
      </c>
      <c r="B553">
        <v>41.897865000000003</v>
      </c>
      <c r="C553">
        <v>-87.630874000000006</v>
      </c>
      <c r="D553" s="1">
        <v>0.79166666666666663</v>
      </c>
      <c r="E553" s="1">
        <v>0.99930555555555556</v>
      </c>
      <c r="F553" t="s">
        <v>13</v>
      </c>
      <c r="G553" t="s">
        <v>14</v>
      </c>
      <c r="H553">
        <v>29</v>
      </c>
      <c r="I553" s="2">
        <v>44137</v>
      </c>
      <c r="J553">
        <f t="shared" si="72"/>
        <v>1</v>
      </c>
      <c r="K553" t="str">
        <f t="shared" si="73"/>
        <v>M</v>
      </c>
      <c r="L553">
        <f t="shared" si="74"/>
        <v>45</v>
      </c>
      <c r="M553" s="11">
        <f t="shared" si="75"/>
        <v>0.83333333333333326</v>
      </c>
      <c r="N553">
        <f t="shared" si="76"/>
        <v>0.27777777777777779</v>
      </c>
      <c r="O553">
        <f t="shared" si="77"/>
        <v>3.0864197530864196E-2</v>
      </c>
      <c r="P553">
        <f t="shared" si="78"/>
        <v>1</v>
      </c>
      <c r="Q553">
        <f t="shared" si="79"/>
        <v>0.5</v>
      </c>
      <c r="R553">
        <f t="shared" si="80"/>
        <v>1</v>
      </c>
    </row>
    <row r="554" spans="1:18" x14ac:dyDescent="0.3">
      <c r="A554">
        <v>4</v>
      </c>
      <c r="B554">
        <v>41.880653000000002</v>
      </c>
      <c r="C554">
        <v>-87.636480000000006</v>
      </c>
      <c r="D554" s="1">
        <v>0.375</v>
      </c>
      <c r="E554" s="1">
        <v>0.71527777777777779</v>
      </c>
      <c r="F554" t="s">
        <v>12</v>
      </c>
      <c r="G554" t="s">
        <v>10</v>
      </c>
      <c r="H554">
        <v>26</v>
      </c>
      <c r="I554" s="2">
        <v>44137</v>
      </c>
      <c r="J554">
        <f t="shared" si="72"/>
        <v>1</v>
      </c>
      <c r="K554" t="str">
        <f t="shared" si="73"/>
        <v>M</v>
      </c>
      <c r="L554">
        <f t="shared" si="74"/>
        <v>45</v>
      </c>
      <c r="M554" s="11">
        <f t="shared" si="75"/>
        <v>0.41666666666666663</v>
      </c>
      <c r="N554">
        <f t="shared" si="76"/>
        <v>0.25</v>
      </c>
      <c r="O554">
        <f t="shared" si="77"/>
        <v>3.7499999999999999E-2</v>
      </c>
      <c r="P554">
        <f t="shared" si="78"/>
        <v>1</v>
      </c>
      <c r="Q554">
        <f t="shared" si="79"/>
        <v>0.21052631578947367</v>
      </c>
      <c r="R554">
        <f t="shared" si="80"/>
        <v>1</v>
      </c>
    </row>
    <row r="555" spans="1:18" x14ac:dyDescent="0.3">
      <c r="A555">
        <v>4</v>
      </c>
      <c r="B555">
        <v>41.881996999999998</v>
      </c>
      <c r="C555">
        <v>-87.627484999999993</v>
      </c>
      <c r="D555" s="1">
        <v>0.73958333333333337</v>
      </c>
      <c r="E555" s="1">
        <v>0.77777777777777779</v>
      </c>
      <c r="F555" t="s">
        <v>15</v>
      </c>
      <c r="G555" t="s">
        <v>10</v>
      </c>
      <c r="H555">
        <v>26</v>
      </c>
      <c r="I555" s="2">
        <v>44137</v>
      </c>
      <c r="J555">
        <f t="shared" si="72"/>
        <v>1</v>
      </c>
      <c r="K555" t="str">
        <f t="shared" si="73"/>
        <v>M</v>
      </c>
      <c r="L555">
        <f t="shared" si="74"/>
        <v>45</v>
      </c>
      <c r="M555" s="11">
        <f t="shared" si="75"/>
        <v>0.75</v>
      </c>
      <c r="N555">
        <f t="shared" si="76"/>
        <v>0.2</v>
      </c>
      <c r="O555">
        <f t="shared" si="77"/>
        <v>0.03</v>
      </c>
      <c r="P555">
        <f t="shared" si="78"/>
        <v>1</v>
      </c>
      <c r="Q555">
        <f t="shared" si="79"/>
        <v>0.34782608695652173</v>
      </c>
      <c r="R555">
        <f t="shared" si="80"/>
        <v>1</v>
      </c>
    </row>
    <row r="556" spans="1:18" x14ac:dyDescent="0.3">
      <c r="A556">
        <v>4</v>
      </c>
      <c r="B556">
        <v>41.897865000000003</v>
      </c>
      <c r="C556">
        <v>-87.630874000000006</v>
      </c>
      <c r="D556" s="1">
        <v>0.79166666666666663</v>
      </c>
      <c r="E556" s="1">
        <v>0.99930555555555556</v>
      </c>
      <c r="F556" t="s">
        <v>13</v>
      </c>
      <c r="G556" t="s">
        <v>10</v>
      </c>
      <c r="H556">
        <v>26</v>
      </c>
      <c r="I556" s="2">
        <v>44137</v>
      </c>
      <c r="J556">
        <f t="shared" si="72"/>
        <v>1</v>
      </c>
      <c r="K556" t="str">
        <f t="shared" si="73"/>
        <v>M</v>
      </c>
      <c r="L556">
        <f t="shared" si="74"/>
        <v>45</v>
      </c>
      <c r="M556" s="11">
        <f t="shared" si="75"/>
        <v>0.83333333333333326</v>
      </c>
      <c r="N556">
        <f t="shared" si="76"/>
        <v>0.35</v>
      </c>
      <c r="O556">
        <f t="shared" si="77"/>
        <v>5.2499999999999998E-2</v>
      </c>
      <c r="P556">
        <f t="shared" si="78"/>
        <v>1</v>
      </c>
      <c r="Q556">
        <f t="shared" si="79"/>
        <v>0.5</v>
      </c>
      <c r="R556">
        <f t="shared" si="80"/>
        <v>1</v>
      </c>
    </row>
    <row r="557" spans="1:18" x14ac:dyDescent="0.3">
      <c r="A557">
        <v>5</v>
      </c>
      <c r="B557">
        <v>41.874848999999998</v>
      </c>
      <c r="C557">
        <v>-87.634506000000002</v>
      </c>
      <c r="D557" s="1">
        <v>0.25</v>
      </c>
      <c r="E557" s="1">
        <v>0.3125</v>
      </c>
      <c r="F557" t="s">
        <v>16</v>
      </c>
      <c r="G557" t="s">
        <v>10</v>
      </c>
      <c r="H557">
        <v>27</v>
      </c>
      <c r="I557" s="2">
        <v>44137</v>
      </c>
      <c r="J557">
        <f t="shared" si="72"/>
        <v>1</v>
      </c>
      <c r="K557" t="str">
        <f t="shared" si="73"/>
        <v>M</v>
      </c>
      <c r="L557">
        <f t="shared" si="74"/>
        <v>45</v>
      </c>
      <c r="M557" s="11">
        <f t="shared" si="75"/>
        <v>0.25</v>
      </c>
      <c r="N557">
        <f t="shared" si="76"/>
        <v>0.21739130434782608</v>
      </c>
      <c r="O557">
        <f t="shared" si="77"/>
        <v>3.780718336483932E-2</v>
      </c>
      <c r="P557">
        <f t="shared" si="78"/>
        <v>1</v>
      </c>
      <c r="Q557">
        <f t="shared" si="79"/>
        <v>0.5</v>
      </c>
      <c r="R557">
        <f t="shared" si="80"/>
        <v>1</v>
      </c>
    </row>
    <row r="558" spans="1:18" x14ac:dyDescent="0.3">
      <c r="A558">
        <v>5</v>
      </c>
      <c r="B558">
        <v>41.880653000000002</v>
      </c>
      <c r="C558">
        <v>-87.636480000000006</v>
      </c>
      <c r="D558" s="1">
        <v>0.375</v>
      </c>
      <c r="E558" s="1">
        <v>0.70833333333333337</v>
      </c>
      <c r="F558" t="s">
        <v>12</v>
      </c>
      <c r="G558" t="s">
        <v>10</v>
      </c>
      <c r="H558">
        <v>27</v>
      </c>
      <c r="I558" s="2">
        <v>44137</v>
      </c>
      <c r="J558">
        <f t="shared" si="72"/>
        <v>1</v>
      </c>
      <c r="K558" t="str">
        <f t="shared" si="73"/>
        <v>M</v>
      </c>
      <c r="L558">
        <f t="shared" si="74"/>
        <v>45</v>
      </c>
      <c r="M558" s="11">
        <f t="shared" si="75"/>
        <v>0.41666666666666663</v>
      </c>
      <c r="N558">
        <f t="shared" si="76"/>
        <v>0.21739130434782608</v>
      </c>
      <c r="O558">
        <f t="shared" si="77"/>
        <v>3.780718336483932E-2</v>
      </c>
      <c r="P558">
        <f t="shared" si="78"/>
        <v>0.75</v>
      </c>
      <c r="Q558">
        <f t="shared" si="79"/>
        <v>0.15789473684210525</v>
      </c>
      <c r="R558">
        <f t="shared" si="80"/>
        <v>0.75</v>
      </c>
    </row>
    <row r="559" spans="1:18" x14ac:dyDescent="0.3">
      <c r="A559">
        <v>5</v>
      </c>
      <c r="B559">
        <v>41.881996999999998</v>
      </c>
      <c r="C559">
        <v>-87.627484999999993</v>
      </c>
      <c r="D559" s="1">
        <v>0.73958333333333337</v>
      </c>
      <c r="E559" s="1">
        <v>0.77083333333333337</v>
      </c>
      <c r="F559" t="s">
        <v>15</v>
      </c>
      <c r="G559" t="s">
        <v>10</v>
      </c>
      <c r="H559">
        <v>27</v>
      </c>
      <c r="I559" s="2">
        <v>44137</v>
      </c>
      <c r="J559">
        <f t="shared" si="72"/>
        <v>1</v>
      </c>
      <c r="K559" t="str">
        <f t="shared" si="73"/>
        <v>M</v>
      </c>
      <c r="L559">
        <f t="shared" si="74"/>
        <v>45</v>
      </c>
      <c r="M559" s="11">
        <f t="shared" si="75"/>
        <v>0.75</v>
      </c>
      <c r="N559">
        <f t="shared" si="76"/>
        <v>0.2608695652173913</v>
      </c>
      <c r="O559">
        <f t="shared" si="77"/>
        <v>4.5368620037807179E-2</v>
      </c>
      <c r="P559">
        <f t="shared" si="78"/>
        <v>1</v>
      </c>
      <c r="Q559">
        <f t="shared" si="79"/>
        <v>0.34782608695652173</v>
      </c>
      <c r="R559">
        <f t="shared" si="80"/>
        <v>1</v>
      </c>
    </row>
    <row r="560" spans="1:18" x14ac:dyDescent="0.3">
      <c r="A560">
        <v>5</v>
      </c>
      <c r="B560">
        <v>41.897865000000003</v>
      </c>
      <c r="C560">
        <v>-87.630874000000006</v>
      </c>
      <c r="D560" s="1">
        <v>0.73958333333333337</v>
      </c>
      <c r="E560" s="1">
        <v>0.99930555555555556</v>
      </c>
      <c r="F560" t="s">
        <v>13</v>
      </c>
      <c r="G560" t="s">
        <v>10</v>
      </c>
      <c r="H560">
        <v>27</v>
      </c>
      <c r="I560" s="2">
        <v>44137</v>
      </c>
      <c r="J560">
        <f t="shared" si="72"/>
        <v>1</v>
      </c>
      <c r="K560" t="str">
        <f t="shared" si="73"/>
        <v>M</v>
      </c>
      <c r="L560">
        <f t="shared" si="74"/>
        <v>45</v>
      </c>
      <c r="M560" s="11">
        <f t="shared" si="75"/>
        <v>0.75</v>
      </c>
      <c r="N560">
        <f t="shared" si="76"/>
        <v>0.30434782608695654</v>
      </c>
      <c r="O560">
        <f t="shared" si="77"/>
        <v>5.2930056710775046E-2</v>
      </c>
      <c r="P560">
        <f t="shared" si="78"/>
        <v>1</v>
      </c>
      <c r="Q560">
        <f t="shared" si="79"/>
        <v>0.25</v>
      </c>
      <c r="R560">
        <f t="shared" si="80"/>
        <v>1</v>
      </c>
    </row>
    <row r="561" spans="1:18" x14ac:dyDescent="0.3">
      <c r="A561">
        <v>6</v>
      </c>
      <c r="B561">
        <v>41.874848999999998</v>
      </c>
      <c r="C561">
        <v>-87.634506000000002</v>
      </c>
      <c r="D561" s="1">
        <v>0.25</v>
      </c>
      <c r="E561" s="1">
        <v>0.31944444444444448</v>
      </c>
      <c r="F561" t="s">
        <v>16</v>
      </c>
      <c r="G561" t="s">
        <v>14</v>
      </c>
      <c r="H561">
        <v>29</v>
      </c>
      <c r="I561" s="2">
        <v>44137</v>
      </c>
      <c r="J561">
        <f t="shared" si="72"/>
        <v>1</v>
      </c>
      <c r="K561" t="str">
        <f t="shared" si="73"/>
        <v>M</v>
      </c>
      <c r="L561">
        <f t="shared" si="74"/>
        <v>45</v>
      </c>
      <c r="M561" s="11">
        <f t="shared" si="75"/>
        <v>0.25</v>
      </c>
      <c r="N561">
        <f t="shared" si="76"/>
        <v>0.16</v>
      </c>
      <c r="O561">
        <f t="shared" si="77"/>
        <v>1.9199999999999998E-2</v>
      </c>
      <c r="P561">
        <f t="shared" si="78"/>
        <v>1</v>
      </c>
      <c r="Q561">
        <f t="shared" si="79"/>
        <v>0.5</v>
      </c>
      <c r="R561">
        <f t="shared" si="80"/>
        <v>1</v>
      </c>
    </row>
    <row r="562" spans="1:18" x14ac:dyDescent="0.3">
      <c r="A562">
        <v>6</v>
      </c>
      <c r="B562">
        <v>41.880653000000002</v>
      </c>
      <c r="C562">
        <v>-87.636480000000006</v>
      </c>
      <c r="D562" s="1">
        <v>0.375</v>
      </c>
      <c r="E562" s="1">
        <v>0.71527777777777779</v>
      </c>
      <c r="F562" t="s">
        <v>12</v>
      </c>
      <c r="G562" t="s">
        <v>14</v>
      </c>
      <c r="H562">
        <v>29</v>
      </c>
      <c r="I562" s="2">
        <v>44137</v>
      </c>
      <c r="J562">
        <f t="shared" si="72"/>
        <v>1</v>
      </c>
      <c r="K562" t="str">
        <f t="shared" si="73"/>
        <v>M</v>
      </c>
      <c r="L562">
        <f t="shared" si="74"/>
        <v>45</v>
      </c>
      <c r="M562" s="11">
        <f t="shared" si="75"/>
        <v>0.41666666666666663</v>
      </c>
      <c r="N562">
        <f t="shared" si="76"/>
        <v>0.2</v>
      </c>
      <c r="O562">
        <f t="shared" si="77"/>
        <v>2.4E-2</v>
      </c>
      <c r="P562">
        <f t="shared" si="78"/>
        <v>1</v>
      </c>
      <c r="Q562">
        <f t="shared" si="79"/>
        <v>0.21052631578947367</v>
      </c>
      <c r="R562">
        <f t="shared" si="80"/>
        <v>1</v>
      </c>
    </row>
    <row r="563" spans="1:18" x14ac:dyDescent="0.3">
      <c r="A563">
        <v>6</v>
      </c>
      <c r="B563">
        <v>41.897865000000003</v>
      </c>
      <c r="C563">
        <v>-87.630874000000006</v>
      </c>
      <c r="D563" s="1">
        <v>0.73958333333333337</v>
      </c>
      <c r="E563" s="1">
        <v>0.99930555555555556</v>
      </c>
      <c r="F563" t="s">
        <v>13</v>
      </c>
      <c r="G563" t="s">
        <v>14</v>
      </c>
      <c r="H563">
        <v>29</v>
      </c>
      <c r="I563" s="2">
        <v>44137</v>
      </c>
      <c r="J563">
        <f t="shared" si="72"/>
        <v>1</v>
      </c>
      <c r="K563" t="str">
        <f t="shared" si="73"/>
        <v>M</v>
      </c>
      <c r="L563">
        <f t="shared" si="74"/>
        <v>45</v>
      </c>
      <c r="M563" s="11">
        <f t="shared" si="75"/>
        <v>0.75</v>
      </c>
      <c r="N563">
        <f t="shared" si="76"/>
        <v>0.28000000000000003</v>
      </c>
      <c r="O563">
        <f t="shared" si="77"/>
        <v>3.3600000000000005E-2</v>
      </c>
      <c r="P563">
        <f t="shared" si="78"/>
        <v>1</v>
      </c>
      <c r="Q563">
        <f t="shared" si="79"/>
        <v>0.25</v>
      </c>
      <c r="R563">
        <f t="shared" si="80"/>
        <v>1</v>
      </c>
    </row>
    <row r="564" spans="1:18" x14ac:dyDescent="0.3">
      <c r="A564">
        <v>1</v>
      </c>
      <c r="B564">
        <v>41.879604</v>
      </c>
      <c r="C564">
        <v>-87.633663999999996</v>
      </c>
      <c r="D564" s="1">
        <v>0.33333333333333331</v>
      </c>
      <c r="E564" s="1">
        <v>0.34027777777777773</v>
      </c>
      <c r="F564" t="s">
        <v>9</v>
      </c>
      <c r="G564" t="s">
        <v>10</v>
      </c>
      <c r="H564">
        <v>25</v>
      </c>
      <c r="I564" s="2">
        <v>44138</v>
      </c>
      <c r="J564">
        <f t="shared" si="72"/>
        <v>1</v>
      </c>
      <c r="K564" t="str">
        <f t="shared" si="73"/>
        <v>Tu</v>
      </c>
      <c r="L564">
        <f t="shared" si="74"/>
        <v>45</v>
      </c>
      <c r="M564" s="11">
        <f t="shared" si="75"/>
        <v>0.33333333333333331</v>
      </c>
      <c r="N564">
        <f t="shared" si="76"/>
        <v>0.18518518518518517</v>
      </c>
      <c r="O564">
        <f t="shared" si="77"/>
        <v>2.743484224965706E-2</v>
      </c>
      <c r="P564">
        <f t="shared" si="78"/>
        <v>1</v>
      </c>
      <c r="Q564">
        <f t="shared" si="79"/>
        <v>0.5</v>
      </c>
      <c r="R564">
        <f t="shared" si="80"/>
        <v>1</v>
      </c>
    </row>
    <row r="565" spans="1:18" x14ac:dyDescent="0.3">
      <c r="A565">
        <v>1</v>
      </c>
      <c r="B565">
        <v>41.877676999999998</v>
      </c>
      <c r="C565">
        <v>-87.634251000000006</v>
      </c>
      <c r="D565" s="1">
        <v>0.34375</v>
      </c>
      <c r="E565" s="1">
        <v>0.34722222222222227</v>
      </c>
      <c r="F565" t="s">
        <v>11</v>
      </c>
      <c r="G565" t="s">
        <v>10</v>
      </c>
      <c r="H565">
        <v>25</v>
      </c>
      <c r="I565" s="2">
        <v>44138</v>
      </c>
      <c r="J565">
        <f t="shared" si="72"/>
        <v>1</v>
      </c>
      <c r="K565" t="str">
        <f t="shared" si="73"/>
        <v>Tu</v>
      </c>
      <c r="L565">
        <f t="shared" si="74"/>
        <v>45</v>
      </c>
      <c r="M565" s="11">
        <f t="shared" si="75"/>
        <v>0.33333333333333331</v>
      </c>
      <c r="N565">
        <f t="shared" si="76"/>
        <v>0.18518518518518517</v>
      </c>
      <c r="O565">
        <f t="shared" si="77"/>
        <v>2.743484224965706E-2</v>
      </c>
      <c r="P565">
        <f t="shared" si="78"/>
        <v>1</v>
      </c>
      <c r="Q565">
        <f t="shared" si="79"/>
        <v>1</v>
      </c>
      <c r="R565">
        <f t="shared" si="80"/>
        <v>1</v>
      </c>
    </row>
    <row r="566" spans="1:18" x14ac:dyDescent="0.3">
      <c r="A566">
        <v>1</v>
      </c>
      <c r="B566">
        <v>41.880653000000002</v>
      </c>
      <c r="C566">
        <v>-87.636480000000006</v>
      </c>
      <c r="D566" s="1">
        <v>0.35416666666666669</v>
      </c>
      <c r="E566" s="1">
        <v>0.5</v>
      </c>
      <c r="F566" t="s">
        <v>12</v>
      </c>
      <c r="G566" t="s">
        <v>10</v>
      </c>
      <c r="H566">
        <v>25</v>
      </c>
      <c r="I566" s="2">
        <v>44138</v>
      </c>
      <c r="J566">
        <f t="shared" si="72"/>
        <v>1</v>
      </c>
      <c r="K566" t="str">
        <f t="shared" si="73"/>
        <v>Tu</v>
      </c>
      <c r="L566">
        <f t="shared" si="74"/>
        <v>45</v>
      </c>
      <c r="M566" s="11">
        <f t="shared" si="75"/>
        <v>0.33333333333333331</v>
      </c>
      <c r="N566">
        <f t="shared" si="76"/>
        <v>0.18518518518518517</v>
      </c>
      <c r="O566">
        <f t="shared" si="77"/>
        <v>2.743484224965706E-2</v>
      </c>
      <c r="P566">
        <f t="shared" si="78"/>
        <v>1</v>
      </c>
      <c r="Q566">
        <f t="shared" si="79"/>
        <v>1</v>
      </c>
      <c r="R566">
        <f t="shared" si="80"/>
        <v>1</v>
      </c>
    </row>
    <row r="567" spans="1:18" x14ac:dyDescent="0.3">
      <c r="A567">
        <v>1</v>
      </c>
      <c r="B567">
        <v>41.897865000000003</v>
      </c>
      <c r="C567">
        <v>-87.630874000000006</v>
      </c>
      <c r="D567" s="1">
        <v>0.72916666666666663</v>
      </c>
      <c r="E567" s="1">
        <v>0.99930555555555556</v>
      </c>
      <c r="F567" t="s">
        <v>13</v>
      </c>
      <c r="G567" t="s">
        <v>10</v>
      </c>
      <c r="H567">
        <v>25</v>
      </c>
      <c r="I567" s="2">
        <v>44138</v>
      </c>
      <c r="J567">
        <f t="shared" si="72"/>
        <v>1</v>
      </c>
      <c r="K567" t="str">
        <f t="shared" si="73"/>
        <v>Tu</v>
      </c>
      <c r="L567">
        <f t="shared" si="74"/>
        <v>45</v>
      </c>
      <c r="M567" s="11">
        <f t="shared" si="75"/>
        <v>0.75</v>
      </c>
      <c r="N567">
        <f t="shared" si="76"/>
        <v>0.25925925925925924</v>
      </c>
      <c r="O567">
        <f t="shared" si="77"/>
        <v>3.8408779149519887E-2</v>
      </c>
      <c r="P567">
        <f t="shared" si="78"/>
        <v>1</v>
      </c>
      <c r="Q567">
        <f t="shared" si="79"/>
        <v>0.25</v>
      </c>
      <c r="R567">
        <f t="shared" si="80"/>
        <v>1</v>
      </c>
    </row>
    <row r="568" spans="1:18" x14ac:dyDescent="0.3">
      <c r="A568">
        <v>2</v>
      </c>
      <c r="B568">
        <v>41.879604</v>
      </c>
      <c r="C568">
        <v>-87.633663999999996</v>
      </c>
      <c r="D568" s="1">
        <v>0.3125</v>
      </c>
      <c r="E568" s="1">
        <v>0.35416666666666669</v>
      </c>
      <c r="F568" t="s">
        <v>9</v>
      </c>
      <c r="G568" t="s">
        <v>14</v>
      </c>
      <c r="H568">
        <v>27</v>
      </c>
      <c r="I568" s="2">
        <v>44138</v>
      </c>
      <c r="J568">
        <f t="shared" si="72"/>
        <v>1</v>
      </c>
      <c r="K568" t="str">
        <f t="shared" si="73"/>
        <v>Tu</v>
      </c>
      <c r="L568">
        <f t="shared" si="74"/>
        <v>45</v>
      </c>
      <c r="M568" s="11">
        <f t="shared" si="75"/>
        <v>0.33333333333333331</v>
      </c>
      <c r="N568">
        <f t="shared" si="76"/>
        <v>0.31818181818181818</v>
      </c>
      <c r="O568">
        <f t="shared" si="77"/>
        <v>4.338842975206611E-2</v>
      </c>
      <c r="P568">
        <f t="shared" si="78"/>
        <v>1</v>
      </c>
      <c r="Q568">
        <f t="shared" si="79"/>
        <v>0.5</v>
      </c>
      <c r="R568">
        <f t="shared" si="80"/>
        <v>1</v>
      </c>
    </row>
    <row r="569" spans="1:18" x14ac:dyDescent="0.3">
      <c r="A569">
        <v>2</v>
      </c>
      <c r="B569">
        <v>41.880653000000002</v>
      </c>
      <c r="C569">
        <v>-87.636480000000006</v>
      </c>
      <c r="D569" s="1">
        <v>0.375</v>
      </c>
      <c r="E569" s="1">
        <v>0.70833333333333337</v>
      </c>
      <c r="F569" t="s">
        <v>12</v>
      </c>
      <c r="G569" t="s">
        <v>14</v>
      </c>
      <c r="H569">
        <v>27</v>
      </c>
      <c r="I569" s="2">
        <v>44138</v>
      </c>
      <c r="J569">
        <f t="shared" si="72"/>
        <v>1</v>
      </c>
      <c r="K569" t="str">
        <f t="shared" si="73"/>
        <v>Tu</v>
      </c>
      <c r="L569">
        <f t="shared" si="74"/>
        <v>45</v>
      </c>
      <c r="M569" s="11">
        <f t="shared" si="75"/>
        <v>0.41666666666666663</v>
      </c>
      <c r="N569">
        <f t="shared" si="76"/>
        <v>0.22727272727272727</v>
      </c>
      <c r="O569">
        <f t="shared" si="77"/>
        <v>3.099173553719008E-2</v>
      </c>
      <c r="P569">
        <f t="shared" si="78"/>
        <v>1</v>
      </c>
      <c r="Q569">
        <f t="shared" si="79"/>
        <v>0.2</v>
      </c>
      <c r="R569">
        <f t="shared" si="80"/>
        <v>1</v>
      </c>
    </row>
    <row r="570" spans="1:18" x14ac:dyDescent="0.3">
      <c r="A570">
        <v>2</v>
      </c>
      <c r="B570">
        <v>41.897865000000003</v>
      </c>
      <c r="C570">
        <v>-87.630874000000006</v>
      </c>
      <c r="D570" s="1">
        <v>0.73958333333333337</v>
      </c>
      <c r="E570" s="1">
        <v>0.99930555555555556</v>
      </c>
      <c r="F570" t="s">
        <v>13</v>
      </c>
      <c r="G570" t="s">
        <v>14</v>
      </c>
      <c r="H570">
        <v>27</v>
      </c>
      <c r="I570" s="2">
        <v>44138</v>
      </c>
      <c r="J570">
        <f t="shared" si="72"/>
        <v>1</v>
      </c>
      <c r="K570" t="str">
        <f t="shared" si="73"/>
        <v>Tu</v>
      </c>
      <c r="L570">
        <f t="shared" si="74"/>
        <v>45</v>
      </c>
      <c r="M570" s="11">
        <f t="shared" si="75"/>
        <v>0.75</v>
      </c>
      <c r="N570">
        <f t="shared" si="76"/>
        <v>0.31818181818181818</v>
      </c>
      <c r="O570">
        <f t="shared" si="77"/>
        <v>4.338842975206611E-2</v>
      </c>
      <c r="P570">
        <f t="shared" si="78"/>
        <v>1</v>
      </c>
      <c r="Q570">
        <f t="shared" si="79"/>
        <v>0.25</v>
      </c>
      <c r="R570">
        <f t="shared" si="80"/>
        <v>1</v>
      </c>
    </row>
    <row r="571" spans="1:18" x14ac:dyDescent="0.3">
      <c r="A571">
        <v>3</v>
      </c>
      <c r="B571">
        <v>41.880653000000002</v>
      </c>
      <c r="C571">
        <v>-87.636480000000006</v>
      </c>
      <c r="D571" s="1">
        <v>0.375</v>
      </c>
      <c r="E571" s="1">
        <v>0.70833333333333337</v>
      </c>
      <c r="F571" t="s">
        <v>12</v>
      </c>
      <c r="G571" t="s">
        <v>14</v>
      </c>
      <c r="H571">
        <v>29</v>
      </c>
      <c r="I571" s="2">
        <v>44138</v>
      </c>
      <c r="J571">
        <f t="shared" si="72"/>
        <v>1</v>
      </c>
      <c r="K571" t="str">
        <f t="shared" si="73"/>
        <v>Tu</v>
      </c>
      <c r="L571">
        <f t="shared" si="74"/>
        <v>45</v>
      </c>
      <c r="M571" s="11">
        <f t="shared" si="75"/>
        <v>0.41666666666666663</v>
      </c>
      <c r="N571">
        <f t="shared" si="76"/>
        <v>0.27777777777777779</v>
      </c>
      <c r="O571">
        <f t="shared" si="77"/>
        <v>3.0864197530864196E-2</v>
      </c>
      <c r="P571">
        <f t="shared" si="78"/>
        <v>1</v>
      </c>
      <c r="Q571">
        <f t="shared" si="79"/>
        <v>0.2</v>
      </c>
      <c r="R571">
        <f t="shared" si="80"/>
        <v>1</v>
      </c>
    </row>
    <row r="572" spans="1:18" x14ac:dyDescent="0.3">
      <c r="A572">
        <v>3</v>
      </c>
      <c r="B572">
        <v>41.897865000000003</v>
      </c>
      <c r="C572">
        <v>-87.630874000000006</v>
      </c>
      <c r="D572" s="1">
        <v>0.79166666666666663</v>
      </c>
      <c r="E572" s="1">
        <v>0.99930555555555556</v>
      </c>
      <c r="F572" t="s">
        <v>13</v>
      </c>
      <c r="G572" t="s">
        <v>14</v>
      </c>
      <c r="H572">
        <v>29</v>
      </c>
      <c r="I572" s="2">
        <v>44138</v>
      </c>
      <c r="J572">
        <f t="shared" si="72"/>
        <v>1</v>
      </c>
      <c r="K572" t="str">
        <f t="shared" si="73"/>
        <v>Tu</v>
      </c>
      <c r="L572">
        <f t="shared" si="74"/>
        <v>45</v>
      </c>
      <c r="M572" s="11">
        <f t="shared" si="75"/>
        <v>0.83333333333333326</v>
      </c>
      <c r="N572">
        <f t="shared" si="76"/>
        <v>0.27777777777777779</v>
      </c>
      <c r="O572">
        <f t="shared" si="77"/>
        <v>3.0864197530864196E-2</v>
      </c>
      <c r="P572">
        <f t="shared" si="78"/>
        <v>1</v>
      </c>
      <c r="Q572">
        <f t="shared" si="79"/>
        <v>0.5</v>
      </c>
      <c r="R572">
        <f t="shared" si="80"/>
        <v>1</v>
      </c>
    </row>
    <row r="573" spans="1:18" x14ac:dyDescent="0.3">
      <c r="A573">
        <v>4</v>
      </c>
      <c r="B573">
        <v>41.880653000000002</v>
      </c>
      <c r="C573">
        <v>-87.636480000000006</v>
      </c>
      <c r="D573" s="1">
        <v>0.375</v>
      </c>
      <c r="E573" s="1">
        <v>0.71527777777777779</v>
      </c>
      <c r="F573" t="s">
        <v>12</v>
      </c>
      <c r="G573" t="s">
        <v>10</v>
      </c>
      <c r="H573">
        <v>26</v>
      </c>
      <c r="I573" s="2">
        <v>44138</v>
      </c>
      <c r="J573">
        <f t="shared" si="72"/>
        <v>1</v>
      </c>
      <c r="K573" t="str">
        <f t="shared" si="73"/>
        <v>Tu</v>
      </c>
      <c r="L573">
        <f t="shared" si="74"/>
        <v>45</v>
      </c>
      <c r="M573" s="11">
        <f t="shared" si="75"/>
        <v>0.41666666666666663</v>
      </c>
      <c r="N573">
        <f t="shared" si="76"/>
        <v>0.25</v>
      </c>
      <c r="O573">
        <f t="shared" si="77"/>
        <v>3.7499999999999999E-2</v>
      </c>
      <c r="P573">
        <f t="shared" si="78"/>
        <v>1</v>
      </c>
      <c r="Q573">
        <f t="shared" si="79"/>
        <v>0.2</v>
      </c>
      <c r="R573">
        <f t="shared" si="80"/>
        <v>1</v>
      </c>
    </row>
    <row r="574" spans="1:18" x14ac:dyDescent="0.3">
      <c r="A574">
        <v>4</v>
      </c>
      <c r="B574">
        <v>41.881996999999998</v>
      </c>
      <c r="C574">
        <v>-87.627484999999993</v>
      </c>
      <c r="D574" s="1">
        <v>0.73958333333333337</v>
      </c>
      <c r="E574" s="1">
        <v>0.77777777777777779</v>
      </c>
      <c r="F574" t="s">
        <v>15</v>
      </c>
      <c r="G574" t="s">
        <v>10</v>
      </c>
      <c r="H574">
        <v>26</v>
      </c>
      <c r="I574" s="2">
        <v>44138</v>
      </c>
      <c r="J574">
        <f t="shared" si="72"/>
        <v>1</v>
      </c>
      <c r="K574" t="str">
        <f t="shared" si="73"/>
        <v>Tu</v>
      </c>
      <c r="L574">
        <f t="shared" si="74"/>
        <v>45</v>
      </c>
      <c r="M574" s="11">
        <f t="shared" si="75"/>
        <v>0.75</v>
      </c>
      <c r="N574">
        <f t="shared" si="76"/>
        <v>0.2</v>
      </c>
      <c r="O574">
        <f t="shared" si="77"/>
        <v>0.03</v>
      </c>
      <c r="P574">
        <f t="shared" si="78"/>
        <v>1</v>
      </c>
      <c r="Q574">
        <f t="shared" si="79"/>
        <v>0.34782608695652173</v>
      </c>
      <c r="R574">
        <f t="shared" si="80"/>
        <v>1</v>
      </c>
    </row>
    <row r="575" spans="1:18" x14ac:dyDescent="0.3">
      <c r="A575">
        <v>4</v>
      </c>
      <c r="B575">
        <v>41.897865000000003</v>
      </c>
      <c r="C575">
        <v>-87.630874000000006</v>
      </c>
      <c r="D575" s="1">
        <v>0.79166666666666663</v>
      </c>
      <c r="E575" s="1">
        <v>0.99930555555555556</v>
      </c>
      <c r="F575" t="s">
        <v>13</v>
      </c>
      <c r="G575" t="s">
        <v>10</v>
      </c>
      <c r="H575">
        <v>26</v>
      </c>
      <c r="I575" s="2">
        <v>44138</v>
      </c>
      <c r="J575">
        <f t="shared" si="72"/>
        <v>1</v>
      </c>
      <c r="K575" t="str">
        <f t="shared" si="73"/>
        <v>Tu</v>
      </c>
      <c r="L575">
        <f t="shared" si="74"/>
        <v>45</v>
      </c>
      <c r="M575" s="11">
        <f t="shared" si="75"/>
        <v>0.83333333333333326</v>
      </c>
      <c r="N575">
        <f t="shared" si="76"/>
        <v>0.35</v>
      </c>
      <c r="O575">
        <f t="shared" si="77"/>
        <v>5.2499999999999998E-2</v>
      </c>
      <c r="P575">
        <f t="shared" si="78"/>
        <v>1</v>
      </c>
      <c r="Q575">
        <f t="shared" si="79"/>
        <v>0.5</v>
      </c>
      <c r="R575">
        <f t="shared" si="80"/>
        <v>1</v>
      </c>
    </row>
    <row r="576" spans="1:18" x14ac:dyDescent="0.3">
      <c r="A576">
        <v>5</v>
      </c>
      <c r="B576">
        <v>41.874848999999998</v>
      </c>
      <c r="C576">
        <v>-87.634506000000002</v>
      </c>
      <c r="D576" s="1">
        <v>0.25</v>
      </c>
      <c r="E576" s="1">
        <v>0.3125</v>
      </c>
      <c r="F576" t="s">
        <v>16</v>
      </c>
      <c r="G576" t="s">
        <v>10</v>
      </c>
      <c r="H576">
        <v>27</v>
      </c>
      <c r="I576" s="2">
        <v>44138</v>
      </c>
      <c r="J576">
        <f t="shared" si="72"/>
        <v>1</v>
      </c>
      <c r="K576" t="str">
        <f t="shared" si="73"/>
        <v>Tu</v>
      </c>
      <c r="L576">
        <f t="shared" si="74"/>
        <v>45</v>
      </c>
      <c r="M576" s="11">
        <f t="shared" si="75"/>
        <v>0.25</v>
      </c>
      <c r="N576">
        <f t="shared" si="76"/>
        <v>0.21739130434782608</v>
      </c>
      <c r="O576">
        <f t="shared" si="77"/>
        <v>3.780718336483932E-2</v>
      </c>
      <c r="P576">
        <f t="shared" si="78"/>
        <v>1</v>
      </c>
      <c r="Q576">
        <f t="shared" si="79"/>
        <v>0.5714285714285714</v>
      </c>
      <c r="R576">
        <f t="shared" si="80"/>
        <v>1</v>
      </c>
    </row>
    <row r="577" spans="1:18" x14ac:dyDescent="0.3">
      <c r="A577">
        <v>5</v>
      </c>
      <c r="B577">
        <v>41.880653000000002</v>
      </c>
      <c r="C577">
        <v>-87.636480000000006</v>
      </c>
      <c r="D577" s="1">
        <v>0.375</v>
      </c>
      <c r="E577" s="1">
        <v>0.70833333333333337</v>
      </c>
      <c r="F577" t="s">
        <v>12</v>
      </c>
      <c r="G577" t="s">
        <v>10</v>
      </c>
      <c r="H577">
        <v>27</v>
      </c>
      <c r="I577" s="2">
        <v>44138</v>
      </c>
      <c r="J577">
        <f t="shared" si="72"/>
        <v>1</v>
      </c>
      <c r="K577" t="str">
        <f t="shared" si="73"/>
        <v>Tu</v>
      </c>
      <c r="L577">
        <f t="shared" si="74"/>
        <v>45</v>
      </c>
      <c r="M577" s="11">
        <f t="shared" si="75"/>
        <v>0.41666666666666663</v>
      </c>
      <c r="N577">
        <f t="shared" si="76"/>
        <v>0.21739130434782608</v>
      </c>
      <c r="O577">
        <f t="shared" si="77"/>
        <v>3.780718336483932E-2</v>
      </c>
      <c r="P577">
        <f t="shared" si="78"/>
        <v>1</v>
      </c>
      <c r="Q577">
        <f t="shared" si="79"/>
        <v>0.2</v>
      </c>
      <c r="R577">
        <f t="shared" si="80"/>
        <v>1</v>
      </c>
    </row>
    <row r="578" spans="1:18" x14ac:dyDescent="0.3">
      <c r="A578">
        <v>5</v>
      </c>
      <c r="B578">
        <v>41.881996999999998</v>
      </c>
      <c r="C578">
        <v>-87.627484999999993</v>
      </c>
      <c r="D578" s="1">
        <v>0.73958333333333337</v>
      </c>
      <c r="E578" s="1">
        <v>0.77083333333333337</v>
      </c>
      <c r="F578" t="s">
        <v>15</v>
      </c>
      <c r="G578" t="s">
        <v>10</v>
      </c>
      <c r="H578">
        <v>27</v>
      </c>
      <c r="I578" s="2">
        <v>44138</v>
      </c>
      <c r="J578">
        <f t="shared" si="72"/>
        <v>1</v>
      </c>
      <c r="K578" t="str">
        <f t="shared" si="73"/>
        <v>Tu</v>
      </c>
      <c r="L578">
        <f t="shared" si="74"/>
        <v>45</v>
      </c>
      <c r="M578" s="11">
        <f t="shared" si="75"/>
        <v>0.75</v>
      </c>
      <c r="N578">
        <f t="shared" si="76"/>
        <v>0.2608695652173913</v>
      </c>
      <c r="O578">
        <f t="shared" si="77"/>
        <v>4.5368620037807179E-2</v>
      </c>
      <c r="P578">
        <f t="shared" si="78"/>
        <v>0.875</v>
      </c>
      <c r="Q578">
        <f t="shared" si="79"/>
        <v>0.30434782608695654</v>
      </c>
      <c r="R578">
        <f t="shared" si="80"/>
        <v>0.875</v>
      </c>
    </row>
    <row r="579" spans="1:18" x14ac:dyDescent="0.3">
      <c r="A579">
        <v>5</v>
      </c>
      <c r="B579">
        <v>41.897865000000003</v>
      </c>
      <c r="C579">
        <v>-87.630874000000006</v>
      </c>
      <c r="D579" s="1">
        <v>0.73958333333333337</v>
      </c>
      <c r="E579" s="1">
        <v>0.99930555555555556</v>
      </c>
      <c r="F579" t="s">
        <v>13</v>
      </c>
      <c r="G579" t="s">
        <v>10</v>
      </c>
      <c r="H579">
        <v>27</v>
      </c>
      <c r="I579" s="2">
        <v>44138</v>
      </c>
      <c r="J579">
        <f t="shared" ref="J579:J642" si="81">CHOOSE(WEEKDAY(I579),0,1,1,1,1,1,0)</f>
        <v>1</v>
      </c>
      <c r="K579" t="str">
        <f t="shared" ref="K579:K642" si="82">CHOOSE(WEEKDAY(I579),"Su","M","Tu","W","Th","F","Sa")</f>
        <v>Tu</v>
      </c>
      <c r="L579">
        <f t="shared" ref="L579:L642" si="83">WEEKNUM(I579)</f>
        <v>45</v>
      </c>
      <c r="M579" s="11">
        <f t="shared" ref="M579:M642" si="84">MROUND(D579,"2:00")</f>
        <v>0.75</v>
      </c>
      <c r="N579">
        <f t="shared" ref="N579:N642" si="85">COUNTIFS(F:F,F579,A:A,A579,L:L,L579)/COUNTIFS(A:A,A579,L:L,L579)</f>
        <v>0.30434782608695654</v>
      </c>
      <c r="O579">
        <f t="shared" ref="O579:O642" si="86">N579*(COUNTIFS(K:K,K579,A:A,A579,L:L,L579)/COUNTIFS(A:A,A579,L:L,L579))</f>
        <v>5.2930056710775046E-2</v>
      </c>
      <c r="P579">
        <f t="shared" ref="P579:P642" si="87">COUNTIFS(F:F,F579,A:A,A579,K:K,K579)/(MAX(L:L)-MIN(L:L))</f>
        <v>1</v>
      </c>
      <c r="Q579">
        <f t="shared" ref="Q579:Q642" si="88">COUNTIFS(F:F,F579,M:M,M579,K:K,K579,A:A,A579)/COUNTIFS(F:F,F579,K:K,K579,M:M,M579)</f>
        <v>0.25</v>
      </c>
      <c r="R579">
        <f t="shared" ref="R579:R642" si="89">COUNTIFS(F:F,F579,A:A,A579,K:K,K579,M:M,M579)/(MAX(L:L)-MIN(L:L))</f>
        <v>1</v>
      </c>
    </row>
    <row r="580" spans="1:18" x14ac:dyDescent="0.3">
      <c r="A580">
        <v>6</v>
      </c>
      <c r="B580">
        <v>41.874848999999998</v>
      </c>
      <c r="C580">
        <v>-87.634506000000002</v>
      </c>
      <c r="D580" s="1">
        <v>0.25</v>
      </c>
      <c r="E580" s="1">
        <v>0.31944444444444448</v>
      </c>
      <c r="F580" t="s">
        <v>16</v>
      </c>
      <c r="G580" t="s">
        <v>14</v>
      </c>
      <c r="H580">
        <v>29</v>
      </c>
      <c r="I580" s="2">
        <v>44138</v>
      </c>
      <c r="J580">
        <f t="shared" si="81"/>
        <v>1</v>
      </c>
      <c r="K580" t="str">
        <f t="shared" si="82"/>
        <v>Tu</v>
      </c>
      <c r="L580">
        <f t="shared" si="83"/>
        <v>45</v>
      </c>
      <c r="M580" s="11">
        <f t="shared" si="84"/>
        <v>0.25</v>
      </c>
      <c r="N580">
        <f t="shared" si="85"/>
        <v>0.16</v>
      </c>
      <c r="O580">
        <f t="shared" si="86"/>
        <v>2.5600000000000001E-2</v>
      </c>
      <c r="P580">
        <f t="shared" si="87"/>
        <v>0.75</v>
      </c>
      <c r="Q580">
        <f t="shared" si="88"/>
        <v>0.42857142857142855</v>
      </c>
      <c r="R580">
        <f t="shared" si="89"/>
        <v>0.75</v>
      </c>
    </row>
    <row r="581" spans="1:18" x14ac:dyDescent="0.3">
      <c r="A581">
        <v>6</v>
      </c>
      <c r="B581">
        <v>41.880653000000002</v>
      </c>
      <c r="C581">
        <v>-87.636480000000006</v>
      </c>
      <c r="D581" s="1">
        <v>0.375</v>
      </c>
      <c r="E581" s="1">
        <v>0.71527777777777779</v>
      </c>
      <c r="F581" t="s">
        <v>12</v>
      </c>
      <c r="G581" t="s">
        <v>14</v>
      </c>
      <c r="H581">
        <v>29</v>
      </c>
      <c r="I581" s="2">
        <v>44138</v>
      </c>
      <c r="J581">
        <f t="shared" si="81"/>
        <v>1</v>
      </c>
      <c r="K581" t="str">
        <f t="shared" si="82"/>
        <v>Tu</v>
      </c>
      <c r="L581">
        <f t="shared" si="83"/>
        <v>45</v>
      </c>
      <c r="M581" s="11">
        <f t="shared" si="84"/>
        <v>0.41666666666666663</v>
      </c>
      <c r="N581">
        <f t="shared" si="85"/>
        <v>0.2</v>
      </c>
      <c r="O581">
        <f t="shared" si="86"/>
        <v>3.2000000000000001E-2</v>
      </c>
      <c r="P581">
        <f t="shared" si="87"/>
        <v>1</v>
      </c>
      <c r="Q581">
        <f t="shared" si="88"/>
        <v>0.2</v>
      </c>
      <c r="R581">
        <f t="shared" si="89"/>
        <v>1</v>
      </c>
    </row>
    <row r="582" spans="1:18" x14ac:dyDescent="0.3">
      <c r="A582">
        <v>6</v>
      </c>
      <c r="B582">
        <v>41.881996999999998</v>
      </c>
      <c r="C582">
        <v>-87.627484999999993</v>
      </c>
      <c r="D582" s="1">
        <v>0.73958333333333337</v>
      </c>
      <c r="E582" s="1">
        <v>0.77777777777777779</v>
      </c>
      <c r="F582" t="s">
        <v>15</v>
      </c>
      <c r="G582" t="s">
        <v>14</v>
      </c>
      <c r="H582">
        <v>29</v>
      </c>
      <c r="I582" s="2">
        <v>44138</v>
      </c>
      <c r="J582">
        <f t="shared" si="81"/>
        <v>1</v>
      </c>
      <c r="K582" t="str">
        <f t="shared" si="82"/>
        <v>Tu</v>
      </c>
      <c r="L582">
        <f t="shared" si="83"/>
        <v>45</v>
      </c>
      <c r="M582" s="11">
        <f t="shared" si="84"/>
        <v>0.75</v>
      </c>
      <c r="N582">
        <f t="shared" si="85"/>
        <v>0.24</v>
      </c>
      <c r="O582">
        <f t="shared" si="86"/>
        <v>3.8399999999999997E-2</v>
      </c>
      <c r="P582">
        <f t="shared" si="87"/>
        <v>1</v>
      </c>
      <c r="Q582">
        <f t="shared" si="88"/>
        <v>0.34782608695652173</v>
      </c>
      <c r="R582">
        <f t="shared" si="89"/>
        <v>1</v>
      </c>
    </row>
    <row r="583" spans="1:18" x14ac:dyDescent="0.3">
      <c r="A583">
        <v>6</v>
      </c>
      <c r="B583">
        <v>41.897865000000003</v>
      </c>
      <c r="C583">
        <v>-87.630874000000006</v>
      </c>
      <c r="D583" s="1">
        <v>0.73958333333333337</v>
      </c>
      <c r="E583" s="1">
        <v>0.99930555555555556</v>
      </c>
      <c r="F583" t="s">
        <v>13</v>
      </c>
      <c r="G583" t="s">
        <v>14</v>
      </c>
      <c r="H583">
        <v>29</v>
      </c>
      <c r="I583" s="2">
        <v>44138</v>
      </c>
      <c r="J583">
        <f t="shared" si="81"/>
        <v>1</v>
      </c>
      <c r="K583" t="str">
        <f t="shared" si="82"/>
        <v>Tu</v>
      </c>
      <c r="L583">
        <f t="shared" si="83"/>
        <v>45</v>
      </c>
      <c r="M583" s="11">
        <f t="shared" si="84"/>
        <v>0.75</v>
      </c>
      <c r="N583">
        <f t="shared" si="85"/>
        <v>0.28000000000000003</v>
      </c>
      <c r="O583">
        <f t="shared" si="86"/>
        <v>4.4800000000000006E-2</v>
      </c>
      <c r="P583">
        <f t="shared" si="87"/>
        <v>1</v>
      </c>
      <c r="Q583">
        <f t="shared" si="88"/>
        <v>0.25</v>
      </c>
      <c r="R583">
        <f t="shared" si="89"/>
        <v>1</v>
      </c>
    </row>
    <row r="584" spans="1:18" x14ac:dyDescent="0.3">
      <c r="A584">
        <v>1</v>
      </c>
      <c r="B584">
        <v>41.879604</v>
      </c>
      <c r="C584">
        <v>-87.633663999999996</v>
      </c>
      <c r="D584" s="1">
        <v>0.33333333333333331</v>
      </c>
      <c r="E584" s="1">
        <v>0.34027777777777773</v>
      </c>
      <c r="F584" t="s">
        <v>9</v>
      </c>
      <c r="G584" t="s">
        <v>10</v>
      </c>
      <c r="H584">
        <v>25</v>
      </c>
      <c r="I584" s="2">
        <v>44139</v>
      </c>
      <c r="J584">
        <f t="shared" si="81"/>
        <v>1</v>
      </c>
      <c r="K584" t="str">
        <f t="shared" si="82"/>
        <v>W</v>
      </c>
      <c r="L584">
        <f t="shared" si="83"/>
        <v>45</v>
      </c>
      <c r="M584" s="11">
        <f t="shared" si="84"/>
        <v>0.33333333333333331</v>
      </c>
      <c r="N584">
        <f t="shared" si="85"/>
        <v>0.18518518518518517</v>
      </c>
      <c r="O584">
        <f t="shared" si="86"/>
        <v>2.743484224965706E-2</v>
      </c>
      <c r="P584">
        <f t="shared" si="87"/>
        <v>1</v>
      </c>
      <c r="Q584">
        <f t="shared" si="88"/>
        <v>0.53333333333333333</v>
      </c>
      <c r="R584">
        <f t="shared" si="89"/>
        <v>1</v>
      </c>
    </row>
    <row r="585" spans="1:18" x14ac:dyDescent="0.3">
      <c r="A585">
        <v>1</v>
      </c>
      <c r="B585">
        <v>41.877676999999998</v>
      </c>
      <c r="C585">
        <v>-87.634251000000006</v>
      </c>
      <c r="D585" s="1">
        <v>0.34375</v>
      </c>
      <c r="E585" s="1">
        <v>0.34722222222222227</v>
      </c>
      <c r="F585" t="s">
        <v>11</v>
      </c>
      <c r="G585" t="s">
        <v>10</v>
      </c>
      <c r="H585">
        <v>25</v>
      </c>
      <c r="I585" s="2">
        <v>44139</v>
      </c>
      <c r="J585">
        <f t="shared" si="81"/>
        <v>1</v>
      </c>
      <c r="K585" t="str">
        <f t="shared" si="82"/>
        <v>W</v>
      </c>
      <c r="L585">
        <f t="shared" si="83"/>
        <v>45</v>
      </c>
      <c r="M585" s="11">
        <f t="shared" si="84"/>
        <v>0.33333333333333331</v>
      </c>
      <c r="N585">
        <f t="shared" si="85"/>
        <v>0.18518518518518517</v>
      </c>
      <c r="O585">
        <f t="shared" si="86"/>
        <v>2.743484224965706E-2</v>
      </c>
      <c r="P585">
        <f t="shared" si="87"/>
        <v>1</v>
      </c>
      <c r="Q585">
        <f t="shared" si="88"/>
        <v>1</v>
      </c>
      <c r="R585">
        <f t="shared" si="89"/>
        <v>1</v>
      </c>
    </row>
    <row r="586" spans="1:18" x14ac:dyDescent="0.3">
      <c r="A586">
        <v>1</v>
      </c>
      <c r="B586">
        <v>41.880653000000002</v>
      </c>
      <c r="C586">
        <v>-87.636480000000006</v>
      </c>
      <c r="D586" s="1">
        <v>0.35416666666666669</v>
      </c>
      <c r="E586" s="1">
        <v>0.5</v>
      </c>
      <c r="F586" t="s">
        <v>12</v>
      </c>
      <c r="G586" t="s">
        <v>10</v>
      </c>
      <c r="H586">
        <v>25</v>
      </c>
      <c r="I586" s="2">
        <v>44139</v>
      </c>
      <c r="J586">
        <f t="shared" si="81"/>
        <v>1</v>
      </c>
      <c r="K586" t="str">
        <f t="shared" si="82"/>
        <v>W</v>
      </c>
      <c r="L586">
        <f t="shared" si="83"/>
        <v>45</v>
      </c>
      <c r="M586" s="11">
        <f t="shared" si="84"/>
        <v>0.33333333333333331</v>
      </c>
      <c r="N586">
        <f t="shared" si="85"/>
        <v>0.18518518518518517</v>
      </c>
      <c r="O586">
        <f t="shared" si="86"/>
        <v>2.743484224965706E-2</v>
      </c>
      <c r="P586">
        <f t="shared" si="87"/>
        <v>1</v>
      </c>
      <c r="Q586">
        <f t="shared" si="88"/>
        <v>1</v>
      </c>
      <c r="R586">
        <f t="shared" si="89"/>
        <v>1</v>
      </c>
    </row>
    <row r="587" spans="1:18" x14ac:dyDescent="0.3">
      <c r="A587">
        <v>1</v>
      </c>
      <c r="B587">
        <v>41.897865000000003</v>
      </c>
      <c r="C587">
        <v>-87.630874000000006</v>
      </c>
      <c r="D587" s="1">
        <v>0.72916666666666663</v>
      </c>
      <c r="E587" s="1">
        <v>0.99930555555555556</v>
      </c>
      <c r="F587" t="s">
        <v>13</v>
      </c>
      <c r="G587" t="s">
        <v>10</v>
      </c>
      <c r="H587">
        <v>25</v>
      </c>
      <c r="I587" s="2">
        <v>44139</v>
      </c>
      <c r="J587">
        <f t="shared" si="81"/>
        <v>1</v>
      </c>
      <c r="K587" t="str">
        <f t="shared" si="82"/>
        <v>W</v>
      </c>
      <c r="L587">
        <f t="shared" si="83"/>
        <v>45</v>
      </c>
      <c r="M587" s="11">
        <f t="shared" si="84"/>
        <v>0.75</v>
      </c>
      <c r="N587">
        <f t="shared" si="85"/>
        <v>0.25925925925925924</v>
      </c>
      <c r="O587">
        <f t="shared" si="86"/>
        <v>3.8408779149519887E-2</v>
      </c>
      <c r="P587">
        <f t="shared" si="87"/>
        <v>1</v>
      </c>
      <c r="Q587">
        <f t="shared" si="88"/>
        <v>0.25</v>
      </c>
      <c r="R587">
        <f t="shared" si="89"/>
        <v>1</v>
      </c>
    </row>
    <row r="588" spans="1:18" x14ac:dyDescent="0.3">
      <c r="A588">
        <v>2</v>
      </c>
      <c r="B588">
        <v>41.879604</v>
      </c>
      <c r="C588">
        <v>-87.633663999999996</v>
      </c>
      <c r="D588" s="1">
        <v>0.3125</v>
      </c>
      <c r="E588" s="1">
        <v>0.35416666666666669</v>
      </c>
      <c r="F588" t="s">
        <v>9</v>
      </c>
      <c r="G588" t="s">
        <v>14</v>
      </c>
      <c r="H588">
        <v>27</v>
      </c>
      <c r="I588" s="2">
        <v>44139</v>
      </c>
      <c r="J588">
        <f t="shared" si="81"/>
        <v>1</v>
      </c>
      <c r="K588" t="str">
        <f t="shared" si="82"/>
        <v>W</v>
      </c>
      <c r="L588">
        <f t="shared" si="83"/>
        <v>45</v>
      </c>
      <c r="M588" s="11">
        <f t="shared" si="84"/>
        <v>0.33333333333333331</v>
      </c>
      <c r="N588">
        <f t="shared" si="85"/>
        <v>0.31818181818181818</v>
      </c>
      <c r="O588">
        <f t="shared" si="86"/>
        <v>4.338842975206611E-2</v>
      </c>
      <c r="P588">
        <f t="shared" si="87"/>
        <v>0.875</v>
      </c>
      <c r="Q588">
        <f t="shared" si="88"/>
        <v>0.46666666666666667</v>
      </c>
      <c r="R588">
        <f t="shared" si="89"/>
        <v>0.875</v>
      </c>
    </row>
    <row r="589" spans="1:18" x14ac:dyDescent="0.3">
      <c r="A589">
        <v>2</v>
      </c>
      <c r="B589">
        <v>41.880653000000002</v>
      </c>
      <c r="C589">
        <v>-87.636480000000006</v>
      </c>
      <c r="D589" s="1">
        <v>0.375</v>
      </c>
      <c r="E589" s="1">
        <v>0.70833333333333337</v>
      </c>
      <c r="F589" t="s">
        <v>12</v>
      </c>
      <c r="G589" t="s">
        <v>14</v>
      </c>
      <c r="H589">
        <v>27</v>
      </c>
      <c r="I589" s="2">
        <v>44139</v>
      </c>
      <c r="J589">
        <f t="shared" si="81"/>
        <v>1</v>
      </c>
      <c r="K589" t="str">
        <f t="shared" si="82"/>
        <v>W</v>
      </c>
      <c r="L589">
        <f t="shared" si="83"/>
        <v>45</v>
      </c>
      <c r="M589" s="11">
        <f t="shared" si="84"/>
        <v>0.41666666666666663</v>
      </c>
      <c r="N589">
        <f t="shared" si="85"/>
        <v>0.22727272727272727</v>
      </c>
      <c r="O589">
        <f t="shared" si="86"/>
        <v>3.099173553719008E-2</v>
      </c>
      <c r="P589">
        <f t="shared" si="87"/>
        <v>1</v>
      </c>
      <c r="Q589">
        <f t="shared" si="88"/>
        <v>0.2</v>
      </c>
      <c r="R589">
        <f t="shared" si="89"/>
        <v>1</v>
      </c>
    </row>
    <row r="590" spans="1:18" x14ac:dyDescent="0.3">
      <c r="A590">
        <v>2</v>
      </c>
      <c r="B590">
        <v>41.897865000000003</v>
      </c>
      <c r="C590">
        <v>-87.630874000000006</v>
      </c>
      <c r="D590" s="1">
        <v>0.73958333333333337</v>
      </c>
      <c r="E590" s="1">
        <v>0.99930555555555556</v>
      </c>
      <c r="F590" t="s">
        <v>13</v>
      </c>
      <c r="G590" t="s">
        <v>14</v>
      </c>
      <c r="H590">
        <v>27</v>
      </c>
      <c r="I590" s="2">
        <v>44139</v>
      </c>
      <c r="J590">
        <f t="shared" si="81"/>
        <v>1</v>
      </c>
      <c r="K590" t="str">
        <f t="shared" si="82"/>
        <v>W</v>
      </c>
      <c r="L590">
        <f t="shared" si="83"/>
        <v>45</v>
      </c>
      <c r="M590" s="11">
        <f t="shared" si="84"/>
        <v>0.75</v>
      </c>
      <c r="N590">
        <f t="shared" si="85"/>
        <v>0.31818181818181818</v>
      </c>
      <c r="O590">
        <f t="shared" si="86"/>
        <v>4.338842975206611E-2</v>
      </c>
      <c r="P590">
        <f t="shared" si="87"/>
        <v>1</v>
      </c>
      <c r="Q590">
        <f t="shared" si="88"/>
        <v>0.25</v>
      </c>
      <c r="R590">
        <f t="shared" si="89"/>
        <v>1</v>
      </c>
    </row>
    <row r="591" spans="1:18" x14ac:dyDescent="0.3">
      <c r="A591">
        <v>3</v>
      </c>
      <c r="B591">
        <v>41.880653000000002</v>
      </c>
      <c r="C591">
        <v>-87.636480000000006</v>
      </c>
      <c r="D591" s="1">
        <v>0.375</v>
      </c>
      <c r="E591" s="1">
        <v>0.70833333333333337</v>
      </c>
      <c r="F591" t="s">
        <v>12</v>
      </c>
      <c r="G591" t="s">
        <v>14</v>
      </c>
      <c r="H591">
        <v>29</v>
      </c>
      <c r="I591" s="2">
        <v>44139</v>
      </c>
      <c r="J591">
        <f t="shared" si="81"/>
        <v>1</v>
      </c>
      <c r="K591" t="str">
        <f t="shared" si="82"/>
        <v>W</v>
      </c>
      <c r="L591">
        <f t="shared" si="83"/>
        <v>45</v>
      </c>
      <c r="M591" s="11">
        <f t="shared" si="84"/>
        <v>0.41666666666666663</v>
      </c>
      <c r="N591">
        <f t="shared" si="85"/>
        <v>0.27777777777777779</v>
      </c>
      <c r="O591">
        <f t="shared" si="86"/>
        <v>4.6296296296296294E-2</v>
      </c>
      <c r="P591">
        <f t="shared" si="87"/>
        <v>1</v>
      </c>
      <c r="Q591">
        <f t="shared" si="88"/>
        <v>0.2</v>
      </c>
      <c r="R591">
        <f t="shared" si="89"/>
        <v>1</v>
      </c>
    </row>
    <row r="592" spans="1:18" x14ac:dyDescent="0.3">
      <c r="A592">
        <v>3</v>
      </c>
      <c r="B592">
        <v>41.881996999999998</v>
      </c>
      <c r="C592">
        <v>-87.627484999999993</v>
      </c>
      <c r="D592" s="1">
        <v>0.73958333333333337</v>
      </c>
      <c r="E592" s="1">
        <v>0.77083333333333337</v>
      </c>
      <c r="F592" t="s">
        <v>15</v>
      </c>
      <c r="G592" t="s">
        <v>14</v>
      </c>
      <c r="H592">
        <v>29</v>
      </c>
      <c r="I592" s="2">
        <v>44139</v>
      </c>
      <c r="J592">
        <f t="shared" si="81"/>
        <v>1</v>
      </c>
      <c r="K592" t="str">
        <f t="shared" si="82"/>
        <v>W</v>
      </c>
      <c r="L592">
        <f t="shared" si="83"/>
        <v>45</v>
      </c>
      <c r="M592" s="11">
        <f t="shared" si="84"/>
        <v>0.75</v>
      </c>
      <c r="N592">
        <f t="shared" si="85"/>
        <v>0.16666666666666666</v>
      </c>
      <c r="O592">
        <f t="shared" si="86"/>
        <v>2.7777777777777776E-2</v>
      </c>
      <c r="P592">
        <f t="shared" si="87"/>
        <v>1</v>
      </c>
      <c r="Q592">
        <f t="shared" si="88"/>
        <v>0.33333333333333331</v>
      </c>
      <c r="R592">
        <f t="shared" si="89"/>
        <v>1</v>
      </c>
    </row>
    <row r="593" spans="1:18" x14ac:dyDescent="0.3">
      <c r="A593">
        <v>3</v>
      </c>
      <c r="B593">
        <v>41.897865000000003</v>
      </c>
      <c r="C593">
        <v>-87.630874000000006</v>
      </c>
      <c r="D593" s="1">
        <v>0.79166666666666663</v>
      </c>
      <c r="E593" s="1">
        <v>0.99930555555555556</v>
      </c>
      <c r="F593" t="s">
        <v>13</v>
      </c>
      <c r="G593" t="s">
        <v>14</v>
      </c>
      <c r="H593">
        <v>29</v>
      </c>
      <c r="I593" s="2">
        <v>44139</v>
      </c>
      <c r="J593">
        <f t="shared" si="81"/>
        <v>1</v>
      </c>
      <c r="K593" t="str">
        <f t="shared" si="82"/>
        <v>W</v>
      </c>
      <c r="L593">
        <f t="shared" si="83"/>
        <v>45</v>
      </c>
      <c r="M593" s="11">
        <f t="shared" si="84"/>
        <v>0.83333333333333326</v>
      </c>
      <c r="N593">
        <f t="shared" si="85"/>
        <v>0.27777777777777779</v>
      </c>
      <c r="O593">
        <f t="shared" si="86"/>
        <v>4.6296296296296294E-2</v>
      </c>
      <c r="P593">
        <f t="shared" si="87"/>
        <v>1</v>
      </c>
      <c r="Q593">
        <f t="shared" si="88"/>
        <v>0.5</v>
      </c>
      <c r="R593">
        <f t="shared" si="89"/>
        <v>1</v>
      </c>
    </row>
    <row r="594" spans="1:18" x14ac:dyDescent="0.3">
      <c r="A594">
        <v>4</v>
      </c>
      <c r="B594">
        <v>41.880653000000002</v>
      </c>
      <c r="C594">
        <v>-87.636480000000006</v>
      </c>
      <c r="D594" s="1">
        <v>0.375</v>
      </c>
      <c r="E594" s="1">
        <v>0.71527777777777779</v>
      </c>
      <c r="F594" t="s">
        <v>12</v>
      </c>
      <c r="G594" t="s">
        <v>10</v>
      </c>
      <c r="H594">
        <v>26</v>
      </c>
      <c r="I594" s="2">
        <v>44139</v>
      </c>
      <c r="J594">
        <f t="shared" si="81"/>
        <v>1</v>
      </c>
      <c r="K594" t="str">
        <f t="shared" si="82"/>
        <v>W</v>
      </c>
      <c r="L594">
        <f t="shared" si="83"/>
        <v>45</v>
      </c>
      <c r="M594" s="11">
        <f t="shared" si="84"/>
        <v>0.41666666666666663</v>
      </c>
      <c r="N594">
        <f t="shared" si="85"/>
        <v>0.25</v>
      </c>
      <c r="O594">
        <f t="shared" si="86"/>
        <v>2.5000000000000001E-2</v>
      </c>
      <c r="P594">
        <f t="shared" si="87"/>
        <v>1</v>
      </c>
      <c r="Q594">
        <f t="shared" si="88"/>
        <v>0.2</v>
      </c>
      <c r="R594">
        <f t="shared" si="89"/>
        <v>1</v>
      </c>
    </row>
    <row r="595" spans="1:18" x14ac:dyDescent="0.3">
      <c r="A595">
        <v>4</v>
      </c>
      <c r="B595">
        <v>41.897865000000003</v>
      </c>
      <c r="C595">
        <v>-87.630874000000006</v>
      </c>
      <c r="D595" s="1">
        <v>0.79166666666666663</v>
      </c>
      <c r="E595" s="1">
        <v>0.99930555555555556</v>
      </c>
      <c r="F595" t="s">
        <v>13</v>
      </c>
      <c r="G595" t="s">
        <v>10</v>
      </c>
      <c r="H595">
        <v>26</v>
      </c>
      <c r="I595" s="2">
        <v>44139</v>
      </c>
      <c r="J595">
        <f t="shared" si="81"/>
        <v>1</v>
      </c>
      <c r="K595" t="str">
        <f t="shared" si="82"/>
        <v>W</v>
      </c>
      <c r="L595">
        <f t="shared" si="83"/>
        <v>45</v>
      </c>
      <c r="M595" s="11">
        <f t="shared" si="84"/>
        <v>0.83333333333333326</v>
      </c>
      <c r="N595">
        <f t="shared" si="85"/>
        <v>0.35</v>
      </c>
      <c r="O595">
        <f t="shared" si="86"/>
        <v>3.4999999999999996E-2</v>
      </c>
      <c r="P595">
        <f t="shared" si="87"/>
        <v>1</v>
      </c>
      <c r="Q595">
        <f t="shared" si="88"/>
        <v>0.5</v>
      </c>
      <c r="R595">
        <f t="shared" si="89"/>
        <v>1</v>
      </c>
    </row>
    <row r="596" spans="1:18" x14ac:dyDescent="0.3">
      <c r="A596">
        <v>5</v>
      </c>
      <c r="B596">
        <v>41.874848999999998</v>
      </c>
      <c r="C596">
        <v>-87.634506000000002</v>
      </c>
      <c r="D596" s="1">
        <v>0.25</v>
      </c>
      <c r="E596" s="1">
        <v>0.3125</v>
      </c>
      <c r="F596" t="s">
        <v>16</v>
      </c>
      <c r="G596" t="s">
        <v>10</v>
      </c>
      <c r="H596">
        <v>27</v>
      </c>
      <c r="I596" s="2">
        <v>44139</v>
      </c>
      <c r="J596">
        <f t="shared" si="81"/>
        <v>1</v>
      </c>
      <c r="K596" t="str">
        <f t="shared" si="82"/>
        <v>W</v>
      </c>
      <c r="L596">
        <f t="shared" si="83"/>
        <v>45</v>
      </c>
      <c r="M596" s="11">
        <f t="shared" si="84"/>
        <v>0.25</v>
      </c>
      <c r="N596">
        <f t="shared" si="85"/>
        <v>0.21739130434782608</v>
      </c>
      <c r="O596">
        <f t="shared" si="86"/>
        <v>3.780718336483932E-2</v>
      </c>
      <c r="P596">
        <f t="shared" si="87"/>
        <v>1</v>
      </c>
      <c r="Q596">
        <f t="shared" si="88"/>
        <v>0.53333333333333333</v>
      </c>
      <c r="R596">
        <f t="shared" si="89"/>
        <v>1</v>
      </c>
    </row>
    <row r="597" spans="1:18" x14ac:dyDescent="0.3">
      <c r="A597">
        <v>5</v>
      </c>
      <c r="B597">
        <v>41.880653000000002</v>
      </c>
      <c r="C597">
        <v>-87.636480000000006</v>
      </c>
      <c r="D597" s="1">
        <v>0.375</v>
      </c>
      <c r="E597" s="1">
        <v>0.70833333333333337</v>
      </c>
      <c r="F597" t="s">
        <v>12</v>
      </c>
      <c r="G597" t="s">
        <v>10</v>
      </c>
      <c r="H597">
        <v>27</v>
      </c>
      <c r="I597" s="2">
        <v>44139</v>
      </c>
      <c r="J597">
        <f t="shared" si="81"/>
        <v>1</v>
      </c>
      <c r="K597" t="str">
        <f t="shared" si="82"/>
        <v>W</v>
      </c>
      <c r="L597">
        <f t="shared" si="83"/>
        <v>45</v>
      </c>
      <c r="M597" s="11">
        <f t="shared" si="84"/>
        <v>0.41666666666666663</v>
      </c>
      <c r="N597">
        <f t="shared" si="85"/>
        <v>0.21739130434782608</v>
      </c>
      <c r="O597">
        <f t="shared" si="86"/>
        <v>3.780718336483932E-2</v>
      </c>
      <c r="P597">
        <f t="shared" si="87"/>
        <v>1</v>
      </c>
      <c r="Q597">
        <f t="shared" si="88"/>
        <v>0.2</v>
      </c>
      <c r="R597">
        <f t="shared" si="89"/>
        <v>1</v>
      </c>
    </row>
    <row r="598" spans="1:18" x14ac:dyDescent="0.3">
      <c r="A598">
        <v>5</v>
      </c>
      <c r="B598">
        <v>41.881996999999998</v>
      </c>
      <c r="C598">
        <v>-87.627484999999993</v>
      </c>
      <c r="D598" s="1">
        <v>0.73958333333333337</v>
      </c>
      <c r="E598" s="1">
        <v>0.77083333333333337</v>
      </c>
      <c r="F598" t="s">
        <v>15</v>
      </c>
      <c r="G598" t="s">
        <v>10</v>
      </c>
      <c r="H598">
        <v>27</v>
      </c>
      <c r="I598" s="2">
        <v>44139</v>
      </c>
      <c r="J598">
        <f t="shared" si="81"/>
        <v>1</v>
      </c>
      <c r="K598" t="str">
        <f t="shared" si="82"/>
        <v>W</v>
      </c>
      <c r="L598">
        <f t="shared" si="83"/>
        <v>45</v>
      </c>
      <c r="M598" s="11">
        <f t="shared" si="84"/>
        <v>0.75</v>
      </c>
      <c r="N598">
        <f t="shared" si="85"/>
        <v>0.2608695652173913</v>
      </c>
      <c r="O598">
        <f t="shared" si="86"/>
        <v>4.5368620037807179E-2</v>
      </c>
      <c r="P598">
        <f t="shared" si="87"/>
        <v>1</v>
      </c>
      <c r="Q598">
        <f t="shared" si="88"/>
        <v>0.33333333333333331</v>
      </c>
      <c r="R598">
        <f t="shared" si="89"/>
        <v>1</v>
      </c>
    </row>
    <row r="599" spans="1:18" x14ac:dyDescent="0.3">
      <c r="A599">
        <v>5</v>
      </c>
      <c r="B599">
        <v>41.897865000000003</v>
      </c>
      <c r="C599">
        <v>-87.630874000000006</v>
      </c>
      <c r="D599" s="1">
        <v>0.73958333333333337</v>
      </c>
      <c r="E599" s="1">
        <v>0.99930555555555556</v>
      </c>
      <c r="F599" t="s">
        <v>13</v>
      </c>
      <c r="G599" t="s">
        <v>10</v>
      </c>
      <c r="H599">
        <v>27</v>
      </c>
      <c r="I599" s="2">
        <v>44139</v>
      </c>
      <c r="J599">
        <f t="shared" si="81"/>
        <v>1</v>
      </c>
      <c r="K599" t="str">
        <f t="shared" si="82"/>
        <v>W</v>
      </c>
      <c r="L599">
        <f t="shared" si="83"/>
        <v>45</v>
      </c>
      <c r="M599" s="11">
        <f t="shared" si="84"/>
        <v>0.75</v>
      </c>
      <c r="N599">
        <f t="shared" si="85"/>
        <v>0.30434782608695654</v>
      </c>
      <c r="O599">
        <f t="shared" si="86"/>
        <v>5.2930056710775046E-2</v>
      </c>
      <c r="P599">
        <f t="shared" si="87"/>
        <v>1</v>
      </c>
      <c r="Q599">
        <f t="shared" si="88"/>
        <v>0.25</v>
      </c>
      <c r="R599">
        <f t="shared" si="89"/>
        <v>1</v>
      </c>
    </row>
    <row r="600" spans="1:18" x14ac:dyDescent="0.3">
      <c r="A600">
        <v>6</v>
      </c>
      <c r="B600">
        <v>41.874848999999998</v>
      </c>
      <c r="C600">
        <v>-87.634506000000002</v>
      </c>
      <c r="D600" s="1">
        <v>0.25</v>
      </c>
      <c r="E600" s="1">
        <v>0.31944444444444448</v>
      </c>
      <c r="F600" t="s">
        <v>16</v>
      </c>
      <c r="G600" t="s">
        <v>14</v>
      </c>
      <c r="H600">
        <v>29</v>
      </c>
      <c r="I600" s="2">
        <v>44139</v>
      </c>
      <c r="J600">
        <f t="shared" si="81"/>
        <v>1</v>
      </c>
      <c r="K600" t="str">
        <f t="shared" si="82"/>
        <v>W</v>
      </c>
      <c r="L600">
        <f t="shared" si="83"/>
        <v>45</v>
      </c>
      <c r="M600" s="11">
        <f t="shared" si="84"/>
        <v>0.25</v>
      </c>
      <c r="N600">
        <f t="shared" si="85"/>
        <v>0.16</v>
      </c>
      <c r="O600">
        <f t="shared" si="86"/>
        <v>2.5600000000000001E-2</v>
      </c>
      <c r="P600">
        <f t="shared" si="87"/>
        <v>0.875</v>
      </c>
      <c r="Q600">
        <f t="shared" si="88"/>
        <v>0.46666666666666667</v>
      </c>
      <c r="R600">
        <f t="shared" si="89"/>
        <v>0.875</v>
      </c>
    </row>
    <row r="601" spans="1:18" x14ac:dyDescent="0.3">
      <c r="A601">
        <v>6</v>
      </c>
      <c r="B601">
        <v>41.880653000000002</v>
      </c>
      <c r="C601">
        <v>-87.636480000000006</v>
      </c>
      <c r="D601" s="1">
        <v>0.375</v>
      </c>
      <c r="E601" s="1">
        <v>0.71527777777777779</v>
      </c>
      <c r="F601" t="s">
        <v>12</v>
      </c>
      <c r="G601" t="s">
        <v>14</v>
      </c>
      <c r="H601">
        <v>29</v>
      </c>
      <c r="I601" s="2">
        <v>44139</v>
      </c>
      <c r="J601">
        <f t="shared" si="81"/>
        <v>1</v>
      </c>
      <c r="K601" t="str">
        <f t="shared" si="82"/>
        <v>W</v>
      </c>
      <c r="L601">
        <f t="shared" si="83"/>
        <v>45</v>
      </c>
      <c r="M601" s="11">
        <f t="shared" si="84"/>
        <v>0.41666666666666663</v>
      </c>
      <c r="N601">
        <f t="shared" si="85"/>
        <v>0.2</v>
      </c>
      <c r="O601">
        <f t="shared" si="86"/>
        <v>3.2000000000000001E-2</v>
      </c>
      <c r="P601">
        <f t="shared" si="87"/>
        <v>1</v>
      </c>
      <c r="Q601">
        <f t="shared" si="88"/>
        <v>0.2</v>
      </c>
      <c r="R601">
        <f t="shared" si="89"/>
        <v>1</v>
      </c>
    </row>
    <row r="602" spans="1:18" x14ac:dyDescent="0.3">
      <c r="A602">
        <v>6</v>
      </c>
      <c r="B602">
        <v>41.881996999999998</v>
      </c>
      <c r="C602">
        <v>-87.627484999999993</v>
      </c>
      <c r="D602" s="1">
        <v>0.73958333333333337</v>
      </c>
      <c r="E602" s="1">
        <v>0.77777777777777779</v>
      </c>
      <c r="F602" t="s">
        <v>15</v>
      </c>
      <c r="G602" t="s">
        <v>14</v>
      </c>
      <c r="H602">
        <v>29</v>
      </c>
      <c r="I602" s="2">
        <v>44139</v>
      </c>
      <c r="J602">
        <f t="shared" si="81"/>
        <v>1</v>
      </c>
      <c r="K602" t="str">
        <f t="shared" si="82"/>
        <v>W</v>
      </c>
      <c r="L602">
        <f t="shared" si="83"/>
        <v>45</v>
      </c>
      <c r="M602" s="11">
        <f t="shared" si="84"/>
        <v>0.75</v>
      </c>
      <c r="N602">
        <f t="shared" si="85"/>
        <v>0.24</v>
      </c>
      <c r="O602">
        <f t="shared" si="86"/>
        <v>3.8399999999999997E-2</v>
      </c>
      <c r="P602">
        <f t="shared" si="87"/>
        <v>1</v>
      </c>
      <c r="Q602">
        <f t="shared" si="88"/>
        <v>0.33333333333333331</v>
      </c>
      <c r="R602">
        <f t="shared" si="89"/>
        <v>1</v>
      </c>
    </row>
    <row r="603" spans="1:18" x14ac:dyDescent="0.3">
      <c r="A603">
        <v>6</v>
      </c>
      <c r="B603">
        <v>41.897865000000003</v>
      </c>
      <c r="C603">
        <v>-87.630874000000006</v>
      </c>
      <c r="D603" s="1">
        <v>0.73958333333333337</v>
      </c>
      <c r="E603" s="1">
        <v>0.99930555555555556</v>
      </c>
      <c r="F603" t="s">
        <v>13</v>
      </c>
      <c r="G603" t="s">
        <v>14</v>
      </c>
      <c r="H603">
        <v>29</v>
      </c>
      <c r="I603" s="2">
        <v>44139</v>
      </c>
      <c r="J603">
        <f t="shared" si="81"/>
        <v>1</v>
      </c>
      <c r="K603" t="str">
        <f t="shared" si="82"/>
        <v>W</v>
      </c>
      <c r="L603">
        <f t="shared" si="83"/>
        <v>45</v>
      </c>
      <c r="M603" s="11">
        <f t="shared" si="84"/>
        <v>0.75</v>
      </c>
      <c r="N603">
        <f t="shared" si="85"/>
        <v>0.28000000000000003</v>
      </c>
      <c r="O603">
        <f t="shared" si="86"/>
        <v>4.4800000000000006E-2</v>
      </c>
      <c r="P603">
        <f t="shared" si="87"/>
        <v>1</v>
      </c>
      <c r="Q603">
        <f t="shared" si="88"/>
        <v>0.25</v>
      </c>
      <c r="R603">
        <f t="shared" si="89"/>
        <v>1</v>
      </c>
    </row>
    <row r="604" spans="1:18" x14ac:dyDescent="0.3">
      <c r="A604">
        <v>1</v>
      </c>
      <c r="B604">
        <v>41.879604</v>
      </c>
      <c r="C604">
        <v>-87.633663999999996</v>
      </c>
      <c r="D604" s="1">
        <v>0.33333333333333331</v>
      </c>
      <c r="E604" s="1">
        <v>0.34027777777777773</v>
      </c>
      <c r="F604" t="s">
        <v>9</v>
      </c>
      <c r="G604" t="s">
        <v>10</v>
      </c>
      <c r="H604">
        <v>25</v>
      </c>
      <c r="I604" s="2">
        <v>44140</v>
      </c>
      <c r="J604">
        <f t="shared" si="81"/>
        <v>1</v>
      </c>
      <c r="K604" t="str">
        <f t="shared" si="82"/>
        <v>Th</v>
      </c>
      <c r="L604">
        <f t="shared" si="83"/>
        <v>45</v>
      </c>
      <c r="M604" s="11">
        <f t="shared" si="84"/>
        <v>0.33333333333333331</v>
      </c>
      <c r="N604">
        <f t="shared" si="85"/>
        <v>0.18518518518518517</v>
      </c>
      <c r="O604">
        <f t="shared" si="86"/>
        <v>2.743484224965706E-2</v>
      </c>
      <c r="P604">
        <f t="shared" si="87"/>
        <v>1</v>
      </c>
      <c r="Q604">
        <f t="shared" si="88"/>
        <v>0.5</v>
      </c>
      <c r="R604">
        <f t="shared" si="89"/>
        <v>1</v>
      </c>
    </row>
    <row r="605" spans="1:18" x14ac:dyDescent="0.3">
      <c r="A605">
        <v>1</v>
      </c>
      <c r="B605">
        <v>41.877676999999998</v>
      </c>
      <c r="C605">
        <v>-87.634251000000006</v>
      </c>
      <c r="D605" s="1">
        <v>0.34375</v>
      </c>
      <c r="E605" s="1">
        <v>0.34722222222222227</v>
      </c>
      <c r="F605" t="s">
        <v>11</v>
      </c>
      <c r="G605" t="s">
        <v>10</v>
      </c>
      <c r="H605">
        <v>25</v>
      </c>
      <c r="I605" s="2">
        <v>44140</v>
      </c>
      <c r="J605">
        <f t="shared" si="81"/>
        <v>1</v>
      </c>
      <c r="K605" t="str">
        <f t="shared" si="82"/>
        <v>Th</v>
      </c>
      <c r="L605">
        <f t="shared" si="83"/>
        <v>45</v>
      </c>
      <c r="M605" s="11">
        <f t="shared" si="84"/>
        <v>0.33333333333333331</v>
      </c>
      <c r="N605">
        <f t="shared" si="85"/>
        <v>0.18518518518518517</v>
      </c>
      <c r="O605">
        <f t="shared" si="86"/>
        <v>2.743484224965706E-2</v>
      </c>
      <c r="P605">
        <f t="shared" si="87"/>
        <v>1</v>
      </c>
      <c r="Q605">
        <f t="shared" si="88"/>
        <v>1</v>
      </c>
      <c r="R605">
        <f t="shared" si="89"/>
        <v>1</v>
      </c>
    </row>
    <row r="606" spans="1:18" x14ac:dyDescent="0.3">
      <c r="A606">
        <v>1</v>
      </c>
      <c r="B606">
        <v>41.880653000000002</v>
      </c>
      <c r="C606">
        <v>-87.636480000000006</v>
      </c>
      <c r="D606" s="1">
        <v>0.35416666666666669</v>
      </c>
      <c r="E606" s="1">
        <v>0.5</v>
      </c>
      <c r="F606" t="s">
        <v>12</v>
      </c>
      <c r="G606" t="s">
        <v>10</v>
      </c>
      <c r="H606">
        <v>25</v>
      </c>
      <c r="I606" s="2">
        <v>44140</v>
      </c>
      <c r="J606">
        <f t="shared" si="81"/>
        <v>1</v>
      </c>
      <c r="K606" t="str">
        <f t="shared" si="82"/>
        <v>Th</v>
      </c>
      <c r="L606">
        <f t="shared" si="83"/>
        <v>45</v>
      </c>
      <c r="M606" s="11">
        <f t="shared" si="84"/>
        <v>0.33333333333333331</v>
      </c>
      <c r="N606">
        <f t="shared" si="85"/>
        <v>0.18518518518518517</v>
      </c>
      <c r="O606">
        <f t="shared" si="86"/>
        <v>2.743484224965706E-2</v>
      </c>
      <c r="P606">
        <f t="shared" si="87"/>
        <v>1</v>
      </c>
      <c r="Q606">
        <f t="shared" si="88"/>
        <v>1</v>
      </c>
      <c r="R606">
        <f t="shared" si="89"/>
        <v>1</v>
      </c>
    </row>
    <row r="607" spans="1:18" x14ac:dyDescent="0.3">
      <c r="A607">
        <v>1</v>
      </c>
      <c r="B607">
        <v>41.897865000000003</v>
      </c>
      <c r="C607">
        <v>-87.630874000000006</v>
      </c>
      <c r="D607" s="1">
        <v>0.72916666666666663</v>
      </c>
      <c r="E607" s="1">
        <v>0.99930555555555556</v>
      </c>
      <c r="F607" t="s">
        <v>13</v>
      </c>
      <c r="G607" t="s">
        <v>10</v>
      </c>
      <c r="H607">
        <v>25</v>
      </c>
      <c r="I607" s="2">
        <v>44140</v>
      </c>
      <c r="J607">
        <f t="shared" si="81"/>
        <v>1</v>
      </c>
      <c r="K607" t="str">
        <f t="shared" si="82"/>
        <v>Th</v>
      </c>
      <c r="L607">
        <f t="shared" si="83"/>
        <v>45</v>
      </c>
      <c r="M607" s="11">
        <f t="shared" si="84"/>
        <v>0.75</v>
      </c>
      <c r="N607">
        <f t="shared" si="85"/>
        <v>0.25925925925925924</v>
      </c>
      <c r="O607">
        <f t="shared" si="86"/>
        <v>3.8408779149519887E-2</v>
      </c>
      <c r="P607">
        <f t="shared" si="87"/>
        <v>1</v>
      </c>
      <c r="Q607">
        <f t="shared" si="88"/>
        <v>0.25</v>
      </c>
      <c r="R607">
        <f t="shared" si="89"/>
        <v>1</v>
      </c>
    </row>
    <row r="608" spans="1:18" x14ac:dyDescent="0.3">
      <c r="A608">
        <v>2</v>
      </c>
      <c r="B608">
        <v>41.879604</v>
      </c>
      <c r="C608">
        <v>-87.633663999999996</v>
      </c>
      <c r="D608" s="1">
        <v>0.3125</v>
      </c>
      <c r="E608" s="1">
        <v>0.35416666666666669</v>
      </c>
      <c r="F608" t="s">
        <v>9</v>
      </c>
      <c r="G608" t="s">
        <v>14</v>
      </c>
      <c r="H608">
        <v>27</v>
      </c>
      <c r="I608" s="2">
        <v>44140</v>
      </c>
      <c r="J608">
        <f t="shared" si="81"/>
        <v>1</v>
      </c>
      <c r="K608" t="str">
        <f t="shared" si="82"/>
        <v>Th</v>
      </c>
      <c r="L608">
        <f t="shared" si="83"/>
        <v>45</v>
      </c>
      <c r="M608" s="11">
        <f t="shared" si="84"/>
        <v>0.33333333333333331</v>
      </c>
      <c r="N608">
        <f t="shared" si="85"/>
        <v>0.31818181818181818</v>
      </c>
      <c r="O608">
        <f t="shared" si="86"/>
        <v>4.338842975206611E-2</v>
      </c>
      <c r="P608">
        <f t="shared" si="87"/>
        <v>1</v>
      </c>
      <c r="Q608">
        <f t="shared" si="88"/>
        <v>0.5</v>
      </c>
      <c r="R608">
        <f t="shared" si="89"/>
        <v>1</v>
      </c>
    </row>
    <row r="609" spans="1:18" x14ac:dyDescent="0.3">
      <c r="A609">
        <v>2</v>
      </c>
      <c r="B609">
        <v>41.880653000000002</v>
      </c>
      <c r="C609">
        <v>-87.636480000000006</v>
      </c>
      <c r="D609" s="1">
        <v>0.375</v>
      </c>
      <c r="E609" s="1">
        <v>0.70833333333333337</v>
      </c>
      <c r="F609" t="s">
        <v>12</v>
      </c>
      <c r="G609" t="s">
        <v>14</v>
      </c>
      <c r="H609">
        <v>27</v>
      </c>
      <c r="I609" s="2">
        <v>44140</v>
      </c>
      <c r="J609">
        <f t="shared" si="81"/>
        <v>1</v>
      </c>
      <c r="K609" t="str">
        <f t="shared" si="82"/>
        <v>Th</v>
      </c>
      <c r="L609">
        <f t="shared" si="83"/>
        <v>45</v>
      </c>
      <c r="M609" s="11">
        <f t="shared" si="84"/>
        <v>0.41666666666666663</v>
      </c>
      <c r="N609">
        <f t="shared" si="85"/>
        <v>0.22727272727272727</v>
      </c>
      <c r="O609">
        <f t="shared" si="86"/>
        <v>3.099173553719008E-2</v>
      </c>
      <c r="P609">
        <f t="shared" si="87"/>
        <v>1</v>
      </c>
      <c r="Q609">
        <f t="shared" si="88"/>
        <v>0.2</v>
      </c>
      <c r="R609">
        <f t="shared" si="89"/>
        <v>1</v>
      </c>
    </row>
    <row r="610" spans="1:18" x14ac:dyDescent="0.3">
      <c r="A610">
        <v>2</v>
      </c>
      <c r="B610">
        <v>41.897865000000003</v>
      </c>
      <c r="C610">
        <v>-87.630874000000006</v>
      </c>
      <c r="D610" s="1">
        <v>0.73958333333333337</v>
      </c>
      <c r="E610" s="1">
        <v>0.99930555555555556</v>
      </c>
      <c r="F610" t="s">
        <v>13</v>
      </c>
      <c r="G610" t="s">
        <v>14</v>
      </c>
      <c r="H610">
        <v>27</v>
      </c>
      <c r="I610" s="2">
        <v>44140</v>
      </c>
      <c r="J610">
        <f t="shared" si="81"/>
        <v>1</v>
      </c>
      <c r="K610" t="str">
        <f t="shared" si="82"/>
        <v>Th</v>
      </c>
      <c r="L610">
        <f t="shared" si="83"/>
        <v>45</v>
      </c>
      <c r="M610" s="11">
        <f t="shared" si="84"/>
        <v>0.75</v>
      </c>
      <c r="N610">
        <f t="shared" si="85"/>
        <v>0.31818181818181818</v>
      </c>
      <c r="O610">
        <f t="shared" si="86"/>
        <v>4.338842975206611E-2</v>
      </c>
      <c r="P610">
        <f t="shared" si="87"/>
        <v>1</v>
      </c>
      <c r="Q610">
        <f t="shared" si="88"/>
        <v>0.25</v>
      </c>
      <c r="R610">
        <f t="shared" si="89"/>
        <v>1</v>
      </c>
    </row>
    <row r="611" spans="1:18" x14ac:dyDescent="0.3">
      <c r="A611">
        <v>3</v>
      </c>
      <c r="B611">
        <v>41.880653000000002</v>
      </c>
      <c r="C611">
        <v>-87.636480000000006</v>
      </c>
      <c r="D611" s="1">
        <v>0.375</v>
      </c>
      <c r="E611" s="1">
        <v>0.70833333333333337</v>
      </c>
      <c r="F611" t="s">
        <v>12</v>
      </c>
      <c r="G611" t="s">
        <v>14</v>
      </c>
      <c r="H611">
        <v>29</v>
      </c>
      <c r="I611" s="2">
        <v>44140</v>
      </c>
      <c r="J611">
        <f t="shared" si="81"/>
        <v>1</v>
      </c>
      <c r="K611" t="str">
        <f t="shared" si="82"/>
        <v>Th</v>
      </c>
      <c r="L611">
        <f t="shared" si="83"/>
        <v>45</v>
      </c>
      <c r="M611" s="11">
        <f t="shared" si="84"/>
        <v>0.41666666666666663</v>
      </c>
      <c r="N611">
        <f t="shared" si="85"/>
        <v>0.27777777777777779</v>
      </c>
      <c r="O611">
        <f t="shared" si="86"/>
        <v>4.6296296296296294E-2</v>
      </c>
      <c r="P611">
        <f t="shared" si="87"/>
        <v>1</v>
      </c>
      <c r="Q611">
        <f t="shared" si="88"/>
        <v>0.2</v>
      </c>
      <c r="R611">
        <f t="shared" si="89"/>
        <v>1</v>
      </c>
    </row>
    <row r="612" spans="1:18" x14ac:dyDescent="0.3">
      <c r="A612">
        <v>3</v>
      </c>
      <c r="B612">
        <v>41.881996999999998</v>
      </c>
      <c r="C612">
        <v>-87.627484999999993</v>
      </c>
      <c r="D612" s="1">
        <v>0.73958333333333337</v>
      </c>
      <c r="E612" s="1">
        <v>0.77083333333333337</v>
      </c>
      <c r="F612" t="s">
        <v>15</v>
      </c>
      <c r="G612" t="s">
        <v>14</v>
      </c>
      <c r="H612">
        <v>29</v>
      </c>
      <c r="I612" s="2">
        <v>44140</v>
      </c>
      <c r="J612">
        <f t="shared" si="81"/>
        <v>1</v>
      </c>
      <c r="K612" t="str">
        <f t="shared" si="82"/>
        <v>Th</v>
      </c>
      <c r="L612">
        <f t="shared" si="83"/>
        <v>45</v>
      </c>
      <c r="M612" s="11">
        <f t="shared" si="84"/>
        <v>0.75</v>
      </c>
      <c r="N612">
        <f t="shared" si="85"/>
        <v>0.16666666666666666</v>
      </c>
      <c r="O612">
        <f t="shared" si="86"/>
        <v>2.7777777777777776E-2</v>
      </c>
      <c r="P612">
        <f t="shared" si="87"/>
        <v>1</v>
      </c>
      <c r="Q612">
        <f t="shared" si="88"/>
        <v>0.25</v>
      </c>
      <c r="R612">
        <f t="shared" si="89"/>
        <v>1</v>
      </c>
    </row>
    <row r="613" spans="1:18" x14ac:dyDescent="0.3">
      <c r="A613">
        <v>3</v>
      </c>
      <c r="B613">
        <v>41.897865000000003</v>
      </c>
      <c r="C613">
        <v>-87.630874000000006</v>
      </c>
      <c r="D613" s="1">
        <v>0.79166666666666663</v>
      </c>
      <c r="E613" s="1">
        <v>0.99930555555555556</v>
      </c>
      <c r="F613" t="s">
        <v>13</v>
      </c>
      <c r="G613" t="s">
        <v>14</v>
      </c>
      <c r="H613">
        <v>29</v>
      </c>
      <c r="I613" s="2">
        <v>44140</v>
      </c>
      <c r="J613">
        <f t="shared" si="81"/>
        <v>1</v>
      </c>
      <c r="K613" t="str">
        <f t="shared" si="82"/>
        <v>Th</v>
      </c>
      <c r="L613">
        <f t="shared" si="83"/>
        <v>45</v>
      </c>
      <c r="M613" s="11">
        <f t="shared" si="84"/>
        <v>0.83333333333333326</v>
      </c>
      <c r="N613">
        <f t="shared" si="85"/>
        <v>0.27777777777777779</v>
      </c>
      <c r="O613">
        <f t="shared" si="86"/>
        <v>4.6296296296296294E-2</v>
      </c>
      <c r="P613">
        <f t="shared" si="87"/>
        <v>1</v>
      </c>
      <c r="Q613">
        <f t="shared" si="88"/>
        <v>0.5</v>
      </c>
      <c r="R613">
        <f t="shared" si="89"/>
        <v>1</v>
      </c>
    </row>
    <row r="614" spans="1:18" x14ac:dyDescent="0.3">
      <c r="A614">
        <v>4</v>
      </c>
      <c r="B614">
        <v>41.880653000000002</v>
      </c>
      <c r="C614">
        <v>-87.636480000000006</v>
      </c>
      <c r="D614" s="1">
        <v>0.375</v>
      </c>
      <c r="E614" s="1">
        <v>0.71527777777777779</v>
      </c>
      <c r="F614" t="s">
        <v>12</v>
      </c>
      <c r="G614" t="s">
        <v>10</v>
      </c>
      <c r="H614">
        <v>26</v>
      </c>
      <c r="I614" s="2">
        <v>44140</v>
      </c>
      <c r="J614">
        <f t="shared" si="81"/>
        <v>1</v>
      </c>
      <c r="K614" t="str">
        <f t="shared" si="82"/>
        <v>Th</v>
      </c>
      <c r="L614">
        <f t="shared" si="83"/>
        <v>45</v>
      </c>
      <c r="M614" s="11">
        <f t="shared" si="84"/>
        <v>0.41666666666666663</v>
      </c>
      <c r="N614">
        <f t="shared" si="85"/>
        <v>0.25</v>
      </c>
      <c r="O614">
        <f t="shared" si="86"/>
        <v>3.7499999999999999E-2</v>
      </c>
      <c r="P614">
        <f t="shared" si="87"/>
        <v>1</v>
      </c>
      <c r="Q614">
        <f t="shared" si="88"/>
        <v>0.2</v>
      </c>
      <c r="R614">
        <f t="shared" si="89"/>
        <v>1</v>
      </c>
    </row>
    <row r="615" spans="1:18" x14ac:dyDescent="0.3">
      <c r="A615">
        <v>4</v>
      </c>
      <c r="B615">
        <v>41.881996999999998</v>
      </c>
      <c r="C615">
        <v>-87.627484999999993</v>
      </c>
      <c r="D615" s="1">
        <v>0.73958333333333337</v>
      </c>
      <c r="E615" s="1">
        <v>0.77777777777777779</v>
      </c>
      <c r="F615" t="s">
        <v>15</v>
      </c>
      <c r="G615" t="s">
        <v>10</v>
      </c>
      <c r="H615">
        <v>26</v>
      </c>
      <c r="I615" s="2">
        <v>44140</v>
      </c>
      <c r="J615">
        <f t="shared" si="81"/>
        <v>1</v>
      </c>
      <c r="K615" t="str">
        <f t="shared" si="82"/>
        <v>Th</v>
      </c>
      <c r="L615">
        <f t="shared" si="83"/>
        <v>45</v>
      </c>
      <c r="M615" s="11">
        <f t="shared" si="84"/>
        <v>0.75</v>
      </c>
      <c r="N615">
        <f t="shared" si="85"/>
        <v>0.2</v>
      </c>
      <c r="O615">
        <f t="shared" si="86"/>
        <v>0.03</v>
      </c>
      <c r="P615">
        <f t="shared" si="87"/>
        <v>1</v>
      </c>
      <c r="Q615">
        <f t="shared" si="88"/>
        <v>0.25</v>
      </c>
      <c r="R615">
        <f t="shared" si="89"/>
        <v>1</v>
      </c>
    </row>
    <row r="616" spans="1:18" x14ac:dyDescent="0.3">
      <c r="A616">
        <v>4</v>
      </c>
      <c r="B616">
        <v>41.897865000000003</v>
      </c>
      <c r="C616">
        <v>-87.630874000000006</v>
      </c>
      <c r="D616" s="1">
        <v>0.79166666666666663</v>
      </c>
      <c r="E616" s="1">
        <v>0.99930555555555556</v>
      </c>
      <c r="F616" t="s">
        <v>13</v>
      </c>
      <c r="G616" t="s">
        <v>10</v>
      </c>
      <c r="H616">
        <v>26</v>
      </c>
      <c r="I616" s="2">
        <v>44140</v>
      </c>
      <c r="J616">
        <f t="shared" si="81"/>
        <v>1</v>
      </c>
      <c r="K616" t="str">
        <f t="shared" si="82"/>
        <v>Th</v>
      </c>
      <c r="L616">
        <f t="shared" si="83"/>
        <v>45</v>
      </c>
      <c r="M616" s="11">
        <f t="shared" si="84"/>
        <v>0.83333333333333326</v>
      </c>
      <c r="N616">
        <f t="shared" si="85"/>
        <v>0.35</v>
      </c>
      <c r="O616">
        <f t="shared" si="86"/>
        <v>5.2499999999999998E-2</v>
      </c>
      <c r="P616">
        <f t="shared" si="87"/>
        <v>1</v>
      </c>
      <c r="Q616">
        <f t="shared" si="88"/>
        <v>0.5</v>
      </c>
      <c r="R616">
        <f t="shared" si="89"/>
        <v>1</v>
      </c>
    </row>
    <row r="617" spans="1:18" x14ac:dyDescent="0.3">
      <c r="A617">
        <v>5</v>
      </c>
      <c r="B617">
        <v>41.874848999999998</v>
      </c>
      <c r="C617">
        <v>-87.634506000000002</v>
      </c>
      <c r="D617" s="1">
        <v>0.25</v>
      </c>
      <c r="E617" s="1">
        <v>0.3125</v>
      </c>
      <c r="F617" t="s">
        <v>16</v>
      </c>
      <c r="G617" t="s">
        <v>10</v>
      </c>
      <c r="H617">
        <v>27</v>
      </c>
      <c r="I617" s="2">
        <v>44140</v>
      </c>
      <c r="J617">
        <f t="shared" si="81"/>
        <v>1</v>
      </c>
      <c r="K617" t="str">
        <f t="shared" si="82"/>
        <v>Th</v>
      </c>
      <c r="L617">
        <f t="shared" si="83"/>
        <v>45</v>
      </c>
      <c r="M617" s="11">
        <f t="shared" si="84"/>
        <v>0.25</v>
      </c>
      <c r="N617">
        <f t="shared" si="85"/>
        <v>0.21739130434782608</v>
      </c>
      <c r="O617">
        <f t="shared" si="86"/>
        <v>3.780718336483932E-2</v>
      </c>
      <c r="P617">
        <f t="shared" si="87"/>
        <v>1</v>
      </c>
      <c r="Q617">
        <f t="shared" si="88"/>
        <v>1</v>
      </c>
      <c r="R617">
        <f t="shared" si="89"/>
        <v>1</v>
      </c>
    </row>
    <row r="618" spans="1:18" x14ac:dyDescent="0.3">
      <c r="A618">
        <v>5</v>
      </c>
      <c r="B618">
        <v>41.880653000000002</v>
      </c>
      <c r="C618">
        <v>-87.636480000000006</v>
      </c>
      <c r="D618" s="1">
        <v>0.375</v>
      </c>
      <c r="E618" s="1">
        <v>0.70833333333333337</v>
      </c>
      <c r="F618" t="s">
        <v>12</v>
      </c>
      <c r="G618" t="s">
        <v>10</v>
      </c>
      <c r="H618">
        <v>27</v>
      </c>
      <c r="I618" s="2">
        <v>44140</v>
      </c>
      <c r="J618">
        <f t="shared" si="81"/>
        <v>1</v>
      </c>
      <c r="K618" t="str">
        <f t="shared" si="82"/>
        <v>Th</v>
      </c>
      <c r="L618">
        <f t="shared" si="83"/>
        <v>45</v>
      </c>
      <c r="M618" s="11">
        <f t="shared" si="84"/>
        <v>0.41666666666666663</v>
      </c>
      <c r="N618">
        <f t="shared" si="85"/>
        <v>0.21739130434782608</v>
      </c>
      <c r="O618">
        <f t="shared" si="86"/>
        <v>3.780718336483932E-2</v>
      </c>
      <c r="P618">
        <f t="shared" si="87"/>
        <v>1</v>
      </c>
      <c r="Q618">
        <f t="shared" si="88"/>
        <v>0.2</v>
      </c>
      <c r="R618">
        <f t="shared" si="89"/>
        <v>1</v>
      </c>
    </row>
    <row r="619" spans="1:18" x14ac:dyDescent="0.3">
      <c r="A619">
        <v>5</v>
      </c>
      <c r="B619">
        <v>41.881996999999998</v>
      </c>
      <c r="C619">
        <v>-87.627484999999993</v>
      </c>
      <c r="D619" s="1">
        <v>0.73958333333333337</v>
      </c>
      <c r="E619" s="1">
        <v>0.77083333333333337</v>
      </c>
      <c r="F619" t="s">
        <v>15</v>
      </c>
      <c r="G619" t="s">
        <v>10</v>
      </c>
      <c r="H619">
        <v>27</v>
      </c>
      <c r="I619" s="2">
        <v>44140</v>
      </c>
      <c r="J619">
        <f t="shared" si="81"/>
        <v>1</v>
      </c>
      <c r="K619" t="str">
        <f t="shared" si="82"/>
        <v>Th</v>
      </c>
      <c r="L619">
        <f t="shared" si="83"/>
        <v>45</v>
      </c>
      <c r="M619" s="11">
        <f t="shared" si="84"/>
        <v>0.75</v>
      </c>
      <c r="N619">
        <f t="shared" si="85"/>
        <v>0.2608695652173913</v>
      </c>
      <c r="O619">
        <f t="shared" si="86"/>
        <v>4.5368620037807179E-2</v>
      </c>
      <c r="P619">
        <f t="shared" si="87"/>
        <v>1</v>
      </c>
      <c r="Q619">
        <f t="shared" si="88"/>
        <v>0.25</v>
      </c>
      <c r="R619">
        <f t="shared" si="89"/>
        <v>1</v>
      </c>
    </row>
    <row r="620" spans="1:18" x14ac:dyDescent="0.3">
      <c r="A620">
        <v>5</v>
      </c>
      <c r="B620">
        <v>41.897865000000003</v>
      </c>
      <c r="C620">
        <v>-87.630874000000006</v>
      </c>
      <c r="D620" s="1">
        <v>0.73958333333333337</v>
      </c>
      <c r="E620" s="1">
        <v>0.99930555555555556</v>
      </c>
      <c r="F620" t="s">
        <v>13</v>
      </c>
      <c r="G620" t="s">
        <v>10</v>
      </c>
      <c r="H620">
        <v>27</v>
      </c>
      <c r="I620" s="2">
        <v>44140</v>
      </c>
      <c r="J620">
        <f t="shared" si="81"/>
        <v>1</v>
      </c>
      <c r="K620" t="str">
        <f t="shared" si="82"/>
        <v>Th</v>
      </c>
      <c r="L620">
        <f t="shared" si="83"/>
        <v>45</v>
      </c>
      <c r="M620" s="11">
        <f t="shared" si="84"/>
        <v>0.75</v>
      </c>
      <c r="N620">
        <f t="shared" si="85"/>
        <v>0.30434782608695654</v>
      </c>
      <c r="O620">
        <f t="shared" si="86"/>
        <v>5.2930056710775046E-2</v>
      </c>
      <c r="P620">
        <f t="shared" si="87"/>
        <v>1</v>
      </c>
      <c r="Q620">
        <f t="shared" si="88"/>
        <v>0.25</v>
      </c>
      <c r="R620">
        <f t="shared" si="89"/>
        <v>1</v>
      </c>
    </row>
    <row r="621" spans="1:18" x14ac:dyDescent="0.3">
      <c r="A621">
        <v>6</v>
      </c>
      <c r="B621">
        <v>41.880653000000002</v>
      </c>
      <c r="C621">
        <v>-87.636480000000006</v>
      </c>
      <c r="D621" s="1">
        <v>0.375</v>
      </c>
      <c r="E621" s="1">
        <v>0.71527777777777779</v>
      </c>
      <c r="F621" t="s">
        <v>12</v>
      </c>
      <c r="G621" t="s">
        <v>14</v>
      </c>
      <c r="H621">
        <v>29</v>
      </c>
      <c r="I621" s="2">
        <v>44140</v>
      </c>
      <c r="J621">
        <f t="shared" si="81"/>
        <v>1</v>
      </c>
      <c r="K621" t="str">
        <f t="shared" si="82"/>
        <v>Th</v>
      </c>
      <c r="L621">
        <f t="shared" si="83"/>
        <v>45</v>
      </c>
      <c r="M621" s="11">
        <f t="shared" si="84"/>
        <v>0.41666666666666663</v>
      </c>
      <c r="N621">
        <f t="shared" si="85"/>
        <v>0.2</v>
      </c>
      <c r="O621">
        <f t="shared" si="86"/>
        <v>2.4E-2</v>
      </c>
      <c r="P621">
        <f t="shared" si="87"/>
        <v>1</v>
      </c>
      <c r="Q621">
        <f t="shared" si="88"/>
        <v>0.2</v>
      </c>
      <c r="R621">
        <f t="shared" si="89"/>
        <v>1</v>
      </c>
    </row>
    <row r="622" spans="1:18" x14ac:dyDescent="0.3">
      <c r="A622">
        <v>6</v>
      </c>
      <c r="B622">
        <v>41.881996999999998</v>
      </c>
      <c r="C622">
        <v>-87.627484999999993</v>
      </c>
      <c r="D622" s="1">
        <v>0.73958333333333337</v>
      </c>
      <c r="E622" s="1">
        <v>0.77777777777777779</v>
      </c>
      <c r="F622" t="s">
        <v>15</v>
      </c>
      <c r="G622" t="s">
        <v>14</v>
      </c>
      <c r="H622">
        <v>29</v>
      </c>
      <c r="I622" s="2">
        <v>44140</v>
      </c>
      <c r="J622">
        <f t="shared" si="81"/>
        <v>1</v>
      </c>
      <c r="K622" t="str">
        <f t="shared" si="82"/>
        <v>Th</v>
      </c>
      <c r="L622">
        <f t="shared" si="83"/>
        <v>45</v>
      </c>
      <c r="M622" s="11">
        <f t="shared" si="84"/>
        <v>0.75</v>
      </c>
      <c r="N622">
        <f t="shared" si="85"/>
        <v>0.24</v>
      </c>
      <c r="O622">
        <f t="shared" si="86"/>
        <v>2.8799999999999999E-2</v>
      </c>
      <c r="P622">
        <f t="shared" si="87"/>
        <v>1</v>
      </c>
      <c r="Q622">
        <f t="shared" si="88"/>
        <v>0.25</v>
      </c>
      <c r="R622">
        <f t="shared" si="89"/>
        <v>1</v>
      </c>
    </row>
    <row r="623" spans="1:18" x14ac:dyDescent="0.3">
      <c r="A623">
        <v>6</v>
      </c>
      <c r="B623">
        <v>41.897865000000003</v>
      </c>
      <c r="C623">
        <v>-87.630874000000006</v>
      </c>
      <c r="D623" s="1">
        <v>0.73958333333333337</v>
      </c>
      <c r="E623" s="1">
        <v>0.99930555555555556</v>
      </c>
      <c r="F623" t="s">
        <v>13</v>
      </c>
      <c r="G623" t="s">
        <v>14</v>
      </c>
      <c r="H623">
        <v>29</v>
      </c>
      <c r="I623" s="2">
        <v>44140</v>
      </c>
      <c r="J623">
        <f t="shared" si="81"/>
        <v>1</v>
      </c>
      <c r="K623" t="str">
        <f t="shared" si="82"/>
        <v>Th</v>
      </c>
      <c r="L623">
        <f t="shared" si="83"/>
        <v>45</v>
      </c>
      <c r="M623" s="11">
        <f t="shared" si="84"/>
        <v>0.75</v>
      </c>
      <c r="N623">
        <f t="shared" si="85"/>
        <v>0.28000000000000003</v>
      </c>
      <c r="O623">
        <f t="shared" si="86"/>
        <v>3.3600000000000005E-2</v>
      </c>
      <c r="P623">
        <f t="shared" si="87"/>
        <v>1</v>
      </c>
      <c r="Q623">
        <f t="shared" si="88"/>
        <v>0.25</v>
      </c>
      <c r="R623">
        <f t="shared" si="89"/>
        <v>1</v>
      </c>
    </row>
    <row r="624" spans="1:18" x14ac:dyDescent="0.3">
      <c r="A624">
        <v>1</v>
      </c>
      <c r="B624">
        <v>41.879604</v>
      </c>
      <c r="C624">
        <v>-87.633663999999996</v>
      </c>
      <c r="D624" s="1">
        <v>0.33333333333333331</v>
      </c>
      <c r="E624" s="1">
        <v>0.34027777777777773</v>
      </c>
      <c r="F624" t="s">
        <v>9</v>
      </c>
      <c r="G624" t="s">
        <v>10</v>
      </c>
      <c r="H624">
        <v>25</v>
      </c>
      <c r="I624" s="2">
        <v>44141</v>
      </c>
      <c r="J624">
        <f t="shared" si="81"/>
        <v>1</v>
      </c>
      <c r="K624" t="str">
        <f t="shared" si="82"/>
        <v>F</v>
      </c>
      <c r="L624">
        <f t="shared" si="83"/>
        <v>45</v>
      </c>
      <c r="M624" s="11">
        <f t="shared" si="84"/>
        <v>0.33333333333333331</v>
      </c>
      <c r="N624">
        <f t="shared" si="85"/>
        <v>0.18518518518518517</v>
      </c>
      <c r="O624">
        <f t="shared" si="86"/>
        <v>2.743484224965706E-2</v>
      </c>
      <c r="P624">
        <f t="shared" si="87"/>
        <v>1</v>
      </c>
      <c r="Q624">
        <f t="shared" si="88"/>
        <v>0.5</v>
      </c>
      <c r="R624">
        <f t="shared" si="89"/>
        <v>1</v>
      </c>
    </row>
    <row r="625" spans="1:18" x14ac:dyDescent="0.3">
      <c r="A625">
        <v>1</v>
      </c>
      <c r="B625">
        <v>41.877676999999998</v>
      </c>
      <c r="C625">
        <v>-87.634251000000006</v>
      </c>
      <c r="D625" s="1">
        <v>0.34375</v>
      </c>
      <c r="E625" s="1">
        <v>0.34722222222222227</v>
      </c>
      <c r="F625" t="s">
        <v>11</v>
      </c>
      <c r="G625" t="s">
        <v>10</v>
      </c>
      <c r="H625">
        <v>25</v>
      </c>
      <c r="I625" s="2">
        <v>44141</v>
      </c>
      <c r="J625">
        <f t="shared" si="81"/>
        <v>1</v>
      </c>
      <c r="K625" t="str">
        <f t="shared" si="82"/>
        <v>F</v>
      </c>
      <c r="L625">
        <f t="shared" si="83"/>
        <v>45</v>
      </c>
      <c r="M625" s="11">
        <f t="shared" si="84"/>
        <v>0.33333333333333331</v>
      </c>
      <c r="N625">
        <f t="shared" si="85"/>
        <v>0.18518518518518517</v>
      </c>
      <c r="O625">
        <f t="shared" si="86"/>
        <v>2.743484224965706E-2</v>
      </c>
      <c r="P625">
        <f t="shared" si="87"/>
        <v>1</v>
      </c>
      <c r="Q625">
        <f t="shared" si="88"/>
        <v>1</v>
      </c>
      <c r="R625">
        <f t="shared" si="89"/>
        <v>1</v>
      </c>
    </row>
    <row r="626" spans="1:18" x14ac:dyDescent="0.3">
      <c r="A626">
        <v>1</v>
      </c>
      <c r="B626">
        <v>41.880653000000002</v>
      </c>
      <c r="C626">
        <v>-87.636480000000006</v>
      </c>
      <c r="D626" s="1">
        <v>0.35416666666666669</v>
      </c>
      <c r="E626" s="1">
        <v>0.5</v>
      </c>
      <c r="F626" t="s">
        <v>12</v>
      </c>
      <c r="G626" t="s">
        <v>10</v>
      </c>
      <c r="H626">
        <v>25</v>
      </c>
      <c r="I626" s="2">
        <v>44141</v>
      </c>
      <c r="J626">
        <f t="shared" si="81"/>
        <v>1</v>
      </c>
      <c r="K626" t="str">
        <f t="shared" si="82"/>
        <v>F</v>
      </c>
      <c r="L626">
        <f t="shared" si="83"/>
        <v>45</v>
      </c>
      <c r="M626" s="11">
        <f t="shared" si="84"/>
        <v>0.33333333333333331</v>
      </c>
      <c r="N626">
        <f t="shared" si="85"/>
        <v>0.18518518518518517</v>
      </c>
      <c r="O626">
        <f t="shared" si="86"/>
        <v>2.743484224965706E-2</v>
      </c>
      <c r="P626">
        <f t="shared" si="87"/>
        <v>1</v>
      </c>
      <c r="Q626">
        <f t="shared" si="88"/>
        <v>1</v>
      </c>
      <c r="R626">
        <f t="shared" si="89"/>
        <v>1</v>
      </c>
    </row>
    <row r="627" spans="1:18" x14ac:dyDescent="0.3">
      <c r="A627">
        <v>1</v>
      </c>
      <c r="B627">
        <v>41.897865000000003</v>
      </c>
      <c r="C627">
        <v>-87.630874000000006</v>
      </c>
      <c r="D627" s="1">
        <v>0.72916666666666663</v>
      </c>
      <c r="E627" s="1">
        <v>0.99930555555555556</v>
      </c>
      <c r="F627" t="s">
        <v>13</v>
      </c>
      <c r="G627" t="s">
        <v>10</v>
      </c>
      <c r="H627">
        <v>25</v>
      </c>
      <c r="I627" s="2">
        <v>44141</v>
      </c>
      <c r="J627">
        <f t="shared" si="81"/>
        <v>1</v>
      </c>
      <c r="K627" t="str">
        <f t="shared" si="82"/>
        <v>F</v>
      </c>
      <c r="L627">
        <f t="shared" si="83"/>
        <v>45</v>
      </c>
      <c r="M627" s="11">
        <f t="shared" si="84"/>
        <v>0.75</v>
      </c>
      <c r="N627">
        <f t="shared" si="85"/>
        <v>0.25925925925925924</v>
      </c>
      <c r="O627">
        <f t="shared" si="86"/>
        <v>3.8408779149519887E-2</v>
      </c>
      <c r="P627">
        <f t="shared" si="87"/>
        <v>1</v>
      </c>
      <c r="Q627">
        <f t="shared" si="88"/>
        <v>0.26666666666666666</v>
      </c>
      <c r="R627">
        <f t="shared" si="89"/>
        <v>1</v>
      </c>
    </row>
    <row r="628" spans="1:18" x14ac:dyDescent="0.3">
      <c r="A628">
        <v>2</v>
      </c>
      <c r="B628">
        <v>41.879604</v>
      </c>
      <c r="C628">
        <v>-87.633663999999996</v>
      </c>
      <c r="D628" s="1">
        <v>0.3125</v>
      </c>
      <c r="E628" s="1">
        <v>0.35416666666666669</v>
      </c>
      <c r="F628" t="s">
        <v>9</v>
      </c>
      <c r="G628" t="s">
        <v>14</v>
      </c>
      <c r="H628">
        <v>27</v>
      </c>
      <c r="I628" s="2">
        <v>44141</v>
      </c>
      <c r="J628">
        <f t="shared" si="81"/>
        <v>1</v>
      </c>
      <c r="K628" t="str">
        <f t="shared" si="82"/>
        <v>F</v>
      </c>
      <c r="L628">
        <f t="shared" si="83"/>
        <v>45</v>
      </c>
      <c r="M628" s="11">
        <f t="shared" si="84"/>
        <v>0.33333333333333331</v>
      </c>
      <c r="N628">
        <f t="shared" si="85"/>
        <v>0.31818181818181818</v>
      </c>
      <c r="O628">
        <f t="shared" si="86"/>
        <v>4.338842975206611E-2</v>
      </c>
      <c r="P628">
        <f t="shared" si="87"/>
        <v>1</v>
      </c>
      <c r="Q628">
        <f t="shared" si="88"/>
        <v>0.5</v>
      </c>
      <c r="R628">
        <f t="shared" si="89"/>
        <v>1</v>
      </c>
    </row>
    <row r="629" spans="1:18" x14ac:dyDescent="0.3">
      <c r="A629">
        <v>2</v>
      </c>
      <c r="B629">
        <v>41.880653000000002</v>
      </c>
      <c r="C629">
        <v>-87.636480000000006</v>
      </c>
      <c r="D629" s="1">
        <v>0.375</v>
      </c>
      <c r="E629" s="1">
        <v>0.70833333333333337</v>
      </c>
      <c r="F629" t="s">
        <v>12</v>
      </c>
      <c r="G629" t="s">
        <v>14</v>
      </c>
      <c r="H629">
        <v>27</v>
      </c>
      <c r="I629" s="2">
        <v>44141</v>
      </c>
      <c r="J629">
        <f t="shared" si="81"/>
        <v>1</v>
      </c>
      <c r="K629" t="str">
        <f t="shared" si="82"/>
        <v>F</v>
      </c>
      <c r="L629">
        <f t="shared" si="83"/>
        <v>45</v>
      </c>
      <c r="M629" s="11">
        <f t="shared" si="84"/>
        <v>0.41666666666666663</v>
      </c>
      <c r="N629">
        <f t="shared" si="85"/>
        <v>0.22727272727272727</v>
      </c>
      <c r="O629">
        <f t="shared" si="86"/>
        <v>3.099173553719008E-2</v>
      </c>
      <c r="P629">
        <f t="shared" si="87"/>
        <v>1</v>
      </c>
      <c r="Q629">
        <f t="shared" si="88"/>
        <v>0.2</v>
      </c>
      <c r="R629">
        <f t="shared" si="89"/>
        <v>1</v>
      </c>
    </row>
    <row r="630" spans="1:18" x14ac:dyDescent="0.3">
      <c r="A630">
        <v>2</v>
      </c>
      <c r="B630">
        <v>41.897865000000003</v>
      </c>
      <c r="C630">
        <v>-87.630874000000006</v>
      </c>
      <c r="D630" s="1">
        <v>0.73958333333333337</v>
      </c>
      <c r="E630" s="1">
        <v>0.99930555555555556</v>
      </c>
      <c r="F630" t="s">
        <v>13</v>
      </c>
      <c r="G630" t="s">
        <v>14</v>
      </c>
      <c r="H630">
        <v>27</v>
      </c>
      <c r="I630" s="2">
        <v>44141</v>
      </c>
      <c r="J630">
        <f t="shared" si="81"/>
        <v>1</v>
      </c>
      <c r="K630" t="str">
        <f t="shared" si="82"/>
        <v>F</v>
      </c>
      <c r="L630">
        <f t="shared" si="83"/>
        <v>45</v>
      </c>
      <c r="M630" s="11">
        <f t="shared" si="84"/>
        <v>0.75</v>
      </c>
      <c r="N630">
        <f t="shared" si="85"/>
        <v>0.31818181818181818</v>
      </c>
      <c r="O630">
        <f t="shared" si="86"/>
        <v>4.338842975206611E-2</v>
      </c>
      <c r="P630">
        <f t="shared" si="87"/>
        <v>0.875</v>
      </c>
      <c r="Q630">
        <f t="shared" si="88"/>
        <v>0.2</v>
      </c>
      <c r="R630">
        <f t="shared" si="89"/>
        <v>0.75</v>
      </c>
    </row>
    <row r="631" spans="1:18" x14ac:dyDescent="0.3">
      <c r="A631">
        <v>3</v>
      </c>
      <c r="B631">
        <v>41.880653000000002</v>
      </c>
      <c r="C631">
        <v>-87.636480000000006</v>
      </c>
      <c r="D631" s="1">
        <v>0.375</v>
      </c>
      <c r="E631" s="1">
        <v>0.70833333333333337</v>
      </c>
      <c r="F631" t="s">
        <v>12</v>
      </c>
      <c r="G631" t="s">
        <v>14</v>
      </c>
      <c r="H631">
        <v>29</v>
      </c>
      <c r="I631" s="2">
        <v>44141</v>
      </c>
      <c r="J631">
        <f t="shared" si="81"/>
        <v>1</v>
      </c>
      <c r="K631" t="str">
        <f t="shared" si="82"/>
        <v>F</v>
      </c>
      <c r="L631">
        <f t="shared" si="83"/>
        <v>45</v>
      </c>
      <c r="M631" s="11">
        <f t="shared" si="84"/>
        <v>0.41666666666666663</v>
      </c>
      <c r="N631">
        <f t="shared" si="85"/>
        <v>0.27777777777777779</v>
      </c>
      <c r="O631">
        <f t="shared" si="86"/>
        <v>4.6296296296296294E-2</v>
      </c>
      <c r="P631">
        <f t="shared" si="87"/>
        <v>1</v>
      </c>
      <c r="Q631">
        <f t="shared" si="88"/>
        <v>0.2</v>
      </c>
      <c r="R631">
        <f t="shared" si="89"/>
        <v>1</v>
      </c>
    </row>
    <row r="632" spans="1:18" x14ac:dyDescent="0.3">
      <c r="A632">
        <v>3</v>
      </c>
      <c r="B632">
        <v>41.881996999999998</v>
      </c>
      <c r="C632">
        <v>-87.627484999999993</v>
      </c>
      <c r="D632" s="1">
        <v>0.73958333333333337</v>
      </c>
      <c r="E632" s="1">
        <v>0.77083333333333337</v>
      </c>
      <c r="F632" t="s">
        <v>15</v>
      </c>
      <c r="G632" t="s">
        <v>14</v>
      </c>
      <c r="H632">
        <v>29</v>
      </c>
      <c r="I632" s="2">
        <v>44141</v>
      </c>
      <c r="J632">
        <f t="shared" si="81"/>
        <v>1</v>
      </c>
      <c r="K632" t="str">
        <f t="shared" si="82"/>
        <v>F</v>
      </c>
      <c r="L632">
        <f t="shared" si="83"/>
        <v>45</v>
      </c>
      <c r="M632" s="11">
        <f t="shared" si="84"/>
        <v>0.75</v>
      </c>
      <c r="N632">
        <f t="shared" si="85"/>
        <v>0.16666666666666666</v>
      </c>
      <c r="O632">
        <f t="shared" si="86"/>
        <v>2.7777777777777776E-2</v>
      </c>
      <c r="P632">
        <f t="shared" si="87"/>
        <v>1</v>
      </c>
      <c r="Q632">
        <f t="shared" si="88"/>
        <v>0.33333333333333331</v>
      </c>
      <c r="R632">
        <f t="shared" si="89"/>
        <v>1</v>
      </c>
    </row>
    <row r="633" spans="1:18" x14ac:dyDescent="0.3">
      <c r="A633">
        <v>3</v>
      </c>
      <c r="B633">
        <v>41.897865000000003</v>
      </c>
      <c r="C633">
        <v>-87.630874000000006</v>
      </c>
      <c r="D633" s="1">
        <v>0.79166666666666663</v>
      </c>
      <c r="E633" s="1">
        <v>0.99930555555555556</v>
      </c>
      <c r="F633" t="s">
        <v>13</v>
      </c>
      <c r="G633" t="s">
        <v>14</v>
      </c>
      <c r="H633">
        <v>29</v>
      </c>
      <c r="I633" s="2">
        <v>44141</v>
      </c>
      <c r="J633">
        <f t="shared" si="81"/>
        <v>1</v>
      </c>
      <c r="K633" t="str">
        <f t="shared" si="82"/>
        <v>F</v>
      </c>
      <c r="L633">
        <f t="shared" si="83"/>
        <v>45</v>
      </c>
      <c r="M633" s="11">
        <f t="shared" si="84"/>
        <v>0.83333333333333326</v>
      </c>
      <c r="N633">
        <f t="shared" si="85"/>
        <v>0.27777777777777779</v>
      </c>
      <c r="O633">
        <f t="shared" si="86"/>
        <v>4.6296296296296294E-2</v>
      </c>
      <c r="P633">
        <f t="shared" si="87"/>
        <v>1</v>
      </c>
      <c r="Q633">
        <f t="shared" si="88"/>
        <v>0.47058823529411764</v>
      </c>
      <c r="R633">
        <f t="shared" si="89"/>
        <v>1</v>
      </c>
    </row>
    <row r="634" spans="1:18" x14ac:dyDescent="0.3">
      <c r="A634">
        <v>4</v>
      </c>
      <c r="B634">
        <v>41.880653000000002</v>
      </c>
      <c r="C634">
        <v>-87.636480000000006</v>
      </c>
      <c r="D634" s="1">
        <v>0.375</v>
      </c>
      <c r="E634" s="1">
        <v>0.71527777777777779</v>
      </c>
      <c r="F634" t="s">
        <v>12</v>
      </c>
      <c r="G634" t="s">
        <v>10</v>
      </c>
      <c r="H634">
        <v>26</v>
      </c>
      <c r="I634" s="2">
        <v>44141</v>
      </c>
      <c r="J634">
        <f t="shared" si="81"/>
        <v>1</v>
      </c>
      <c r="K634" t="str">
        <f t="shared" si="82"/>
        <v>F</v>
      </c>
      <c r="L634">
        <f t="shared" si="83"/>
        <v>45</v>
      </c>
      <c r="M634" s="11">
        <f t="shared" si="84"/>
        <v>0.41666666666666663</v>
      </c>
      <c r="N634">
        <f t="shared" si="85"/>
        <v>0.25</v>
      </c>
      <c r="O634">
        <f t="shared" si="86"/>
        <v>3.7499999999999999E-2</v>
      </c>
      <c r="P634">
        <f t="shared" si="87"/>
        <v>1</v>
      </c>
      <c r="Q634">
        <f t="shared" si="88"/>
        <v>0.2</v>
      </c>
      <c r="R634">
        <f t="shared" si="89"/>
        <v>1</v>
      </c>
    </row>
    <row r="635" spans="1:18" x14ac:dyDescent="0.3">
      <c r="A635">
        <v>4</v>
      </c>
      <c r="B635">
        <v>41.881996999999998</v>
      </c>
      <c r="C635">
        <v>-87.627484999999993</v>
      </c>
      <c r="D635" s="1">
        <v>0.73958333333333337</v>
      </c>
      <c r="E635" s="1">
        <v>0.77777777777777779</v>
      </c>
      <c r="F635" t="s">
        <v>15</v>
      </c>
      <c r="G635" t="s">
        <v>10</v>
      </c>
      <c r="H635">
        <v>26</v>
      </c>
      <c r="I635" s="2">
        <v>44141</v>
      </c>
      <c r="J635">
        <f t="shared" si="81"/>
        <v>1</v>
      </c>
      <c r="K635" t="str">
        <f t="shared" si="82"/>
        <v>F</v>
      </c>
      <c r="L635">
        <f t="shared" si="83"/>
        <v>45</v>
      </c>
      <c r="M635" s="11">
        <f t="shared" si="84"/>
        <v>0.75</v>
      </c>
      <c r="N635">
        <f t="shared" si="85"/>
        <v>0.2</v>
      </c>
      <c r="O635">
        <f t="shared" si="86"/>
        <v>0.03</v>
      </c>
      <c r="P635">
        <f t="shared" si="87"/>
        <v>1</v>
      </c>
      <c r="Q635">
        <f t="shared" si="88"/>
        <v>0.33333333333333331</v>
      </c>
      <c r="R635">
        <f t="shared" si="89"/>
        <v>1</v>
      </c>
    </row>
    <row r="636" spans="1:18" x14ac:dyDescent="0.3">
      <c r="A636">
        <v>4</v>
      </c>
      <c r="B636">
        <v>41.897865000000003</v>
      </c>
      <c r="C636">
        <v>-87.630874000000006</v>
      </c>
      <c r="D636" s="1">
        <v>0.79166666666666663</v>
      </c>
      <c r="E636" s="1">
        <v>0.99930555555555556</v>
      </c>
      <c r="F636" t="s">
        <v>13</v>
      </c>
      <c r="G636" t="s">
        <v>10</v>
      </c>
      <c r="H636">
        <v>26</v>
      </c>
      <c r="I636" s="2">
        <v>44141</v>
      </c>
      <c r="J636">
        <f t="shared" si="81"/>
        <v>1</v>
      </c>
      <c r="K636" t="str">
        <f t="shared" si="82"/>
        <v>F</v>
      </c>
      <c r="L636">
        <f t="shared" si="83"/>
        <v>45</v>
      </c>
      <c r="M636" s="11">
        <f t="shared" si="84"/>
        <v>0.83333333333333326</v>
      </c>
      <c r="N636">
        <f t="shared" si="85"/>
        <v>0.35</v>
      </c>
      <c r="O636">
        <f t="shared" si="86"/>
        <v>5.2499999999999998E-2</v>
      </c>
      <c r="P636">
        <f t="shared" si="87"/>
        <v>1</v>
      </c>
      <c r="Q636">
        <f t="shared" si="88"/>
        <v>0.47058823529411764</v>
      </c>
      <c r="R636">
        <f t="shared" si="89"/>
        <v>1</v>
      </c>
    </row>
    <row r="637" spans="1:18" x14ac:dyDescent="0.3">
      <c r="A637">
        <v>5</v>
      </c>
      <c r="B637">
        <v>41.874848999999998</v>
      </c>
      <c r="C637">
        <v>-87.634506000000002</v>
      </c>
      <c r="D637" s="1">
        <v>0.25</v>
      </c>
      <c r="E637" s="1">
        <v>0.3125</v>
      </c>
      <c r="F637" t="s">
        <v>16</v>
      </c>
      <c r="G637" t="s">
        <v>10</v>
      </c>
      <c r="H637">
        <v>27</v>
      </c>
      <c r="I637" s="2">
        <v>44141</v>
      </c>
      <c r="J637">
        <f t="shared" si="81"/>
        <v>1</v>
      </c>
      <c r="K637" t="str">
        <f t="shared" si="82"/>
        <v>F</v>
      </c>
      <c r="L637">
        <f t="shared" si="83"/>
        <v>45</v>
      </c>
      <c r="M637" s="11">
        <f t="shared" si="84"/>
        <v>0.25</v>
      </c>
      <c r="N637">
        <f t="shared" si="85"/>
        <v>0.21739130434782608</v>
      </c>
      <c r="O637">
        <f t="shared" si="86"/>
        <v>2.835538752362949E-2</v>
      </c>
      <c r="P637">
        <f t="shared" si="87"/>
        <v>1</v>
      </c>
      <c r="Q637">
        <f t="shared" si="88"/>
        <v>0.5</v>
      </c>
      <c r="R637">
        <f t="shared" si="89"/>
        <v>1</v>
      </c>
    </row>
    <row r="638" spans="1:18" x14ac:dyDescent="0.3">
      <c r="A638">
        <v>5</v>
      </c>
      <c r="B638">
        <v>41.880653000000002</v>
      </c>
      <c r="C638">
        <v>-87.636480000000006</v>
      </c>
      <c r="D638" s="1">
        <v>0.375</v>
      </c>
      <c r="E638" s="1">
        <v>0.70833333333333337</v>
      </c>
      <c r="F638" t="s">
        <v>12</v>
      </c>
      <c r="G638" t="s">
        <v>10</v>
      </c>
      <c r="H638">
        <v>27</v>
      </c>
      <c r="I638" s="2">
        <v>44141</v>
      </c>
      <c r="J638">
        <f t="shared" si="81"/>
        <v>1</v>
      </c>
      <c r="K638" t="str">
        <f t="shared" si="82"/>
        <v>F</v>
      </c>
      <c r="L638">
        <f t="shared" si="83"/>
        <v>45</v>
      </c>
      <c r="M638" s="11">
        <f t="shared" si="84"/>
        <v>0.41666666666666663</v>
      </c>
      <c r="N638">
        <f t="shared" si="85"/>
        <v>0.21739130434782608</v>
      </c>
      <c r="O638">
        <f t="shared" si="86"/>
        <v>2.835538752362949E-2</v>
      </c>
      <c r="P638">
        <f t="shared" si="87"/>
        <v>1</v>
      </c>
      <c r="Q638">
        <f t="shared" si="88"/>
        <v>0.2</v>
      </c>
      <c r="R638">
        <f t="shared" si="89"/>
        <v>1</v>
      </c>
    </row>
    <row r="639" spans="1:18" x14ac:dyDescent="0.3">
      <c r="A639">
        <v>5</v>
      </c>
      <c r="B639">
        <v>41.897865000000003</v>
      </c>
      <c r="C639">
        <v>-87.630874000000006</v>
      </c>
      <c r="D639" s="1">
        <v>0.73958333333333337</v>
      </c>
      <c r="E639" s="1">
        <v>0.99930555555555556</v>
      </c>
      <c r="F639" t="s">
        <v>13</v>
      </c>
      <c r="G639" t="s">
        <v>10</v>
      </c>
      <c r="H639">
        <v>27</v>
      </c>
      <c r="I639" s="2">
        <v>44141</v>
      </c>
      <c r="J639">
        <f t="shared" si="81"/>
        <v>1</v>
      </c>
      <c r="K639" t="str">
        <f t="shared" si="82"/>
        <v>F</v>
      </c>
      <c r="L639">
        <f t="shared" si="83"/>
        <v>45</v>
      </c>
      <c r="M639" s="11">
        <f t="shared" si="84"/>
        <v>0.75</v>
      </c>
      <c r="N639">
        <f t="shared" si="85"/>
        <v>0.30434782608695654</v>
      </c>
      <c r="O639">
        <f t="shared" si="86"/>
        <v>3.969754253308129E-2</v>
      </c>
      <c r="P639">
        <f t="shared" si="87"/>
        <v>1</v>
      </c>
      <c r="Q639">
        <f t="shared" si="88"/>
        <v>0.26666666666666666</v>
      </c>
      <c r="R639">
        <f t="shared" si="89"/>
        <v>1</v>
      </c>
    </row>
    <row r="640" spans="1:18" x14ac:dyDescent="0.3">
      <c r="A640">
        <v>6</v>
      </c>
      <c r="B640">
        <v>41.874848999999998</v>
      </c>
      <c r="C640">
        <v>-87.634506000000002</v>
      </c>
      <c r="D640" s="1">
        <v>0.25</v>
      </c>
      <c r="E640" s="1">
        <v>0.31944444444444448</v>
      </c>
      <c r="F640" t="s">
        <v>16</v>
      </c>
      <c r="G640" t="s">
        <v>14</v>
      </c>
      <c r="H640">
        <v>29</v>
      </c>
      <c r="I640" s="2">
        <v>44141</v>
      </c>
      <c r="J640">
        <f t="shared" si="81"/>
        <v>1</v>
      </c>
      <c r="K640" t="str">
        <f t="shared" si="82"/>
        <v>F</v>
      </c>
      <c r="L640">
        <f t="shared" si="83"/>
        <v>45</v>
      </c>
      <c r="M640" s="11">
        <f t="shared" si="84"/>
        <v>0.25</v>
      </c>
      <c r="N640">
        <f t="shared" si="85"/>
        <v>0.16</v>
      </c>
      <c r="O640">
        <f t="shared" si="86"/>
        <v>2.5600000000000001E-2</v>
      </c>
      <c r="P640">
        <f t="shared" si="87"/>
        <v>1</v>
      </c>
      <c r="Q640">
        <f t="shared" si="88"/>
        <v>0.5</v>
      </c>
      <c r="R640">
        <f t="shared" si="89"/>
        <v>1</v>
      </c>
    </row>
    <row r="641" spans="1:18" x14ac:dyDescent="0.3">
      <c r="A641">
        <v>6</v>
      </c>
      <c r="B641">
        <v>41.880653000000002</v>
      </c>
      <c r="C641">
        <v>-87.636480000000006</v>
      </c>
      <c r="D641" s="1">
        <v>0.375</v>
      </c>
      <c r="E641" s="1">
        <v>0.71527777777777779</v>
      </c>
      <c r="F641" t="s">
        <v>12</v>
      </c>
      <c r="G641" t="s">
        <v>14</v>
      </c>
      <c r="H641">
        <v>29</v>
      </c>
      <c r="I641" s="2">
        <v>44141</v>
      </c>
      <c r="J641">
        <f t="shared" si="81"/>
        <v>1</v>
      </c>
      <c r="K641" t="str">
        <f t="shared" si="82"/>
        <v>F</v>
      </c>
      <c r="L641">
        <f t="shared" si="83"/>
        <v>45</v>
      </c>
      <c r="M641" s="11">
        <f t="shared" si="84"/>
        <v>0.41666666666666663</v>
      </c>
      <c r="N641">
        <f t="shared" si="85"/>
        <v>0.2</v>
      </c>
      <c r="O641">
        <f t="shared" si="86"/>
        <v>3.2000000000000001E-2</v>
      </c>
      <c r="P641">
        <f t="shared" si="87"/>
        <v>1</v>
      </c>
      <c r="Q641">
        <f t="shared" si="88"/>
        <v>0.2</v>
      </c>
      <c r="R641">
        <f t="shared" si="89"/>
        <v>1</v>
      </c>
    </row>
    <row r="642" spans="1:18" x14ac:dyDescent="0.3">
      <c r="A642">
        <v>6</v>
      </c>
      <c r="B642">
        <v>41.881996999999998</v>
      </c>
      <c r="C642">
        <v>-87.627484999999993</v>
      </c>
      <c r="D642" s="1">
        <v>0.73958333333333337</v>
      </c>
      <c r="E642" s="1">
        <v>0.77777777777777779</v>
      </c>
      <c r="F642" t="s">
        <v>15</v>
      </c>
      <c r="G642" t="s">
        <v>14</v>
      </c>
      <c r="H642">
        <v>29</v>
      </c>
      <c r="I642" s="2">
        <v>44141</v>
      </c>
      <c r="J642">
        <f t="shared" si="81"/>
        <v>1</v>
      </c>
      <c r="K642" t="str">
        <f t="shared" si="82"/>
        <v>F</v>
      </c>
      <c r="L642">
        <f t="shared" si="83"/>
        <v>45</v>
      </c>
      <c r="M642" s="11">
        <f t="shared" si="84"/>
        <v>0.75</v>
      </c>
      <c r="N642">
        <f t="shared" si="85"/>
        <v>0.24</v>
      </c>
      <c r="O642">
        <f t="shared" si="86"/>
        <v>3.8399999999999997E-2</v>
      </c>
      <c r="P642">
        <f t="shared" si="87"/>
        <v>1</v>
      </c>
      <c r="Q642">
        <f t="shared" si="88"/>
        <v>0.33333333333333331</v>
      </c>
      <c r="R642">
        <f t="shared" si="89"/>
        <v>1</v>
      </c>
    </row>
    <row r="643" spans="1:18" x14ac:dyDescent="0.3">
      <c r="A643">
        <v>6</v>
      </c>
      <c r="B643">
        <v>41.897865000000003</v>
      </c>
      <c r="C643">
        <v>-87.630874000000006</v>
      </c>
      <c r="D643" s="1">
        <v>0.73958333333333337</v>
      </c>
      <c r="E643" s="1">
        <v>0.99930555555555556</v>
      </c>
      <c r="F643" t="s">
        <v>13</v>
      </c>
      <c r="G643" t="s">
        <v>14</v>
      </c>
      <c r="H643">
        <v>29</v>
      </c>
      <c r="I643" s="2">
        <v>44141</v>
      </c>
      <c r="J643">
        <f t="shared" ref="J643:J706" si="90">CHOOSE(WEEKDAY(I643),0,1,1,1,1,1,0)</f>
        <v>1</v>
      </c>
      <c r="K643" t="str">
        <f t="shared" ref="K643:K706" si="91">CHOOSE(WEEKDAY(I643),"Su","M","Tu","W","Th","F","Sa")</f>
        <v>F</v>
      </c>
      <c r="L643">
        <f t="shared" ref="L643:L706" si="92">WEEKNUM(I643)</f>
        <v>45</v>
      </c>
      <c r="M643" s="11">
        <f t="shared" ref="M643:M706" si="93">MROUND(D643,"2:00")</f>
        <v>0.75</v>
      </c>
      <c r="N643">
        <f t="shared" ref="N643:N706" si="94">COUNTIFS(F:F,F643,A:A,A643,L:L,L643)/COUNTIFS(A:A,A643,L:L,L643)</f>
        <v>0.28000000000000003</v>
      </c>
      <c r="O643">
        <f t="shared" ref="O643:O706" si="95">N643*(COUNTIFS(K:K,K643,A:A,A643,L:L,L643)/COUNTIFS(A:A,A643,L:L,L643))</f>
        <v>4.4800000000000006E-2</v>
      </c>
      <c r="P643">
        <f t="shared" ref="P643:P706" si="96">COUNTIFS(F:F,F643,A:A,A643,K:K,K643)/(MAX(L:L)-MIN(L:L))</f>
        <v>1</v>
      </c>
      <c r="Q643">
        <f t="shared" ref="Q643:Q706" si="97">COUNTIFS(F:F,F643,M:M,M643,K:K,K643,A:A,A643)/COUNTIFS(F:F,F643,K:K,K643,M:M,M643)</f>
        <v>0.26666666666666666</v>
      </c>
      <c r="R643">
        <f t="shared" ref="R643:R706" si="98">COUNTIFS(F:F,F643,A:A,A643,K:K,K643,M:M,M643)/(MAX(L:L)-MIN(L:L))</f>
        <v>1</v>
      </c>
    </row>
    <row r="644" spans="1:18" x14ac:dyDescent="0.3">
      <c r="A644">
        <v>1</v>
      </c>
      <c r="B644">
        <v>41.878163000000001</v>
      </c>
      <c r="C644">
        <v>-87.634919999999994</v>
      </c>
      <c r="D644" s="1">
        <v>0.52083333333333337</v>
      </c>
      <c r="E644" s="1">
        <v>0.54166666666666663</v>
      </c>
      <c r="F644" t="s">
        <v>17</v>
      </c>
      <c r="G644" t="s">
        <v>10</v>
      </c>
      <c r="H644">
        <v>25</v>
      </c>
      <c r="I644" s="2">
        <v>44142</v>
      </c>
      <c r="J644">
        <f t="shared" si="90"/>
        <v>0</v>
      </c>
      <c r="K644" t="str">
        <f t="shared" si="91"/>
        <v>Sa</v>
      </c>
      <c r="L644">
        <f t="shared" si="92"/>
        <v>45</v>
      </c>
      <c r="M644" s="11">
        <f t="shared" si="93"/>
        <v>0.5</v>
      </c>
      <c r="N644">
        <f t="shared" si="94"/>
        <v>7.407407407407407E-2</v>
      </c>
      <c r="O644">
        <f t="shared" si="95"/>
        <v>1.0973936899862825E-2</v>
      </c>
      <c r="P644">
        <f t="shared" si="96"/>
        <v>1</v>
      </c>
      <c r="Q644">
        <f t="shared" si="97"/>
        <v>1</v>
      </c>
      <c r="R644">
        <f t="shared" si="98"/>
        <v>1</v>
      </c>
    </row>
    <row r="645" spans="1:18" x14ac:dyDescent="0.3">
      <c r="A645">
        <v>1</v>
      </c>
      <c r="B645">
        <v>41.884017999999998</v>
      </c>
      <c r="C645">
        <v>-87.627398999999997</v>
      </c>
      <c r="D645" s="1">
        <v>0.58333333333333337</v>
      </c>
      <c r="E645" s="1">
        <v>0.66666666666666663</v>
      </c>
      <c r="F645" t="s">
        <v>18</v>
      </c>
      <c r="G645" t="s">
        <v>10</v>
      </c>
      <c r="H645">
        <v>25</v>
      </c>
      <c r="I645" s="2">
        <v>44142</v>
      </c>
      <c r="J645">
        <f t="shared" si="90"/>
        <v>0</v>
      </c>
      <c r="K645" t="str">
        <f t="shared" si="91"/>
        <v>Sa</v>
      </c>
      <c r="L645">
        <f t="shared" si="92"/>
        <v>45</v>
      </c>
      <c r="M645" s="11">
        <f t="shared" si="93"/>
        <v>0.58333333333333326</v>
      </c>
      <c r="N645">
        <f t="shared" si="94"/>
        <v>3.7037037037037035E-2</v>
      </c>
      <c r="O645">
        <f t="shared" si="95"/>
        <v>5.4869684499314125E-3</v>
      </c>
      <c r="P645">
        <f t="shared" si="96"/>
        <v>1</v>
      </c>
      <c r="Q645">
        <f t="shared" si="97"/>
        <v>1</v>
      </c>
      <c r="R645">
        <f t="shared" si="98"/>
        <v>1</v>
      </c>
    </row>
    <row r="646" spans="1:18" x14ac:dyDescent="0.3">
      <c r="A646">
        <v>1</v>
      </c>
      <c r="B646">
        <v>41.883138000000002</v>
      </c>
      <c r="C646">
        <v>-87.630692999999994</v>
      </c>
      <c r="D646" s="1">
        <v>0.6875</v>
      </c>
      <c r="E646" s="1">
        <v>0.70833333333333337</v>
      </c>
      <c r="F646" t="s">
        <v>19</v>
      </c>
      <c r="G646" t="s">
        <v>10</v>
      </c>
      <c r="H646">
        <v>25</v>
      </c>
      <c r="I646" s="2">
        <v>44142</v>
      </c>
      <c r="J646">
        <f t="shared" si="90"/>
        <v>0</v>
      </c>
      <c r="K646" t="str">
        <f t="shared" si="91"/>
        <v>Sa</v>
      </c>
      <c r="L646">
        <f t="shared" si="92"/>
        <v>45</v>
      </c>
      <c r="M646" s="11">
        <f t="shared" si="93"/>
        <v>0.66666666666666663</v>
      </c>
      <c r="N646">
        <f t="shared" si="94"/>
        <v>7.407407407407407E-2</v>
      </c>
      <c r="O646">
        <f t="shared" si="95"/>
        <v>1.0973936899862825E-2</v>
      </c>
      <c r="P646">
        <f t="shared" si="96"/>
        <v>1</v>
      </c>
      <c r="Q646">
        <f t="shared" si="97"/>
        <v>1</v>
      </c>
      <c r="R646">
        <f t="shared" si="98"/>
        <v>1</v>
      </c>
    </row>
    <row r="647" spans="1:18" x14ac:dyDescent="0.3">
      <c r="A647">
        <v>1</v>
      </c>
      <c r="B647">
        <v>41.897865000000003</v>
      </c>
      <c r="C647">
        <v>-87.630874000000006</v>
      </c>
      <c r="D647" s="1">
        <v>0.83333333333333337</v>
      </c>
      <c r="E647" s="1">
        <v>0.99930555555555556</v>
      </c>
      <c r="F647" t="s">
        <v>13</v>
      </c>
      <c r="G647" t="s">
        <v>10</v>
      </c>
      <c r="H647">
        <v>25</v>
      </c>
      <c r="I647" s="2">
        <v>44142</v>
      </c>
      <c r="J647">
        <f t="shared" si="90"/>
        <v>0</v>
      </c>
      <c r="K647" t="str">
        <f t="shared" si="91"/>
        <v>Sa</v>
      </c>
      <c r="L647">
        <f t="shared" si="92"/>
        <v>45</v>
      </c>
      <c r="M647" s="11">
        <f t="shared" si="93"/>
        <v>0.83333333333333326</v>
      </c>
      <c r="N647">
        <f t="shared" si="94"/>
        <v>0.25925925925925924</v>
      </c>
      <c r="O647">
        <f t="shared" si="95"/>
        <v>3.8408779149519887E-2</v>
      </c>
      <c r="P647">
        <f t="shared" si="96"/>
        <v>1</v>
      </c>
      <c r="Q647">
        <f t="shared" si="97"/>
        <v>0.88888888888888884</v>
      </c>
      <c r="R647">
        <f t="shared" si="98"/>
        <v>1</v>
      </c>
    </row>
    <row r="648" spans="1:18" x14ac:dyDescent="0.3">
      <c r="A648">
        <v>2</v>
      </c>
      <c r="B648">
        <v>41.879927000000002</v>
      </c>
      <c r="C648">
        <v>-87.623632999999998</v>
      </c>
      <c r="D648" s="1">
        <v>0.39583333333333331</v>
      </c>
      <c r="E648" s="1">
        <v>0.5625</v>
      </c>
      <c r="F648" t="s">
        <v>20</v>
      </c>
      <c r="G648" t="s">
        <v>14</v>
      </c>
      <c r="H648">
        <v>27</v>
      </c>
      <c r="I648" s="2">
        <v>44142</v>
      </c>
      <c r="J648">
        <f t="shared" si="90"/>
        <v>0</v>
      </c>
      <c r="K648" t="str">
        <f t="shared" si="91"/>
        <v>Sa</v>
      </c>
      <c r="L648">
        <f t="shared" si="92"/>
        <v>45</v>
      </c>
      <c r="M648" s="11">
        <f t="shared" si="93"/>
        <v>0.41666666666666663</v>
      </c>
      <c r="N648">
        <f t="shared" si="94"/>
        <v>9.0909090909090912E-2</v>
      </c>
      <c r="O648">
        <f t="shared" si="95"/>
        <v>1.2396694214876032E-2</v>
      </c>
      <c r="P648">
        <f t="shared" si="96"/>
        <v>1</v>
      </c>
      <c r="Q648">
        <f t="shared" si="97"/>
        <v>1</v>
      </c>
      <c r="R648">
        <f t="shared" si="98"/>
        <v>1</v>
      </c>
    </row>
    <row r="649" spans="1:18" x14ac:dyDescent="0.3">
      <c r="A649">
        <v>2</v>
      </c>
      <c r="B649">
        <v>41.879604</v>
      </c>
      <c r="C649">
        <v>-87.633663999999996</v>
      </c>
      <c r="D649" s="1">
        <v>0.58333333333333337</v>
      </c>
      <c r="E649" s="1">
        <v>0.625</v>
      </c>
      <c r="F649" t="s">
        <v>9</v>
      </c>
      <c r="G649" t="s">
        <v>14</v>
      </c>
      <c r="H649">
        <v>27</v>
      </c>
      <c r="I649" s="2">
        <v>44142</v>
      </c>
      <c r="J649">
        <f t="shared" si="90"/>
        <v>0</v>
      </c>
      <c r="K649" t="str">
        <f t="shared" si="91"/>
        <v>Sa</v>
      </c>
      <c r="L649">
        <f t="shared" si="92"/>
        <v>45</v>
      </c>
      <c r="M649" s="11">
        <f t="shared" si="93"/>
        <v>0.58333333333333326</v>
      </c>
      <c r="N649">
        <f t="shared" si="94"/>
        <v>0.31818181818181818</v>
      </c>
      <c r="O649">
        <f t="shared" si="95"/>
        <v>4.338842975206611E-2</v>
      </c>
      <c r="P649">
        <f t="shared" si="96"/>
        <v>1</v>
      </c>
      <c r="Q649">
        <f t="shared" si="97"/>
        <v>1</v>
      </c>
      <c r="R649">
        <f t="shared" si="98"/>
        <v>1</v>
      </c>
    </row>
    <row r="650" spans="1:18" x14ac:dyDescent="0.3">
      <c r="A650">
        <v>2</v>
      </c>
      <c r="B650">
        <v>41.897865000000003</v>
      </c>
      <c r="C650">
        <v>-87.630874000000006</v>
      </c>
      <c r="D650" s="1">
        <v>0.64583333333333337</v>
      </c>
      <c r="E650" s="1">
        <v>0.99930555555555556</v>
      </c>
      <c r="F650" t="s">
        <v>13</v>
      </c>
      <c r="G650" t="s">
        <v>14</v>
      </c>
      <c r="H650">
        <v>27</v>
      </c>
      <c r="I650" s="2">
        <v>44142</v>
      </c>
      <c r="J650">
        <f t="shared" si="90"/>
        <v>0</v>
      </c>
      <c r="K650" t="str">
        <f t="shared" si="91"/>
        <v>Sa</v>
      </c>
      <c r="L650">
        <f t="shared" si="92"/>
        <v>45</v>
      </c>
      <c r="M650" s="11">
        <f t="shared" si="93"/>
        <v>0.66666666666666663</v>
      </c>
      <c r="N650">
        <f t="shared" si="94"/>
        <v>0.31818181818181818</v>
      </c>
      <c r="O650">
        <f t="shared" si="95"/>
        <v>4.338842975206611E-2</v>
      </c>
      <c r="P650">
        <f t="shared" si="96"/>
        <v>1.125</v>
      </c>
      <c r="Q650">
        <f t="shared" si="97"/>
        <v>0.5</v>
      </c>
      <c r="R650">
        <f t="shared" si="98"/>
        <v>1</v>
      </c>
    </row>
    <row r="651" spans="1:18" x14ac:dyDescent="0.3">
      <c r="A651">
        <v>3</v>
      </c>
      <c r="B651">
        <v>41.874848999999998</v>
      </c>
      <c r="C651">
        <v>-87.634506000000002</v>
      </c>
      <c r="D651" s="1">
        <v>0.29166666666666669</v>
      </c>
      <c r="E651" s="1">
        <v>0.375</v>
      </c>
      <c r="F651" t="s">
        <v>16</v>
      </c>
      <c r="G651" t="s">
        <v>14</v>
      </c>
      <c r="H651">
        <v>29</v>
      </c>
      <c r="I651" s="2">
        <v>44142</v>
      </c>
      <c r="J651">
        <f t="shared" si="90"/>
        <v>0</v>
      </c>
      <c r="K651" t="str">
        <f t="shared" si="91"/>
        <v>Sa</v>
      </c>
      <c r="L651">
        <f t="shared" si="92"/>
        <v>45</v>
      </c>
      <c r="M651" s="11">
        <f t="shared" si="93"/>
        <v>0.33333333333333331</v>
      </c>
      <c r="N651">
        <f t="shared" si="94"/>
        <v>0.1111111111111111</v>
      </c>
      <c r="O651">
        <f t="shared" si="95"/>
        <v>1.8518518518518517E-2</v>
      </c>
      <c r="P651">
        <f t="shared" si="96"/>
        <v>1</v>
      </c>
      <c r="Q651">
        <f t="shared" si="97"/>
        <v>1</v>
      </c>
      <c r="R651">
        <f t="shared" si="98"/>
        <v>1</v>
      </c>
    </row>
    <row r="652" spans="1:18" x14ac:dyDescent="0.3">
      <c r="A652">
        <v>3</v>
      </c>
      <c r="B652">
        <v>41.883138000000002</v>
      </c>
      <c r="C652">
        <v>-87.630692999999994</v>
      </c>
      <c r="D652" s="1">
        <v>0.70833333333333337</v>
      </c>
      <c r="E652" s="1">
        <v>0.75</v>
      </c>
      <c r="F652" t="s">
        <v>19</v>
      </c>
      <c r="G652" t="s">
        <v>14</v>
      </c>
      <c r="H652">
        <v>29</v>
      </c>
      <c r="I652" s="2">
        <v>44142</v>
      </c>
      <c r="J652">
        <f t="shared" si="90"/>
        <v>0</v>
      </c>
      <c r="K652" t="str">
        <f t="shared" si="91"/>
        <v>Sa</v>
      </c>
      <c r="L652">
        <f t="shared" si="92"/>
        <v>45</v>
      </c>
      <c r="M652" s="11">
        <f t="shared" si="93"/>
        <v>0.75</v>
      </c>
      <c r="N652">
        <f t="shared" si="94"/>
        <v>5.5555555555555552E-2</v>
      </c>
      <c r="O652">
        <f t="shared" si="95"/>
        <v>9.2592592592592587E-3</v>
      </c>
      <c r="P652">
        <f t="shared" si="96"/>
        <v>1</v>
      </c>
      <c r="Q652">
        <f t="shared" si="97"/>
        <v>1</v>
      </c>
      <c r="R652">
        <f t="shared" si="98"/>
        <v>1</v>
      </c>
    </row>
    <row r="653" spans="1:18" x14ac:dyDescent="0.3">
      <c r="A653">
        <v>3</v>
      </c>
      <c r="B653">
        <v>41.884017999999998</v>
      </c>
      <c r="C653">
        <v>-87.627398999999997</v>
      </c>
      <c r="D653" s="1">
        <v>0.75</v>
      </c>
      <c r="E653" s="1">
        <v>0.91666666666666663</v>
      </c>
      <c r="F653" t="s">
        <v>18</v>
      </c>
      <c r="G653" t="s">
        <v>14</v>
      </c>
      <c r="H653">
        <v>29</v>
      </c>
      <c r="I653" s="2">
        <v>44142</v>
      </c>
      <c r="J653">
        <f t="shared" si="90"/>
        <v>0</v>
      </c>
      <c r="K653" t="str">
        <f t="shared" si="91"/>
        <v>Sa</v>
      </c>
      <c r="L653">
        <f t="shared" si="92"/>
        <v>45</v>
      </c>
      <c r="M653" s="11">
        <f t="shared" si="93"/>
        <v>0.75</v>
      </c>
      <c r="N653">
        <f t="shared" si="94"/>
        <v>0.1111111111111111</v>
      </c>
      <c r="O653">
        <f t="shared" si="95"/>
        <v>1.8518518518518517E-2</v>
      </c>
      <c r="P653">
        <f t="shared" si="96"/>
        <v>1</v>
      </c>
      <c r="Q653">
        <f t="shared" si="97"/>
        <v>1</v>
      </c>
      <c r="R653">
        <f t="shared" si="98"/>
        <v>1</v>
      </c>
    </row>
    <row r="654" spans="1:18" x14ac:dyDescent="0.3">
      <c r="A654">
        <v>4</v>
      </c>
      <c r="B654">
        <v>41.897865000000003</v>
      </c>
      <c r="C654">
        <v>-87.630874000000006</v>
      </c>
      <c r="D654" s="1">
        <v>0.375</v>
      </c>
      <c r="E654" s="1">
        <v>0.38541666666666669</v>
      </c>
      <c r="F654" t="s">
        <v>13</v>
      </c>
      <c r="G654" t="s">
        <v>10</v>
      </c>
      <c r="H654">
        <v>26</v>
      </c>
      <c r="I654" s="2">
        <v>44142</v>
      </c>
      <c r="J654">
        <f t="shared" si="90"/>
        <v>0</v>
      </c>
      <c r="K654" t="str">
        <f t="shared" si="91"/>
        <v>Sa</v>
      </c>
      <c r="L654">
        <f t="shared" si="92"/>
        <v>45</v>
      </c>
      <c r="M654" s="11">
        <f t="shared" si="93"/>
        <v>0.41666666666666663</v>
      </c>
      <c r="N654">
        <f t="shared" si="94"/>
        <v>0.35</v>
      </c>
      <c r="O654">
        <f t="shared" si="95"/>
        <v>5.2499999999999998E-2</v>
      </c>
      <c r="P654">
        <f t="shared" si="96"/>
        <v>1</v>
      </c>
      <c r="Q654">
        <f t="shared" si="97"/>
        <v>1</v>
      </c>
      <c r="R654">
        <f t="shared" si="98"/>
        <v>1</v>
      </c>
    </row>
    <row r="655" spans="1:18" x14ac:dyDescent="0.3">
      <c r="A655">
        <v>4</v>
      </c>
      <c r="B655">
        <v>41.879604</v>
      </c>
      <c r="C655">
        <v>-87.633663999999996</v>
      </c>
      <c r="D655" s="1">
        <v>0.75</v>
      </c>
      <c r="E655" s="1">
        <v>0.79166666666666663</v>
      </c>
      <c r="F655" t="s">
        <v>9</v>
      </c>
      <c r="G655" t="s">
        <v>10</v>
      </c>
      <c r="H655">
        <v>26</v>
      </c>
      <c r="I655" s="2">
        <v>44142</v>
      </c>
      <c r="J655">
        <f t="shared" si="90"/>
        <v>0</v>
      </c>
      <c r="K655" t="str">
        <f t="shared" si="91"/>
        <v>Sa</v>
      </c>
      <c r="L655">
        <f t="shared" si="92"/>
        <v>45</v>
      </c>
      <c r="M655" s="11">
        <f t="shared" si="93"/>
        <v>0.75</v>
      </c>
      <c r="N655">
        <f t="shared" si="94"/>
        <v>0.1</v>
      </c>
      <c r="O655">
        <f t="shared" si="95"/>
        <v>1.4999999999999999E-2</v>
      </c>
      <c r="P655">
        <f t="shared" si="96"/>
        <v>1</v>
      </c>
      <c r="Q655">
        <f t="shared" si="97"/>
        <v>1</v>
      </c>
      <c r="R655">
        <f t="shared" si="98"/>
        <v>1</v>
      </c>
    </row>
    <row r="656" spans="1:18" x14ac:dyDescent="0.3">
      <c r="A656">
        <v>4</v>
      </c>
      <c r="B656">
        <v>41.890135999999998</v>
      </c>
      <c r="C656">
        <v>-87.631688999999994</v>
      </c>
      <c r="D656" s="1">
        <v>0.8125</v>
      </c>
      <c r="E656" s="1">
        <v>0</v>
      </c>
      <c r="F656" t="s">
        <v>21</v>
      </c>
      <c r="G656" t="s">
        <v>10</v>
      </c>
      <c r="H656">
        <v>26</v>
      </c>
      <c r="I656" s="2">
        <v>44142</v>
      </c>
      <c r="J656">
        <f t="shared" si="90"/>
        <v>0</v>
      </c>
      <c r="K656" t="str">
        <f t="shared" si="91"/>
        <v>Sa</v>
      </c>
      <c r="L656">
        <f t="shared" si="92"/>
        <v>45</v>
      </c>
      <c r="M656" s="11">
        <f t="shared" si="93"/>
        <v>0.83333333333333326</v>
      </c>
      <c r="N656">
        <f t="shared" si="94"/>
        <v>0.1</v>
      </c>
      <c r="O656">
        <f t="shared" si="95"/>
        <v>1.4999999999999999E-2</v>
      </c>
      <c r="P656">
        <f t="shared" si="96"/>
        <v>1.125</v>
      </c>
      <c r="Q656">
        <f t="shared" si="97"/>
        <v>0.9</v>
      </c>
      <c r="R656">
        <f t="shared" si="98"/>
        <v>1.125</v>
      </c>
    </row>
    <row r="657" spans="1:18" x14ac:dyDescent="0.3">
      <c r="A657">
        <v>5</v>
      </c>
      <c r="B657">
        <v>41.897865000000003</v>
      </c>
      <c r="C657">
        <v>-87.630874000000006</v>
      </c>
      <c r="D657" s="1">
        <v>0.33333333333333331</v>
      </c>
      <c r="E657" s="1">
        <v>0.375</v>
      </c>
      <c r="F657" t="s">
        <v>13</v>
      </c>
      <c r="G657" t="s">
        <v>10</v>
      </c>
      <c r="H657">
        <v>27</v>
      </c>
      <c r="I657" s="2">
        <v>44142</v>
      </c>
      <c r="J657">
        <f t="shared" si="90"/>
        <v>0</v>
      </c>
      <c r="K657" t="str">
        <f t="shared" si="91"/>
        <v>Sa</v>
      </c>
      <c r="L657">
        <f t="shared" si="92"/>
        <v>45</v>
      </c>
      <c r="M657" s="11">
        <f t="shared" si="93"/>
        <v>0.33333333333333331</v>
      </c>
      <c r="N657">
        <f t="shared" si="94"/>
        <v>0.30434782608695654</v>
      </c>
      <c r="O657">
        <f t="shared" si="95"/>
        <v>2.6465028355387523E-2</v>
      </c>
      <c r="P657">
        <f t="shared" si="96"/>
        <v>1</v>
      </c>
      <c r="Q657">
        <f t="shared" si="97"/>
        <v>1</v>
      </c>
      <c r="R657">
        <f t="shared" si="98"/>
        <v>1</v>
      </c>
    </row>
    <row r="658" spans="1:18" x14ac:dyDescent="0.3">
      <c r="A658">
        <v>5</v>
      </c>
      <c r="B658">
        <v>41.881996999999998</v>
      </c>
      <c r="C658">
        <v>-87.627484999999993</v>
      </c>
      <c r="D658" s="1">
        <v>0.375</v>
      </c>
      <c r="E658" s="1">
        <v>0.54166666666666663</v>
      </c>
      <c r="F658" t="s">
        <v>15</v>
      </c>
      <c r="G658" t="s">
        <v>10</v>
      </c>
      <c r="H658">
        <v>27</v>
      </c>
      <c r="I658" s="2">
        <v>44142</v>
      </c>
      <c r="J658">
        <f t="shared" si="90"/>
        <v>0</v>
      </c>
      <c r="K658" t="str">
        <f t="shared" si="91"/>
        <v>Sa</v>
      </c>
      <c r="L658">
        <f t="shared" si="92"/>
        <v>45</v>
      </c>
      <c r="M658" s="11">
        <f t="shared" si="93"/>
        <v>0.41666666666666663</v>
      </c>
      <c r="N658">
        <f t="shared" si="94"/>
        <v>0.2608695652173913</v>
      </c>
      <c r="O658">
        <f t="shared" si="95"/>
        <v>2.268431001890359E-2</v>
      </c>
      <c r="P658">
        <f t="shared" si="96"/>
        <v>1</v>
      </c>
      <c r="Q658">
        <f t="shared" si="97"/>
        <v>0.5</v>
      </c>
      <c r="R658">
        <f t="shared" si="98"/>
        <v>1</v>
      </c>
    </row>
    <row r="659" spans="1:18" x14ac:dyDescent="0.3">
      <c r="A659">
        <v>6</v>
      </c>
      <c r="B659">
        <v>41.881996999999998</v>
      </c>
      <c r="C659">
        <v>-87.627484999999993</v>
      </c>
      <c r="D659" s="1">
        <v>0.41666666666666669</v>
      </c>
      <c r="E659" s="1">
        <v>0.54166666666666663</v>
      </c>
      <c r="F659" t="s">
        <v>15</v>
      </c>
      <c r="G659" t="s">
        <v>14</v>
      </c>
      <c r="H659">
        <v>29</v>
      </c>
      <c r="I659" s="2">
        <v>44142</v>
      </c>
      <c r="J659">
        <f t="shared" si="90"/>
        <v>0</v>
      </c>
      <c r="K659" t="str">
        <f t="shared" si="91"/>
        <v>Sa</v>
      </c>
      <c r="L659">
        <f t="shared" si="92"/>
        <v>45</v>
      </c>
      <c r="M659" s="11">
        <f t="shared" si="93"/>
        <v>0.41666666666666663</v>
      </c>
      <c r="N659">
        <f t="shared" si="94"/>
        <v>0.24</v>
      </c>
      <c r="O659">
        <f t="shared" si="95"/>
        <v>2.8799999999999999E-2</v>
      </c>
      <c r="P659">
        <f t="shared" si="96"/>
        <v>1</v>
      </c>
      <c r="Q659">
        <f t="shared" si="97"/>
        <v>0.5</v>
      </c>
      <c r="R659">
        <f t="shared" si="98"/>
        <v>1</v>
      </c>
    </row>
    <row r="660" spans="1:18" x14ac:dyDescent="0.3">
      <c r="A660">
        <v>6</v>
      </c>
      <c r="B660">
        <v>41.883138000000002</v>
      </c>
      <c r="C660">
        <v>-87.630692999999994</v>
      </c>
      <c r="D660" s="1">
        <v>0.58333333333333337</v>
      </c>
      <c r="E660" s="1">
        <v>0.66666666666666663</v>
      </c>
      <c r="F660" t="s">
        <v>19</v>
      </c>
      <c r="G660" t="s">
        <v>14</v>
      </c>
      <c r="H660">
        <v>29</v>
      </c>
      <c r="I660" s="2">
        <v>44142</v>
      </c>
      <c r="J660">
        <f t="shared" si="90"/>
        <v>0</v>
      </c>
      <c r="K660" t="str">
        <f t="shared" si="91"/>
        <v>Sa</v>
      </c>
      <c r="L660">
        <f t="shared" si="92"/>
        <v>45</v>
      </c>
      <c r="M660" s="11">
        <f t="shared" si="93"/>
        <v>0.58333333333333326</v>
      </c>
      <c r="N660">
        <f t="shared" si="94"/>
        <v>0.08</v>
      </c>
      <c r="O660">
        <f t="shared" si="95"/>
        <v>9.5999999999999992E-3</v>
      </c>
      <c r="P660">
        <f t="shared" si="96"/>
        <v>1</v>
      </c>
      <c r="Q660">
        <f t="shared" si="97"/>
        <v>1</v>
      </c>
      <c r="R660">
        <f t="shared" si="98"/>
        <v>1</v>
      </c>
    </row>
    <row r="661" spans="1:18" x14ac:dyDescent="0.3">
      <c r="A661">
        <v>6</v>
      </c>
      <c r="B661">
        <v>41.897865000000003</v>
      </c>
      <c r="C661">
        <v>-87.630874000000006</v>
      </c>
      <c r="D661" s="1">
        <v>0.66666666666666663</v>
      </c>
      <c r="E661" s="1">
        <v>0.99930555555555556</v>
      </c>
      <c r="F661" t="s">
        <v>13</v>
      </c>
      <c r="G661" t="s">
        <v>14</v>
      </c>
      <c r="H661">
        <v>29</v>
      </c>
      <c r="I661" s="2">
        <v>44142</v>
      </c>
      <c r="J661">
        <f t="shared" si="90"/>
        <v>0</v>
      </c>
      <c r="K661" t="str">
        <f t="shared" si="91"/>
        <v>Sa</v>
      </c>
      <c r="L661">
        <f t="shared" si="92"/>
        <v>45</v>
      </c>
      <c r="M661" s="11">
        <f t="shared" si="93"/>
        <v>0.66666666666666663</v>
      </c>
      <c r="N661">
        <f t="shared" si="94"/>
        <v>0.28000000000000003</v>
      </c>
      <c r="O661">
        <f t="shared" si="95"/>
        <v>3.3600000000000005E-2</v>
      </c>
      <c r="P661">
        <f t="shared" si="96"/>
        <v>1</v>
      </c>
      <c r="Q661">
        <f t="shared" si="97"/>
        <v>0.5</v>
      </c>
      <c r="R661">
        <f t="shared" si="98"/>
        <v>1</v>
      </c>
    </row>
    <row r="662" spans="1:18" x14ac:dyDescent="0.3">
      <c r="A662">
        <v>1</v>
      </c>
      <c r="B662">
        <v>41.878163000000001</v>
      </c>
      <c r="C662">
        <v>-87.634919999999994</v>
      </c>
      <c r="D662" s="1">
        <v>0.52083333333333337</v>
      </c>
      <c r="E662" s="1">
        <v>0.54166666666666663</v>
      </c>
      <c r="F662" t="s">
        <v>17</v>
      </c>
      <c r="G662" t="s">
        <v>10</v>
      </c>
      <c r="H662">
        <v>25</v>
      </c>
      <c r="I662" s="2">
        <v>44143</v>
      </c>
      <c r="J662">
        <f t="shared" si="90"/>
        <v>0</v>
      </c>
      <c r="K662" t="str">
        <f t="shared" si="91"/>
        <v>Su</v>
      </c>
      <c r="L662">
        <f t="shared" si="92"/>
        <v>46</v>
      </c>
      <c r="M662" s="11">
        <f t="shared" si="93"/>
        <v>0.5</v>
      </c>
      <c r="N662">
        <f t="shared" si="94"/>
        <v>7.407407407407407E-2</v>
      </c>
      <c r="O662">
        <f t="shared" si="95"/>
        <v>8.2304526748971183E-3</v>
      </c>
      <c r="P662">
        <f t="shared" si="96"/>
        <v>1</v>
      </c>
      <c r="Q662">
        <f t="shared" si="97"/>
        <v>1</v>
      </c>
      <c r="R662">
        <f t="shared" si="98"/>
        <v>1</v>
      </c>
    </row>
    <row r="663" spans="1:18" x14ac:dyDescent="0.3">
      <c r="A663">
        <v>1</v>
      </c>
      <c r="B663">
        <v>41.883138000000002</v>
      </c>
      <c r="C663">
        <v>-87.630692999999994</v>
      </c>
      <c r="D663" s="1">
        <v>0.6875</v>
      </c>
      <c r="E663" s="1">
        <v>0.70833333333333337</v>
      </c>
      <c r="F663" t="s">
        <v>19</v>
      </c>
      <c r="G663" t="s">
        <v>10</v>
      </c>
      <c r="H663">
        <v>25</v>
      </c>
      <c r="I663" s="2">
        <v>44143</v>
      </c>
      <c r="J663">
        <f t="shared" si="90"/>
        <v>0</v>
      </c>
      <c r="K663" t="str">
        <f t="shared" si="91"/>
        <v>Su</v>
      </c>
      <c r="L663">
        <f t="shared" si="92"/>
        <v>46</v>
      </c>
      <c r="M663" s="11">
        <f t="shared" si="93"/>
        <v>0.66666666666666663</v>
      </c>
      <c r="N663">
        <f t="shared" si="94"/>
        <v>7.407407407407407E-2</v>
      </c>
      <c r="O663">
        <f t="shared" si="95"/>
        <v>8.2304526748971183E-3</v>
      </c>
      <c r="P663">
        <f t="shared" si="96"/>
        <v>1</v>
      </c>
      <c r="Q663">
        <f t="shared" si="97"/>
        <v>1</v>
      </c>
      <c r="R663">
        <f t="shared" si="98"/>
        <v>1</v>
      </c>
    </row>
    <row r="664" spans="1:18" x14ac:dyDescent="0.3">
      <c r="A664">
        <v>1</v>
      </c>
      <c r="B664">
        <v>41.897865000000003</v>
      </c>
      <c r="C664">
        <v>-87.630874000000006</v>
      </c>
      <c r="D664" s="1">
        <v>0.83333333333333337</v>
      </c>
      <c r="E664" s="1">
        <v>0.99930555555555556</v>
      </c>
      <c r="F664" t="s">
        <v>13</v>
      </c>
      <c r="G664" t="s">
        <v>10</v>
      </c>
      <c r="H664">
        <v>25</v>
      </c>
      <c r="I664" s="2">
        <v>44143</v>
      </c>
      <c r="J664">
        <f t="shared" si="90"/>
        <v>0</v>
      </c>
      <c r="K664" t="str">
        <f t="shared" si="91"/>
        <v>Su</v>
      </c>
      <c r="L664">
        <f t="shared" si="92"/>
        <v>46</v>
      </c>
      <c r="M664" s="11">
        <f t="shared" si="93"/>
        <v>0.83333333333333326</v>
      </c>
      <c r="N664">
        <f t="shared" si="94"/>
        <v>0.25925925925925924</v>
      </c>
      <c r="O664">
        <f t="shared" si="95"/>
        <v>2.8806584362139915E-2</v>
      </c>
      <c r="P664">
        <f t="shared" si="96"/>
        <v>1</v>
      </c>
      <c r="Q664">
        <f t="shared" si="97"/>
        <v>1</v>
      </c>
      <c r="R664">
        <f t="shared" si="98"/>
        <v>1</v>
      </c>
    </row>
    <row r="665" spans="1:18" x14ac:dyDescent="0.3">
      <c r="A665">
        <v>2</v>
      </c>
      <c r="B665">
        <v>41.881996999999998</v>
      </c>
      <c r="C665">
        <v>-87.627484999999993</v>
      </c>
      <c r="D665" s="1">
        <v>0.33333333333333331</v>
      </c>
      <c r="E665" s="1">
        <v>0.375</v>
      </c>
      <c r="F665" t="s">
        <v>15</v>
      </c>
      <c r="G665" t="s">
        <v>14</v>
      </c>
      <c r="H665">
        <v>27</v>
      </c>
      <c r="I665" s="2">
        <v>44143</v>
      </c>
      <c r="J665">
        <f t="shared" si="90"/>
        <v>0</v>
      </c>
      <c r="K665" t="str">
        <f t="shared" si="91"/>
        <v>Su</v>
      </c>
      <c r="L665">
        <f t="shared" si="92"/>
        <v>46</v>
      </c>
      <c r="M665" s="11">
        <f t="shared" si="93"/>
        <v>0.33333333333333331</v>
      </c>
      <c r="N665">
        <f t="shared" si="94"/>
        <v>4.5454545454545456E-2</v>
      </c>
      <c r="O665">
        <f t="shared" si="95"/>
        <v>8.2644628099173556E-3</v>
      </c>
      <c r="P665">
        <f t="shared" si="96"/>
        <v>1</v>
      </c>
      <c r="Q665">
        <f t="shared" si="97"/>
        <v>1</v>
      </c>
      <c r="R665">
        <f t="shared" si="98"/>
        <v>1</v>
      </c>
    </row>
    <row r="666" spans="1:18" x14ac:dyDescent="0.3">
      <c r="A666">
        <v>2</v>
      </c>
      <c r="B666">
        <v>41.879927000000002</v>
      </c>
      <c r="C666">
        <v>-87.623632999999998</v>
      </c>
      <c r="D666" s="1">
        <v>0.39583333333333331</v>
      </c>
      <c r="E666" s="1">
        <v>0.5625</v>
      </c>
      <c r="F666" t="s">
        <v>20</v>
      </c>
      <c r="G666" t="s">
        <v>14</v>
      </c>
      <c r="H666">
        <v>27</v>
      </c>
      <c r="I666" s="2">
        <v>44143</v>
      </c>
      <c r="J666">
        <f t="shared" si="90"/>
        <v>0</v>
      </c>
      <c r="K666" t="str">
        <f t="shared" si="91"/>
        <v>Su</v>
      </c>
      <c r="L666">
        <f t="shared" si="92"/>
        <v>46</v>
      </c>
      <c r="M666" s="11">
        <f t="shared" si="93"/>
        <v>0.41666666666666663</v>
      </c>
      <c r="N666">
        <f t="shared" si="94"/>
        <v>9.0909090909090912E-2</v>
      </c>
      <c r="O666">
        <f t="shared" si="95"/>
        <v>1.6528925619834711E-2</v>
      </c>
      <c r="P666">
        <f t="shared" si="96"/>
        <v>1</v>
      </c>
      <c r="Q666">
        <f t="shared" si="97"/>
        <v>1</v>
      </c>
      <c r="R666">
        <f t="shared" si="98"/>
        <v>1</v>
      </c>
    </row>
    <row r="667" spans="1:18" x14ac:dyDescent="0.3">
      <c r="A667">
        <v>2</v>
      </c>
      <c r="B667">
        <v>41.879604</v>
      </c>
      <c r="C667">
        <v>-87.633663999999996</v>
      </c>
      <c r="D667" s="1">
        <v>0.58333333333333337</v>
      </c>
      <c r="E667" s="1">
        <v>0.625</v>
      </c>
      <c r="F667" t="s">
        <v>9</v>
      </c>
      <c r="G667" t="s">
        <v>14</v>
      </c>
      <c r="H667">
        <v>27</v>
      </c>
      <c r="I667" s="2">
        <v>44143</v>
      </c>
      <c r="J667">
        <f t="shared" si="90"/>
        <v>0</v>
      </c>
      <c r="K667" t="str">
        <f t="shared" si="91"/>
        <v>Su</v>
      </c>
      <c r="L667">
        <f t="shared" si="92"/>
        <v>46</v>
      </c>
      <c r="M667" s="11">
        <f t="shared" si="93"/>
        <v>0.58333333333333326</v>
      </c>
      <c r="N667">
        <f t="shared" si="94"/>
        <v>0.27272727272727271</v>
      </c>
      <c r="O667">
        <f t="shared" si="95"/>
        <v>4.9586776859504127E-2</v>
      </c>
      <c r="P667">
        <f t="shared" si="96"/>
        <v>1</v>
      </c>
      <c r="Q667">
        <f t="shared" si="97"/>
        <v>1</v>
      </c>
      <c r="R667">
        <f t="shared" si="98"/>
        <v>1</v>
      </c>
    </row>
    <row r="668" spans="1:18" x14ac:dyDescent="0.3">
      <c r="A668">
        <v>2</v>
      </c>
      <c r="B668">
        <v>41.897865000000003</v>
      </c>
      <c r="C668">
        <v>-87.630874000000006</v>
      </c>
      <c r="D668" s="1">
        <v>0.64583333333333337</v>
      </c>
      <c r="E668" s="1">
        <v>0.99930555555555556</v>
      </c>
      <c r="F668" t="s">
        <v>13</v>
      </c>
      <c r="G668" t="s">
        <v>14</v>
      </c>
      <c r="H668">
        <v>27</v>
      </c>
      <c r="I668" s="2">
        <v>44143</v>
      </c>
      <c r="J668">
        <f t="shared" si="90"/>
        <v>0</v>
      </c>
      <c r="K668" t="str">
        <f t="shared" si="91"/>
        <v>Su</v>
      </c>
      <c r="L668">
        <f t="shared" si="92"/>
        <v>46</v>
      </c>
      <c r="M668" s="11">
        <f t="shared" si="93"/>
        <v>0.66666666666666663</v>
      </c>
      <c r="N668">
        <f t="shared" si="94"/>
        <v>0.31818181818181818</v>
      </c>
      <c r="O668">
        <f t="shared" si="95"/>
        <v>5.7851239669421489E-2</v>
      </c>
      <c r="P668">
        <f t="shared" si="96"/>
        <v>1</v>
      </c>
      <c r="Q668">
        <f t="shared" si="97"/>
        <v>0.5</v>
      </c>
      <c r="R668">
        <f t="shared" si="98"/>
        <v>1</v>
      </c>
    </row>
    <row r="669" spans="1:18" x14ac:dyDescent="0.3">
      <c r="A669">
        <v>3</v>
      </c>
      <c r="B669">
        <v>41.874848999999998</v>
      </c>
      <c r="C669">
        <v>-87.634506000000002</v>
      </c>
      <c r="D669" s="1">
        <v>0.29166666666666669</v>
      </c>
      <c r="E669" s="1">
        <v>0.375</v>
      </c>
      <c r="F669" t="s">
        <v>16</v>
      </c>
      <c r="G669" t="s">
        <v>14</v>
      </c>
      <c r="H669">
        <v>29</v>
      </c>
      <c r="I669" s="2">
        <v>44143</v>
      </c>
      <c r="J669">
        <f t="shared" si="90"/>
        <v>0</v>
      </c>
      <c r="K669" t="str">
        <f t="shared" si="91"/>
        <v>Su</v>
      </c>
      <c r="L669">
        <f t="shared" si="92"/>
        <v>46</v>
      </c>
      <c r="M669" s="11">
        <f t="shared" si="93"/>
        <v>0.33333333333333331</v>
      </c>
      <c r="N669">
        <f t="shared" si="94"/>
        <v>0.10526315789473684</v>
      </c>
      <c r="O669">
        <f t="shared" si="95"/>
        <v>1.1080332409972297E-2</v>
      </c>
      <c r="P669">
        <f t="shared" si="96"/>
        <v>1</v>
      </c>
      <c r="Q669">
        <f t="shared" si="97"/>
        <v>1</v>
      </c>
      <c r="R669">
        <f t="shared" si="98"/>
        <v>1</v>
      </c>
    </row>
    <row r="670" spans="1:18" x14ac:dyDescent="0.3">
      <c r="A670">
        <v>3</v>
      </c>
      <c r="B670">
        <v>41.884017999999998</v>
      </c>
      <c r="C670">
        <v>-87.627398999999997</v>
      </c>
      <c r="D670" s="1">
        <v>0.75</v>
      </c>
      <c r="E670" s="1">
        <v>0.91666666666666663</v>
      </c>
      <c r="F670" t="s">
        <v>18</v>
      </c>
      <c r="G670" t="s">
        <v>14</v>
      </c>
      <c r="H670">
        <v>29</v>
      </c>
      <c r="I670" s="2">
        <v>44143</v>
      </c>
      <c r="J670">
        <f t="shared" si="90"/>
        <v>0</v>
      </c>
      <c r="K670" t="str">
        <f t="shared" si="91"/>
        <v>Su</v>
      </c>
      <c r="L670">
        <f t="shared" si="92"/>
        <v>46</v>
      </c>
      <c r="M670" s="11">
        <f t="shared" si="93"/>
        <v>0.75</v>
      </c>
      <c r="N670">
        <f t="shared" si="94"/>
        <v>0.10526315789473684</v>
      </c>
      <c r="O670">
        <f t="shared" si="95"/>
        <v>1.1080332409972297E-2</v>
      </c>
      <c r="P670">
        <f t="shared" si="96"/>
        <v>1</v>
      </c>
      <c r="Q670">
        <f t="shared" si="97"/>
        <v>1</v>
      </c>
      <c r="R670">
        <f t="shared" si="98"/>
        <v>1</v>
      </c>
    </row>
    <row r="671" spans="1:18" x14ac:dyDescent="0.3">
      <c r="A671">
        <v>4</v>
      </c>
      <c r="B671">
        <v>41.897865000000003</v>
      </c>
      <c r="C671">
        <v>-87.630874000000006</v>
      </c>
      <c r="D671" s="1">
        <v>0.375</v>
      </c>
      <c r="E671" s="1">
        <v>0.38541666666666669</v>
      </c>
      <c r="F671" t="s">
        <v>13</v>
      </c>
      <c r="G671" t="s">
        <v>10</v>
      </c>
      <c r="H671">
        <v>26</v>
      </c>
      <c r="I671" s="2">
        <v>44143</v>
      </c>
      <c r="J671">
        <f t="shared" si="90"/>
        <v>0</v>
      </c>
      <c r="K671" t="str">
        <f t="shared" si="91"/>
        <v>Su</v>
      </c>
      <c r="L671">
        <f t="shared" si="92"/>
        <v>46</v>
      </c>
      <c r="M671" s="11">
        <f t="shared" si="93"/>
        <v>0.41666666666666663</v>
      </c>
      <c r="N671">
        <f t="shared" si="94"/>
        <v>0.35</v>
      </c>
      <c r="O671">
        <f t="shared" si="95"/>
        <v>5.2499999999999998E-2</v>
      </c>
      <c r="P671">
        <f t="shared" si="96"/>
        <v>1</v>
      </c>
      <c r="Q671">
        <f t="shared" si="97"/>
        <v>1</v>
      </c>
      <c r="R671">
        <f t="shared" si="98"/>
        <v>1</v>
      </c>
    </row>
    <row r="672" spans="1:18" x14ac:dyDescent="0.3">
      <c r="A672">
        <v>4</v>
      </c>
      <c r="B672">
        <v>41.879604</v>
      </c>
      <c r="C672">
        <v>-87.633663999999996</v>
      </c>
      <c r="D672" s="1">
        <v>0.75</v>
      </c>
      <c r="E672" s="1">
        <v>0.79166666666666663</v>
      </c>
      <c r="F672" t="s">
        <v>9</v>
      </c>
      <c r="G672" t="s">
        <v>10</v>
      </c>
      <c r="H672">
        <v>26</v>
      </c>
      <c r="I672" s="2">
        <v>44143</v>
      </c>
      <c r="J672">
        <f t="shared" si="90"/>
        <v>0</v>
      </c>
      <c r="K672" t="str">
        <f t="shared" si="91"/>
        <v>Su</v>
      </c>
      <c r="L672">
        <f t="shared" si="92"/>
        <v>46</v>
      </c>
      <c r="M672" s="11">
        <f t="shared" si="93"/>
        <v>0.75</v>
      </c>
      <c r="N672">
        <f t="shared" si="94"/>
        <v>0.1</v>
      </c>
      <c r="O672">
        <f t="shared" si="95"/>
        <v>1.4999999999999999E-2</v>
      </c>
      <c r="P672">
        <f t="shared" si="96"/>
        <v>1</v>
      </c>
      <c r="Q672">
        <f t="shared" si="97"/>
        <v>1</v>
      </c>
      <c r="R672">
        <f t="shared" si="98"/>
        <v>1</v>
      </c>
    </row>
    <row r="673" spans="1:18" x14ac:dyDescent="0.3">
      <c r="A673">
        <v>4</v>
      </c>
      <c r="B673">
        <v>41.890135999999998</v>
      </c>
      <c r="C673">
        <v>-87.631688999999994</v>
      </c>
      <c r="D673" s="1">
        <v>0.8125</v>
      </c>
      <c r="E673" s="1">
        <v>0</v>
      </c>
      <c r="F673" t="s">
        <v>21</v>
      </c>
      <c r="G673" t="s">
        <v>10</v>
      </c>
      <c r="H673">
        <v>26</v>
      </c>
      <c r="I673" s="2">
        <v>44143</v>
      </c>
      <c r="J673">
        <f t="shared" si="90"/>
        <v>0</v>
      </c>
      <c r="K673" t="str">
        <f t="shared" si="91"/>
        <v>Su</v>
      </c>
      <c r="L673">
        <f t="shared" si="92"/>
        <v>46</v>
      </c>
      <c r="M673" s="11">
        <f t="shared" si="93"/>
        <v>0.83333333333333326</v>
      </c>
      <c r="N673">
        <f t="shared" si="94"/>
        <v>0.1</v>
      </c>
      <c r="O673">
        <f t="shared" si="95"/>
        <v>1.4999999999999999E-2</v>
      </c>
      <c r="P673">
        <f t="shared" si="96"/>
        <v>0.75</v>
      </c>
      <c r="Q673">
        <f t="shared" si="97"/>
        <v>1</v>
      </c>
      <c r="R673">
        <f t="shared" si="98"/>
        <v>0.75</v>
      </c>
    </row>
    <row r="674" spans="1:18" x14ac:dyDescent="0.3">
      <c r="A674">
        <v>5</v>
      </c>
      <c r="B674">
        <v>41.897865000000003</v>
      </c>
      <c r="C674">
        <v>-87.630874000000006</v>
      </c>
      <c r="D674" s="1">
        <v>0.33333333333333331</v>
      </c>
      <c r="E674" s="1">
        <v>0.375</v>
      </c>
      <c r="F674" t="s">
        <v>13</v>
      </c>
      <c r="G674" t="s">
        <v>10</v>
      </c>
      <c r="H674">
        <v>27</v>
      </c>
      <c r="I674" s="2">
        <v>44143</v>
      </c>
      <c r="J674">
        <f t="shared" si="90"/>
        <v>0</v>
      </c>
      <c r="K674" t="str">
        <f t="shared" si="91"/>
        <v>Su</v>
      </c>
      <c r="L674">
        <f t="shared" si="92"/>
        <v>46</v>
      </c>
      <c r="M674" s="11">
        <f t="shared" si="93"/>
        <v>0.33333333333333331</v>
      </c>
      <c r="N674">
        <f t="shared" si="94"/>
        <v>0.31818181818181818</v>
      </c>
      <c r="O674">
        <f t="shared" si="95"/>
        <v>2.8925619834710745E-2</v>
      </c>
      <c r="P674">
        <f t="shared" si="96"/>
        <v>1</v>
      </c>
      <c r="Q674">
        <f t="shared" si="97"/>
        <v>1</v>
      </c>
      <c r="R674">
        <f t="shared" si="98"/>
        <v>1</v>
      </c>
    </row>
    <row r="675" spans="1:18" x14ac:dyDescent="0.3">
      <c r="A675">
        <v>5</v>
      </c>
      <c r="B675">
        <v>41.881996999999998</v>
      </c>
      <c r="C675">
        <v>-87.627484999999993</v>
      </c>
      <c r="D675" s="1">
        <v>0.375</v>
      </c>
      <c r="E675" s="1">
        <v>0.54166666666666663</v>
      </c>
      <c r="F675" t="s">
        <v>15</v>
      </c>
      <c r="G675" t="s">
        <v>10</v>
      </c>
      <c r="H675">
        <v>27</v>
      </c>
      <c r="I675" s="2">
        <v>44143</v>
      </c>
      <c r="J675">
        <f t="shared" si="90"/>
        <v>0</v>
      </c>
      <c r="K675" t="str">
        <f t="shared" si="91"/>
        <v>Su</v>
      </c>
      <c r="L675">
        <f t="shared" si="92"/>
        <v>46</v>
      </c>
      <c r="M675" s="11">
        <f t="shared" si="93"/>
        <v>0.41666666666666663</v>
      </c>
      <c r="N675">
        <f t="shared" si="94"/>
        <v>0.27272727272727271</v>
      </c>
      <c r="O675">
        <f t="shared" si="95"/>
        <v>2.4793388429752063E-2</v>
      </c>
      <c r="P675">
        <f t="shared" si="96"/>
        <v>1</v>
      </c>
      <c r="Q675">
        <f t="shared" si="97"/>
        <v>0.5</v>
      </c>
      <c r="R675">
        <f t="shared" si="98"/>
        <v>1</v>
      </c>
    </row>
    <row r="676" spans="1:18" x14ac:dyDescent="0.3">
      <c r="A676">
        <v>6</v>
      </c>
      <c r="B676">
        <v>41.881996999999998</v>
      </c>
      <c r="C676">
        <v>-87.627484999999993</v>
      </c>
      <c r="D676" s="1">
        <v>0.41666666666666669</v>
      </c>
      <c r="E676" s="1">
        <v>0.54166666666666663</v>
      </c>
      <c r="F676" t="s">
        <v>15</v>
      </c>
      <c r="G676" t="s">
        <v>14</v>
      </c>
      <c r="H676">
        <v>29</v>
      </c>
      <c r="I676" s="2">
        <v>44143</v>
      </c>
      <c r="J676">
        <f t="shared" si="90"/>
        <v>0</v>
      </c>
      <c r="K676" t="str">
        <f t="shared" si="91"/>
        <v>Su</v>
      </c>
      <c r="L676">
        <f t="shared" si="92"/>
        <v>46</v>
      </c>
      <c r="M676" s="11">
        <f t="shared" si="93"/>
        <v>0.41666666666666663</v>
      </c>
      <c r="N676">
        <f t="shared" si="94"/>
        <v>0.24</v>
      </c>
      <c r="O676">
        <f t="shared" si="95"/>
        <v>3.8399999999999997E-2</v>
      </c>
      <c r="P676">
        <f t="shared" si="96"/>
        <v>1</v>
      </c>
      <c r="Q676">
        <f t="shared" si="97"/>
        <v>0.5</v>
      </c>
      <c r="R676">
        <f t="shared" si="98"/>
        <v>1</v>
      </c>
    </row>
    <row r="677" spans="1:18" x14ac:dyDescent="0.3">
      <c r="A677">
        <v>6</v>
      </c>
      <c r="B677">
        <v>41.883138000000002</v>
      </c>
      <c r="C677">
        <v>-87.630692999999994</v>
      </c>
      <c r="D677" s="1">
        <v>0.58333333333333337</v>
      </c>
      <c r="E677" s="1">
        <v>0.66666666666666663</v>
      </c>
      <c r="F677" t="s">
        <v>19</v>
      </c>
      <c r="G677" t="s">
        <v>14</v>
      </c>
      <c r="H677">
        <v>29</v>
      </c>
      <c r="I677" s="2">
        <v>44143</v>
      </c>
      <c r="J677">
        <f t="shared" si="90"/>
        <v>0</v>
      </c>
      <c r="K677" t="str">
        <f t="shared" si="91"/>
        <v>Su</v>
      </c>
      <c r="L677">
        <f t="shared" si="92"/>
        <v>46</v>
      </c>
      <c r="M677" s="11">
        <f t="shared" si="93"/>
        <v>0.58333333333333326</v>
      </c>
      <c r="N677">
        <f t="shared" si="94"/>
        <v>0.08</v>
      </c>
      <c r="O677">
        <f t="shared" si="95"/>
        <v>1.2800000000000001E-2</v>
      </c>
      <c r="P677">
        <f t="shared" si="96"/>
        <v>1</v>
      </c>
      <c r="Q677">
        <f t="shared" si="97"/>
        <v>1</v>
      </c>
      <c r="R677">
        <f t="shared" si="98"/>
        <v>1</v>
      </c>
    </row>
    <row r="678" spans="1:18" x14ac:dyDescent="0.3">
      <c r="A678">
        <v>6</v>
      </c>
      <c r="B678">
        <v>41.897865000000003</v>
      </c>
      <c r="C678">
        <v>-87.630874000000006</v>
      </c>
      <c r="D678" s="1">
        <v>0.66666666666666663</v>
      </c>
      <c r="E678" s="1">
        <v>0.6875</v>
      </c>
      <c r="F678" t="s">
        <v>13</v>
      </c>
      <c r="G678" t="s">
        <v>14</v>
      </c>
      <c r="H678">
        <v>29</v>
      </c>
      <c r="I678" s="2">
        <v>44143</v>
      </c>
      <c r="J678">
        <f t="shared" si="90"/>
        <v>0</v>
      </c>
      <c r="K678" t="str">
        <f t="shared" si="91"/>
        <v>Su</v>
      </c>
      <c r="L678">
        <f t="shared" si="92"/>
        <v>46</v>
      </c>
      <c r="M678" s="11">
        <f t="shared" si="93"/>
        <v>0.66666666666666663</v>
      </c>
      <c r="N678">
        <f t="shared" si="94"/>
        <v>0.28000000000000003</v>
      </c>
      <c r="O678">
        <f t="shared" si="95"/>
        <v>4.4800000000000006E-2</v>
      </c>
      <c r="P678">
        <f t="shared" si="96"/>
        <v>1</v>
      </c>
      <c r="Q678">
        <f t="shared" si="97"/>
        <v>0.5</v>
      </c>
      <c r="R678">
        <f t="shared" si="98"/>
        <v>1</v>
      </c>
    </row>
    <row r="679" spans="1:18" x14ac:dyDescent="0.3">
      <c r="A679">
        <v>6</v>
      </c>
      <c r="B679">
        <v>41.890135999999998</v>
      </c>
      <c r="C679">
        <v>-87.631688999999994</v>
      </c>
      <c r="D679" s="1">
        <v>0.91666666666666663</v>
      </c>
      <c r="E679" s="1">
        <v>0.99930555555555556</v>
      </c>
      <c r="F679" t="s">
        <v>21</v>
      </c>
      <c r="G679" t="s">
        <v>14</v>
      </c>
      <c r="H679">
        <v>29</v>
      </c>
      <c r="I679" s="2">
        <v>44143</v>
      </c>
      <c r="J679">
        <f t="shared" si="90"/>
        <v>0</v>
      </c>
      <c r="K679" t="str">
        <f t="shared" si="91"/>
        <v>Su</v>
      </c>
      <c r="L679">
        <f t="shared" si="92"/>
        <v>46</v>
      </c>
      <c r="M679" s="11">
        <f t="shared" si="93"/>
        <v>0.91666666666666663</v>
      </c>
      <c r="N679">
        <f t="shared" si="94"/>
        <v>0.04</v>
      </c>
      <c r="O679">
        <f t="shared" si="95"/>
        <v>6.4000000000000003E-3</v>
      </c>
      <c r="P679">
        <f t="shared" si="96"/>
        <v>1</v>
      </c>
      <c r="Q679">
        <f t="shared" si="97"/>
        <v>1</v>
      </c>
      <c r="R679">
        <f t="shared" si="98"/>
        <v>1</v>
      </c>
    </row>
    <row r="680" spans="1:18" x14ac:dyDescent="0.3">
      <c r="A680">
        <v>1</v>
      </c>
      <c r="B680">
        <v>41.879604</v>
      </c>
      <c r="C680">
        <v>-87.633663999999996</v>
      </c>
      <c r="D680" s="1">
        <v>0.33333333333333331</v>
      </c>
      <c r="E680" s="1">
        <v>0.34027777777777773</v>
      </c>
      <c r="F680" t="s">
        <v>9</v>
      </c>
      <c r="G680" t="s">
        <v>10</v>
      </c>
      <c r="H680">
        <v>25</v>
      </c>
      <c r="I680" s="2">
        <v>44144</v>
      </c>
      <c r="J680">
        <f t="shared" si="90"/>
        <v>1</v>
      </c>
      <c r="K680" t="str">
        <f t="shared" si="91"/>
        <v>M</v>
      </c>
      <c r="L680">
        <f t="shared" si="92"/>
        <v>46</v>
      </c>
      <c r="M680" s="11">
        <f t="shared" si="93"/>
        <v>0.33333333333333331</v>
      </c>
      <c r="N680">
        <f t="shared" si="94"/>
        <v>0.18518518518518517</v>
      </c>
      <c r="O680">
        <f t="shared" si="95"/>
        <v>2.743484224965706E-2</v>
      </c>
      <c r="P680">
        <f t="shared" si="96"/>
        <v>0.875</v>
      </c>
      <c r="Q680">
        <f t="shared" si="97"/>
        <v>0.53846153846153844</v>
      </c>
      <c r="R680">
        <f t="shared" si="98"/>
        <v>0.875</v>
      </c>
    </row>
    <row r="681" spans="1:18" x14ac:dyDescent="0.3">
      <c r="A681">
        <v>1</v>
      </c>
      <c r="B681">
        <v>41.877676999999998</v>
      </c>
      <c r="C681">
        <v>-87.634251000000006</v>
      </c>
      <c r="D681" s="1">
        <v>0.34375</v>
      </c>
      <c r="E681" s="1">
        <v>0.34722222222222227</v>
      </c>
      <c r="F681" t="s">
        <v>11</v>
      </c>
      <c r="G681" t="s">
        <v>10</v>
      </c>
      <c r="H681">
        <v>25</v>
      </c>
      <c r="I681" s="2">
        <v>44144</v>
      </c>
      <c r="J681">
        <f t="shared" si="90"/>
        <v>1</v>
      </c>
      <c r="K681" t="str">
        <f t="shared" si="91"/>
        <v>M</v>
      </c>
      <c r="L681">
        <f t="shared" si="92"/>
        <v>46</v>
      </c>
      <c r="M681" s="11">
        <f t="shared" si="93"/>
        <v>0.33333333333333331</v>
      </c>
      <c r="N681">
        <f t="shared" si="94"/>
        <v>0.18518518518518517</v>
      </c>
      <c r="O681">
        <f t="shared" si="95"/>
        <v>2.743484224965706E-2</v>
      </c>
      <c r="P681">
        <f t="shared" si="96"/>
        <v>1</v>
      </c>
      <c r="Q681">
        <f t="shared" si="97"/>
        <v>1</v>
      </c>
      <c r="R681">
        <f t="shared" si="98"/>
        <v>1</v>
      </c>
    </row>
    <row r="682" spans="1:18" x14ac:dyDescent="0.3">
      <c r="A682">
        <v>1</v>
      </c>
      <c r="B682">
        <v>41.880653000000002</v>
      </c>
      <c r="C682">
        <v>-87.636480000000006</v>
      </c>
      <c r="D682" s="1">
        <v>0.35416666666666669</v>
      </c>
      <c r="E682" s="1">
        <v>0.5</v>
      </c>
      <c r="F682" t="s">
        <v>12</v>
      </c>
      <c r="G682" t="s">
        <v>10</v>
      </c>
      <c r="H682">
        <v>25</v>
      </c>
      <c r="I682" s="2">
        <v>44144</v>
      </c>
      <c r="J682">
        <f t="shared" si="90"/>
        <v>1</v>
      </c>
      <c r="K682" t="str">
        <f t="shared" si="91"/>
        <v>M</v>
      </c>
      <c r="L682">
        <f t="shared" si="92"/>
        <v>46</v>
      </c>
      <c r="M682" s="11">
        <f t="shared" si="93"/>
        <v>0.33333333333333331</v>
      </c>
      <c r="N682">
        <f t="shared" si="94"/>
        <v>0.18518518518518517</v>
      </c>
      <c r="O682">
        <f t="shared" si="95"/>
        <v>2.743484224965706E-2</v>
      </c>
      <c r="P682">
        <f t="shared" si="96"/>
        <v>1</v>
      </c>
      <c r="Q682">
        <f t="shared" si="97"/>
        <v>1</v>
      </c>
      <c r="R682">
        <f t="shared" si="98"/>
        <v>1</v>
      </c>
    </row>
    <row r="683" spans="1:18" x14ac:dyDescent="0.3">
      <c r="A683">
        <v>1</v>
      </c>
      <c r="B683">
        <v>41.897865000000003</v>
      </c>
      <c r="C683">
        <v>-87.630874000000006</v>
      </c>
      <c r="D683" s="1">
        <v>0.72916666666666663</v>
      </c>
      <c r="E683" s="1">
        <v>0.99930555555555556</v>
      </c>
      <c r="F683" t="s">
        <v>13</v>
      </c>
      <c r="G683" t="s">
        <v>10</v>
      </c>
      <c r="H683">
        <v>25</v>
      </c>
      <c r="I683" s="2">
        <v>44144</v>
      </c>
      <c r="J683">
        <f t="shared" si="90"/>
        <v>1</v>
      </c>
      <c r="K683" t="str">
        <f t="shared" si="91"/>
        <v>M</v>
      </c>
      <c r="L683">
        <f t="shared" si="92"/>
        <v>46</v>
      </c>
      <c r="M683" s="11">
        <f t="shared" si="93"/>
        <v>0.75</v>
      </c>
      <c r="N683">
        <f t="shared" si="94"/>
        <v>0.25925925925925924</v>
      </c>
      <c r="O683">
        <f t="shared" si="95"/>
        <v>3.8408779149519887E-2</v>
      </c>
      <c r="P683">
        <f t="shared" si="96"/>
        <v>1</v>
      </c>
      <c r="Q683">
        <f t="shared" si="97"/>
        <v>0.25</v>
      </c>
      <c r="R683">
        <f t="shared" si="98"/>
        <v>1</v>
      </c>
    </row>
    <row r="684" spans="1:18" x14ac:dyDescent="0.3">
      <c r="A684">
        <v>2</v>
      </c>
      <c r="B684">
        <v>41.879604</v>
      </c>
      <c r="C684">
        <v>-87.633663999999996</v>
      </c>
      <c r="D684" s="1">
        <v>0.3125</v>
      </c>
      <c r="E684" s="1">
        <v>0.35416666666666669</v>
      </c>
      <c r="F684" t="s">
        <v>9</v>
      </c>
      <c r="G684" t="s">
        <v>14</v>
      </c>
      <c r="H684">
        <v>27</v>
      </c>
      <c r="I684" s="2">
        <v>44144</v>
      </c>
      <c r="J684">
        <f t="shared" si="90"/>
        <v>1</v>
      </c>
      <c r="K684" t="str">
        <f t="shared" si="91"/>
        <v>M</v>
      </c>
      <c r="L684">
        <f t="shared" si="92"/>
        <v>46</v>
      </c>
      <c r="M684" s="11">
        <f t="shared" si="93"/>
        <v>0.33333333333333331</v>
      </c>
      <c r="N684">
        <f t="shared" si="94"/>
        <v>0.27272727272727271</v>
      </c>
      <c r="O684">
        <f t="shared" si="95"/>
        <v>3.7190082644628093E-2</v>
      </c>
      <c r="P684">
        <f t="shared" si="96"/>
        <v>0.75</v>
      </c>
      <c r="Q684">
        <f t="shared" si="97"/>
        <v>0.46153846153846156</v>
      </c>
      <c r="R684">
        <f t="shared" si="98"/>
        <v>0.75</v>
      </c>
    </row>
    <row r="685" spans="1:18" x14ac:dyDescent="0.3">
      <c r="A685">
        <v>2</v>
      </c>
      <c r="B685">
        <v>41.880653000000002</v>
      </c>
      <c r="C685">
        <v>-87.636480000000006</v>
      </c>
      <c r="D685" s="1">
        <v>0.375</v>
      </c>
      <c r="E685" s="1">
        <v>0.70833333333333337</v>
      </c>
      <c r="F685" t="s">
        <v>12</v>
      </c>
      <c r="G685" t="s">
        <v>14</v>
      </c>
      <c r="H685">
        <v>27</v>
      </c>
      <c r="I685" s="2">
        <v>44144</v>
      </c>
      <c r="J685">
        <f t="shared" si="90"/>
        <v>1</v>
      </c>
      <c r="K685" t="str">
        <f t="shared" si="91"/>
        <v>M</v>
      </c>
      <c r="L685">
        <f t="shared" si="92"/>
        <v>46</v>
      </c>
      <c r="M685" s="11">
        <f t="shared" si="93"/>
        <v>0.41666666666666663</v>
      </c>
      <c r="N685">
        <f t="shared" si="94"/>
        <v>0.22727272727272727</v>
      </c>
      <c r="O685">
        <f t="shared" si="95"/>
        <v>3.099173553719008E-2</v>
      </c>
      <c r="P685">
        <f t="shared" si="96"/>
        <v>1</v>
      </c>
      <c r="Q685">
        <f t="shared" si="97"/>
        <v>0.21052631578947367</v>
      </c>
      <c r="R685">
        <f t="shared" si="98"/>
        <v>1</v>
      </c>
    </row>
    <row r="686" spans="1:18" x14ac:dyDescent="0.3">
      <c r="A686">
        <v>2</v>
      </c>
      <c r="B686">
        <v>41.897865000000003</v>
      </c>
      <c r="C686">
        <v>-87.630874000000006</v>
      </c>
      <c r="D686" s="1">
        <v>0.73958333333333337</v>
      </c>
      <c r="E686" s="1">
        <v>0.99930555555555556</v>
      </c>
      <c r="F686" t="s">
        <v>13</v>
      </c>
      <c r="G686" t="s">
        <v>14</v>
      </c>
      <c r="H686">
        <v>27</v>
      </c>
      <c r="I686" s="2">
        <v>44144</v>
      </c>
      <c r="J686">
        <f t="shared" si="90"/>
        <v>1</v>
      </c>
      <c r="K686" t="str">
        <f t="shared" si="91"/>
        <v>M</v>
      </c>
      <c r="L686">
        <f t="shared" si="92"/>
        <v>46</v>
      </c>
      <c r="M686" s="11">
        <f t="shared" si="93"/>
        <v>0.75</v>
      </c>
      <c r="N686">
        <f t="shared" si="94"/>
        <v>0.31818181818181818</v>
      </c>
      <c r="O686">
        <f t="shared" si="95"/>
        <v>4.338842975206611E-2</v>
      </c>
      <c r="P686">
        <f t="shared" si="96"/>
        <v>1</v>
      </c>
      <c r="Q686">
        <f t="shared" si="97"/>
        <v>0.25</v>
      </c>
      <c r="R686">
        <f t="shared" si="98"/>
        <v>1</v>
      </c>
    </row>
    <row r="687" spans="1:18" x14ac:dyDescent="0.3">
      <c r="A687">
        <v>3</v>
      </c>
      <c r="B687">
        <v>41.880653000000002</v>
      </c>
      <c r="C687">
        <v>-87.636480000000006</v>
      </c>
      <c r="D687" s="1">
        <v>0.375</v>
      </c>
      <c r="E687" s="1">
        <v>0.70833333333333337</v>
      </c>
      <c r="F687" t="s">
        <v>12</v>
      </c>
      <c r="G687" t="s">
        <v>14</v>
      </c>
      <c r="H687">
        <v>29</v>
      </c>
      <c r="I687" s="2">
        <v>44144</v>
      </c>
      <c r="J687">
        <f t="shared" si="90"/>
        <v>1</v>
      </c>
      <c r="K687" t="str">
        <f t="shared" si="91"/>
        <v>M</v>
      </c>
      <c r="L687">
        <f t="shared" si="92"/>
        <v>46</v>
      </c>
      <c r="M687" s="11">
        <f t="shared" si="93"/>
        <v>0.41666666666666663</v>
      </c>
      <c r="N687">
        <f t="shared" si="94"/>
        <v>0.26315789473684209</v>
      </c>
      <c r="O687">
        <f t="shared" si="95"/>
        <v>4.1551246537396121E-2</v>
      </c>
      <c r="P687">
        <f t="shared" si="96"/>
        <v>1</v>
      </c>
      <c r="Q687">
        <f t="shared" si="97"/>
        <v>0.21052631578947367</v>
      </c>
      <c r="R687">
        <f t="shared" si="98"/>
        <v>1</v>
      </c>
    </row>
    <row r="688" spans="1:18" x14ac:dyDescent="0.3">
      <c r="A688">
        <v>3</v>
      </c>
      <c r="B688">
        <v>41.881996999999998</v>
      </c>
      <c r="C688">
        <v>-87.627484999999993</v>
      </c>
      <c r="D688" s="1">
        <v>0.73958333333333337</v>
      </c>
      <c r="E688" s="1">
        <v>0.77083333333333337</v>
      </c>
      <c r="F688" t="s">
        <v>15</v>
      </c>
      <c r="G688" t="s">
        <v>14</v>
      </c>
      <c r="H688">
        <v>29</v>
      </c>
      <c r="I688" s="2">
        <v>44144</v>
      </c>
      <c r="J688">
        <f t="shared" si="90"/>
        <v>1</v>
      </c>
      <c r="K688" t="str">
        <f t="shared" si="91"/>
        <v>M</v>
      </c>
      <c r="L688">
        <f t="shared" si="92"/>
        <v>46</v>
      </c>
      <c r="M688" s="11">
        <f t="shared" si="93"/>
        <v>0.75</v>
      </c>
      <c r="N688">
        <f t="shared" si="94"/>
        <v>0.21052631578947367</v>
      </c>
      <c r="O688">
        <f t="shared" si="95"/>
        <v>3.3240997229916892E-2</v>
      </c>
      <c r="P688">
        <f t="shared" si="96"/>
        <v>0.875</v>
      </c>
      <c r="Q688">
        <f t="shared" si="97"/>
        <v>0.30434782608695654</v>
      </c>
      <c r="R688">
        <f t="shared" si="98"/>
        <v>0.875</v>
      </c>
    </row>
    <row r="689" spans="1:18" x14ac:dyDescent="0.3">
      <c r="A689">
        <v>3</v>
      </c>
      <c r="B689">
        <v>41.897865000000003</v>
      </c>
      <c r="C689">
        <v>-87.630874000000006</v>
      </c>
      <c r="D689" s="1">
        <v>0.79166666666666663</v>
      </c>
      <c r="E689" s="1">
        <v>0.99930555555555556</v>
      </c>
      <c r="F689" t="s">
        <v>13</v>
      </c>
      <c r="G689" t="s">
        <v>14</v>
      </c>
      <c r="H689">
        <v>29</v>
      </c>
      <c r="I689" s="2">
        <v>44144</v>
      </c>
      <c r="J689">
        <f t="shared" si="90"/>
        <v>1</v>
      </c>
      <c r="K689" t="str">
        <f t="shared" si="91"/>
        <v>M</v>
      </c>
      <c r="L689">
        <f t="shared" si="92"/>
        <v>46</v>
      </c>
      <c r="M689" s="11">
        <f t="shared" si="93"/>
        <v>0.83333333333333326</v>
      </c>
      <c r="N689">
        <f t="shared" si="94"/>
        <v>0.26315789473684209</v>
      </c>
      <c r="O689">
        <f t="shared" si="95"/>
        <v>4.1551246537396121E-2</v>
      </c>
      <c r="P689">
        <f t="shared" si="96"/>
        <v>1</v>
      </c>
      <c r="Q689">
        <f t="shared" si="97"/>
        <v>0.5</v>
      </c>
      <c r="R689">
        <f t="shared" si="98"/>
        <v>1</v>
      </c>
    </row>
    <row r="690" spans="1:18" x14ac:dyDescent="0.3">
      <c r="A690">
        <v>4</v>
      </c>
      <c r="B690">
        <v>41.880653000000002</v>
      </c>
      <c r="C690">
        <v>-87.636480000000006</v>
      </c>
      <c r="D690" s="1">
        <v>0.375</v>
      </c>
      <c r="E690" s="1">
        <v>0.71527777777777779</v>
      </c>
      <c r="F690" t="s">
        <v>12</v>
      </c>
      <c r="G690" t="s">
        <v>10</v>
      </c>
      <c r="H690">
        <v>26</v>
      </c>
      <c r="I690" s="2">
        <v>44144</v>
      </c>
      <c r="J690">
        <f t="shared" si="90"/>
        <v>1</v>
      </c>
      <c r="K690" t="str">
        <f t="shared" si="91"/>
        <v>M</v>
      </c>
      <c r="L690">
        <f t="shared" si="92"/>
        <v>46</v>
      </c>
      <c r="M690" s="11">
        <f t="shared" si="93"/>
        <v>0.41666666666666663</v>
      </c>
      <c r="N690">
        <f t="shared" si="94"/>
        <v>0.25</v>
      </c>
      <c r="O690">
        <f t="shared" si="95"/>
        <v>3.7499999999999999E-2</v>
      </c>
      <c r="P690">
        <f t="shared" si="96"/>
        <v>1</v>
      </c>
      <c r="Q690">
        <f t="shared" si="97"/>
        <v>0.21052631578947367</v>
      </c>
      <c r="R690">
        <f t="shared" si="98"/>
        <v>1</v>
      </c>
    </row>
    <row r="691" spans="1:18" x14ac:dyDescent="0.3">
      <c r="A691">
        <v>4</v>
      </c>
      <c r="B691">
        <v>41.881996999999998</v>
      </c>
      <c r="C691">
        <v>-87.627484999999993</v>
      </c>
      <c r="D691" s="1">
        <v>0.73958333333333337</v>
      </c>
      <c r="E691" s="1">
        <v>0.77777777777777779</v>
      </c>
      <c r="F691" t="s">
        <v>15</v>
      </c>
      <c r="G691" t="s">
        <v>10</v>
      </c>
      <c r="H691">
        <v>26</v>
      </c>
      <c r="I691" s="2">
        <v>44144</v>
      </c>
      <c r="J691">
        <f t="shared" si="90"/>
        <v>1</v>
      </c>
      <c r="K691" t="str">
        <f t="shared" si="91"/>
        <v>M</v>
      </c>
      <c r="L691">
        <f t="shared" si="92"/>
        <v>46</v>
      </c>
      <c r="M691" s="11">
        <f t="shared" si="93"/>
        <v>0.75</v>
      </c>
      <c r="N691">
        <f t="shared" si="94"/>
        <v>0.2</v>
      </c>
      <c r="O691">
        <f t="shared" si="95"/>
        <v>0.03</v>
      </c>
      <c r="P691">
        <f t="shared" si="96"/>
        <v>1</v>
      </c>
      <c r="Q691">
        <f t="shared" si="97"/>
        <v>0.34782608695652173</v>
      </c>
      <c r="R691">
        <f t="shared" si="98"/>
        <v>1</v>
      </c>
    </row>
    <row r="692" spans="1:18" x14ac:dyDescent="0.3">
      <c r="A692">
        <v>4</v>
      </c>
      <c r="B692">
        <v>41.897865000000003</v>
      </c>
      <c r="C692">
        <v>-87.630874000000006</v>
      </c>
      <c r="D692" s="1">
        <v>0.79166666666666663</v>
      </c>
      <c r="E692" s="1">
        <v>0.99930555555555556</v>
      </c>
      <c r="F692" t="s">
        <v>13</v>
      </c>
      <c r="G692" t="s">
        <v>10</v>
      </c>
      <c r="H692">
        <v>26</v>
      </c>
      <c r="I692" s="2">
        <v>44144</v>
      </c>
      <c r="J692">
        <f t="shared" si="90"/>
        <v>1</v>
      </c>
      <c r="K692" t="str">
        <f t="shared" si="91"/>
        <v>M</v>
      </c>
      <c r="L692">
        <f t="shared" si="92"/>
        <v>46</v>
      </c>
      <c r="M692" s="11">
        <f t="shared" si="93"/>
        <v>0.83333333333333326</v>
      </c>
      <c r="N692">
        <f t="shared" si="94"/>
        <v>0.35</v>
      </c>
      <c r="O692">
        <f t="shared" si="95"/>
        <v>5.2499999999999998E-2</v>
      </c>
      <c r="P692">
        <f t="shared" si="96"/>
        <v>1</v>
      </c>
      <c r="Q692">
        <f t="shared" si="97"/>
        <v>0.5</v>
      </c>
      <c r="R692">
        <f t="shared" si="98"/>
        <v>1</v>
      </c>
    </row>
    <row r="693" spans="1:18" x14ac:dyDescent="0.3">
      <c r="A693">
        <v>5</v>
      </c>
      <c r="B693">
        <v>41.874848999999998</v>
      </c>
      <c r="C693">
        <v>-87.634506000000002</v>
      </c>
      <c r="D693" s="1">
        <v>0.25</v>
      </c>
      <c r="E693" s="1">
        <v>0.3125</v>
      </c>
      <c r="F693" t="s">
        <v>16</v>
      </c>
      <c r="G693" t="s">
        <v>10</v>
      </c>
      <c r="H693">
        <v>27</v>
      </c>
      <c r="I693" s="2">
        <v>44144</v>
      </c>
      <c r="J693">
        <f t="shared" si="90"/>
        <v>1</v>
      </c>
      <c r="K693" t="str">
        <f t="shared" si="91"/>
        <v>M</v>
      </c>
      <c r="L693">
        <f t="shared" si="92"/>
        <v>46</v>
      </c>
      <c r="M693" s="11">
        <f t="shared" si="93"/>
        <v>0.25</v>
      </c>
      <c r="N693">
        <f t="shared" si="94"/>
        <v>0.22727272727272727</v>
      </c>
      <c r="O693">
        <f t="shared" si="95"/>
        <v>3.099173553719008E-2</v>
      </c>
      <c r="P693">
        <f t="shared" si="96"/>
        <v>1</v>
      </c>
      <c r="Q693">
        <f t="shared" si="97"/>
        <v>0.5</v>
      </c>
      <c r="R693">
        <f t="shared" si="98"/>
        <v>1</v>
      </c>
    </row>
    <row r="694" spans="1:18" x14ac:dyDescent="0.3">
      <c r="A694">
        <v>5</v>
      </c>
      <c r="B694">
        <v>41.881996999999998</v>
      </c>
      <c r="C694">
        <v>-87.627484999999993</v>
      </c>
      <c r="D694" s="1">
        <v>0.73958333333333337</v>
      </c>
      <c r="E694" s="1">
        <v>0.77083333333333337</v>
      </c>
      <c r="F694" t="s">
        <v>15</v>
      </c>
      <c r="G694" t="s">
        <v>10</v>
      </c>
      <c r="H694">
        <v>27</v>
      </c>
      <c r="I694" s="2">
        <v>44144</v>
      </c>
      <c r="J694">
        <f t="shared" si="90"/>
        <v>1</v>
      </c>
      <c r="K694" t="str">
        <f t="shared" si="91"/>
        <v>M</v>
      </c>
      <c r="L694">
        <f t="shared" si="92"/>
        <v>46</v>
      </c>
      <c r="M694" s="11">
        <f t="shared" si="93"/>
        <v>0.75</v>
      </c>
      <c r="N694">
        <f t="shared" si="94"/>
        <v>0.27272727272727271</v>
      </c>
      <c r="O694">
        <f t="shared" si="95"/>
        <v>3.7190082644628093E-2</v>
      </c>
      <c r="P694">
        <f t="shared" si="96"/>
        <v>1</v>
      </c>
      <c r="Q694">
        <f t="shared" si="97"/>
        <v>0.34782608695652173</v>
      </c>
      <c r="R694">
        <f t="shared" si="98"/>
        <v>1</v>
      </c>
    </row>
    <row r="695" spans="1:18" x14ac:dyDescent="0.3">
      <c r="A695">
        <v>5</v>
      </c>
      <c r="B695">
        <v>41.897865000000003</v>
      </c>
      <c r="C695">
        <v>-87.630874000000006</v>
      </c>
      <c r="D695" s="1">
        <v>0.73958333333333337</v>
      </c>
      <c r="E695" s="1">
        <v>0.99930555555555556</v>
      </c>
      <c r="F695" t="s">
        <v>13</v>
      </c>
      <c r="G695" t="s">
        <v>10</v>
      </c>
      <c r="H695">
        <v>27</v>
      </c>
      <c r="I695" s="2">
        <v>44144</v>
      </c>
      <c r="J695">
        <f t="shared" si="90"/>
        <v>1</v>
      </c>
      <c r="K695" t="str">
        <f t="shared" si="91"/>
        <v>M</v>
      </c>
      <c r="L695">
        <f t="shared" si="92"/>
        <v>46</v>
      </c>
      <c r="M695" s="11">
        <f t="shared" si="93"/>
        <v>0.75</v>
      </c>
      <c r="N695">
        <f t="shared" si="94"/>
        <v>0.31818181818181818</v>
      </c>
      <c r="O695">
        <f t="shared" si="95"/>
        <v>4.338842975206611E-2</v>
      </c>
      <c r="P695">
        <f t="shared" si="96"/>
        <v>1</v>
      </c>
      <c r="Q695">
        <f t="shared" si="97"/>
        <v>0.25</v>
      </c>
      <c r="R695">
        <f t="shared" si="98"/>
        <v>1</v>
      </c>
    </row>
    <row r="696" spans="1:18" x14ac:dyDescent="0.3">
      <c r="A696">
        <v>6</v>
      </c>
      <c r="B696">
        <v>41.874848999999998</v>
      </c>
      <c r="C696">
        <v>-87.634506000000002</v>
      </c>
      <c r="D696" s="1">
        <v>0.25</v>
      </c>
      <c r="E696" s="1">
        <v>0.31944444444444448</v>
      </c>
      <c r="F696" t="s">
        <v>16</v>
      </c>
      <c r="G696" t="s">
        <v>14</v>
      </c>
      <c r="H696">
        <v>29</v>
      </c>
      <c r="I696" s="2">
        <v>44144</v>
      </c>
      <c r="J696">
        <f t="shared" si="90"/>
        <v>1</v>
      </c>
      <c r="K696" t="str">
        <f t="shared" si="91"/>
        <v>M</v>
      </c>
      <c r="L696">
        <f t="shared" si="92"/>
        <v>46</v>
      </c>
      <c r="M696" s="11">
        <f t="shared" si="93"/>
        <v>0.25</v>
      </c>
      <c r="N696">
        <f t="shared" si="94"/>
        <v>0.16</v>
      </c>
      <c r="O696">
        <f t="shared" si="95"/>
        <v>1.9199999999999998E-2</v>
      </c>
      <c r="P696">
        <f t="shared" si="96"/>
        <v>1</v>
      </c>
      <c r="Q696">
        <f t="shared" si="97"/>
        <v>0.5</v>
      </c>
      <c r="R696">
        <f t="shared" si="98"/>
        <v>1</v>
      </c>
    </row>
    <row r="697" spans="1:18" x14ac:dyDescent="0.3">
      <c r="A697">
        <v>6</v>
      </c>
      <c r="B697">
        <v>41.880653000000002</v>
      </c>
      <c r="C697">
        <v>-87.636480000000006</v>
      </c>
      <c r="D697" s="1">
        <v>0.375</v>
      </c>
      <c r="E697" s="1">
        <v>0.71527777777777779</v>
      </c>
      <c r="F697" t="s">
        <v>12</v>
      </c>
      <c r="G697" t="s">
        <v>14</v>
      </c>
      <c r="H697">
        <v>29</v>
      </c>
      <c r="I697" s="2">
        <v>44144</v>
      </c>
      <c r="J697">
        <f t="shared" si="90"/>
        <v>1</v>
      </c>
      <c r="K697" t="str">
        <f t="shared" si="91"/>
        <v>M</v>
      </c>
      <c r="L697">
        <f t="shared" si="92"/>
        <v>46</v>
      </c>
      <c r="M697" s="11">
        <f t="shared" si="93"/>
        <v>0.41666666666666663</v>
      </c>
      <c r="N697">
        <f t="shared" si="94"/>
        <v>0.2</v>
      </c>
      <c r="O697">
        <f t="shared" si="95"/>
        <v>2.4E-2</v>
      </c>
      <c r="P697">
        <f t="shared" si="96"/>
        <v>1</v>
      </c>
      <c r="Q697">
        <f t="shared" si="97"/>
        <v>0.21052631578947367</v>
      </c>
      <c r="R697">
        <f t="shared" si="98"/>
        <v>1</v>
      </c>
    </row>
    <row r="698" spans="1:18" x14ac:dyDescent="0.3">
      <c r="A698">
        <v>6</v>
      </c>
      <c r="B698">
        <v>41.897865000000003</v>
      </c>
      <c r="C698">
        <v>-87.630874000000006</v>
      </c>
      <c r="D698" s="1">
        <v>0.73958333333333337</v>
      </c>
      <c r="E698" s="1">
        <v>0.99930555555555556</v>
      </c>
      <c r="F698" t="s">
        <v>13</v>
      </c>
      <c r="G698" t="s">
        <v>14</v>
      </c>
      <c r="H698">
        <v>29</v>
      </c>
      <c r="I698" s="2">
        <v>44144</v>
      </c>
      <c r="J698">
        <f t="shared" si="90"/>
        <v>1</v>
      </c>
      <c r="K698" t="str">
        <f t="shared" si="91"/>
        <v>M</v>
      </c>
      <c r="L698">
        <f t="shared" si="92"/>
        <v>46</v>
      </c>
      <c r="M698" s="11">
        <f t="shared" si="93"/>
        <v>0.75</v>
      </c>
      <c r="N698">
        <f t="shared" si="94"/>
        <v>0.28000000000000003</v>
      </c>
      <c r="O698">
        <f t="shared" si="95"/>
        <v>3.3600000000000005E-2</v>
      </c>
      <c r="P698">
        <f t="shared" si="96"/>
        <v>1</v>
      </c>
      <c r="Q698">
        <f t="shared" si="97"/>
        <v>0.25</v>
      </c>
      <c r="R698">
        <f t="shared" si="98"/>
        <v>1</v>
      </c>
    </row>
    <row r="699" spans="1:18" x14ac:dyDescent="0.3">
      <c r="A699">
        <v>1</v>
      </c>
      <c r="B699">
        <v>41.879604</v>
      </c>
      <c r="C699">
        <v>-87.633663999999996</v>
      </c>
      <c r="D699" s="1">
        <v>0.33333333333333331</v>
      </c>
      <c r="E699" s="1">
        <v>0.34027777777777773</v>
      </c>
      <c r="F699" t="s">
        <v>9</v>
      </c>
      <c r="G699" t="s">
        <v>10</v>
      </c>
      <c r="H699">
        <v>25</v>
      </c>
      <c r="I699" s="2">
        <v>44145</v>
      </c>
      <c r="J699">
        <f t="shared" si="90"/>
        <v>1</v>
      </c>
      <c r="K699" t="str">
        <f t="shared" si="91"/>
        <v>Tu</v>
      </c>
      <c r="L699">
        <f t="shared" si="92"/>
        <v>46</v>
      </c>
      <c r="M699" s="11">
        <f t="shared" si="93"/>
        <v>0.33333333333333331</v>
      </c>
      <c r="N699">
        <f t="shared" si="94"/>
        <v>0.18518518518518517</v>
      </c>
      <c r="O699">
        <f t="shared" si="95"/>
        <v>2.743484224965706E-2</v>
      </c>
      <c r="P699">
        <f t="shared" si="96"/>
        <v>1</v>
      </c>
      <c r="Q699">
        <f t="shared" si="97"/>
        <v>0.5</v>
      </c>
      <c r="R699">
        <f t="shared" si="98"/>
        <v>1</v>
      </c>
    </row>
    <row r="700" spans="1:18" x14ac:dyDescent="0.3">
      <c r="A700">
        <v>1</v>
      </c>
      <c r="B700">
        <v>41.877676999999998</v>
      </c>
      <c r="C700">
        <v>-87.634251000000006</v>
      </c>
      <c r="D700" s="1">
        <v>0.34375</v>
      </c>
      <c r="E700" s="1">
        <v>0.34722222222222227</v>
      </c>
      <c r="F700" t="s">
        <v>11</v>
      </c>
      <c r="G700" t="s">
        <v>10</v>
      </c>
      <c r="H700">
        <v>25</v>
      </c>
      <c r="I700" s="2">
        <v>44145</v>
      </c>
      <c r="J700">
        <f t="shared" si="90"/>
        <v>1</v>
      </c>
      <c r="K700" t="str">
        <f t="shared" si="91"/>
        <v>Tu</v>
      </c>
      <c r="L700">
        <f t="shared" si="92"/>
        <v>46</v>
      </c>
      <c r="M700" s="11">
        <f t="shared" si="93"/>
        <v>0.33333333333333331</v>
      </c>
      <c r="N700">
        <f t="shared" si="94"/>
        <v>0.18518518518518517</v>
      </c>
      <c r="O700">
        <f t="shared" si="95"/>
        <v>2.743484224965706E-2</v>
      </c>
      <c r="P700">
        <f t="shared" si="96"/>
        <v>1</v>
      </c>
      <c r="Q700">
        <f t="shared" si="97"/>
        <v>1</v>
      </c>
      <c r="R700">
        <f t="shared" si="98"/>
        <v>1</v>
      </c>
    </row>
    <row r="701" spans="1:18" x14ac:dyDescent="0.3">
      <c r="A701">
        <v>1</v>
      </c>
      <c r="B701">
        <v>41.880653000000002</v>
      </c>
      <c r="C701">
        <v>-87.636480000000006</v>
      </c>
      <c r="D701" s="1">
        <v>0.35416666666666669</v>
      </c>
      <c r="E701" s="1">
        <v>0.5</v>
      </c>
      <c r="F701" t="s">
        <v>12</v>
      </c>
      <c r="G701" t="s">
        <v>10</v>
      </c>
      <c r="H701">
        <v>25</v>
      </c>
      <c r="I701" s="2">
        <v>44145</v>
      </c>
      <c r="J701">
        <f t="shared" si="90"/>
        <v>1</v>
      </c>
      <c r="K701" t="str">
        <f t="shared" si="91"/>
        <v>Tu</v>
      </c>
      <c r="L701">
        <f t="shared" si="92"/>
        <v>46</v>
      </c>
      <c r="M701" s="11">
        <f t="shared" si="93"/>
        <v>0.33333333333333331</v>
      </c>
      <c r="N701">
        <f t="shared" si="94"/>
        <v>0.18518518518518517</v>
      </c>
      <c r="O701">
        <f t="shared" si="95"/>
        <v>2.743484224965706E-2</v>
      </c>
      <c r="P701">
        <f t="shared" si="96"/>
        <v>1</v>
      </c>
      <c r="Q701">
        <f t="shared" si="97"/>
        <v>1</v>
      </c>
      <c r="R701">
        <f t="shared" si="98"/>
        <v>1</v>
      </c>
    </row>
    <row r="702" spans="1:18" x14ac:dyDescent="0.3">
      <c r="A702">
        <v>1</v>
      </c>
      <c r="B702">
        <v>41.897865000000003</v>
      </c>
      <c r="C702">
        <v>-87.630874000000006</v>
      </c>
      <c r="D702" s="1">
        <v>0.72916666666666663</v>
      </c>
      <c r="E702" s="1">
        <v>0.99930555555555556</v>
      </c>
      <c r="F702" t="s">
        <v>13</v>
      </c>
      <c r="G702" t="s">
        <v>10</v>
      </c>
      <c r="H702">
        <v>25</v>
      </c>
      <c r="I702" s="2">
        <v>44145</v>
      </c>
      <c r="J702">
        <f t="shared" si="90"/>
        <v>1</v>
      </c>
      <c r="K702" t="str">
        <f t="shared" si="91"/>
        <v>Tu</v>
      </c>
      <c r="L702">
        <f t="shared" si="92"/>
        <v>46</v>
      </c>
      <c r="M702" s="11">
        <f t="shared" si="93"/>
        <v>0.75</v>
      </c>
      <c r="N702">
        <f t="shared" si="94"/>
        <v>0.25925925925925924</v>
      </c>
      <c r="O702">
        <f t="shared" si="95"/>
        <v>3.8408779149519887E-2</v>
      </c>
      <c r="P702">
        <f t="shared" si="96"/>
        <v>1</v>
      </c>
      <c r="Q702">
        <f t="shared" si="97"/>
        <v>0.25</v>
      </c>
      <c r="R702">
        <f t="shared" si="98"/>
        <v>1</v>
      </c>
    </row>
    <row r="703" spans="1:18" x14ac:dyDescent="0.3">
      <c r="A703">
        <v>2</v>
      </c>
      <c r="B703">
        <v>41.879604</v>
      </c>
      <c r="C703">
        <v>-87.633663999999996</v>
      </c>
      <c r="D703" s="1">
        <v>0.3125</v>
      </c>
      <c r="E703" s="1">
        <v>0.35416666666666669</v>
      </c>
      <c r="F703" t="s">
        <v>9</v>
      </c>
      <c r="G703" t="s">
        <v>14</v>
      </c>
      <c r="H703">
        <v>27</v>
      </c>
      <c r="I703" s="2">
        <v>44145</v>
      </c>
      <c r="J703">
        <f t="shared" si="90"/>
        <v>1</v>
      </c>
      <c r="K703" t="str">
        <f t="shared" si="91"/>
        <v>Tu</v>
      </c>
      <c r="L703">
        <f t="shared" si="92"/>
        <v>46</v>
      </c>
      <c r="M703" s="11">
        <f t="shared" si="93"/>
        <v>0.33333333333333331</v>
      </c>
      <c r="N703">
        <f t="shared" si="94"/>
        <v>0.27272727272727271</v>
      </c>
      <c r="O703">
        <f t="shared" si="95"/>
        <v>3.7190082644628093E-2</v>
      </c>
      <c r="P703">
        <f t="shared" si="96"/>
        <v>1</v>
      </c>
      <c r="Q703">
        <f t="shared" si="97"/>
        <v>0.5</v>
      </c>
      <c r="R703">
        <f t="shared" si="98"/>
        <v>1</v>
      </c>
    </row>
    <row r="704" spans="1:18" x14ac:dyDescent="0.3">
      <c r="A704">
        <v>2</v>
      </c>
      <c r="B704">
        <v>41.880653000000002</v>
      </c>
      <c r="C704">
        <v>-87.636480000000006</v>
      </c>
      <c r="D704" s="1">
        <v>0.375</v>
      </c>
      <c r="E704" s="1">
        <v>0.70833333333333337</v>
      </c>
      <c r="F704" t="s">
        <v>12</v>
      </c>
      <c r="G704" t="s">
        <v>14</v>
      </c>
      <c r="H704">
        <v>27</v>
      </c>
      <c r="I704" s="2">
        <v>44145</v>
      </c>
      <c r="J704">
        <f t="shared" si="90"/>
        <v>1</v>
      </c>
      <c r="K704" t="str">
        <f t="shared" si="91"/>
        <v>Tu</v>
      </c>
      <c r="L704">
        <f t="shared" si="92"/>
        <v>46</v>
      </c>
      <c r="M704" s="11">
        <f t="shared" si="93"/>
        <v>0.41666666666666663</v>
      </c>
      <c r="N704">
        <f t="shared" si="94"/>
        <v>0.22727272727272727</v>
      </c>
      <c r="O704">
        <f t="shared" si="95"/>
        <v>3.099173553719008E-2</v>
      </c>
      <c r="P704">
        <f t="shared" si="96"/>
        <v>1</v>
      </c>
      <c r="Q704">
        <f t="shared" si="97"/>
        <v>0.2</v>
      </c>
      <c r="R704">
        <f t="shared" si="98"/>
        <v>1</v>
      </c>
    </row>
    <row r="705" spans="1:18" x14ac:dyDescent="0.3">
      <c r="A705">
        <v>2</v>
      </c>
      <c r="B705">
        <v>41.897865000000003</v>
      </c>
      <c r="C705">
        <v>-87.630874000000006</v>
      </c>
      <c r="D705" s="1">
        <v>0.73958333333333337</v>
      </c>
      <c r="E705" s="1">
        <v>0.99930555555555556</v>
      </c>
      <c r="F705" t="s">
        <v>13</v>
      </c>
      <c r="G705" t="s">
        <v>14</v>
      </c>
      <c r="H705">
        <v>27</v>
      </c>
      <c r="I705" s="2">
        <v>44145</v>
      </c>
      <c r="J705">
        <f t="shared" si="90"/>
        <v>1</v>
      </c>
      <c r="K705" t="str">
        <f t="shared" si="91"/>
        <v>Tu</v>
      </c>
      <c r="L705">
        <f t="shared" si="92"/>
        <v>46</v>
      </c>
      <c r="M705" s="11">
        <f t="shared" si="93"/>
        <v>0.75</v>
      </c>
      <c r="N705">
        <f t="shared" si="94"/>
        <v>0.31818181818181818</v>
      </c>
      <c r="O705">
        <f t="shared" si="95"/>
        <v>4.338842975206611E-2</v>
      </c>
      <c r="P705">
        <f t="shared" si="96"/>
        <v>1</v>
      </c>
      <c r="Q705">
        <f t="shared" si="97"/>
        <v>0.25</v>
      </c>
      <c r="R705">
        <f t="shared" si="98"/>
        <v>1</v>
      </c>
    </row>
    <row r="706" spans="1:18" x14ac:dyDescent="0.3">
      <c r="A706">
        <v>3</v>
      </c>
      <c r="B706">
        <v>41.880653000000002</v>
      </c>
      <c r="C706">
        <v>-87.636480000000006</v>
      </c>
      <c r="D706" s="1">
        <v>0.375</v>
      </c>
      <c r="E706" s="1">
        <v>0.70833333333333337</v>
      </c>
      <c r="F706" t="s">
        <v>12</v>
      </c>
      <c r="G706" t="s">
        <v>14</v>
      </c>
      <c r="H706">
        <v>29</v>
      </c>
      <c r="I706" s="2">
        <v>44145</v>
      </c>
      <c r="J706">
        <f t="shared" si="90"/>
        <v>1</v>
      </c>
      <c r="K706" t="str">
        <f t="shared" si="91"/>
        <v>Tu</v>
      </c>
      <c r="L706">
        <f t="shared" si="92"/>
        <v>46</v>
      </c>
      <c r="M706" s="11">
        <f t="shared" si="93"/>
        <v>0.41666666666666663</v>
      </c>
      <c r="N706">
        <f t="shared" si="94"/>
        <v>0.26315789473684209</v>
      </c>
      <c r="O706">
        <f t="shared" si="95"/>
        <v>2.7700831024930744E-2</v>
      </c>
      <c r="P706">
        <f t="shared" si="96"/>
        <v>1</v>
      </c>
      <c r="Q706">
        <f t="shared" si="97"/>
        <v>0.2</v>
      </c>
      <c r="R706">
        <f t="shared" si="98"/>
        <v>1</v>
      </c>
    </row>
    <row r="707" spans="1:18" x14ac:dyDescent="0.3">
      <c r="A707">
        <v>3</v>
      </c>
      <c r="B707">
        <v>41.897865000000003</v>
      </c>
      <c r="C707">
        <v>-87.630874000000006</v>
      </c>
      <c r="D707" s="1">
        <v>0.79166666666666663</v>
      </c>
      <c r="E707" s="1">
        <v>0.99930555555555556</v>
      </c>
      <c r="F707" t="s">
        <v>13</v>
      </c>
      <c r="G707" t="s">
        <v>14</v>
      </c>
      <c r="H707">
        <v>29</v>
      </c>
      <c r="I707" s="2">
        <v>44145</v>
      </c>
      <c r="J707">
        <f t="shared" ref="J707:J770" si="99">CHOOSE(WEEKDAY(I707),0,1,1,1,1,1,0)</f>
        <v>1</v>
      </c>
      <c r="K707" t="str">
        <f t="shared" ref="K707:K770" si="100">CHOOSE(WEEKDAY(I707),"Su","M","Tu","W","Th","F","Sa")</f>
        <v>Tu</v>
      </c>
      <c r="L707">
        <f t="shared" ref="L707:L770" si="101">WEEKNUM(I707)</f>
        <v>46</v>
      </c>
      <c r="M707" s="11">
        <f t="shared" ref="M707:M770" si="102">MROUND(D707,"2:00")</f>
        <v>0.83333333333333326</v>
      </c>
      <c r="N707">
        <f t="shared" ref="N707:N770" si="103">COUNTIFS(F:F,F707,A:A,A707,L:L,L707)/COUNTIFS(A:A,A707,L:L,L707)</f>
        <v>0.26315789473684209</v>
      </c>
      <c r="O707">
        <f t="shared" ref="O707:O770" si="104">N707*(COUNTIFS(K:K,K707,A:A,A707,L:L,L707)/COUNTIFS(A:A,A707,L:L,L707))</f>
        <v>2.7700831024930744E-2</v>
      </c>
      <c r="P707">
        <f t="shared" ref="P707:P770" si="105">COUNTIFS(F:F,F707,A:A,A707,K:K,K707)/(MAX(L:L)-MIN(L:L))</f>
        <v>1</v>
      </c>
      <c r="Q707">
        <f t="shared" ref="Q707:Q770" si="106">COUNTIFS(F:F,F707,M:M,M707,K:K,K707,A:A,A707)/COUNTIFS(F:F,F707,K:K,K707,M:M,M707)</f>
        <v>0.5</v>
      </c>
      <c r="R707">
        <f t="shared" ref="R707:R770" si="107">COUNTIFS(F:F,F707,A:A,A707,K:K,K707,M:M,M707)/(MAX(L:L)-MIN(L:L))</f>
        <v>1</v>
      </c>
    </row>
    <row r="708" spans="1:18" x14ac:dyDescent="0.3">
      <c r="A708">
        <v>4</v>
      </c>
      <c r="B708">
        <v>41.880653000000002</v>
      </c>
      <c r="C708">
        <v>-87.636480000000006</v>
      </c>
      <c r="D708" s="1">
        <v>0.375</v>
      </c>
      <c r="E708" s="1">
        <v>0.71527777777777779</v>
      </c>
      <c r="F708" t="s">
        <v>12</v>
      </c>
      <c r="G708" t="s">
        <v>10</v>
      </c>
      <c r="H708">
        <v>26</v>
      </c>
      <c r="I708" s="2">
        <v>44145</v>
      </c>
      <c r="J708">
        <f t="shared" si="99"/>
        <v>1</v>
      </c>
      <c r="K708" t="str">
        <f t="shared" si="100"/>
        <v>Tu</v>
      </c>
      <c r="L708">
        <f t="shared" si="101"/>
        <v>46</v>
      </c>
      <c r="M708" s="11">
        <f t="shared" si="102"/>
        <v>0.41666666666666663</v>
      </c>
      <c r="N708">
        <f t="shared" si="103"/>
        <v>0.25</v>
      </c>
      <c r="O708">
        <f t="shared" si="104"/>
        <v>3.7499999999999999E-2</v>
      </c>
      <c r="P708">
        <f t="shared" si="105"/>
        <v>1</v>
      </c>
      <c r="Q708">
        <f t="shared" si="106"/>
        <v>0.2</v>
      </c>
      <c r="R708">
        <f t="shared" si="107"/>
        <v>1</v>
      </c>
    </row>
    <row r="709" spans="1:18" x14ac:dyDescent="0.3">
      <c r="A709">
        <v>4</v>
      </c>
      <c r="B709">
        <v>41.881996999999998</v>
      </c>
      <c r="C709">
        <v>-87.627484999999993</v>
      </c>
      <c r="D709" s="1">
        <v>0.73958333333333337</v>
      </c>
      <c r="E709" s="1">
        <v>0.77777777777777779</v>
      </c>
      <c r="F709" t="s">
        <v>15</v>
      </c>
      <c r="G709" t="s">
        <v>10</v>
      </c>
      <c r="H709">
        <v>26</v>
      </c>
      <c r="I709" s="2">
        <v>44145</v>
      </c>
      <c r="J709">
        <f t="shared" si="99"/>
        <v>1</v>
      </c>
      <c r="K709" t="str">
        <f t="shared" si="100"/>
        <v>Tu</v>
      </c>
      <c r="L709">
        <f t="shared" si="101"/>
        <v>46</v>
      </c>
      <c r="M709" s="11">
        <f t="shared" si="102"/>
        <v>0.75</v>
      </c>
      <c r="N709">
        <f t="shared" si="103"/>
        <v>0.2</v>
      </c>
      <c r="O709">
        <f t="shared" si="104"/>
        <v>0.03</v>
      </c>
      <c r="P709">
        <f t="shared" si="105"/>
        <v>1</v>
      </c>
      <c r="Q709">
        <f t="shared" si="106"/>
        <v>0.34782608695652173</v>
      </c>
      <c r="R709">
        <f t="shared" si="107"/>
        <v>1</v>
      </c>
    </row>
    <row r="710" spans="1:18" x14ac:dyDescent="0.3">
      <c r="A710">
        <v>4</v>
      </c>
      <c r="B710">
        <v>41.897865000000003</v>
      </c>
      <c r="C710">
        <v>-87.630874000000006</v>
      </c>
      <c r="D710" s="1">
        <v>0.79166666666666663</v>
      </c>
      <c r="E710" s="1">
        <v>0.99930555555555556</v>
      </c>
      <c r="F710" t="s">
        <v>13</v>
      </c>
      <c r="G710" t="s">
        <v>10</v>
      </c>
      <c r="H710">
        <v>26</v>
      </c>
      <c r="I710" s="2">
        <v>44145</v>
      </c>
      <c r="J710">
        <f t="shared" si="99"/>
        <v>1</v>
      </c>
      <c r="K710" t="str">
        <f t="shared" si="100"/>
        <v>Tu</v>
      </c>
      <c r="L710">
        <f t="shared" si="101"/>
        <v>46</v>
      </c>
      <c r="M710" s="11">
        <f t="shared" si="102"/>
        <v>0.83333333333333326</v>
      </c>
      <c r="N710">
        <f t="shared" si="103"/>
        <v>0.35</v>
      </c>
      <c r="O710">
        <f t="shared" si="104"/>
        <v>5.2499999999999998E-2</v>
      </c>
      <c r="P710">
        <f t="shared" si="105"/>
        <v>1</v>
      </c>
      <c r="Q710">
        <f t="shared" si="106"/>
        <v>0.5</v>
      </c>
      <c r="R710">
        <f t="shared" si="107"/>
        <v>1</v>
      </c>
    </row>
    <row r="711" spans="1:18" x14ac:dyDescent="0.3">
      <c r="A711">
        <v>5</v>
      </c>
      <c r="B711">
        <v>41.874848999999998</v>
      </c>
      <c r="C711">
        <v>-87.634506000000002</v>
      </c>
      <c r="D711" s="1">
        <v>0.25</v>
      </c>
      <c r="E711" s="1">
        <v>0.3125</v>
      </c>
      <c r="F711" t="s">
        <v>16</v>
      </c>
      <c r="G711" t="s">
        <v>10</v>
      </c>
      <c r="H711">
        <v>27</v>
      </c>
      <c r="I711" s="2">
        <v>44145</v>
      </c>
      <c r="J711">
        <f t="shared" si="99"/>
        <v>1</v>
      </c>
      <c r="K711" t="str">
        <f t="shared" si="100"/>
        <v>Tu</v>
      </c>
      <c r="L711">
        <f t="shared" si="101"/>
        <v>46</v>
      </c>
      <c r="M711" s="11">
        <f t="shared" si="102"/>
        <v>0.25</v>
      </c>
      <c r="N711">
        <f t="shared" si="103"/>
        <v>0.22727272727272727</v>
      </c>
      <c r="O711">
        <f t="shared" si="104"/>
        <v>4.1322314049586778E-2</v>
      </c>
      <c r="P711">
        <f t="shared" si="105"/>
        <v>1</v>
      </c>
      <c r="Q711">
        <f t="shared" si="106"/>
        <v>0.5714285714285714</v>
      </c>
      <c r="R711">
        <f t="shared" si="107"/>
        <v>1</v>
      </c>
    </row>
    <row r="712" spans="1:18" x14ac:dyDescent="0.3">
      <c r="A712">
        <v>5</v>
      </c>
      <c r="B712">
        <v>41.880653000000002</v>
      </c>
      <c r="C712">
        <v>-87.636480000000006</v>
      </c>
      <c r="D712" s="1">
        <v>0.375</v>
      </c>
      <c r="E712" s="1">
        <v>0.70833333333333337</v>
      </c>
      <c r="F712" t="s">
        <v>12</v>
      </c>
      <c r="G712" t="s">
        <v>10</v>
      </c>
      <c r="H712">
        <v>27</v>
      </c>
      <c r="I712" s="2">
        <v>44145</v>
      </c>
      <c r="J712">
        <f t="shared" si="99"/>
        <v>1</v>
      </c>
      <c r="K712" t="str">
        <f t="shared" si="100"/>
        <v>Tu</v>
      </c>
      <c r="L712">
        <f t="shared" si="101"/>
        <v>46</v>
      </c>
      <c r="M712" s="11">
        <f t="shared" si="102"/>
        <v>0.41666666666666663</v>
      </c>
      <c r="N712">
        <f t="shared" si="103"/>
        <v>0.18181818181818182</v>
      </c>
      <c r="O712">
        <f t="shared" si="104"/>
        <v>3.3057851239669422E-2</v>
      </c>
      <c r="P712">
        <f t="shared" si="105"/>
        <v>1</v>
      </c>
      <c r="Q712">
        <f t="shared" si="106"/>
        <v>0.2</v>
      </c>
      <c r="R712">
        <f t="shared" si="107"/>
        <v>1</v>
      </c>
    </row>
    <row r="713" spans="1:18" x14ac:dyDescent="0.3">
      <c r="A713">
        <v>5</v>
      </c>
      <c r="B713">
        <v>41.881996999999998</v>
      </c>
      <c r="C713">
        <v>-87.627484999999993</v>
      </c>
      <c r="D713" s="1">
        <v>0.73958333333333337</v>
      </c>
      <c r="E713" s="1">
        <v>0.77083333333333337</v>
      </c>
      <c r="F713" t="s">
        <v>15</v>
      </c>
      <c r="G713" t="s">
        <v>10</v>
      </c>
      <c r="H713">
        <v>27</v>
      </c>
      <c r="I713" s="2">
        <v>44145</v>
      </c>
      <c r="J713">
        <f t="shared" si="99"/>
        <v>1</v>
      </c>
      <c r="K713" t="str">
        <f t="shared" si="100"/>
        <v>Tu</v>
      </c>
      <c r="L713">
        <f t="shared" si="101"/>
        <v>46</v>
      </c>
      <c r="M713" s="11">
        <f t="shared" si="102"/>
        <v>0.75</v>
      </c>
      <c r="N713">
        <f t="shared" si="103"/>
        <v>0.27272727272727271</v>
      </c>
      <c r="O713">
        <f t="shared" si="104"/>
        <v>4.9586776859504127E-2</v>
      </c>
      <c r="P713">
        <f t="shared" si="105"/>
        <v>0.875</v>
      </c>
      <c r="Q713">
        <f t="shared" si="106"/>
        <v>0.30434782608695654</v>
      </c>
      <c r="R713">
        <f t="shared" si="107"/>
        <v>0.875</v>
      </c>
    </row>
    <row r="714" spans="1:18" x14ac:dyDescent="0.3">
      <c r="A714">
        <v>5</v>
      </c>
      <c r="B714">
        <v>41.897865000000003</v>
      </c>
      <c r="C714">
        <v>-87.630874000000006</v>
      </c>
      <c r="D714" s="1">
        <v>0.73958333333333337</v>
      </c>
      <c r="E714" s="1">
        <v>0.99930555555555556</v>
      </c>
      <c r="F714" t="s">
        <v>13</v>
      </c>
      <c r="G714" t="s">
        <v>10</v>
      </c>
      <c r="H714">
        <v>27</v>
      </c>
      <c r="I714" s="2">
        <v>44145</v>
      </c>
      <c r="J714">
        <f t="shared" si="99"/>
        <v>1</v>
      </c>
      <c r="K714" t="str">
        <f t="shared" si="100"/>
        <v>Tu</v>
      </c>
      <c r="L714">
        <f t="shared" si="101"/>
        <v>46</v>
      </c>
      <c r="M714" s="11">
        <f t="shared" si="102"/>
        <v>0.75</v>
      </c>
      <c r="N714">
        <f t="shared" si="103"/>
        <v>0.31818181818181818</v>
      </c>
      <c r="O714">
        <f t="shared" si="104"/>
        <v>5.7851239669421489E-2</v>
      </c>
      <c r="P714">
        <f t="shared" si="105"/>
        <v>1</v>
      </c>
      <c r="Q714">
        <f t="shared" si="106"/>
        <v>0.25</v>
      </c>
      <c r="R714">
        <f t="shared" si="107"/>
        <v>1</v>
      </c>
    </row>
    <row r="715" spans="1:18" x14ac:dyDescent="0.3">
      <c r="A715">
        <v>6</v>
      </c>
      <c r="B715">
        <v>41.874848999999998</v>
      </c>
      <c r="C715">
        <v>-87.634506000000002</v>
      </c>
      <c r="D715" s="1">
        <v>0.25</v>
      </c>
      <c r="E715" s="1">
        <v>0.31944444444444448</v>
      </c>
      <c r="F715" t="s">
        <v>16</v>
      </c>
      <c r="G715" t="s">
        <v>14</v>
      </c>
      <c r="H715">
        <v>29</v>
      </c>
      <c r="I715" s="2">
        <v>44145</v>
      </c>
      <c r="J715">
        <f t="shared" si="99"/>
        <v>1</v>
      </c>
      <c r="K715" t="str">
        <f t="shared" si="100"/>
        <v>Tu</v>
      </c>
      <c r="L715">
        <f t="shared" si="101"/>
        <v>46</v>
      </c>
      <c r="M715" s="11">
        <f t="shared" si="102"/>
        <v>0.25</v>
      </c>
      <c r="N715">
        <f t="shared" si="103"/>
        <v>0.16</v>
      </c>
      <c r="O715">
        <f t="shared" si="104"/>
        <v>2.5600000000000001E-2</v>
      </c>
      <c r="P715">
        <f t="shared" si="105"/>
        <v>0.75</v>
      </c>
      <c r="Q715">
        <f t="shared" si="106"/>
        <v>0.42857142857142855</v>
      </c>
      <c r="R715">
        <f t="shared" si="107"/>
        <v>0.75</v>
      </c>
    </row>
    <row r="716" spans="1:18" x14ac:dyDescent="0.3">
      <c r="A716">
        <v>6</v>
      </c>
      <c r="B716">
        <v>41.880653000000002</v>
      </c>
      <c r="C716">
        <v>-87.636480000000006</v>
      </c>
      <c r="D716" s="1">
        <v>0.375</v>
      </c>
      <c r="E716" s="1">
        <v>0.71527777777777779</v>
      </c>
      <c r="F716" t="s">
        <v>12</v>
      </c>
      <c r="G716" t="s">
        <v>14</v>
      </c>
      <c r="H716">
        <v>29</v>
      </c>
      <c r="I716" s="2">
        <v>44145</v>
      </c>
      <c r="J716">
        <f t="shared" si="99"/>
        <v>1</v>
      </c>
      <c r="K716" t="str">
        <f t="shared" si="100"/>
        <v>Tu</v>
      </c>
      <c r="L716">
        <f t="shared" si="101"/>
        <v>46</v>
      </c>
      <c r="M716" s="11">
        <f t="shared" si="102"/>
        <v>0.41666666666666663</v>
      </c>
      <c r="N716">
        <f t="shared" si="103"/>
        <v>0.2</v>
      </c>
      <c r="O716">
        <f t="shared" si="104"/>
        <v>3.2000000000000001E-2</v>
      </c>
      <c r="P716">
        <f t="shared" si="105"/>
        <v>1</v>
      </c>
      <c r="Q716">
        <f t="shared" si="106"/>
        <v>0.2</v>
      </c>
      <c r="R716">
        <f t="shared" si="107"/>
        <v>1</v>
      </c>
    </row>
    <row r="717" spans="1:18" x14ac:dyDescent="0.3">
      <c r="A717">
        <v>6</v>
      </c>
      <c r="B717">
        <v>41.881996999999998</v>
      </c>
      <c r="C717">
        <v>-87.627484999999993</v>
      </c>
      <c r="D717" s="1">
        <v>0.73958333333333337</v>
      </c>
      <c r="E717" s="1">
        <v>0.77777777777777779</v>
      </c>
      <c r="F717" t="s">
        <v>15</v>
      </c>
      <c r="G717" t="s">
        <v>14</v>
      </c>
      <c r="H717">
        <v>29</v>
      </c>
      <c r="I717" s="2">
        <v>44145</v>
      </c>
      <c r="J717">
        <f t="shared" si="99"/>
        <v>1</v>
      </c>
      <c r="K717" t="str">
        <f t="shared" si="100"/>
        <v>Tu</v>
      </c>
      <c r="L717">
        <f t="shared" si="101"/>
        <v>46</v>
      </c>
      <c r="M717" s="11">
        <f t="shared" si="102"/>
        <v>0.75</v>
      </c>
      <c r="N717">
        <f t="shared" si="103"/>
        <v>0.24</v>
      </c>
      <c r="O717">
        <f t="shared" si="104"/>
        <v>3.8399999999999997E-2</v>
      </c>
      <c r="P717">
        <f t="shared" si="105"/>
        <v>1</v>
      </c>
      <c r="Q717">
        <f t="shared" si="106"/>
        <v>0.34782608695652173</v>
      </c>
      <c r="R717">
        <f t="shared" si="107"/>
        <v>1</v>
      </c>
    </row>
    <row r="718" spans="1:18" x14ac:dyDescent="0.3">
      <c r="A718">
        <v>6</v>
      </c>
      <c r="B718">
        <v>41.897865000000003</v>
      </c>
      <c r="C718">
        <v>-87.630874000000006</v>
      </c>
      <c r="D718" s="1">
        <v>0.73958333333333337</v>
      </c>
      <c r="E718" s="1">
        <v>0.99930555555555556</v>
      </c>
      <c r="F718" t="s">
        <v>13</v>
      </c>
      <c r="G718" t="s">
        <v>14</v>
      </c>
      <c r="H718">
        <v>29</v>
      </c>
      <c r="I718" s="2">
        <v>44145</v>
      </c>
      <c r="J718">
        <f t="shared" si="99"/>
        <v>1</v>
      </c>
      <c r="K718" t="str">
        <f t="shared" si="100"/>
        <v>Tu</v>
      </c>
      <c r="L718">
        <f t="shared" si="101"/>
        <v>46</v>
      </c>
      <c r="M718" s="11">
        <f t="shared" si="102"/>
        <v>0.75</v>
      </c>
      <c r="N718">
        <f t="shared" si="103"/>
        <v>0.28000000000000003</v>
      </c>
      <c r="O718">
        <f t="shared" si="104"/>
        <v>4.4800000000000006E-2</v>
      </c>
      <c r="P718">
        <f t="shared" si="105"/>
        <v>1</v>
      </c>
      <c r="Q718">
        <f t="shared" si="106"/>
        <v>0.25</v>
      </c>
      <c r="R718">
        <f t="shared" si="107"/>
        <v>1</v>
      </c>
    </row>
    <row r="719" spans="1:18" x14ac:dyDescent="0.3">
      <c r="A719">
        <v>1</v>
      </c>
      <c r="B719">
        <v>41.879604</v>
      </c>
      <c r="C719">
        <v>-87.633663999999996</v>
      </c>
      <c r="D719" s="1">
        <v>0.33333333333333331</v>
      </c>
      <c r="E719" s="1">
        <v>0.34027777777777773</v>
      </c>
      <c r="F719" t="s">
        <v>9</v>
      </c>
      <c r="G719" t="s">
        <v>10</v>
      </c>
      <c r="H719">
        <v>25</v>
      </c>
      <c r="I719" s="2">
        <v>44146</v>
      </c>
      <c r="J719">
        <f t="shared" si="99"/>
        <v>1</v>
      </c>
      <c r="K719" t="str">
        <f t="shared" si="100"/>
        <v>W</v>
      </c>
      <c r="L719">
        <f t="shared" si="101"/>
        <v>46</v>
      </c>
      <c r="M719" s="11">
        <f t="shared" si="102"/>
        <v>0.33333333333333331</v>
      </c>
      <c r="N719">
        <f t="shared" si="103"/>
        <v>0.18518518518518517</v>
      </c>
      <c r="O719">
        <f t="shared" si="104"/>
        <v>2.743484224965706E-2</v>
      </c>
      <c r="P719">
        <f t="shared" si="105"/>
        <v>1</v>
      </c>
      <c r="Q719">
        <f t="shared" si="106"/>
        <v>0.53333333333333333</v>
      </c>
      <c r="R719">
        <f t="shared" si="107"/>
        <v>1</v>
      </c>
    </row>
    <row r="720" spans="1:18" x14ac:dyDescent="0.3">
      <c r="A720">
        <v>1</v>
      </c>
      <c r="B720">
        <v>41.877676999999998</v>
      </c>
      <c r="C720">
        <v>-87.634251000000006</v>
      </c>
      <c r="D720" s="1">
        <v>0.34375</v>
      </c>
      <c r="E720" s="1">
        <v>0.34722222222222227</v>
      </c>
      <c r="F720" t="s">
        <v>11</v>
      </c>
      <c r="G720" t="s">
        <v>10</v>
      </c>
      <c r="H720">
        <v>25</v>
      </c>
      <c r="I720" s="2">
        <v>44146</v>
      </c>
      <c r="J720">
        <f t="shared" si="99"/>
        <v>1</v>
      </c>
      <c r="K720" t="str">
        <f t="shared" si="100"/>
        <v>W</v>
      </c>
      <c r="L720">
        <f t="shared" si="101"/>
        <v>46</v>
      </c>
      <c r="M720" s="11">
        <f t="shared" si="102"/>
        <v>0.33333333333333331</v>
      </c>
      <c r="N720">
        <f t="shared" si="103"/>
        <v>0.18518518518518517</v>
      </c>
      <c r="O720">
        <f t="shared" si="104"/>
        <v>2.743484224965706E-2</v>
      </c>
      <c r="P720">
        <f t="shared" si="105"/>
        <v>1</v>
      </c>
      <c r="Q720">
        <f t="shared" si="106"/>
        <v>1</v>
      </c>
      <c r="R720">
        <f t="shared" si="107"/>
        <v>1</v>
      </c>
    </row>
    <row r="721" spans="1:18" x14ac:dyDescent="0.3">
      <c r="A721">
        <v>1</v>
      </c>
      <c r="B721">
        <v>41.880653000000002</v>
      </c>
      <c r="C721">
        <v>-87.636480000000006</v>
      </c>
      <c r="D721" s="1">
        <v>0.35416666666666669</v>
      </c>
      <c r="E721" s="1">
        <v>0.5</v>
      </c>
      <c r="F721" t="s">
        <v>12</v>
      </c>
      <c r="G721" t="s">
        <v>10</v>
      </c>
      <c r="H721">
        <v>25</v>
      </c>
      <c r="I721" s="2">
        <v>44146</v>
      </c>
      <c r="J721">
        <f t="shared" si="99"/>
        <v>1</v>
      </c>
      <c r="K721" t="str">
        <f t="shared" si="100"/>
        <v>W</v>
      </c>
      <c r="L721">
        <f t="shared" si="101"/>
        <v>46</v>
      </c>
      <c r="M721" s="11">
        <f t="shared" si="102"/>
        <v>0.33333333333333331</v>
      </c>
      <c r="N721">
        <f t="shared" si="103"/>
        <v>0.18518518518518517</v>
      </c>
      <c r="O721">
        <f t="shared" si="104"/>
        <v>2.743484224965706E-2</v>
      </c>
      <c r="P721">
        <f t="shared" si="105"/>
        <v>1</v>
      </c>
      <c r="Q721">
        <f t="shared" si="106"/>
        <v>1</v>
      </c>
      <c r="R721">
        <f t="shared" si="107"/>
        <v>1</v>
      </c>
    </row>
    <row r="722" spans="1:18" x14ac:dyDescent="0.3">
      <c r="A722">
        <v>1</v>
      </c>
      <c r="B722">
        <v>41.897865000000003</v>
      </c>
      <c r="C722">
        <v>-87.630874000000006</v>
      </c>
      <c r="D722" s="1">
        <v>0.72916666666666663</v>
      </c>
      <c r="E722" s="1">
        <v>0.99930555555555556</v>
      </c>
      <c r="F722" t="s">
        <v>13</v>
      </c>
      <c r="G722" t="s">
        <v>10</v>
      </c>
      <c r="H722">
        <v>25</v>
      </c>
      <c r="I722" s="2">
        <v>44146</v>
      </c>
      <c r="J722">
        <f t="shared" si="99"/>
        <v>1</v>
      </c>
      <c r="K722" t="str">
        <f t="shared" si="100"/>
        <v>W</v>
      </c>
      <c r="L722">
        <f t="shared" si="101"/>
        <v>46</v>
      </c>
      <c r="M722" s="11">
        <f t="shared" si="102"/>
        <v>0.75</v>
      </c>
      <c r="N722">
        <f t="shared" si="103"/>
        <v>0.25925925925925924</v>
      </c>
      <c r="O722">
        <f t="shared" si="104"/>
        <v>3.8408779149519887E-2</v>
      </c>
      <c r="P722">
        <f t="shared" si="105"/>
        <v>1</v>
      </c>
      <c r="Q722">
        <f t="shared" si="106"/>
        <v>0.25</v>
      </c>
      <c r="R722">
        <f t="shared" si="107"/>
        <v>1</v>
      </c>
    </row>
    <row r="723" spans="1:18" x14ac:dyDescent="0.3">
      <c r="A723">
        <v>2</v>
      </c>
      <c r="B723">
        <v>41.880653000000002</v>
      </c>
      <c r="C723">
        <v>-87.636480000000006</v>
      </c>
      <c r="D723" s="1">
        <v>0.375</v>
      </c>
      <c r="E723" s="1">
        <v>0.70833333333333337</v>
      </c>
      <c r="F723" t="s">
        <v>12</v>
      </c>
      <c r="G723" t="s">
        <v>14</v>
      </c>
      <c r="H723">
        <v>27</v>
      </c>
      <c r="I723" s="2">
        <v>44146</v>
      </c>
      <c r="J723">
        <f t="shared" si="99"/>
        <v>1</v>
      </c>
      <c r="K723" t="str">
        <f t="shared" si="100"/>
        <v>W</v>
      </c>
      <c r="L723">
        <f t="shared" si="101"/>
        <v>46</v>
      </c>
      <c r="M723" s="11">
        <f t="shared" si="102"/>
        <v>0.41666666666666663</v>
      </c>
      <c r="N723">
        <f t="shared" si="103"/>
        <v>0.22727272727272727</v>
      </c>
      <c r="O723">
        <f t="shared" si="104"/>
        <v>2.0661157024793389E-2</v>
      </c>
      <c r="P723">
        <f t="shared" si="105"/>
        <v>1</v>
      </c>
      <c r="Q723">
        <f t="shared" si="106"/>
        <v>0.2</v>
      </c>
      <c r="R723">
        <f t="shared" si="107"/>
        <v>1</v>
      </c>
    </row>
    <row r="724" spans="1:18" x14ac:dyDescent="0.3">
      <c r="A724">
        <v>2</v>
      </c>
      <c r="B724">
        <v>41.897865000000003</v>
      </c>
      <c r="C724">
        <v>-87.630874000000006</v>
      </c>
      <c r="D724" s="1">
        <v>0.73958333333333337</v>
      </c>
      <c r="E724" s="1">
        <v>0.99930555555555556</v>
      </c>
      <c r="F724" t="s">
        <v>13</v>
      </c>
      <c r="G724" t="s">
        <v>14</v>
      </c>
      <c r="H724">
        <v>27</v>
      </c>
      <c r="I724" s="2">
        <v>44146</v>
      </c>
      <c r="J724">
        <f t="shared" si="99"/>
        <v>1</v>
      </c>
      <c r="K724" t="str">
        <f t="shared" si="100"/>
        <v>W</v>
      </c>
      <c r="L724">
        <f t="shared" si="101"/>
        <v>46</v>
      </c>
      <c r="M724" s="11">
        <f t="shared" si="102"/>
        <v>0.75</v>
      </c>
      <c r="N724">
        <f t="shared" si="103"/>
        <v>0.31818181818181818</v>
      </c>
      <c r="O724">
        <f t="shared" si="104"/>
        <v>2.8925619834710745E-2</v>
      </c>
      <c r="P724">
        <f t="shared" si="105"/>
        <v>1</v>
      </c>
      <c r="Q724">
        <f t="shared" si="106"/>
        <v>0.25</v>
      </c>
      <c r="R724">
        <f t="shared" si="107"/>
        <v>1</v>
      </c>
    </row>
    <row r="725" spans="1:18" x14ac:dyDescent="0.3">
      <c r="A725">
        <v>3</v>
      </c>
      <c r="B725">
        <v>41.880653000000002</v>
      </c>
      <c r="C725">
        <v>-87.636480000000006</v>
      </c>
      <c r="D725" s="1">
        <v>0.375</v>
      </c>
      <c r="E725" s="1">
        <v>0.70833333333333337</v>
      </c>
      <c r="F725" t="s">
        <v>12</v>
      </c>
      <c r="G725" t="s">
        <v>14</v>
      </c>
      <c r="H725">
        <v>29</v>
      </c>
      <c r="I725" s="2">
        <v>44146</v>
      </c>
      <c r="J725">
        <f t="shared" si="99"/>
        <v>1</v>
      </c>
      <c r="K725" t="str">
        <f t="shared" si="100"/>
        <v>W</v>
      </c>
      <c r="L725">
        <f t="shared" si="101"/>
        <v>46</v>
      </c>
      <c r="M725" s="11">
        <f t="shared" si="102"/>
        <v>0.41666666666666663</v>
      </c>
      <c r="N725">
        <f t="shared" si="103"/>
        <v>0.26315789473684209</v>
      </c>
      <c r="O725">
        <f t="shared" si="104"/>
        <v>4.1551246537396121E-2</v>
      </c>
      <c r="P725">
        <f t="shared" si="105"/>
        <v>1</v>
      </c>
      <c r="Q725">
        <f t="shared" si="106"/>
        <v>0.2</v>
      </c>
      <c r="R725">
        <f t="shared" si="107"/>
        <v>1</v>
      </c>
    </row>
    <row r="726" spans="1:18" x14ac:dyDescent="0.3">
      <c r="A726">
        <v>3</v>
      </c>
      <c r="B726">
        <v>41.881996999999998</v>
      </c>
      <c r="C726">
        <v>-87.627484999999993</v>
      </c>
      <c r="D726" s="1">
        <v>0.73958333333333337</v>
      </c>
      <c r="E726" s="1">
        <v>0.77083333333333337</v>
      </c>
      <c r="F726" t="s">
        <v>15</v>
      </c>
      <c r="G726" t="s">
        <v>14</v>
      </c>
      <c r="H726">
        <v>29</v>
      </c>
      <c r="I726" s="2">
        <v>44146</v>
      </c>
      <c r="J726">
        <f t="shared" si="99"/>
        <v>1</v>
      </c>
      <c r="K726" t="str">
        <f t="shared" si="100"/>
        <v>W</v>
      </c>
      <c r="L726">
        <f t="shared" si="101"/>
        <v>46</v>
      </c>
      <c r="M726" s="11">
        <f t="shared" si="102"/>
        <v>0.75</v>
      </c>
      <c r="N726">
        <f t="shared" si="103"/>
        <v>0.21052631578947367</v>
      </c>
      <c r="O726">
        <f t="shared" si="104"/>
        <v>3.3240997229916892E-2</v>
      </c>
      <c r="P726">
        <f t="shared" si="105"/>
        <v>1</v>
      </c>
      <c r="Q726">
        <f t="shared" si="106"/>
        <v>0.33333333333333331</v>
      </c>
      <c r="R726">
        <f t="shared" si="107"/>
        <v>1</v>
      </c>
    </row>
    <row r="727" spans="1:18" x14ac:dyDescent="0.3">
      <c r="A727">
        <v>3</v>
      </c>
      <c r="B727">
        <v>41.897865000000003</v>
      </c>
      <c r="C727">
        <v>-87.630874000000006</v>
      </c>
      <c r="D727" s="1">
        <v>0.79166666666666663</v>
      </c>
      <c r="E727" s="1">
        <v>0.99930555555555556</v>
      </c>
      <c r="F727" t="s">
        <v>13</v>
      </c>
      <c r="G727" t="s">
        <v>14</v>
      </c>
      <c r="H727">
        <v>29</v>
      </c>
      <c r="I727" s="2">
        <v>44146</v>
      </c>
      <c r="J727">
        <f t="shared" si="99"/>
        <v>1</v>
      </c>
      <c r="K727" t="str">
        <f t="shared" si="100"/>
        <v>W</v>
      </c>
      <c r="L727">
        <f t="shared" si="101"/>
        <v>46</v>
      </c>
      <c r="M727" s="11">
        <f t="shared" si="102"/>
        <v>0.83333333333333326</v>
      </c>
      <c r="N727">
        <f t="shared" si="103"/>
        <v>0.26315789473684209</v>
      </c>
      <c r="O727">
        <f t="shared" si="104"/>
        <v>4.1551246537396121E-2</v>
      </c>
      <c r="P727">
        <f t="shared" si="105"/>
        <v>1</v>
      </c>
      <c r="Q727">
        <f t="shared" si="106"/>
        <v>0.5</v>
      </c>
      <c r="R727">
        <f t="shared" si="107"/>
        <v>1</v>
      </c>
    </row>
    <row r="728" spans="1:18" x14ac:dyDescent="0.3">
      <c r="A728">
        <v>4</v>
      </c>
      <c r="B728">
        <v>41.880653000000002</v>
      </c>
      <c r="C728">
        <v>-87.636480000000006</v>
      </c>
      <c r="D728" s="1">
        <v>0.375</v>
      </c>
      <c r="E728" s="1">
        <v>0.71527777777777779</v>
      </c>
      <c r="F728" t="s">
        <v>12</v>
      </c>
      <c r="G728" t="s">
        <v>10</v>
      </c>
      <c r="H728">
        <v>26</v>
      </c>
      <c r="I728" s="2">
        <v>44146</v>
      </c>
      <c r="J728">
        <f t="shared" si="99"/>
        <v>1</v>
      </c>
      <c r="K728" t="str">
        <f t="shared" si="100"/>
        <v>W</v>
      </c>
      <c r="L728">
        <f t="shared" si="101"/>
        <v>46</v>
      </c>
      <c r="M728" s="11">
        <f t="shared" si="102"/>
        <v>0.41666666666666663</v>
      </c>
      <c r="N728">
        <f t="shared" si="103"/>
        <v>0.25</v>
      </c>
      <c r="O728">
        <f t="shared" si="104"/>
        <v>2.5000000000000001E-2</v>
      </c>
      <c r="P728">
        <f t="shared" si="105"/>
        <v>1</v>
      </c>
      <c r="Q728">
        <f t="shared" si="106"/>
        <v>0.2</v>
      </c>
      <c r="R728">
        <f t="shared" si="107"/>
        <v>1</v>
      </c>
    </row>
    <row r="729" spans="1:18" x14ac:dyDescent="0.3">
      <c r="A729">
        <v>4</v>
      </c>
      <c r="B729">
        <v>41.897865000000003</v>
      </c>
      <c r="C729">
        <v>-87.630874000000006</v>
      </c>
      <c r="D729" s="1">
        <v>0.79166666666666663</v>
      </c>
      <c r="E729" s="1">
        <v>0.99930555555555556</v>
      </c>
      <c r="F729" t="s">
        <v>13</v>
      </c>
      <c r="G729" t="s">
        <v>10</v>
      </c>
      <c r="H729">
        <v>26</v>
      </c>
      <c r="I729" s="2">
        <v>44146</v>
      </c>
      <c r="J729">
        <f t="shared" si="99"/>
        <v>1</v>
      </c>
      <c r="K729" t="str">
        <f t="shared" si="100"/>
        <v>W</v>
      </c>
      <c r="L729">
        <f t="shared" si="101"/>
        <v>46</v>
      </c>
      <c r="M729" s="11">
        <f t="shared" si="102"/>
        <v>0.83333333333333326</v>
      </c>
      <c r="N729">
        <f t="shared" si="103"/>
        <v>0.35</v>
      </c>
      <c r="O729">
        <f t="shared" si="104"/>
        <v>3.4999999999999996E-2</v>
      </c>
      <c r="P729">
        <f t="shared" si="105"/>
        <v>1</v>
      </c>
      <c r="Q729">
        <f t="shared" si="106"/>
        <v>0.5</v>
      </c>
      <c r="R729">
        <f t="shared" si="107"/>
        <v>1</v>
      </c>
    </row>
    <row r="730" spans="1:18" x14ac:dyDescent="0.3">
      <c r="A730">
        <v>5</v>
      </c>
      <c r="B730">
        <v>41.874848999999998</v>
      </c>
      <c r="C730">
        <v>-87.634506000000002</v>
      </c>
      <c r="D730" s="1">
        <v>0.25</v>
      </c>
      <c r="E730" s="1">
        <v>0.3125</v>
      </c>
      <c r="F730" t="s">
        <v>16</v>
      </c>
      <c r="G730" t="s">
        <v>10</v>
      </c>
      <c r="H730">
        <v>27</v>
      </c>
      <c r="I730" s="2">
        <v>44146</v>
      </c>
      <c r="J730">
        <f t="shared" si="99"/>
        <v>1</v>
      </c>
      <c r="K730" t="str">
        <f t="shared" si="100"/>
        <v>W</v>
      </c>
      <c r="L730">
        <f t="shared" si="101"/>
        <v>46</v>
      </c>
      <c r="M730" s="11">
        <f t="shared" si="102"/>
        <v>0.25</v>
      </c>
      <c r="N730">
        <f t="shared" si="103"/>
        <v>0.22727272727272727</v>
      </c>
      <c r="O730">
        <f t="shared" si="104"/>
        <v>4.1322314049586778E-2</v>
      </c>
      <c r="P730">
        <f t="shared" si="105"/>
        <v>1</v>
      </c>
      <c r="Q730">
        <f t="shared" si="106"/>
        <v>0.53333333333333333</v>
      </c>
      <c r="R730">
        <f t="shared" si="107"/>
        <v>1</v>
      </c>
    </row>
    <row r="731" spans="1:18" x14ac:dyDescent="0.3">
      <c r="A731">
        <v>5</v>
      </c>
      <c r="B731">
        <v>41.880653000000002</v>
      </c>
      <c r="C731">
        <v>-87.636480000000006</v>
      </c>
      <c r="D731" s="1">
        <v>0.375</v>
      </c>
      <c r="E731" s="1">
        <v>0.70833333333333337</v>
      </c>
      <c r="F731" t="s">
        <v>12</v>
      </c>
      <c r="G731" t="s">
        <v>10</v>
      </c>
      <c r="H731">
        <v>27</v>
      </c>
      <c r="I731" s="2">
        <v>44146</v>
      </c>
      <c r="J731">
        <f t="shared" si="99"/>
        <v>1</v>
      </c>
      <c r="K731" t="str">
        <f t="shared" si="100"/>
        <v>W</v>
      </c>
      <c r="L731">
        <f t="shared" si="101"/>
        <v>46</v>
      </c>
      <c r="M731" s="11">
        <f t="shared" si="102"/>
        <v>0.41666666666666663</v>
      </c>
      <c r="N731">
        <f t="shared" si="103"/>
        <v>0.18181818181818182</v>
      </c>
      <c r="O731">
        <f t="shared" si="104"/>
        <v>3.3057851239669422E-2</v>
      </c>
      <c r="P731">
        <f t="shared" si="105"/>
        <v>1</v>
      </c>
      <c r="Q731">
        <f t="shared" si="106"/>
        <v>0.2</v>
      </c>
      <c r="R731">
        <f t="shared" si="107"/>
        <v>1</v>
      </c>
    </row>
    <row r="732" spans="1:18" x14ac:dyDescent="0.3">
      <c r="A732">
        <v>5</v>
      </c>
      <c r="B732">
        <v>41.881996999999998</v>
      </c>
      <c r="C732">
        <v>-87.627484999999993</v>
      </c>
      <c r="D732" s="1">
        <v>0.73958333333333337</v>
      </c>
      <c r="E732" s="1">
        <v>0.77083333333333337</v>
      </c>
      <c r="F732" t="s">
        <v>15</v>
      </c>
      <c r="G732" t="s">
        <v>10</v>
      </c>
      <c r="H732">
        <v>27</v>
      </c>
      <c r="I732" s="2">
        <v>44146</v>
      </c>
      <c r="J732">
        <f t="shared" si="99"/>
        <v>1</v>
      </c>
      <c r="K732" t="str">
        <f t="shared" si="100"/>
        <v>W</v>
      </c>
      <c r="L732">
        <f t="shared" si="101"/>
        <v>46</v>
      </c>
      <c r="M732" s="11">
        <f t="shared" si="102"/>
        <v>0.75</v>
      </c>
      <c r="N732">
        <f t="shared" si="103"/>
        <v>0.27272727272727271</v>
      </c>
      <c r="O732">
        <f t="shared" si="104"/>
        <v>4.9586776859504127E-2</v>
      </c>
      <c r="P732">
        <f t="shared" si="105"/>
        <v>1</v>
      </c>
      <c r="Q732">
        <f t="shared" si="106"/>
        <v>0.33333333333333331</v>
      </c>
      <c r="R732">
        <f t="shared" si="107"/>
        <v>1</v>
      </c>
    </row>
    <row r="733" spans="1:18" x14ac:dyDescent="0.3">
      <c r="A733">
        <v>5</v>
      </c>
      <c r="B733">
        <v>41.897865000000003</v>
      </c>
      <c r="C733">
        <v>-87.630874000000006</v>
      </c>
      <c r="D733" s="1">
        <v>0.73958333333333337</v>
      </c>
      <c r="E733" s="1">
        <v>0.99930555555555556</v>
      </c>
      <c r="F733" t="s">
        <v>13</v>
      </c>
      <c r="G733" t="s">
        <v>10</v>
      </c>
      <c r="H733">
        <v>27</v>
      </c>
      <c r="I733" s="2">
        <v>44146</v>
      </c>
      <c r="J733">
        <f t="shared" si="99"/>
        <v>1</v>
      </c>
      <c r="K733" t="str">
        <f t="shared" si="100"/>
        <v>W</v>
      </c>
      <c r="L733">
        <f t="shared" si="101"/>
        <v>46</v>
      </c>
      <c r="M733" s="11">
        <f t="shared" si="102"/>
        <v>0.75</v>
      </c>
      <c r="N733">
        <f t="shared" si="103"/>
        <v>0.31818181818181818</v>
      </c>
      <c r="O733">
        <f t="shared" si="104"/>
        <v>5.7851239669421489E-2</v>
      </c>
      <c r="P733">
        <f t="shared" si="105"/>
        <v>1</v>
      </c>
      <c r="Q733">
        <f t="shared" si="106"/>
        <v>0.25</v>
      </c>
      <c r="R733">
        <f t="shared" si="107"/>
        <v>1</v>
      </c>
    </row>
    <row r="734" spans="1:18" x14ac:dyDescent="0.3">
      <c r="A734">
        <v>6</v>
      </c>
      <c r="B734">
        <v>41.874848999999998</v>
      </c>
      <c r="C734">
        <v>-87.634506000000002</v>
      </c>
      <c r="D734" s="1">
        <v>0.25</v>
      </c>
      <c r="E734" s="1">
        <v>0.31944444444444448</v>
      </c>
      <c r="F734" t="s">
        <v>16</v>
      </c>
      <c r="G734" t="s">
        <v>14</v>
      </c>
      <c r="H734">
        <v>29</v>
      </c>
      <c r="I734" s="2">
        <v>44146</v>
      </c>
      <c r="J734">
        <f t="shared" si="99"/>
        <v>1</v>
      </c>
      <c r="K734" t="str">
        <f t="shared" si="100"/>
        <v>W</v>
      </c>
      <c r="L734">
        <f t="shared" si="101"/>
        <v>46</v>
      </c>
      <c r="M734" s="11">
        <f t="shared" si="102"/>
        <v>0.25</v>
      </c>
      <c r="N734">
        <f t="shared" si="103"/>
        <v>0.16</v>
      </c>
      <c r="O734">
        <f t="shared" si="104"/>
        <v>2.5600000000000001E-2</v>
      </c>
      <c r="P734">
        <f t="shared" si="105"/>
        <v>0.875</v>
      </c>
      <c r="Q734">
        <f t="shared" si="106"/>
        <v>0.46666666666666667</v>
      </c>
      <c r="R734">
        <f t="shared" si="107"/>
        <v>0.875</v>
      </c>
    </row>
    <row r="735" spans="1:18" x14ac:dyDescent="0.3">
      <c r="A735">
        <v>6</v>
      </c>
      <c r="B735">
        <v>41.880653000000002</v>
      </c>
      <c r="C735">
        <v>-87.636480000000006</v>
      </c>
      <c r="D735" s="1">
        <v>0.375</v>
      </c>
      <c r="E735" s="1">
        <v>0.71527777777777779</v>
      </c>
      <c r="F735" t="s">
        <v>12</v>
      </c>
      <c r="G735" t="s">
        <v>14</v>
      </c>
      <c r="H735">
        <v>29</v>
      </c>
      <c r="I735" s="2">
        <v>44146</v>
      </c>
      <c r="J735">
        <f t="shared" si="99"/>
        <v>1</v>
      </c>
      <c r="K735" t="str">
        <f t="shared" si="100"/>
        <v>W</v>
      </c>
      <c r="L735">
        <f t="shared" si="101"/>
        <v>46</v>
      </c>
      <c r="M735" s="11">
        <f t="shared" si="102"/>
        <v>0.41666666666666663</v>
      </c>
      <c r="N735">
        <f t="shared" si="103"/>
        <v>0.2</v>
      </c>
      <c r="O735">
        <f t="shared" si="104"/>
        <v>3.2000000000000001E-2</v>
      </c>
      <c r="P735">
        <f t="shared" si="105"/>
        <v>1</v>
      </c>
      <c r="Q735">
        <f t="shared" si="106"/>
        <v>0.2</v>
      </c>
      <c r="R735">
        <f t="shared" si="107"/>
        <v>1</v>
      </c>
    </row>
    <row r="736" spans="1:18" x14ac:dyDescent="0.3">
      <c r="A736">
        <v>6</v>
      </c>
      <c r="B736">
        <v>41.881996999999998</v>
      </c>
      <c r="C736">
        <v>-87.627484999999993</v>
      </c>
      <c r="D736" s="1">
        <v>0.73958333333333337</v>
      </c>
      <c r="E736" s="1">
        <v>0.77777777777777779</v>
      </c>
      <c r="F736" t="s">
        <v>15</v>
      </c>
      <c r="G736" t="s">
        <v>14</v>
      </c>
      <c r="H736">
        <v>29</v>
      </c>
      <c r="I736" s="2">
        <v>44146</v>
      </c>
      <c r="J736">
        <f t="shared" si="99"/>
        <v>1</v>
      </c>
      <c r="K736" t="str">
        <f t="shared" si="100"/>
        <v>W</v>
      </c>
      <c r="L736">
        <f t="shared" si="101"/>
        <v>46</v>
      </c>
      <c r="M736" s="11">
        <f t="shared" si="102"/>
        <v>0.75</v>
      </c>
      <c r="N736">
        <f t="shared" si="103"/>
        <v>0.24</v>
      </c>
      <c r="O736">
        <f t="shared" si="104"/>
        <v>3.8399999999999997E-2</v>
      </c>
      <c r="P736">
        <f t="shared" si="105"/>
        <v>1</v>
      </c>
      <c r="Q736">
        <f t="shared" si="106"/>
        <v>0.33333333333333331</v>
      </c>
      <c r="R736">
        <f t="shared" si="107"/>
        <v>1</v>
      </c>
    </row>
    <row r="737" spans="1:18" x14ac:dyDescent="0.3">
      <c r="A737">
        <v>6</v>
      </c>
      <c r="B737">
        <v>41.897865000000003</v>
      </c>
      <c r="C737">
        <v>-87.630874000000006</v>
      </c>
      <c r="D737" s="1">
        <v>0.73958333333333337</v>
      </c>
      <c r="E737" s="1">
        <v>0.99930555555555556</v>
      </c>
      <c r="F737" t="s">
        <v>13</v>
      </c>
      <c r="G737" t="s">
        <v>14</v>
      </c>
      <c r="H737">
        <v>29</v>
      </c>
      <c r="I737" s="2">
        <v>44146</v>
      </c>
      <c r="J737">
        <f t="shared" si="99"/>
        <v>1</v>
      </c>
      <c r="K737" t="str">
        <f t="shared" si="100"/>
        <v>W</v>
      </c>
      <c r="L737">
        <f t="shared" si="101"/>
        <v>46</v>
      </c>
      <c r="M737" s="11">
        <f t="shared" si="102"/>
        <v>0.75</v>
      </c>
      <c r="N737">
        <f t="shared" si="103"/>
        <v>0.28000000000000003</v>
      </c>
      <c r="O737">
        <f t="shared" si="104"/>
        <v>4.4800000000000006E-2</v>
      </c>
      <c r="P737">
        <f t="shared" si="105"/>
        <v>1</v>
      </c>
      <c r="Q737">
        <f t="shared" si="106"/>
        <v>0.25</v>
      </c>
      <c r="R737">
        <f t="shared" si="107"/>
        <v>1</v>
      </c>
    </row>
    <row r="738" spans="1:18" x14ac:dyDescent="0.3">
      <c r="A738">
        <v>1</v>
      </c>
      <c r="B738">
        <v>41.879604</v>
      </c>
      <c r="C738">
        <v>-87.633663999999996</v>
      </c>
      <c r="D738" s="1">
        <v>0.33333333333333331</v>
      </c>
      <c r="E738" s="1">
        <v>0.34027777777777773</v>
      </c>
      <c r="F738" t="s">
        <v>9</v>
      </c>
      <c r="G738" t="s">
        <v>10</v>
      </c>
      <c r="H738">
        <v>25</v>
      </c>
      <c r="I738" s="2">
        <v>44147</v>
      </c>
      <c r="J738">
        <f t="shared" si="99"/>
        <v>1</v>
      </c>
      <c r="K738" t="str">
        <f t="shared" si="100"/>
        <v>Th</v>
      </c>
      <c r="L738">
        <f t="shared" si="101"/>
        <v>46</v>
      </c>
      <c r="M738" s="11">
        <f t="shared" si="102"/>
        <v>0.33333333333333331</v>
      </c>
      <c r="N738">
        <f t="shared" si="103"/>
        <v>0.18518518518518517</v>
      </c>
      <c r="O738">
        <f t="shared" si="104"/>
        <v>2.743484224965706E-2</v>
      </c>
      <c r="P738">
        <f t="shared" si="105"/>
        <v>1</v>
      </c>
      <c r="Q738">
        <f t="shared" si="106"/>
        <v>0.5</v>
      </c>
      <c r="R738">
        <f t="shared" si="107"/>
        <v>1</v>
      </c>
    </row>
    <row r="739" spans="1:18" x14ac:dyDescent="0.3">
      <c r="A739">
        <v>1</v>
      </c>
      <c r="B739">
        <v>41.877676999999998</v>
      </c>
      <c r="C739">
        <v>-87.634251000000006</v>
      </c>
      <c r="D739" s="1">
        <v>0.34375</v>
      </c>
      <c r="E739" s="1">
        <v>0.34722222222222227</v>
      </c>
      <c r="F739" t="s">
        <v>11</v>
      </c>
      <c r="G739" t="s">
        <v>10</v>
      </c>
      <c r="H739">
        <v>25</v>
      </c>
      <c r="I739" s="2">
        <v>44147</v>
      </c>
      <c r="J739">
        <f t="shared" si="99"/>
        <v>1</v>
      </c>
      <c r="K739" t="str">
        <f t="shared" si="100"/>
        <v>Th</v>
      </c>
      <c r="L739">
        <f t="shared" si="101"/>
        <v>46</v>
      </c>
      <c r="M739" s="11">
        <f t="shared" si="102"/>
        <v>0.33333333333333331</v>
      </c>
      <c r="N739">
        <f t="shared" si="103"/>
        <v>0.18518518518518517</v>
      </c>
      <c r="O739">
        <f t="shared" si="104"/>
        <v>2.743484224965706E-2</v>
      </c>
      <c r="P739">
        <f t="shared" si="105"/>
        <v>1</v>
      </c>
      <c r="Q739">
        <f t="shared" si="106"/>
        <v>1</v>
      </c>
      <c r="R739">
        <f t="shared" si="107"/>
        <v>1</v>
      </c>
    </row>
    <row r="740" spans="1:18" x14ac:dyDescent="0.3">
      <c r="A740">
        <v>1</v>
      </c>
      <c r="B740">
        <v>41.880653000000002</v>
      </c>
      <c r="C740">
        <v>-87.636480000000006</v>
      </c>
      <c r="D740" s="1">
        <v>0.35416666666666669</v>
      </c>
      <c r="E740" s="1">
        <v>0.5</v>
      </c>
      <c r="F740" t="s">
        <v>12</v>
      </c>
      <c r="G740" t="s">
        <v>10</v>
      </c>
      <c r="H740">
        <v>25</v>
      </c>
      <c r="I740" s="2">
        <v>44147</v>
      </c>
      <c r="J740">
        <f t="shared" si="99"/>
        <v>1</v>
      </c>
      <c r="K740" t="str">
        <f t="shared" si="100"/>
        <v>Th</v>
      </c>
      <c r="L740">
        <f t="shared" si="101"/>
        <v>46</v>
      </c>
      <c r="M740" s="11">
        <f t="shared" si="102"/>
        <v>0.33333333333333331</v>
      </c>
      <c r="N740">
        <f t="shared" si="103"/>
        <v>0.18518518518518517</v>
      </c>
      <c r="O740">
        <f t="shared" si="104"/>
        <v>2.743484224965706E-2</v>
      </c>
      <c r="P740">
        <f t="shared" si="105"/>
        <v>1</v>
      </c>
      <c r="Q740">
        <f t="shared" si="106"/>
        <v>1</v>
      </c>
      <c r="R740">
        <f t="shared" si="107"/>
        <v>1</v>
      </c>
    </row>
    <row r="741" spans="1:18" x14ac:dyDescent="0.3">
      <c r="A741">
        <v>1</v>
      </c>
      <c r="B741">
        <v>41.897865000000003</v>
      </c>
      <c r="C741">
        <v>-87.630874000000006</v>
      </c>
      <c r="D741" s="1">
        <v>0.72916666666666663</v>
      </c>
      <c r="E741" s="1">
        <v>0.99930555555555556</v>
      </c>
      <c r="F741" t="s">
        <v>13</v>
      </c>
      <c r="G741" t="s">
        <v>10</v>
      </c>
      <c r="H741">
        <v>25</v>
      </c>
      <c r="I741" s="2">
        <v>44147</v>
      </c>
      <c r="J741">
        <f t="shared" si="99"/>
        <v>1</v>
      </c>
      <c r="K741" t="str">
        <f t="shared" si="100"/>
        <v>Th</v>
      </c>
      <c r="L741">
        <f t="shared" si="101"/>
        <v>46</v>
      </c>
      <c r="M741" s="11">
        <f t="shared" si="102"/>
        <v>0.75</v>
      </c>
      <c r="N741">
        <f t="shared" si="103"/>
        <v>0.25925925925925924</v>
      </c>
      <c r="O741">
        <f t="shared" si="104"/>
        <v>3.8408779149519887E-2</v>
      </c>
      <c r="P741">
        <f t="shared" si="105"/>
        <v>1</v>
      </c>
      <c r="Q741">
        <f t="shared" si="106"/>
        <v>0.25</v>
      </c>
      <c r="R741">
        <f t="shared" si="107"/>
        <v>1</v>
      </c>
    </row>
    <row r="742" spans="1:18" x14ac:dyDescent="0.3">
      <c r="A742">
        <v>2</v>
      </c>
      <c r="B742">
        <v>41.879604</v>
      </c>
      <c r="C742">
        <v>-87.633663999999996</v>
      </c>
      <c r="D742" s="1">
        <v>0.3125</v>
      </c>
      <c r="E742" s="1">
        <v>0.35416666666666669</v>
      </c>
      <c r="F742" t="s">
        <v>9</v>
      </c>
      <c r="G742" t="s">
        <v>14</v>
      </c>
      <c r="H742">
        <v>27</v>
      </c>
      <c r="I742" s="2">
        <v>44147</v>
      </c>
      <c r="J742">
        <f t="shared" si="99"/>
        <v>1</v>
      </c>
      <c r="K742" t="str">
        <f t="shared" si="100"/>
        <v>Th</v>
      </c>
      <c r="L742">
        <f t="shared" si="101"/>
        <v>46</v>
      </c>
      <c r="M742" s="11">
        <f t="shared" si="102"/>
        <v>0.33333333333333331</v>
      </c>
      <c r="N742">
        <f t="shared" si="103"/>
        <v>0.27272727272727271</v>
      </c>
      <c r="O742">
        <f t="shared" si="104"/>
        <v>3.7190082644628093E-2</v>
      </c>
      <c r="P742">
        <f t="shared" si="105"/>
        <v>1</v>
      </c>
      <c r="Q742">
        <f t="shared" si="106"/>
        <v>0.5</v>
      </c>
      <c r="R742">
        <f t="shared" si="107"/>
        <v>1</v>
      </c>
    </row>
    <row r="743" spans="1:18" x14ac:dyDescent="0.3">
      <c r="A743">
        <v>2</v>
      </c>
      <c r="B743">
        <v>41.880653000000002</v>
      </c>
      <c r="C743">
        <v>-87.636480000000006</v>
      </c>
      <c r="D743" s="1">
        <v>0.375</v>
      </c>
      <c r="E743" s="1">
        <v>0.70833333333333337</v>
      </c>
      <c r="F743" t="s">
        <v>12</v>
      </c>
      <c r="G743" t="s">
        <v>14</v>
      </c>
      <c r="H743">
        <v>27</v>
      </c>
      <c r="I743" s="2">
        <v>44147</v>
      </c>
      <c r="J743">
        <f t="shared" si="99"/>
        <v>1</v>
      </c>
      <c r="K743" t="str">
        <f t="shared" si="100"/>
        <v>Th</v>
      </c>
      <c r="L743">
        <f t="shared" si="101"/>
        <v>46</v>
      </c>
      <c r="M743" s="11">
        <f t="shared" si="102"/>
        <v>0.41666666666666663</v>
      </c>
      <c r="N743">
        <f t="shared" si="103"/>
        <v>0.22727272727272727</v>
      </c>
      <c r="O743">
        <f t="shared" si="104"/>
        <v>3.099173553719008E-2</v>
      </c>
      <c r="P743">
        <f t="shared" si="105"/>
        <v>1</v>
      </c>
      <c r="Q743">
        <f t="shared" si="106"/>
        <v>0.2</v>
      </c>
      <c r="R743">
        <f t="shared" si="107"/>
        <v>1</v>
      </c>
    </row>
    <row r="744" spans="1:18" x14ac:dyDescent="0.3">
      <c r="A744">
        <v>2</v>
      </c>
      <c r="B744">
        <v>41.897865000000003</v>
      </c>
      <c r="C744">
        <v>-87.630874000000006</v>
      </c>
      <c r="D744" s="1">
        <v>0.73958333333333337</v>
      </c>
      <c r="E744" s="1">
        <v>0.99930555555555556</v>
      </c>
      <c r="F744" t="s">
        <v>13</v>
      </c>
      <c r="G744" t="s">
        <v>14</v>
      </c>
      <c r="H744">
        <v>27</v>
      </c>
      <c r="I744" s="2">
        <v>44147</v>
      </c>
      <c r="J744">
        <f t="shared" si="99"/>
        <v>1</v>
      </c>
      <c r="K744" t="str">
        <f t="shared" si="100"/>
        <v>Th</v>
      </c>
      <c r="L744">
        <f t="shared" si="101"/>
        <v>46</v>
      </c>
      <c r="M744" s="11">
        <f t="shared" si="102"/>
        <v>0.75</v>
      </c>
      <c r="N744">
        <f t="shared" si="103"/>
        <v>0.31818181818181818</v>
      </c>
      <c r="O744">
        <f t="shared" si="104"/>
        <v>4.338842975206611E-2</v>
      </c>
      <c r="P744">
        <f t="shared" si="105"/>
        <v>1</v>
      </c>
      <c r="Q744">
        <f t="shared" si="106"/>
        <v>0.25</v>
      </c>
      <c r="R744">
        <f t="shared" si="107"/>
        <v>1</v>
      </c>
    </row>
    <row r="745" spans="1:18" x14ac:dyDescent="0.3">
      <c r="A745">
        <v>3</v>
      </c>
      <c r="B745">
        <v>41.880653000000002</v>
      </c>
      <c r="C745">
        <v>-87.636480000000006</v>
      </c>
      <c r="D745" s="1">
        <v>0.375</v>
      </c>
      <c r="E745" s="1">
        <v>0.70833333333333337</v>
      </c>
      <c r="F745" t="s">
        <v>12</v>
      </c>
      <c r="G745" t="s">
        <v>14</v>
      </c>
      <c r="H745">
        <v>29</v>
      </c>
      <c r="I745" s="2">
        <v>44147</v>
      </c>
      <c r="J745">
        <f t="shared" si="99"/>
        <v>1</v>
      </c>
      <c r="K745" t="str">
        <f t="shared" si="100"/>
        <v>Th</v>
      </c>
      <c r="L745">
        <f t="shared" si="101"/>
        <v>46</v>
      </c>
      <c r="M745" s="11">
        <f t="shared" si="102"/>
        <v>0.41666666666666663</v>
      </c>
      <c r="N745">
        <f t="shared" si="103"/>
        <v>0.26315789473684209</v>
      </c>
      <c r="O745">
        <f t="shared" si="104"/>
        <v>4.1551246537396121E-2</v>
      </c>
      <c r="P745">
        <f t="shared" si="105"/>
        <v>1</v>
      </c>
      <c r="Q745">
        <f t="shared" si="106"/>
        <v>0.2</v>
      </c>
      <c r="R745">
        <f t="shared" si="107"/>
        <v>1</v>
      </c>
    </row>
    <row r="746" spans="1:18" x14ac:dyDescent="0.3">
      <c r="A746">
        <v>3</v>
      </c>
      <c r="B746">
        <v>41.881996999999998</v>
      </c>
      <c r="C746">
        <v>-87.627484999999993</v>
      </c>
      <c r="D746" s="1">
        <v>0.73958333333333337</v>
      </c>
      <c r="E746" s="1">
        <v>0.77083333333333337</v>
      </c>
      <c r="F746" t="s">
        <v>15</v>
      </c>
      <c r="G746" t="s">
        <v>14</v>
      </c>
      <c r="H746">
        <v>29</v>
      </c>
      <c r="I746" s="2">
        <v>44147</v>
      </c>
      <c r="J746">
        <f t="shared" si="99"/>
        <v>1</v>
      </c>
      <c r="K746" t="str">
        <f t="shared" si="100"/>
        <v>Th</v>
      </c>
      <c r="L746">
        <f t="shared" si="101"/>
        <v>46</v>
      </c>
      <c r="M746" s="11">
        <f t="shared" si="102"/>
        <v>0.75</v>
      </c>
      <c r="N746">
        <f t="shared" si="103"/>
        <v>0.21052631578947367</v>
      </c>
      <c r="O746">
        <f t="shared" si="104"/>
        <v>3.3240997229916892E-2</v>
      </c>
      <c r="P746">
        <f t="shared" si="105"/>
        <v>1</v>
      </c>
      <c r="Q746">
        <f t="shared" si="106"/>
        <v>0.25</v>
      </c>
      <c r="R746">
        <f t="shared" si="107"/>
        <v>1</v>
      </c>
    </row>
    <row r="747" spans="1:18" x14ac:dyDescent="0.3">
      <c r="A747">
        <v>3</v>
      </c>
      <c r="B747">
        <v>41.897865000000003</v>
      </c>
      <c r="C747">
        <v>-87.630874000000006</v>
      </c>
      <c r="D747" s="1">
        <v>0.79166666666666663</v>
      </c>
      <c r="E747" s="1">
        <v>0.99930555555555556</v>
      </c>
      <c r="F747" t="s">
        <v>13</v>
      </c>
      <c r="G747" t="s">
        <v>14</v>
      </c>
      <c r="H747">
        <v>29</v>
      </c>
      <c r="I747" s="2">
        <v>44147</v>
      </c>
      <c r="J747">
        <f t="shared" si="99"/>
        <v>1</v>
      </c>
      <c r="K747" t="str">
        <f t="shared" si="100"/>
        <v>Th</v>
      </c>
      <c r="L747">
        <f t="shared" si="101"/>
        <v>46</v>
      </c>
      <c r="M747" s="11">
        <f t="shared" si="102"/>
        <v>0.83333333333333326</v>
      </c>
      <c r="N747">
        <f t="shared" si="103"/>
        <v>0.26315789473684209</v>
      </c>
      <c r="O747">
        <f t="shared" si="104"/>
        <v>4.1551246537396121E-2</v>
      </c>
      <c r="P747">
        <f t="shared" si="105"/>
        <v>1</v>
      </c>
      <c r="Q747">
        <f t="shared" si="106"/>
        <v>0.5</v>
      </c>
      <c r="R747">
        <f t="shared" si="107"/>
        <v>1</v>
      </c>
    </row>
    <row r="748" spans="1:18" x14ac:dyDescent="0.3">
      <c r="A748">
        <v>4</v>
      </c>
      <c r="B748">
        <v>41.880653000000002</v>
      </c>
      <c r="C748">
        <v>-87.636480000000006</v>
      </c>
      <c r="D748" s="1">
        <v>0.375</v>
      </c>
      <c r="E748" s="1">
        <v>0.71527777777777779</v>
      </c>
      <c r="F748" t="s">
        <v>12</v>
      </c>
      <c r="G748" t="s">
        <v>10</v>
      </c>
      <c r="H748">
        <v>26</v>
      </c>
      <c r="I748" s="2">
        <v>44147</v>
      </c>
      <c r="J748">
        <f t="shared" si="99"/>
        <v>1</v>
      </c>
      <c r="K748" t="str">
        <f t="shared" si="100"/>
        <v>Th</v>
      </c>
      <c r="L748">
        <f t="shared" si="101"/>
        <v>46</v>
      </c>
      <c r="M748" s="11">
        <f t="shared" si="102"/>
        <v>0.41666666666666663</v>
      </c>
      <c r="N748">
        <f t="shared" si="103"/>
        <v>0.25</v>
      </c>
      <c r="O748">
        <f t="shared" si="104"/>
        <v>3.7499999999999999E-2</v>
      </c>
      <c r="P748">
        <f t="shared" si="105"/>
        <v>1</v>
      </c>
      <c r="Q748">
        <f t="shared" si="106"/>
        <v>0.2</v>
      </c>
      <c r="R748">
        <f t="shared" si="107"/>
        <v>1</v>
      </c>
    </row>
    <row r="749" spans="1:18" x14ac:dyDescent="0.3">
      <c r="A749">
        <v>4</v>
      </c>
      <c r="B749">
        <v>41.881996999999998</v>
      </c>
      <c r="C749">
        <v>-87.627484999999993</v>
      </c>
      <c r="D749" s="1">
        <v>0.73958333333333337</v>
      </c>
      <c r="E749" s="1">
        <v>0.77777777777777779</v>
      </c>
      <c r="F749" t="s">
        <v>15</v>
      </c>
      <c r="G749" t="s">
        <v>10</v>
      </c>
      <c r="H749">
        <v>26</v>
      </c>
      <c r="I749" s="2">
        <v>44147</v>
      </c>
      <c r="J749">
        <f t="shared" si="99"/>
        <v>1</v>
      </c>
      <c r="K749" t="str">
        <f t="shared" si="100"/>
        <v>Th</v>
      </c>
      <c r="L749">
        <f t="shared" si="101"/>
        <v>46</v>
      </c>
      <c r="M749" s="11">
        <f t="shared" si="102"/>
        <v>0.75</v>
      </c>
      <c r="N749">
        <f t="shared" si="103"/>
        <v>0.2</v>
      </c>
      <c r="O749">
        <f t="shared" si="104"/>
        <v>0.03</v>
      </c>
      <c r="P749">
        <f t="shared" si="105"/>
        <v>1</v>
      </c>
      <c r="Q749">
        <f t="shared" si="106"/>
        <v>0.25</v>
      </c>
      <c r="R749">
        <f t="shared" si="107"/>
        <v>1</v>
      </c>
    </row>
    <row r="750" spans="1:18" x14ac:dyDescent="0.3">
      <c r="A750">
        <v>4</v>
      </c>
      <c r="B750">
        <v>41.897865000000003</v>
      </c>
      <c r="C750">
        <v>-87.630874000000006</v>
      </c>
      <c r="D750" s="1">
        <v>0.79166666666666663</v>
      </c>
      <c r="E750" s="1">
        <v>0.99930555555555556</v>
      </c>
      <c r="F750" t="s">
        <v>13</v>
      </c>
      <c r="G750" t="s">
        <v>10</v>
      </c>
      <c r="H750">
        <v>26</v>
      </c>
      <c r="I750" s="2">
        <v>44147</v>
      </c>
      <c r="J750">
        <f t="shared" si="99"/>
        <v>1</v>
      </c>
      <c r="K750" t="str">
        <f t="shared" si="100"/>
        <v>Th</v>
      </c>
      <c r="L750">
        <f t="shared" si="101"/>
        <v>46</v>
      </c>
      <c r="M750" s="11">
        <f t="shared" si="102"/>
        <v>0.83333333333333326</v>
      </c>
      <c r="N750">
        <f t="shared" si="103"/>
        <v>0.35</v>
      </c>
      <c r="O750">
        <f t="shared" si="104"/>
        <v>5.2499999999999998E-2</v>
      </c>
      <c r="P750">
        <f t="shared" si="105"/>
        <v>1</v>
      </c>
      <c r="Q750">
        <f t="shared" si="106"/>
        <v>0.5</v>
      </c>
      <c r="R750">
        <f t="shared" si="107"/>
        <v>1</v>
      </c>
    </row>
    <row r="751" spans="1:18" x14ac:dyDescent="0.3">
      <c r="A751">
        <v>5</v>
      </c>
      <c r="B751">
        <v>41.874848999999998</v>
      </c>
      <c r="C751">
        <v>-87.634506000000002</v>
      </c>
      <c r="D751" s="1">
        <v>0.25</v>
      </c>
      <c r="E751" s="1">
        <v>0.3125</v>
      </c>
      <c r="F751" t="s">
        <v>16</v>
      </c>
      <c r="G751" t="s">
        <v>10</v>
      </c>
      <c r="H751">
        <v>27</v>
      </c>
      <c r="I751" s="2">
        <v>44147</v>
      </c>
      <c r="J751">
        <f t="shared" si="99"/>
        <v>1</v>
      </c>
      <c r="K751" t="str">
        <f t="shared" si="100"/>
        <v>Th</v>
      </c>
      <c r="L751">
        <f t="shared" si="101"/>
        <v>46</v>
      </c>
      <c r="M751" s="11">
        <f t="shared" si="102"/>
        <v>0.25</v>
      </c>
      <c r="N751">
        <f t="shared" si="103"/>
        <v>0.22727272727272727</v>
      </c>
      <c r="O751">
        <f t="shared" si="104"/>
        <v>4.1322314049586778E-2</v>
      </c>
      <c r="P751">
        <f t="shared" si="105"/>
        <v>1</v>
      </c>
      <c r="Q751">
        <f t="shared" si="106"/>
        <v>1</v>
      </c>
      <c r="R751">
        <f t="shared" si="107"/>
        <v>1</v>
      </c>
    </row>
    <row r="752" spans="1:18" x14ac:dyDescent="0.3">
      <c r="A752">
        <v>5</v>
      </c>
      <c r="B752">
        <v>41.880653000000002</v>
      </c>
      <c r="C752">
        <v>-87.636480000000006</v>
      </c>
      <c r="D752" s="1">
        <v>0.375</v>
      </c>
      <c r="E752" s="1">
        <v>0.70833333333333337</v>
      </c>
      <c r="F752" t="s">
        <v>12</v>
      </c>
      <c r="G752" t="s">
        <v>10</v>
      </c>
      <c r="H752">
        <v>27</v>
      </c>
      <c r="I752" s="2">
        <v>44147</v>
      </c>
      <c r="J752">
        <f t="shared" si="99"/>
        <v>1</v>
      </c>
      <c r="K752" t="str">
        <f t="shared" si="100"/>
        <v>Th</v>
      </c>
      <c r="L752">
        <f t="shared" si="101"/>
        <v>46</v>
      </c>
      <c r="M752" s="11">
        <f t="shared" si="102"/>
        <v>0.41666666666666663</v>
      </c>
      <c r="N752">
        <f t="shared" si="103"/>
        <v>0.18181818181818182</v>
      </c>
      <c r="O752">
        <f t="shared" si="104"/>
        <v>3.3057851239669422E-2</v>
      </c>
      <c r="P752">
        <f t="shared" si="105"/>
        <v>1</v>
      </c>
      <c r="Q752">
        <f t="shared" si="106"/>
        <v>0.2</v>
      </c>
      <c r="R752">
        <f t="shared" si="107"/>
        <v>1</v>
      </c>
    </row>
    <row r="753" spans="1:18" x14ac:dyDescent="0.3">
      <c r="A753">
        <v>5</v>
      </c>
      <c r="B753">
        <v>41.881996999999998</v>
      </c>
      <c r="C753">
        <v>-87.627484999999993</v>
      </c>
      <c r="D753" s="1">
        <v>0.73958333333333337</v>
      </c>
      <c r="E753" s="1">
        <v>0.77083333333333337</v>
      </c>
      <c r="F753" t="s">
        <v>15</v>
      </c>
      <c r="G753" t="s">
        <v>10</v>
      </c>
      <c r="H753">
        <v>27</v>
      </c>
      <c r="I753" s="2">
        <v>44147</v>
      </c>
      <c r="J753">
        <f t="shared" si="99"/>
        <v>1</v>
      </c>
      <c r="K753" t="str">
        <f t="shared" si="100"/>
        <v>Th</v>
      </c>
      <c r="L753">
        <f t="shared" si="101"/>
        <v>46</v>
      </c>
      <c r="M753" s="11">
        <f t="shared" si="102"/>
        <v>0.75</v>
      </c>
      <c r="N753">
        <f t="shared" si="103"/>
        <v>0.27272727272727271</v>
      </c>
      <c r="O753">
        <f t="shared" si="104"/>
        <v>4.9586776859504127E-2</v>
      </c>
      <c r="P753">
        <f t="shared" si="105"/>
        <v>1</v>
      </c>
      <c r="Q753">
        <f t="shared" si="106"/>
        <v>0.25</v>
      </c>
      <c r="R753">
        <f t="shared" si="107"/>
        <v>1</v>
      </c>
    </row>
    <row r="754" spans="1:18" x14ac:dyDescent="0.3">
      <c r="A754">
        <v>5</v>
      </c>
      <c r="B754">
        <v>41.897865000000003</v>
      </c>
      <c r="C754">
        <v>-87.630874000000006</v>
      </c>
      <c r="D754" s="1">
        <v>0.73958333333333337</v>
      </c>
      <c r="E754" s="1">
        <v>0.99930555555555556</v>
      </c>
      <c r="F754" t="s">
        <v>13</v>
      </c>
      <c r="G754" t="s">
        <v>10</v>
      </c>
      <c r="H754">
        <v>27</v>
      </c>
      <c r="I754" s="2">
        <v>44147</v>
      </c>
      <c r="J754">
        <f t="shared" si="99"/>
        <v>1</v>
      </c>
      <c r="K754" t="str">
        <f t="shared" si="100"/>
        <v>Th</v>
      </c>
      <c r="L754">
        <f t="shared" si="101"/>
        <v>46</v>
      </c>
      <c r="M754" s="11">
        <f t="shared" si="102"/>
        <v>0.75</v>
      </c>
      <c r="N754">
        <f t="shared" si="103"/>
        <v>0.31818181818181818</v>
      </c>
      <c r="O754">
        <f t="shared" si="104"/>
        <v>5.7851239669421489E-2</v>
      </c>
      <c r="P754">
        <f t="shared" si="105"/>
        <v>1</v>
      </c>
      <c r="Q754">
        <f t="shared" si="106"/>
        <v>0.25</v>
      </c>
      <c r="R754">
        <f t="shared" si="107"/>
        <v>1</v>
      </c>
    </row>
    <row r="755" spans="1:18" x14ac:dyDescent="0.3">
      <c r="A755">
        <v>6</v>
      </c>
      <c r="B755">
        <v>41.880653000000002</v>
      </c>
      <c r="C755">
        <v>-87.636480000000006</v>
      </c>
      <c r="D755" s="1">
        <v>0.375</v>
      </c>
      <c r="E755" s="1">
        <v>0.71527777777777779</v>
      </c>
      <c r="F755" t="s">
        <v>12</v>
      </c>
      <c r="G755" t="s">
        <v>14</v>
      </c>
      <c r="H755">
        <v>29</v>
      </c>
      <c r="I755" s="2">
        <v>44147</v>
      </c>
      <c r="J755">
        <f t="shared" si="99"/>
        <v>1</v>
      </c>
      <c r="K755" t="str">
        <f t="shared" si="100"/>
        <v>Th</v>
      </c>
      <c r="L755">
        <f t="shared" si="101"/>
        <v>46</v>
      </c>
      <c r="M755" s="11">
        <f t="shared" si="102"/>
        <v>0.41666666666666663</v>
      </c>
      <c r="N755">
        <f t="shared" si="103"/>
        <v>0.2</v>
      </c>
      <c r="O755">
        <f t="shared" si="104"/>
        <v>2.4E-2</v>
      </c>
      <c r="P755">
        <f t="shared" si="105"/>
        <v>1</v>
      </c>
      <c r="Q755">
        <f t="shared" si="106"/>
        <v>0.2</v>
      </c>
      <c r="R755">
        <f t="shared" si="107"/>
        <v>1</v>
      </c>
    </row>
    <row r="756" spans="1:18" x14ac:dyDescent="0.3">
      <c r="A756">
        <v>6</v>
      </c>
      <c r="B756">
        <v>41.881996999999998</v>
      </c>
      <c r="C756">
        <v>-87.627484999999993</v>
      </c>
      <c r="D756" s="1">
        <v>0.73958333333333337</v>
      </c>
      <c r="E756" s="1">
        <v>0.77777777777777779</v>
      </c>
      <c r="F756" t="s">
        <v>15</v>
      </c>
      <c r="G756" t="s">
        <v>14</v>
      </c>
      <c r="H756">
        <v>29</v>
      </c>
      <c r="I756" s="2">
        <v>44147</v>
      </c>
      <c r="J756">
        <f t="shared" si="99"/>
        <v>1</v>
      </c>
      <c r="K756" t="str">
        <f t="shared" si="100"/>
        <v>Th</v>
      </c>
      <c r="L756">
        <f t="shared" si="101"/>
        <v>46</v>
      </c>
      <c r="M756" s="11">
        <f t="shared" si="102"/>
        <v>0.75</v>
      </c>
      <c r="N756">
        <f t="shared" si="103"/>
        <v>0.24</v>
      </c>
      <c r="O756">
        <f t="shared" si="104"/>
        <v>2.8799999999999999E-2</v>
      </c>
      <c r="P756">
        <f t="shared" si="105"/>
        <v>1</v>
      </c>
      <c r="Q756">
        <f t="shared" si="106"/>
        <v>0.25</v>
      </c>
      <c r="R756">
        <f t="shared" si="107"/>
        <v>1</v>
      </c>
    </row>
    <row r="757" spans="1:18" x14ac:dyDescent="0.3">
      <c r="A757">
        <v>6</v>
      </c>
      <c r="B757">
        <v>41.897865000000003</v>
      </c>
      <c r="C757">
        <v>-87.630874000000006</v>
      </c>
      <c r="D757" s="1">
        <v>0.73958333333333337</v>
      </c>
      <c r="E757" s="1">
        <v>0.99930555555555556</v>
      </c>
      <c r="F757" t="s">
        <v>13</v>
      </c>
      <c r="G757" t="s">
        <v>14</v>
      </c>
      <c r="H757">
        <v>29</v>
      </c>
      <c r="I757" s="2">
        <v>44147</v>
      </c>
      <c r="J757">
        <f t="shared" si="99"/>
        <v>1</v>
      </c>
      <c r="K757" t="str">
        <f t="shared" si="100"/>
        <v>Th</v>
      </c>
      <c r="L757">
        <f t="shared" si="101"/>
        <v>46</v>
      </c>
      <c r="M757" s="11">
        <f t="shared" si="102"/>
        <v>0.75</v>
      </c>
      <c r="N757">
        <f t="shared" si="103"/>
        <v>0.28000000000000003</v>
      </c>
      <c r="O757">
        <f t="shared" si="104"/>
        <v>3.3600000000000005E-2</v>
      </c>
      <c r="P757">
        <f t="shared" si="105"/>
        <v>1</v>
      </c>
      <c r="Q757">
        <f t="shared" si="106"/>
        <v>0.25</v>
      </c>
      <c r="R757">
        <f t="shared" si="107"/>
        <v>1</v>
      </c>
    </row>
    <row r="758" spans="1:18" x14ac:dyDescent="0.3">
      <c r="A758">
        <v>1</v>
      </c>
      <c r="B758">
        <v>41.879604</v>
      </c>
      <c r="C758">
        <v>-87.633663999999996</v>
      </c>
      <c r="D758" s="1">
        <v>0.33333333333333331</v>
      </c>
      <c r="E758" s="1">
        <v>0.34027777777777773</v>
      </c>
      <c r="F758" t="s">
        <v>9</v>
      </c>
      <c r="G758" t="s">
        <v>10</v>
      </c>
      <c r="H758">
        <v>25</v>
      </c>
      <c r="I758" s="2">
        <v>44148</v>
      </c>
      <c r="J758">
        <f t="shared" si="99"/>
        <v>1</v>
      </c>
      <c r="K758" t="str">
        <f t="shared" si="100"/>
        <v>F</v>
      </c>
      <c r="L758">
        <f t="shared" si="101"/>
        <v>46</v>
      </c>
      <c r="M758" s="11">
        <f t="shared" si="102"/>
        <v>0.33333333333333331</v>
      </c>
      <c r="N758">
        <f t="shared" si="103"/>
        <v>0.18518518518518517</v>
      </c>
      <c r="O758">
        <f t="shared" si="104"/>
        <v>2.743484224965706E-2</v>
      </c>
      <c r="P758">
        <f t="shared" si="105"/>
        <v>1</v>
      </c>
      <c r="Q758">
        <f t="shared" si="106"/>
        <v>0.5</v>
      </c>
      <c r="R758">
        <f t="shared" si="107"/>
        <v>1</v>
      </c>
    </row>
    <row r="759" spans="1:18" x14ac:dyDescent="0.3">
      <c r="A759">
        <v>1</v>
      </c>
      <c r="B759">
        <v>41.877676999999998</v>
      </c>
      <c r="C759">
        <v>-87.634251000000006</v>
      </c>
      <c r="D759" s="1">
        <v>0.34375</v>
      </c>
      <c r="E759" s="1">
        <v>0.34722222222222227</v>
      </c>
      <c r="F759" t="s">
        <v>11</v>
      </c>
      <c r="G759" t="s">
        <v>10</v>
      </c>
      <c r="H759">
        <v>25</v>
      </c>
      <c r="I759" s="2">
        <v>44148</v>
      </c>
      <c r="J759">
        <f t="shared" si="99"/>
        <v>1</v>
      </c>
      <c r="K759" t="str">
        <f t="shared" si="100"/>
        <v>F</v>
      </c>
      <c r="L759">
        <f t="shared" si="101"/>
        <v>46</v>
      </c>
      <c r="M759" s="11">
        <f t="shared" si="102"/>
        <v>0.33333333333333331</v>
      </c>
      <c r="N759">
        <f t="shared" si="103"/>
        <v>0.18518518518518517</v>
      </c>
      <c r="O759">
        <f t="shared" si="104"/>
        <v>2.743484224965706E-2</v>
      </c>
      <c r="P759">
        <f t="shared" si="105"/>
        <v>1</v>
      </c>
      <c r="Q759">
        <f t="shared" si="106"/>
        <v>1</v>
      </c>
      <c r="R759">
        <f t="shared" si="107"/>
        <v>1</v>
      </c>
    </row>
    <row r="760" spans="1:18" x14ac:dyDescent="0.3">
      <c r="A760">
        <v>1</v>
      </c>
      <c r="B760">
        <v>41.880653000000002</v>
      </c>
      <c r="C760">
        <v>-87.636480000000006</v>
      </c>
      <c r="D760" s="1">
        <v>0.35416666666666669</v>
      </c>
      <c r="E760" s="1">
        <v>0.5</v>
      </c>
      <c r="F760" t="s">
        <v>12</v>
      </c>
      <c r="G760" t="s">
        <v>10</v>
      </c>
      <c r="H760">
        <v>25</v>
      </c>
      <c r="I760" s="2">
        <v>44148</v>
      </c>
      <c r="J760">
        <f t="shared" si="99"/>
        <v>1</v>
      </c>
      <c r="K760" t="str">
        <f t="shared" si="100"/>
        <v>F</v>
      </c>
      <c r="L760">
        <f t="shared" si="101"/>
        <v>46</v>
      </c>
      <c r="M760" s="11">
        <f t="shared" si="102"/>
        <v>0.33333333333333331</v>
      </c>
      <c r="N760">
        <f t="shared" si="103"/>
        <v>0.18518518518518517</v>
      </c>
      <c r="O760">
        <f t="shared" si="104"/>
        <v>2.743484224965706E-2</v>
      </c>
      <c r="P760">
        <f t="shared" si="105"/>
        <v>1</v>
      </c>
      <c r="Q760">
        <f t="shared" si="106"/>
        <v>1</v>
      </c>
      <c r="R760">
        <f t="shared" si="107"/>
        <v>1</v>
      </c>
    </row>
    <row r="761" spans="1:18" x14ac:dyDescent="0.3">
      <c r="A761">
        <v>1</v>
      </c>
      <c r="B761">
        <v>41.897865000000003</v>
      </c>
      <c r="C761">
        <v>-87.630874000000006</v>
      </c>
      <c r="D761" s="1">
        <v>0.72916666666666663</v>
      </c>
      <c r="E761" s="1">
        <v>0.99930555555555556</v>
      </c>
      <c r="F761" t="s">
        <v>13</v>
      </c>
      <c r="G761" t="s">
        <v>10</v>
      </c>
      <c r="H761">
        <v>25</v>
      </c>
      <c r="I761" s="2">
        <v>44148</v>
      </c>
      <c r="J761">
        <f t="shared" si="99"/>
        <v>1</v>
      </c>
      <c r="K761" t="str">
        <f t="shared" si="100"/>
        <v>F</v>
      </c>
      <c r="L761">
        <f t="shared" si="101"/>
        <v>46</v>
      </c>
      <c r="M761" s="11">
        <f t="shared" si="102"/>
        <v>0.75</v>
      </c>
      <c r="N761">
        <f t="shared" si="103"/>
        <v>0.25925925925925924</v>
      </c>
      <c r="O761">
        <f t="shared" si="104"/>
        <v>3.8408779149519887E-2</v>
      </c>
      <c r="P761">
        <f t="shared" si="105"/>
        <v>1</v>
      </c>
      <c r="Q761">
        <f t="shared" si="106"/>
        <v>0.26666666666666666</v>
      </c>
      <c r="R761">
        <f t="shared" si="107"/>
        <v>1</v>
      </c>
    </row>
    <row r="762" spans="1:18" x14ac:dyDescent="0.3">
      <c r="A762">
        <v>2</v>
      </c>
      <c r="B762">
        <v>41.879604</v>
      </c>
      <c r="C762">
        <v>-87.633663999999996</v>
      </c>
      <c r="D762" s="1">
        <v>0.3125</v>
      </c>
      <c r="E762" s="1">
        <v>0.35416666666666669</v>
      </c>
      <c r="F762" t="s">
        <v>9</v>
      </c>
      <c r="G762" t="s">
        <v>14</v>
      </c>
      <c r="H762">
        <v>27</v>
      </c>
      <c r="I762" s="2">
        <v>44148</v>
      </c>
      <c r="J762">
        <f t="shared" si="99"/>
        <v>1</v>
      </c>
      <c r="K762" t="str">
        <f t="shared" si="100"/>
        <v>F</v>
      </c>
      <c r="L762">
        <f t="shared" si="101"/>
        <v>46</v>
      </c>
      <c r="M762" s="11">
        <f t="shared" si="102"/>
        <v>0.33333333333333331</v>
      </c>
      <c r="N762">
        <f t="shared" si="103"/>
        <v>0.27272727272727271</v>
      </c>
      <c r="O762">
        <f t="shared" si="104"/>
        <v>4.9586776859504127E-2</v>
      </c>
      <c r="P762">
        <f t="shared" si="105"/>
        <v>1</v>
      </c>
      <c r="Q762">
        <f t="shared" si="106"/>
        <v>0.5</v>
      </c>
      <c r="R762">
        <f t="shared" si="107"/>
        <v>1</v>
      </c>
    </row>
    <row r="763" spans="1:18" x14ac:dyDescent="0.3">
      <c r="A763">
        <v>2</v>
      </c>
      <c r="B763">
        <v>41.880653000000002</v>
      </c>
      <c r="C763">
        <v>-87.636480000000006</v>
      </c>
      <c r="D763" s="1">
        <v>0.375</v>
      </c>
      <c r="E763" s="1">
        <v>0.70833333333333337</v>
      </c>
      <c r="F763" t="s">
        <v>12</v>
      </c>
      <c r="G763" t="s">
        <v>14</v>
      </c>
      <c r="H763">
        <v>27</v>
      </c>
      <c r="I763" s="2">
        <v>44148</v>
      </c>
      <c r="J763">
        <f t="shared" si="99"/>
        <v>1</v>
      </c>
      <c r="K763" t="str">
        <f t="shared" si="100"/>
        <v>F</v>
      </c>
      <c r="L763">
        <f t="shared" si="101"/>
        <v>46</v>
      </c>
      <c r="M763" s="11">
        <f t="shared" si="102"/>
        <v>0.41666666666666663</v>
      </c>
      <c r="N763">
        <f t="shared" si="103"/>
        <v>0.22727272727272727</v>
      </c>
      <c r="O763">
        <f t="shared" si="104"/>
        <v>4.1322314049586778E-2</v>
      </c>
      <c r="P763">
        <f t="shared" si="105"/>
        <v>1</v>
      </c>
      <c r="Q763">
        <f t="shared" si="106"/>
        <v>0.2</v>
      </c>
      <c r="R763">
        <f t="shared" si="107"/>
        <v>1</v>
      </c>
    </row>
    <row r="764" spans="1:18" x14ac:dyDescent="0.3">
      <c r="A764">
        <v>2</v>
      </c>
      <c r="B764">
        <v>41.878163000000001</v>
      </c>
      <c r="C764">
        <v>-87.634919999999994</v>
      </c>
      <c r="D764" s="1">
        <v>0.73958333333333337</v>
      </c>
      <c r="E764" s="1">
        <v>0.79166666666666663</v>
      </c>
      <c r="F764" t="s">
        <v>17</v>
      </c>
      <c r="G764" t="s">
        <v>14</v>
      </c>
      <c r="H764">
        <v>27</v>
      </c>
      <c r="I764" s="2">
        <v>44148</v>
      </c>
      <c r="J764">
        <f t="shared" si="99"/>
        <v>1</v>
      </c>
      <c r="K764" t="str">
        <f t="shared" si="100"/>
        <v>F</v>
      </c>
      <c r="L764">
        <f t="shared" si="101"/>
        <v>46</v>
      </c>
      <c r="M764" s="11">
        <f t="shared" si="102"/>
        <v>0.75</v>
      </c>
      <c r="N764">
        <f t="shared" si="103"/>
        <v>4.5454545454545456E-2</v>
      </c>
      <c r="O764">
        <f t="shared" si="104"/>
        <v>8.2644628099173556E-3</v>
      </c>
      <c r="P764">
        <f t="shared" si="105"/>
        <v>0.25</v>
      </c>
      <c r="Q764">
        <f t="shared" si="106"/>
        <v>1</v>
      </c>
      <c r="R764">
        <f t="shared" si="107"/>
        <v>0.25</v>
      </c>
    </row>
    <row r="765" spans="1:18" x14ac:dyDescent="0.3">
      <c r="A765">
        <v>2</v>
      </c>
      <c r="B765">
        <v>41.897865000000003</v>
      </c>
      <c r="C765">
        <v>-87.630874000000006</v>
      </c>
      <c r="D765" s="1">
        <v>0.80208333333333337</v>
      </c>
      <c r="E765" s="1">
        <v>0.99930555555555556</v>
      </c>
      <c r="F765" t="s">
        <v>13</v>
      </c>
      <c r="G765" t="s">
        <v>14</v>
      </c>
      <c r="H765">
        <v>27</v>
      </c>
      <c r="I765" s="2">
        <v>44148</v>
      </c>
      <c r="J765">
        <f t="shared" si="99"/>
        <v>1</v>
      </c>
      <c r="K765" t="str">
        <f t="shared" si="100"/>
        <v>F</v>
      </c>
      <c r="L765">
        <f t="shared" si="101"/>
        <v>46</v>
      </c>
      <c r="M765" s="11">
        <f t="shared" si="102"/>
        <v>0.83333333333333326</v>
      </c>
      <c r="N765">
        <f t="shared" si="103"/>
        <v>0.31818181818181818</v>
      </c>
      <c r="O765">
        <f t="shared" si="104"/>
        <v>5.7851239669421489E-2</v>
      </c>
      <c r="P765">
        <f t="shared" si="105"/>
        <v>0.875</v>
      </c>
      <c r="Q765">
        <f t="shared" si="106"/>
        <v>5.8823529411764705E-2</v>
      </c>
      <c r="R765">
        <f t="shared" si="107"/>
        <v>0.125</v>
      </c>
    </row>
    <row r="766" spans="1:18" x14ac:dyDescent="0.3">
      <c r="A766">
        <v>3</v>
      </c>
      <c r="B766">
        <v>41.880653000000002</v>
      </c>
      <c r="C766">
        <v>-87.636480000000006</v>
      </c>
      <c r="D766" s="1">
        <v>0.375</v>
      </c>
      <c r="E766" s="1">
        <v>0.70833333333333337</v>
      </c>
      <c r="F766" t="s">
        <v>12</v>
      </c>
      <c r="G766" t="s">
        <v>14</v>
      </c>
      <c r="H766">
        <v>29</v>
      </c>
      <c r="I766" s="2">
        <v>44148</v>
      </c>
      <c r="J766">
        <f t="shared" si="99"/>
        <v>1</v>
      </c>
      <c r="K766" t="str">
        <f t="shared" si="100"/>
        <v>F</v>
      </c>
      <c r="L766">
        <f t="shared" si="101"/>
        <v>46</v>
      </c>
      <c r="M766" s="11">
        <f t="shared" si="102"/>
        <v>0.41666666666666663</v>
      </c>
      <c r="N766">
        <f t="shared" si="103"/>
        <v>0.26315789473684209</v>
      </c>
      <c r="O766">
        <f t="shared" si="104"/>
        <v>4.1551246537396121E-2</v>
      </c>
      <c r="P766">
        <f t="shared" si="105"/>
        <v>1</v>
      </c>
      <c r="Q766">
        <f t="shared" si="106"/>
        <v>0.2</v>
      </c>
      <c r="R766">
        <f t="shared" si="107"/>
        <v>1</v>
      </c>
    </row>
    <row r="767" spans="1:18" x14ac:dyDescent="0.3">
      <c r="A767">
        <v>3</v>
      </c>
      <c r="B767">
        <v>41.881996999999998</v>
      </c>
      <c r="C767">
        <v>-87.627484999999993</v>
      </c>
      <c r="D767" s="1">
        <v>0.73958333333333337</v>
      </c>
      <c r="E767" s="1">
        <v>0.77083333333333337</v>
      </c>
      <c r="F767" t="s">
        <v>15</v>
      </c>
      <c r="G767" t="s">
        <v>14</v>
      </c>
      <c r="H767">
        <v>29</v>
      </c>
      <c r="I767" s="2">
        <v>44148</v>
      </c>
      <c r="J767">
        <f t="shared" si="99"/>
        <v>1</v>
      </c>
      <c r="K767" t="str">
        <f t="shared" si="100"/>
        <v>F</v>
      </c>
      <c r="L767">
        <f t="shared" si="101"/>
        <v>46</v>
      </c>
      <c r="M767" s="11">
        <f t="shared" si="102"/>
        <v>0.75</v>
      </c>
      <c r="N767">
        <f t="shared" si="103"/>
        <v>0.21052631578947367</v>
      </c>
      <c r="O767">
        <f t="shared" si="104"/>
        <v>3.3240997229916892E-2</v>
      </c>
      <c r="P767">
        <f t="shared" si="105"/>
        <v>1</v>
      </c>
      <c r="Q767">
        <f t="shared" si="106"/>
        <v>0.33333333333333331</v>
      </c>
      <c r="R767">
        <f t="shared" si="107"/>
        <v>1</v>
      </c>
    </row>
    <row r="768" spans="1:18" x14ac:dyDescent="0.3">
      <c r="A768">
        <v>3</v>
      </c>
      <c r="B768">
        <v>41.897865000000003</v>
      </c>
      <c r="C768">
        <v>-87.630874000000006</v>
      </c>
      <c r="D768" s="1">
        <v>0.79166666666666663</v>
      </c>
      <c r="E768" s="1">
        <v>0.99930555555555556</v>
      </c>
      <c r="F768" t="s">
        <v>13</v>
      </c>
      <c r="G768" t="s">
        <v>14</v>
      </c>
      <c r="H768">
        <v>29</v>
      </c>
      <c r="I768" s="2">
        <v>44148</v>
      </c>
      <c r="J768">
        <f t="shared" si="99"/>
        <v>1</v>
      </c>
      <c r="K768" t="str">
        <f t="shared" si="100"/>
        <v>F</v>
      </c>
      <c r="L768">
        <f t="shared" si="101"/>
        <v>46</v>
      </c>
      <c r="M768" s="11">
        <f t="shared" si="102"/>
        <v>0.83333333333333326</v>
      </c>
      <c r="N768">
        <f t="shared" si="103"/>
        <v>0.26315789473684209</v>
      </c>
      <c r="O768">
        <f t="shared" si="104"/>
        <v>4.1551246537396121E-2</v>
      </c>
      <c r="P768">
        <f t="shared" si="105"/>
        <v>1</v>
      </c>
      <c r="Q768">
        <f t="shared" si="106"/>
        <v>0.47058823529411764</v>
      </c>
      <c r="R768">
        <f t="shared" si="107"/>
        <v>1</v>
      </c>
    </row>
    <row r="769" spans="1:18" x14ac:dyDescent="0.3">
      <c r="A769">
        <v>4</v>
      </c>
      <c r="B769">
        <v>41.880653000000002</v>
      </c>
      <c r="C769">
        <v>-87.636480000000006</v>
      </c>
      <c r="D769" s="1">
        <v>0.375</v>
      </c>
      <c r="E769" s="1">
        <v>0.71527777777777779</v>
      </c>
      <c r="F769" t="s">
        <v>12</v>
      </c>
      <c r="G769" t="s">
        <v>10</v>
      </c>
      <c r="H769">
        <v>26</v>
      </c>
      <c r="I769" s="2">
        <v>44148</v>
      </c>
      <c r="J769">
        <f t="shared" si="99"/>
        <v>1</v>
      </c>
      <c r="K769" t="str">
        <f t="shared" si="100"/>
        <v>F</v>
      </c>
      <c r="L769">
        <f t="shared" si="101"/>
        <v>46</v>
      </c>
      <c r="M769" s="11">
        <f t="shared" si="102"/>
        <v>0.41666666666666663</v>
      </c>
      <c r="N769">
        <f t="shared" si="103"/>
        <v>0.25</v>
      </c>
      <c r="O769">
        <f t="shared" si="104"/>
        <v>3.7499999999999999E-2</v>
      </c>
      <c r="P769">
        <f t="shared" si="105"/>
        <v>1</v>
      </c>
      <c r="Q769">
        <f t="shared" si="106"/>
        <v>0.2</v>
      </c>
      <c r="R769">
        <f t="shared" si="107"/>
        <v>1</v>
      </c>
    </row>
    <row r="770" spans="1:18" x14ac:dyDescent="0.3">
      <c r="A770">
        <v>4</v>
      </c>
      <c r="B770">
        <v>41.881996999999998</v>
      </c>
      <c r="C770">
        <v>-87.627484999999993</v>
      </c>
      <c r="D770" s="1">
        <v>0.73958333333333337</v>
      </c>
      <c r="E770" s="1">
        <v>0.77777777777777779</v>
      </c>
      <c r="F770" t="s">
        <v>15</v>
      </c>
      <c r="G770" t="s">
        <v>10</v>
      </c>
      <c r="H770">
        <v>26</v>
      </c>
      <c r="I770" s="2">
        <v>44148</v>
      </c>
      <c r="J770">
        <f t="shared" si="99"/>
        <v>1</v>
      </c>
      <c r="K770" t="str">
        <f t="shared" si="100"/>
        <v>F</v>
      </c>
      <c r="L770">
        <f t="shared" si="101"/>
        <v>46</v>
      </c>
      <c r="M770" s="11">
        <f t="shared" si="102"/>
        <v>0.75</v>
      </c>
      <c r="N770">
        <f t="shared" si="103"/>
        <v>0.2</v>
      </c>
      <c r="O770">
        <f t="shared" si="104"/>
        <v>0.03</v>
      </c>
      <c r="P770">
        <f t="shared" si="105"/>
        <v>1</v>
      </c>
      <c r="Q770">
        <f t="shared" si="106"/>
        <v>0.33333333333333331</v>
      </c>
      <c r="R770">
        <f t="shared" si="107"/>
        <v>1</v>
      </c>
    </row>
    <row r="771" spans="1:18" x14ac:dyDescent="0.3">
      <c r="A771">
        <v>4</v>
      </c>
      <c r="B771">
        <v>41.897865000000003</v>
      </c>
      <c r="C771">
        <v>-87.630874000000006</v>
      </c>
      <c r="D771" s="1">
        <v>0.79166666666666663</v>
      </c>
      <c r="E771" s="1">
        <v>0.99930555555555556</v>
      </c>
      <c r="F771" t="s">
        <v>13</v>
      </c>
      <c r="G771" t="s">
        <v>10</v>
      </c>
      <c r="H771">
        <v>26</v>
      </c>
      <c r="I771" s="2">
        <v>44148</v>
      </c>
      <c r="J771">
        <f t="shared" ref="J771:J834" si="108">CHOOSE(WEEKDAY(I771),0,1,1,1,1,1,0)</f>
        <v>1</v>
      </c>
      <c r="K771" t="str">
        <f t="shared" ref="K771:K834" si="109">CHOOSE(WEEKDAY(I771),"Su","M","Tu","W","Th","F","Sa")</f>
        <v>F</v>
      </c>
      <c r="L771">
        <f t="shared" ref="L771:L834" si="110">WEEKNUM(I771)</f>
        <v>46</v>
      </c>
      <c r="M771" s="11">
        <f t="shared" ref="M771:M834" si="111">MROUND(D771,"2:00")</f>
        <v>0.83333333333333326</v>
      </c>
      <c r="N771">
        <f t="shared" ref="N771:N834" si="112">COUNTIFS(F:F,F771,A:A,A771,L:L,L771)/COUNTIFS(A:A,A771,L:L,L771)</f>
        <v>0.35</v>
      </c>
      <c r="O771">
        <f t="shared" ref="O771:O834" si="113">N771*(COUNTIFS(K:K,K771,A:A,A771,L:L,L771)/COUNTIFS(A:A,A771,L:L,L771))</f>
        <v>5.2499999999999998E-2</v>
      </c>
      <c r="P771">
        <f t="shared" ref="P771:P834" si="114">COUNTIFS(F:F,F771,A:A,A771,K:K,K771)/(MAX(L:L)-MIN(L:L))</f>
        <v>1</v>
      </c>
      <c r="Q771">
        <f t="shared" ref="Q771:Q834" si="115">COUNTIFS(F:F,F771,M:M,M771,K:K,K771,A:A,A771)/COUNTIFS(F:F,F771,K:K,K771,M:M,M771)</f>
        <v>0.47058823529411764</v>
      </c>
      <c r="R771">
        <f t="shared" ref="R771:R834" si="116">COUNTIFS(F:F,F771,A:A,A771,K:K,K771,M:M,M771)/(MAX(L:L)-MIN(L:L))</f>
        <v>1</v>
      </c>
    </row>
    <row r="772" spans="1:18" x14ac:dyDescent="0.3">
      <c r="A772">
        <v>5</v>
      </c>
      <c r="B772">
        <v>41.874848999999998</v>
      </c>
      <c r="C772">
        <v>-87.634506000000002</v>
      </c>
      <c r="D772" s="1">
        <v>0.25</v>
      </c>
      <c r="E772" s="1">
        <v>0.3125</v>
      </c>
      <c r="F772" t="s">
        <v>16</v>
      </c>
      <c r="G772" t="s">
        <v>10</v>
      </c>
      <c r="H772">
        <v>27</v>
      </c>
      <c r="I772" s="2">
        <v>44148</v>
      </c>
      <c r="J772">
        <f t="shared" si="108"/>
        <v>1</v>
      </c>
      <c r="K772" t="str">
        <f t="shared" si="109"/>
        <v>F</v>
      </c>
      <c r="L772">
        <f t="shared" si="110"/>
        <v>46</v>
      </c>
      <c r="M772" s="11">
        <f t="shared" si="111"/>
        <v>0.25</v>
      </c>
      <c r="N772">
        <f t="shared" si="112"/>
        <v>0.22727272727272727</v>
      </c>
      <c r="O772">
        <f t="shared" si="113"/>
        <v>3.099173553719008E-2</v>
      </c>
      <c r="P772">
        <f t="shared" si="114"/>
        <v>1</v>
      </c>
      <c r="Q772">
        <f t="shared" si="115"/>
        <v>0.5</v>
      </c>
      <c r="R772">
        <f t="shared" si="116"/>
        <v>1</v>
      </c>
    </row>
    <row r="773" spans="1:18" x14ac:dyDescent="0.3">
      <c r="A773">
        <v>5</v>
      </c>
      <c r="B773">
        <v>41.880653000000002</v>
      </c>
      <c r="C773">
        <v>-87.636480000000006</v>
      </c>
      <c r="D773" s="1">
        <v>0.375</v>
      </c>
      <c r="E773" s="1">
        <v>0.70833333333333337</v>
      </c>
      <c r="F773" t="s">
        <v>12</v>
      </c>
      <c r="G773" t="s">
        <v>10</v>
      </c>
      <c r="H773">
        <v>27</v>
      </c>
      <c r="I773" s="2">
        <v>44148</v>
      </c>
      <c r="J773">
        <f t="shared" si="108"/>
        <v>1</v>
      </c>
      <c r="K773" t="str">
        <f t="shared" si="109"/>
        <v>F</v>
      </c>
      <c r="L773">
        <f t="shared" si="110"/>
        <v>46</v>
      </c>
      <c r="M773" s="11">
        <f t="shared" si="111"/>
        <v>0.41666666666666663</v>
      </c>
      <c r="N773">
        <f t="shared" si="112"/>
        <v>0.18181818181818182</v>
      </c>
      <c r="O773">
        <f t="shared" si="113"/>
        <v>2.4793388429752063E-2</v>
      </c>
      <c r="P773">
        <f t="shared" si="114"/>
        <v>1</v>
      </c>
      <c r="Q773">
        <f t="shared" si="115"/>
        <v>0.2</v>
      </c>
      <c r="R773">
        <f t="shared" si="116"/>
        <v>1</v>
      </c>
    </row>
    <row r="774" spans="1:18" x14ac:dyDescent="0.3">
      <c r="A774">
        <v>5</v>
      </c>
      <c r="B774">
        <v>41.897865000000003</v>
      </c>
      <c r="C774">
        <v>-87.630874000000006</v>
      </c>
      <c r="D774" s="1">
        <v>0.73958333333333337</v>
      </c>
      <c r="E774" s="1">
        <v>0.99930555555555556</v>
      </c>
      <c r="F774" t="s">
        <v>13</v>
      </c>
      <c r="G774" t="s">
        <v>10</v>
      </c>
      <c r="H774">
        <v>27</v>
      </c>
      <c r="I774" s="2">
        <v>44148</v>
      </c>
      <c r="J774">
        <f t="shared" si="108"/>
        <v>1</v>
      </c>
      <c r="K774" t="str">
        <f t="shared" si="109"/>
        <v>F</v>
      </c>
      <c r="L774">
        <f t="shared" si="110"/>
        <v>46</v>
      </c>
      <c r="M774" s="11">
        <f t="shared" si="111"/>
        <v>0.75</v>
      </c>
      <c r="N774">
        <f t="shared" si="112"/>
        <v>0.31818181818181818</v>
      </c>
      <c r="O774">
        <f t="shared" si="113"/>
        <v>4.338842975206611E-2</v>
      </c>
      <c r="P774">
        <f t="shared" si="114"/>
        <v>1</v>
      </c>
      <c r="Q774">
        <f t="shared" si="115"/>
        <v>0.26666666666666666</v>
      </c>
      <c r="R774">
        <f t="shared" si="116"/>
        <v>1</v>
      </c>
    </row>
    <row r="775" spans="1:18" x14ac:dyDescent="0.3">
      <c r="A775">
        <v>6</v>
      </c>
      <c r="B775">
        <v>41.874848999999998</v>
      </c>
      <c r="C775">
        <v>-87.634506000000002</v>
      </c>
      <c r="D775" s="1">
        <v>0.25</v>
      </c>
      <c r="E775" s="1">
        <v>0.31944444444444448</v>
      </c>
      <c r="F775" t="s">
        <v>16</v>
      </c>
      <c r="G775" t="s">
        <v>14</v>
      </c>
      <c r="H775">
        <v>29</v>
      </c>
      <c r="I775" s="2">
        <v>44148</v>
      </c>
      <c r="J775">
        <f t="shared" si="108"/>
        <v>1</v>
      </c>
      <c r="K775" t="str">
        <f t="shared" si="109"/>
        <v>F</v>
      </c>
      <c r="L775">
        <f t="shared" si="110"/>
        <v>46</v>
      </c>
      <c r="M775" s="11">
        <f t="shared" si="111"/>
        <v>0.25</v>
      </c>
      <c r="N775">
        <f t="shared" si="112"/>
        <v>0.16</v>
      </c>
      <c r="O775">
        <f t="shared" si="113"/>
        <v>2.5600000000000001E-2</v>
      </c>
      <c r="P775">
        <f t="shared" si="114"/>
        <v>1</v>
      </c>
      <c r="Q775">
        <f t="shared" si="115"/>
        <v>0.5</v>
      </c>
      <c r="R775">
        <f t="shared" si="116"/>
        <v>1</v>
      </c>
    </row>
    <row r="776" spans="1:18" x14ac:dyDescent="0.3">
      <c r="A776">
        <v>6</v>
      </c>
      <c r="B776">
        <v>41.880653000000002</v>
      </c>
      <c r="C776">
        <v>-87.636480000000006</v>
      </c>
      <c r="D776" s="1">
        <v>0.375</v>
      </c>
      <c r="E776" s="1">
        <v>0.71527777777777779</v>
      </c>
      <c r="F776" t="s">
        <v>12</v>
      </c>
      <c r="G776" t="s">
        <v>14</v>
      </c>
      <c r="H776">
        <v>29</v>
      </c>
      <c r="I776" s="2">
        <v>44148</v>
      </c>
      <c r="J776">
        <f t="shared" si="108"/>
        <v>1</v>
      </c>
      <c r="K776" t="str">
        <f t="shared" si="109"/>
        <v>F</v>
      </c>
      <c r="L776">
        <f t="shared" si="110"/>
        <v>46</v>
      </c>
      <c r="M776" s="11">
        <f t="shared" si="111"/>
        <v>0.41666666666666663</v>
      </c>
      <c r="N776">
        <f t="shared" si="112"/>
        <v>0.2</v>
      </c>
      <c r="O776">
        <f t="shared" si="113"/>
        <v>3.2000000000000001E-2</v>
      </c>
      <c r="P776">
        <f t="shared" si="114"/>
        <v>1</v>
      </c>
      <c r="Q776">
        <f t="shared" si="115"/>
        <v>0.2</v>
      </c>
      <c r="R776">
        <f t="shared" si="116"/>
        <v>1</v>
      </c>
    </row>
    <row r="777" spans="1:18" x14ac:dyDescent="0.3">
      <c r="A777">
        <v>6</v>
      </c>
      <c r="B777">
        <v>41.881996999999998</v>
      </c>
      <c r="C777">
        <v>-87.627484999999993</v>
      </c>
      <c r="D777" s="1">
        <v>0.73958333333333337</v>
      </c>
      <c r="E777" s="1">
        <v>0.77777777777777779</v>
      </c>
      <c r="F777" t="s">
        <v>15</v>
      </c>
      <c r="G777" t="s">
        <v>14</v>
      </c>
      <c r="H777">
        <v>29</v>
      </c>
      <c r="I777" s="2">
        <v>44148</v>
      </c>
      <c r="J777">
        <f t="shared" si="108"/>
        <v>1</v>
      </c>
      <c r="K777" t="str">
        <f t="shared" si="109"/>
        <v>F</v>
      </c>
      <c r="L777">
        <f t="shared" si="110"/>
        <v>46</v>
      </c>
      <c r="M777" s="11">
        <f t="shared" si="111"/>
        <v>0.75</v>
      </c>
      <c r="N777">
        <f t="shared" si="112"/>
        <v>0.24</v>
      </c>
      <c r="O777">
        <f t="shared" si="113"/>
        <v>3.8399999999999997E-2</v>
      </c>
      <c r="P777">
        <f t="shared" si="114"/>
        <v>1</v>
      </c>
      <c r="Q777">
        <f t="shared" si="115"/>
        <v>0.33333333333333331</v>
      </c>
      <c r="R777">
        <f t="shared" si="116"/>
        <v>1</v>
      </c>
    </row>
    <row r="778" spans="1:18" x14ac:dyDescent="0.3">
      <c r="A778">
        <v>6</v>
      </c>
      <c r="B778">
        <v>41.897865000000003</v>
      </c>
      <c r="C778">
        <v>-87.630874000000006</v>
      </c>
      <c r="D778" s="1">
        <v>0.73958333333333337</v>
      </c>
      <c r="E778" s="1">
        <v>0.99930555555555556</v>
      </c>
      <c r="F778" t="s">
        <v>13</v>
      </c>
      <c r="G778" t="s">
        <v>14</v>
      </c>
      <c r="H778">
        <v>29</v>
      </c>
      <c r="I778" s="2">
        <v>44148</v>
      </c>
      <c r="J778">
        <f t="shared" si="108"/>
        <v>1</v>
      </c>
      <c r="K778" t="str">
        <f t="shared" si="109"/>
        <v>F</v>
      </c>
      <c r="L778">
        <f t="shared" si="110"/>
        <v>46</v>
      </c>
      <c r="M778" s="11">
        <f t="shared" si="111"/>
        <v>0.75</v>
      </c>
      <c r="N778">
        <f t="shared" si="112"/>
        <v>0.28000000000000003</v>
      </c>
      <c r="O778">
        <f t="shared" si="113"/>
        <v>4.4800000000000006E-2</v>
      </c>
      <c r="P778">
        <f t="shared" si="114"/>
        <v>1</v>
      </c>
      <c r="Q778">
        <f t="shared" si="115"/>
        <v>0.26666666666666666</v>
      </c>
      <c r="R778">
        <f t="shared" si="116"/>
        <v>1</v>
      </c>
    </row>
    <row r="779" spans="1:18" x14ac:dyDescent="0.3">
      <c r="A779">
        <v>1</v>
      </c>
      <c r="B779">
        <v>41.878163000000001</v>
      </c>
      <c r="C779">
        <v>-87.634919999999994</v>
      </c>
      <c r="D779" s="1">
        <v>0.52083333333333337</v>
      </c>
      <c r="E779" s="1">
        <v>0.54166666666666663</v>
      </c>
      <c r="F779" t="s">
        <v>17</v>
      </c>
      <c r="G779" t="s">
        <v>10</v>
      </c>
      <c r="H779">
        <v>25</v>
      </c>
      <c r="I779" s="2">
        <v>44149</v>
      </c>
      <c r="J779">
        <f t="shared" si="108"/>
        <v>0</v>
      </c>
      <c r="K779" t="str">
        <f t="shared" si="109"/>
        <v>Sa</v>
      </c>
      <c r="L779">
        <f t="shared" si="110"/>
        <v>46</v>
      </c>
      <c r="M779" s="11">
        <f t="shared" si="111"/>
        <v>0.5</v>
      </c>
      <c r="N779">
        <f t="shared" si="112"/>
        <v>7.407407407407407E-2</v>
      </c>
      <c r="O779">
        <f t="shared" si="113"/>
        <v>1.0973936899862825E-2</v>
      </c>
      <c r="P779">
        <f t="shared" si="114"/>
        <v>1</v>
      </c>
      <c r="Q779">
        <f t="shared" si="115"/>
        <v>1</v>
      </c>
      <c r="R779">
        <f t="shared" si="116"/>
        <v>1</v>
      </c>
    </row>
    <row r="780" spans="1:18" x14ac:dyDescent="0.3">
      <c r="A780">
        <v>1</v>
      </c>
      <c r="B780">
        <v>41.884017999999998</v>
      </c>
      <c r="C780">
        <v>-87.627398999999997</v>
      </c>
      <c r="D780" s="1">
        <v>0.58333333333333337</v>
      </c>
      <c r="E780" s="1">
        <v>0.66666666666666663</v>
      </c>
      <c r="F780" t="s">
        <v>18</v>
      </c>
      <c r="G780" t="s">
        <v>10</v>
      </c>
      <c r="H780">
        <v>25</v>
      </c>
      <c r="I780" s="2">
        <v>44149</v>
      </c>
      <c r="J780">
        <f t="shared" si="108"/>
        <v>0</v>
      </c>
      <c r="K780" t="str">
        <f t="shared" si="109"/>
        <v>Sa</v>
      </c>
      <c r="L780">
        <f t="shared" si="110"/>
        <v>46</v>
      </c>
      <c r="M780" s="11">
        <f t="shared" si="111"/>
        <v>0.58333333333333326</v>
      </c>
      <c r="N780">
        <f t="shared" si="112"/>
        <v>3.7037037037037035E-2</v>
      </c>
      <c r="O780">
        <f t="shared" si="113"/>
        <v>5.4869684499314125E-3</v>
      </c>
      <c r="P780">
        <f t="shared" si="114"/>
        <v>1</v>
      </c>
      <c r="Q780">
        <f t="shared" si="115"/>
        <v>1</v>
      </c>
      <c r="R780">
        <f t="shared" si="116"/>
        <v>1</v>
      </c>
    </row>
    <row r="781" spans="1:18" x14ac:dyDescent="0.3">
      <c r="A781">
        <v>1</v>
      </c>
      <c r="B781">
        <v>41.883138000000002</v>
      </c>
      <c r="C781">
        <v>-87.630692999999994</v>
      </c>
      <c r="D781" s="1">
        <v>0.6875</v>
      </c>
      <c r="E781" s="1">
        <v>0.70833333333333337</v>
      </c>
      <c r="F781" t="s">
        <v>19</v>
      </c>
      <c r="G781" t="s">
        <v>10</v>
      </c>
      <c r="H781">
        <v>25</v>
      </c>
      <c r="I781" s="2">
        <v>44149</v>
      </c>
      <c r="J781">
        <f t="shared" si="108"/>
        <v>0</v>
      </c>
      <c r="K781" t="str">
        <f t="shared" si="109"/>
        <v>Sa</v>
      </c>
      <c r="L781">
        <f t="shared" si="110"/>
        <v>46</v>
      </c>
      <c r="M781" s="11">
        <f t="shared" si="111"/>
        <v>0.66666666666666663</v>
      </c>
      <c r="N781">
        <f t="shared" si="112"/>
        <v>7.407407407407407E-2</v>
      </c>
      <c r="O781">
        <f t="shared" si="113"/>
        <v>1.0973936899862825E-2</v>
      </c>
      <c r="P781">
        <f t="shared" si="114"/>
        <v>1</v>
      </c>
      <c r="Q781">
        <f t="shared" si="115"/>
        <v>1</v>
      </c>
      <c r="R781">
        <f t="shared" si="116"/>
        <v>1</v>
      </c>
    </row>
    <row r="782" spans="1:18" x14ac:dyDescent="0.3">
      <c r="A782">
        <v>1</v>
      </c>
      <c r="B782">
        <v>41.897865000000003</v>
      </c>
      <c r="C782">
        <v>-87.630874000000006</v>
      </c>
      <c r="D782" s="1">
        <v>0.83333333333333337</v>
      </c>
      <c r="E782" s="1">
        <v>0.99930555555555556</v>
      </c>
      <c r="F782" t="s">
        <v>13</v>
      </c>
      <c r="G782" t="s">
        <v>10</v>
      </c>
      <c r="H782">
        <v>25</v>
      </c>
      <c r="I782" s="2">
        <v>44149</v>
      </c>
      <c r="J782">
        <f t="shared" si="108"/>
        <v>0</v>
      </c>
      <c r="K782" t="str">
        <f t="shared" si="109"/>
        <v>Sa</v>
      </c>
      <c r="L782">
        <f t="shared" si="110"/>
        <v>46</v>
      </c>
      <c r="M782" s="11">
        <f t="shared" si="111"/>
        <v>0.83333333333333326</v>
      </c>
      <c r="N782">
        <f t="shared" si="112"/>
        <v>0.25925925925925924</v>
      </c>
      <c r="O782">
        <f t="shared" si="113"/>
        <v>3.8408779149519887E-2</v>
      </c>
      <c r="P782">
        <f t="shared" si="114"/>
        <v>1</v>
      </c>
      <c r="Q782">
        <f t="shared" si="115"/>
        <v>0.88888888888888884</v>
      </c>
      <c r="R782">
        <f t="shared" si="116"/>
        <v>1</v>
      </c>
    </row>
    <row r="783" spans="1:18" x14ac:dyDescent="0.3">
      <c r="A783">
        <v>2</v>
      </c>
      <c r="B783">
        <v>41.879927000000002</v>
      </c>
      <c r="C783">
        <v>-87.623632999999998</v>
      </c>
      <c r="D783" s="1">
        <v>0.39583333333333331</v>
      </c>
      <c r="E783" s="1">
        <v>0.5625</v>
      </c>
      <c r="F783" t="s">
        <v>20</v>
      </c>
      <c r="G783" t="s">
        <v>14</v>
      </c>
      <c r="H783">
        <v>27</v>
      </c>
      <c r="I783" s="2">
        <v>44149</v>
      </c>
      <c r="J783">
        <f t="shared" si="108"/>
        <v>0</v>
      </c>
      <c r="K783" t="str">
        <f t="shared" si="109"/>
        <v>Sa</v>
      </c>
      <c r="L783">
        <f t="shared" si="110"/>
        <v>46</v>
      </c>
      <c r="M783" s="11">
        <f t="shared" si="111"/>
        <v>0.41666666666666663</v>
      </c>
      <c r="N783">
        <f t="shared" si="112"/>
        <v>9.0909090909090912E-2</v>
      </c>
      <c r="O783">
        <f t="shared" si="113"/>
        <v>1.2396694214876032E-2</v>
      </c>
      <c r="P783">
        <f t="shared" si="114"/>
        <v>1</v>
      </c>
      <c r="Q783">
        <f t="shared" si="115"/>
        <v>1</v>
      </c>
      <c r="R783">
        <f t="shared" si="116"/>
        <v>1</v>
      </c>
    </row>
    <row r="784" spans="1:18" x14ac:dyDescent="0.3">
      <c r="A784">
        <v>2</v>
      </c>
      <c r="B784">
        <v>41.879604</v>
      </c>
      <c r="C784">
        <v>-87.633663999999996</v>
      </c>
      <c r="D784" s="1">
        <v>0.58333333333333337</v>
      </c>
      <c r="E784" s="1">
        <v>0.625</v>
      </c>
      <c r="F784" t="s">
        <v>9</v>
      </c>
      <c r="G784" t="s">
        <v>14</v>
      </c>
      <c r="H784">
        <v>27</v>
      </c>
      <c r="I784" s="2">
        <v>44149</v>
      </c>
      <c r="J784">
        <f t="shared" si="108"/>
        <v>0</v>
      </c>
      <c r="K784" t="str">
        <f t="shared" si="109"/>
        <v>Sa</v>
      </c>
      <c r="L784">
        <f t="shared" si="110"/>
        <v>46</v>
      </c>
      <c r="M784" s="11">
        <f t="shared" si="111"/>
        <v>0.58333333333333326</v>
      </c>
      <c r="N784">
        <f t="shared" si="112"/>
        <v>0.27272727272727271</v>
      </c>
      <c r="O784">
        <f t="shared" si="113"/>
        <v>3.7190082644628093E-2</v>
      </c>
      <c r="P784">
        <f t="shared" si="114"/>
        <v>1</v>
      </c>
      <c r="Q784">
        <f t="shared" si="115"/>
        <v>1</v>
      </c>
      <c r="R784">
        <f t="shared" si="116"/>
        <v>1</v>
      </c>
    </row>
    <row r="785" spans="1:18" x14ac:dyDescent="0.3">
      <c r="A785">
        <v>2</v>
      </c>
      <c r="B785">
        <v>41.897865000000003</v>
      </c>
      <c r="C785">
        <v>-87.630874000000006</v>
      </c>
      <c r="D785" s="1">
        <v>0.64583333333333337</v>
      </c>
      <c r="E785" s="1">
        <v>0.99930555555555556</v>
      </c>
      <c r="F785" t="s">
        <v>13</v>
      </c>
      <c r="G785" t="s">
        <v>14</v>
      </c>
      <c r="H785">
        <v>27</v>
      </c>
      <c r="I785" s="2">
        <v>44149</v>
      </c>
      <c r="J785">
        <f t="shared" si="108"/>
        <v>0</v>
      </c>
      <c r="K785" t="str">
        <f t="shared" si="109"/>
        <v>Sa</v>
      </c>
      <c r="L785">
        <f t="shared" si="110"/>
        <v>46</v>
      </c>
      <c r="M785" s="11">
        <f t="shared" si="111"/>
        <v>0.66666666666666663</v>
      </c>
      <c r="N785">
        <f t="shared" si="112"/>
        <v>0.31818181818181818</v>
      </c>
      <c r="O785">
        <f t="shared" si="113"/>
        <v>4.338842975206611E-2</v>
      </c>
      <c r="P785">
        <f t="shared" si="114"/>
        <v>1.125</v>
      </c>
      <c r="Q785">
        <f t="shared" si="115"/>
        <v>0.5</v>
      </c>
      <c r="R785">
        <f t="shared" si="116"/>
        <v>1</v>
      </c>
    </row>
    <row r="786" spans="1:18" x14ac:dyDescent="0.3">
      <c r="A786">
        <v>3</v>
      </c>
      <c r="B786">
        <v>41.874848999999998</v>
      </c>
      <c r="C786">
        <v>-87.634506000000002</v>
      </c>
      <c r="D786" s="1">
        <v>0.29166666666666669</v>
      </c>
      <c r="E786" s="1">
        <v>0.375</v>
      </c>
      <c r="F786" t="s">
        <v>16</v>
      </c>
      <c r="G786" t="s">
        <v>14</v>
      </c>
      <c r="H786">
        <v>29</v>
      </c>
      <c r="I786" s="2">
        <v>44149</v>
      </c>
      <c r="J786">
        <f t="shared" si="108"/>
        <v>0</v>
      </c>
      <c r="K786" t="str">
        <f t="shared" si="109"/>
        <v>Sa</v>
      </c>
      <c r="L786">
        <f t="shared" si="110"/>
        <v>46</v>
      </c>
      <c r="M786" s="11">
        <f t="shared" si="111"/>
        <v>0.33333333333333331</v>
      </c>
      <c r="N786">
        <f t="shared" si="112"/>
        <v>0.10526315789473684</v>
      </c>
      <c r="O786">
        <f t="shared" si="113"/>
        <v>1.6620498614958446E-2</v>
      </c>
      <c r="P786">
        <f t="shared" si="114"/>
        <v>1</v>
      </c>
      <c r="Q786">
        <f t="shared" si="115"/>
        <v>1</v>
      </c>
      <c r="R786">
        <f t="shared" si="116"/>
        <v>1</v>
      </c>
    </row>
    <row r="787" spans="1:18" x14ac:dyDescent="0.3">
      <c r="A787">
        <v>3</v>
      </c>
      <c r="B787">
        <v>41.883138000000002</v>
      </c>
      <c r="C787">
        <v>-87.630692999999994</v>
      </c>
      <c r="D787" s="1">
        <v>0.70833333333333337</v>
      </c>
      <c r="E787" s="1">
        <v>0.75</v>
      </c>
      <c r="F787" t="s">
        <v>19</v>
      </c>
      <c r="G787" t="s">
        <v>14</v>
      </c>
      <c r="H787">
        <v>29</v>
      </c>
      <c r="I787" s="2">
        <v>44149</v>
      </c>
      <c r="J787">
        <f t="shared" si="108"/>
        <v>0</v>
      </c>
      <c r="K787" t="str">
        <f t="shared" si="109"/>
        <v>Sa</v>
      </c>
      <c r="L787">
        <f t="shared" si="110"/>
        <v>46</v>
      </c>
      <c r="M787" s="11">
        <f t="shared" si="111"/>
        <v>0.75</v>
      </c>
      <c r="N787">
        <f t="shared" si="112"/>
        <v>5.2631578947368418E-2</v>
      </c>
      <c r="O787">
        <f t="shared" si="113"/>
        <v>8.3102493074792231E-3</v>
      </c>
      <c r="P787">
        <f t="shared" si="114"/>
        <v>1</v>
      </c>
      <c r="Q787">
        <f t="shared" si="115"/>
        <v>1</v>
      </c>
      <c r="R787">
        <f t="shared" si="116"/>
        <v>1</v>
      </c>
    </row>
    <row r="788" spans="1:18" x14ac:dyDescent="0.3">
      <c r="A788">
        <v>3</v>
      </c>
      <c r="B788">
        <v>41.884017999999998</v>
      </c>
      <c r="C788">
        <v>-87.627398999999997</v>
      </c>
      <c r="D788" s="1">
        <v>0.75</v>
      </c>
      <c r="E788" s="1">
        <v>0.91666666666666663</v>
      </c>
      <c r="F788" t="s">
        <v>18</v>
      </c>
      <c r="G788" t="s">
        <v>14</v>
      </c>
      <c r="H788">
        <v>29</v>
      </c>
      <c r="I788" s="2">
        <v>44149</v>
      </c>
      <c r="J788">
        <f t="shared" si="108"/>
        <v>0</v>
      </c>
      <c r="K788" t="str">
        <f t="shared" si="109"/>
        <v>Sa</v>
      </c>
      <c r="L788">
        <f t="shared" si="110"/>
        <v>46</v>
      </c>
      <c r="M788" s="11">
        <f t="shared" si="111"/>
        <v>0.75</v>
      </c>
      <c r="N788">
        <f t="shared" si="112"/>
        <v>0.10526315789473684</v>
      </c>
      <c r="O788">
        <f t="shared" si="113"/>
        <v>1.6620498614958446E-2</v>
      </c>
      <c r="P788">
        <f t="shared" si="114"/>
        <v>1</v>
      </c>
      <c r="Q788">
        <f t="shared" si="115"/>
        <v>1</v>
      </c>
      <c r="R788">
        <f t="shared" si="116"/>
        <v>1</v>
      </c>
    </row>
    <row r="789" spans="1:18" x14ac:dyDescent="0.3">
      <c r="A789">
        <v>4</v>
      </c>
      <c r="B789">
        <v>41.897865000000003</v>
      </c>
      <c r="C789">
        <v>-87.630874000000006</v>
      </c>
      <c r="D789" s="1">
        <v>0.375</v>
      </c>
      <c r="E789" s="1">
        <v>0.38541666666666669</v>
      </c>
      <c r="F789" t="s">
        <v>13</v>
      </c>
      <c r="G789" t="s">
        <v>10</v>
      </c>
      <c r="H789">
        <v>26</v>
      </c>
      <c r="I789" s="2">
        <v>44149</v>
      </c>
      <c r="J789">
        <f t="shared" si="108"/>
        <v>0</v>
      </c>
      <c r="K789" t="str">
        <f t="shared" si="109"/>
        <v>Sa</v>
      </c>
      <c r="L789">
        <f t="shared" si="110"/>
        <v>46</v>
      </c>
      <c r="M789" s="11">
        <f t="shared" si="111"/>
        <v>0.41666666666666663</v>
      </c>
      <c r="N789">
        <f t="shared" si="112"/>
        <v>0.35</v>
      </c>
      <c r="O789">
        <f t="shared" si="113"/>
        <v>5.2499999999999998E-2</v>
      </c>
      <c r="P789">
        <f t="shared" si="114"/>
        <v>1</v>
      </c>
      <c r="Q789">
        <f t="shared" si="115"/>
        <v>1</v>
      </c>
      <c r="R789">
        <f t="shared" si="116"/>
        <v>1</v>
      </c>
    </row>
    <row r="790" spans="1:18" x14ac:dyDescent="0.3">
      <c r="A790">
        <v>4</v>
      </c>
      <c r="B790">
        <v>41.879604</v>
      </c>
      <c r="C790">
        <v>-87.633663999999996</v>
      </c>
      <c r="D790" s="1">
        <v>0.75</v>
      </c>
      <c r="E790" s="1">
        <v>0.79166666666666663</v>
      </c>
      <c r="F790" t="s">
        <v>9</v>
      </c>
      <c r="G790" t="s">
        <v>10</v>
      </c>
      <c r="H790">
        <v>26</v>
      </c>
      <c r="I790" s="2">
        <v>44149</v>
      </c>
      <c r="J790">
        <f t="shared" si="108"/>
        <v>0</v>
      </c>
      <c r="K790" t="str">
        <f t="shared" si="109"/>
        <v>Sa</v>
      </c>
      <c r="L790">
        <f t="shared" si="110"/>
        <v>46</v>
      </c>
      <c r="M790" s="11">
        <f t="shared" si="111"/>
        <v>0.75</v>
      </c>
      <c r="N790">
        <f t="shared" si="112"/>
        <v>0.1</v>
      </c>
      <c r="O790">
        <f t="shared" si="113"/>
        <v>1.4999999999999999E-2</v>
      </c>
      <c r="P790">
        <f t="shared" si="114"/>
        <v>1</v>
      </c>
      <c r="Q790">
        <f t="shared" si="115"/>
        <v>1</v>
      </c>
      <c r="R790">
        <f t="shared" si="116"/>
        <v>1</v>
      </c>
    </row>
    <row r="791" spans="1:18" x14ac:dyDescent="0.3">
      <c r="A791">
        <v>4</v>
      </c>
      <c r="B791">
        <v>41.890135999999998</v>
      </c>
      <c r="C791">
        <v>-87.631688999999994</v>
      </c>
      <c r="D791" s="1">
        <v>0.8125</v>
      </c>
      <c r="E791" s="1">
        <v>0</v>
      </c>
      <c r="F791" t="s">
        <v>21</v>
      </c>
      <c r="G791" t="s">
        <v>10</v>
      </c>
      <c r="H791">
        <v>26</v>
      </c>
      <c r="I791" s="2">
        <v>44149</v>
      </c>
      <c r="J791">
        <f t="shared" si="108"/>
        <v>0</v>
      </c>
      <c r="K791" t="str">
        <f t="shared" si="109"/>
        <v>Sa</v>
      </c>
      <c r="L791">
        <f t="shared" si="110"/>
        <v>46</v>
      </c>
      <c r="M791" s="11">
        <f t="shared" si="111"/>
        <v>0.83333333333333326</v>
      </c>
      <c r="N791">
        <f t="shared" si="112"/>
        <v>0.1</v>
      </c>
      <c r="O791">
        <f t="shared" si="113"/>
        <v>1.4999999999999999E-2</v>
      </c>
      <c r="P791">
        <f t="shared" si="114"/>
        <v>1.125</v>
      </c>
      <c r="Q791">
        <f t="shared" si="115"/>
        <v>0.9</v>
      </c>
      <c r="R791">
        <f t="shared" si="116"/>
        <v>1.125</v>
      </c>
    </row>
    <row r="792" spans="1:18" x14ac:dyDescent="0.3">
      <c r="A792">
        <v>5</v>
      </c>
      <c r="B792">
        <v>41.897865000000003</v>
      </c>
      <c r="C792">
        <v>-87.630874000000006</v>
      </c>
      <c r="D792" s="1">
        <v>0.33333333333333331</v>
      </c>
      <c r="E792" s="1">
        <v>0.375</v>
      </c>
      <c r="F792" t="s">
        <v>13</v>
      </c>
      <c r="G792" t="s">
        <v>10</v>
      </c>
      <c r="H792">
        <v>27</v>
      </c>
      <c r="I792" s="2">
        <v>44149</v>
      </c>
      <c r="J792">
        <f t="shared" si="108"/>
        <v>0</v>
      </c>
      <c r="K792" t="str">
        <f t="shared" si="109"/>
        <v>Sa</v>
      </c>
      <c r="L792">
        <f t="shared" si="110"/>
        <v>46</v>
      </c>
      <c r="M792" s="11">
        <f t="shared" si="111"/>
        <v>0.33333333333333331</v>
      </c>
      <c r="N792">
        <f t="shared" si="112"/>
        <v>0.31818181818181818</v>
      </c>
      <c r="O792">
        <f t="shared" si="113"/>
        <v>2.8925619834710745E-2</v>
      </c>
      <c r="P792">
        <f t="shared" si="114"/>
        <v>1</v>
      </c>
      <c r="Q792">
        <f t="shared" si="115"/>
        <v>1</v>
      </c>
      <c r="R792">
        <f t="shared" si="116"/>
        <v>1</v>
      </c>
    </row>
    <row r="793" spans="1:18" x14ac:dyDescent="0.3">
      <c r="A793">
        <v>5</v>
      </c>
      <c r="B793">
        <v>41.881996999999998</v>
      </c>
      <c r="C793">
        <v>-87.627484999999993</v>
      </c>
      <c r="D793" s="1">
        <v>0.375</v>
      </c>
      <c r="E793" s="1">
        <v>0.54166666666666663</v>
      </c>
      <c r="F793" t="s">
        <v>15</v>
      </c>
      <c r="G793" t="s">
        <v>10</v>
      </c>
      <c r="H793">
        <v>27</v>
      </c>
      <c r="I793" s="2">
        <v>44149</v>
      </c>
      <c r="J793">
        <f t="shared" si="108"/>
        <v>0</v>
      </c>
      <c r="K793" t="str">
        <f t="shared" si="109"/>
        <v>Sa</v>
      </c>
      <c r="L793">
        <f t="shared" si="110"/>
        <v>46</v>
      </c>
      <c r="M793" s="11">
        <f t="shared" si="111"/>
        <v>0.41666666666666663</v>
      </c>
      <c r="N793">
        <f t="shared" si="112"/>
        <v>0.27272727272727271</v>
      </c>
      <c r="O793">
        <f t="shared" si="113"/>
        <v>2.4793388429752063E-2</v>
      </c>
      <c r="P793">
        <f t="shared" si="114"/>
        <v>1</v>
      </c>
      <c r="Q793">
        <f t="shared" si="115"/>
        <v>0.5</v>
      </c>
      <c r="R793">
        <f t="shared" si="116"/>
        <v>1</v>
      </c>
    </row>
    <row r="794" spans="1:18" x14ac:dyDescent="0.3">
      <c r="A794">
        <v>6</v>
      </c>
      <c r="B794">
        <v>41.881996999999998</v>
      </c>
      <c r="C794">
        <v>-87.627484999999993</v>
      </c>
      <c r="D794" s="1">
        <v>0.41666666666666669</v>
      </c>
      <c r="E794" s="1">
        <v>0.54166666666666663</v>
      </c>
      <c r="F794" t="s">
        <v>15</v>
      </c>
      <c r="G794" t="s">
        <v>14</v>
      </c>
      <c r="H794">
        <v>29</v>
      </c>
      <c r="I794" s="2">
        <v>44149</v>
      </c>
      <c r="J794">
        <f t="shared" si="108"/>
        <v>0</v>
      </c>
      <c r="K794" t="str">
        <f t="shared" si="109"/>
        <v>Sa</v>
      </c>
      <c r="L794">
        <f t="shared" si="110"/>
        <v>46</v>
      </c>
      <c r="M794" s="11">
        <f t="shared" si="111"/>
        <v>0.41666666666666663</v>
      </c>
      <c r="N794">
        <f t="shared" si="112"/>
        <v>0.24</v>
      </c>
      <c r="O794">
        <f t="shared" si="113"/>
        <v>2.8799999999999999E-2</v>
      </c>
      <c r="P794">
        <f t="shared" si="114"/>
        <v>1</v>
      </c>
      <c r="Q794">
        <f t="shared" si="115"/>
        <v>0.5</v>
      </c>
      <c r="R794">
        <f t="shared" si="116"/>
        <v>1</v>
      </c>
    </row>
    <row r="795" spans="1:18" x14ac:dyDescent="0.3">
      <c r="A795">
        <v>6</v>
      </c>
      <c r="B795">
        <v>41.883138000000002</v>
      </c>
      <c r="C795">
        <v>-87.630692999999994</v>
      </c>
      <c r="D795" s="1">
        <v>0.58333333333333337</v>
      </c>
      <c r="E795" s="1">
        <v>0.66666666666666663</v>
      </c>
      <c r="F795" t="s">
        <v>19</v>
      </c>
      <c r="G795" t="s">
        <v>14</v>
      </c>
      <c r="H795">
        <v>29</v>
      </c>
      <c r="I795" s="2">
        <v>44149</v>
      </c>
      <c r="J795">
        <f t="shared" si="108"/>
        <v>0</v>
      </c>
      <c r="K795" t="str">
        <f t="shared" si="109"/>
        <v>Sa</v>
      </c>
      <c r="L795">
        <f t="shared" si="110"/>
        <v>46</v>
      </c>
      <c r="M795" s="11">
        <f t="shared" si="111"/>
        <v>0.58333333333333326</v>
      </c>
      <c r="N795">
        <f t="shared" si="112"/>
        <v>0.08</v>
      </c>
      <c r="O795">
        <f t="shared" si="113"/>
        <v>9.5999999999999992E-3</v>
      </c>
      <c r="P795">
        <f t="shared" si="114"/>
        <v>1</v>
      </c>
      <c r="Q795">
        <f t="shared" si="115"/>
        <v>1</v>
      </c>
      <c r="R795">
        <f t="shared" si="116"/>
        <v>1</v>
      </c>
    </row>
    <row r="796" spans="1:18" x14ac:dyDescent="0.3">
      <c r="A796">
        <v>6</v>
      </c>
      <c r="B796">
        <v>41.897865000000003</v>
      </c>
      <c r="C796">
        <v>-87.630874000000006</v>
      </c>
      <c r="D796" s="1">
        <v>0.66666666666666663</v>
      </c>
      <c r="E796" s="1">
        <v>0.99930555555555556</v>
      </c>
      <c r="F796" t="s">
        <v>13</v>
      </c>
      <c r="G796" t="s">
        <v>14</v>
      </c>
      <c r="H796">
        <v>29</v>
      </c>
      <c r="I796" s="2">
        <v>44149</v>
      </c>
      <c r="J796">
        <f t="shared" si="108"/>
        <v>0</v>
      </c>
      <c r="K796" t="str">
        <f t="shared" si="109"/>
        <v>Sa</v>
      </c>
      <c r="L796">
        <f t="shared" si="110"/>
        <v>46</v>
      </c>
      <c r="M796" s="11">
        <f t="shared" si="111"/>
        <v>0.66666666666666663</v>
      </c>
      <c r="N796">
        <f t="shared" si="112"/>
        <v>0.28000000000000003</v>
      </c>
      <c r="O796">
        <f t="shared" si="113"/>
        <v>3.3600000000000005E-2</v>
      </c>
      <c r="P796">
        <f t="shared" si="114"/>
        <v>1</v>
      </c>
      <c r="Q796">
        <f t="shared" si="115"/>
        <v>0.5</v>
      </c>
      <c r="R796">
        <f t="shared" si="116"/>
        <v>1</v>
      </c>
    </row>
    <row r="797" spans="1:18" x14ac:dyDescent="0.3">
      <c r="A797">
        <v>1</v>
      </c>
      <c r="B797">
        <v>41.878163000000001</v>
      </c>
      <c r="C797">
        <v>-87.634919999999994</v>
      </c>
      <c r="D797" s="1">
        <v>0.52083333333333337</v>
      </c>
      <c r="E797" s="1">
        <v>0.54166666666666663</v>
      </c>
      <c r="F797" t="s">
        <v>17</v>
      </c>
      <c r="G797" t="s">
        <v>10</v>
      </c>
      <c r="H797">
        <v>25</v>
      </c>
      <c r="I797" s="2">
        <v>44150</v>
      </c>
      <c r="J797">
        <f t="shared" si="108"/>
        <v>0</v>
      </c>
      <c r="K797" t="str">
        <f t="shared" si="109"/>
        <v>Su</v>
      </c>
      <c r="L797">
        <f t="shared" si="110"/>
        <v>47</v>
      </c>
      <c r="M797" s="11">
        <f t="shared" si="111"/>
        <v>0.5</v>
      </c>
      <c r="N797">
        <f t="shared" si="112"/>
        <v>7.6923076923076927E-2</v>
      </c>
      <c r="O797">
        <f t="shared" si="113"/>
        <v>8.8757396449704144E-3</v>
      </c>
      <c r="P797">
        <f t="shared" si="114"/>
        <v>1</v>
      </c>
      <c r="Q797">
        <f t="shared" si="115"/>
        <v>1</v>
      </c>
      <c r="R797">
        <f t="shared" si="116"/>
        <v>1</v>
      </c>
    </row>
    <row r="798" spans="1:18" x14ac:dyDescent="0.3">
      <c r="A798">
        <v>1</v>
      </c>
      <c r="B798">
        <v>41.883138000000002</v>
      </c>
      <c r="C798">
        <v>-87.630692999999994</v>
      </c>
      <c r="D798" s="1">
        <v>0.6875</v>
      </c>
      <c r="E798" s="1">
        <v>0.70833333333333337</v>
      </c>
      <c r="F798" t="s">
        <v>19</v>
      </c>
      <c r="G798" t="s">
        <v>10</v>
      </c>
      <c r="H798">
        <v>25</v>
      </c>
      <c r="I798" s="2">
        <v>44150</v>
      </c>
      <c r="J798">
        <f t="shared" si="108"/>
        <v>0</v>
      </c>
      <c r="K798" t="str">
        <f t="shared" si="109"/>
        <v>Su</v>
      </c>
      <c r="L798">
        <f t="shared" si="110"/>
        <v>47</v>
      </c>
      <c r="M798" s="11">
        <f t="shared" si="111"/>
        <v>0.66666666666666663</v>
      </c>
      <c r="N798">
        <f t="shared" si="112"/>
        <v>7.6923076923076927E-2</v>
      </c>
      <c r="O798">
        <f t="shared" si="113"/>
        <v>8.8757396449704144E-3</v>
      </c>
      <c r="P798">
        <f t="shared" si="114"/>
        <v>1</v>
      </c>
      <c r="Q798">
        <f t="shared" si="115"/>
        <v>1</v>
      </c>
      <c r="R798">
        <f t="shared" si="116"/>
        <v>1</v>
      </c>
    </row>
    <row r="799" spans="1:18" x14ac:dyDescent="0.3">
      <c r="A799">
        <v>1</v>
      </c>
      <c r="B799">
        <v>41.897865000000003</v>
      </c>
      <c r="C799">
        <v>-87.630874000000006</v>
      </c>
      <c r="D799" s="1">
        <v>0.83333333333333337</v>
      </c>
      <c r="E799" s="1">
        <v>0.99930555555555556</v>
      </c>
      <c r="F799" t="s">
        <v>13</v>
      </c>
      <c r="G799" t="s">
        <v>10</v>
      </c>
      <c r="H799">
        <v>25</v>
      </c>
      <c r="I799" s="2">
        <v>44150</v>
      </c>
      <c r="J799">
        <f t="shared" si="108"/>
        <v>0</v>
      </c>
      <c r="K799" t="str">
        <f t="shared" si="109"/>
        <v>Su</v>
      </c>
      <c r="L799">
        <f t="shared" si="110"/>
        <v>47</v>
      </c>
      <c r="M799" s="11">
        <f t="shared" si="111"/>
        <v>0.83333333333333326</v>
      </c>
      <c r="N799">
        <f t="shared" si="112"/>
        <v>0.26923076923076922</v>
      </c>
      <c r="O799">
        <f t="shared" si="113"/>
        <v>3.1065088757396449E-2</v>
      </c>
      <c r="P799">
        <f t="shared" si="114"/>
        <v>1</v>
      </c>
      <c r="Q799">
        <f t="shared" si="115"/>
        <v>1</v>
      </c>
      <c r="R799">
        <f t="shared" si="116"/>
        <v>1</v>
      </c>
    </row>
    <row r="800" spans="1:18" x14ac:dyDescent="0.3">
      <c r="A800">
        <v>2</v>
      </c>
      <c r="B800">
        <v>41.881996999999998</v>
      </c>
      <c r="C800">
        <v>-87.627484999999993</v>
      </c>
      <c r="D800" s="1">
        <v>0.33333333333333331</v>
      </c>
      <c r="E800" s="1">
        <v>0.375</v>
      </c>
      <c r="F800" t="s">
        <v>15</v>
      </c>
      <c r="G800" t="s">
        <v>14</v>
      </c>
      <c r="H800">
        <v>27</v>
      </c>
      <c r="I800" s="2">
        <v>44150</v>
      </c>
      <c r="J800">
        <f t="shared" si="108"/>
        <v>0</v>
      </c>
      <c r="K800" t="str">
        <f t="shared" si="109"/>
        <v>Su</v>
      </c>
      <c r="L800">
        <f t="shared" si="110"/>
        <v>47</v>
      </c>
      <c r="M800" s="11">
        <f t="shared" si="111"/>
        <v>0.33333333333333331</v>
      </c>
      <c r="N800">
        <f t="shared" si="112"/>
        <v>4.5454545454545456E-2</v>
      </c>
      <c r="O800">
        <f t="shared" si="113"/>
        <v>8.2644628099173556E-3</v>
      </c>
      <c r="P800">
        <f t="shared" si="114"/>
        <v>1</v>
      </c>
      <c r="Q800">
        <f t="shared" si="115"/>
        <v>1</v>
      </c>
      <c r="R800">
        <f t="shared" si="116"/>
        <v>1</v>
      </c>
    </row>
    <row r="801" spans="1:18" x14ac:dyDescent="0.3">
      <c r="A801">
        <v>2</v>
      </c>
      <c r="B801">
        <v>41.879927000000002</v>
      </c>
      <c r="C801">
        <v>-87.623632999999998</v>
      </c>
      <c r="D801" s="1">
        <v>0.39583333333333331</v>
      </c>
      <c r="E801" s="1">
        <v>0.5625</v>
      </c>
      <c r="F801" t="s">
        <v>20</v>
      </c>
      <c r="G801" t="s">
        <v>14</v>
      </c>
      <c r="H801">
        <v>27</v>
      </c>
      <c r="I801" s="2">
        <v>44150</v>
      </c>
      <c r="J801">
        <f t="shared" si="108"/>
        <v>0</v>
      </c>
      <c r="K801" t="str">
        <f t="shared" si="109"/>
        <v>Su</v>
      </c>
      <c r="L801">
        <f t="shared" si="110"/>
        <v>47</v>
      </c>
      <c r="M801" s="11">
        <f t="shared" si="111"/>
        <v>0.41666666666666663</v>
      </c>
      <c r="N801">
        <f t="shared" si="112"/>
        <v>9.0909090909090912E-2</v>
      </c>
      <c r="O801">
        <f t="shared" si="113"/>
        <v>1.6528925619834711E-2</v>
      </c>
      <c r="P801">
        <f t="shared" si="114"/>
        <v>1</v>
      </c>
      <c r="Q801">
        <f t="shared" si="115"/>
        <v>1</v>
      </c>
      <c r="R801">
        <f t="shared" si="116"/>
        <v>1</v>
      </c>
    </row>
    <row r="802" spans="1:18" x14ac:dyDescent="0.3">
      <c r="A802">
        <v>2</v>
      </c>
      <c r="B802">
        <v>41.879604</v>
      </c>
      <c r="C802">
        <v>-87.633663999999996</v>
      </c>
      <c r="D802" s="1">
        <v>0.58333333333333337</v>
      </c>
      <c r="E802" s="1">
        <v>0.625</v>
      </c>
      <c r="F802" t="s">
        <v>9</v>
      </c>
      <c r="G802" t="s">
        <v>14</v>
      </c>
      <c r="H802">
        <v>27</v>
      </c>
      <c r="I802" s="2">
        <v>44150</v>
      </c>
      <c r="J802">
        <f t="shared" si="108"/>
        <v>0</v>
      </c>
      <c r="K802" t="str">
        <f t="shared" si="109"/>
        <v>Su</v>
      </c>
      <c r="L802">
        <f t="shared" si="110"/>
        <v>47</v>
      </c>
      <c r="M802" s="11">
        <f t="shared" si="111"/>
        <v>0.58333333333333326</v>
      </c>
      <c r="N802">
        <f t="shared" si="112"/>
        <v>0.31818181818181818</v>
      </c>
      <c r="O802">
        <f t="shared" si="113"/>
        <v>5.7851239669421489E-2</v>
      </c>
      <c r="P802">
        <f t="shared" si="114"/>
        <v>1</v>
      </c>
      <c r="Q802">
        <f t="shared" si="115"/>
        <v>1</v>
      </c>
      <c r="R802">
        <f t="shared" si="116"/>
        <v>1</v>
      </c>
    </row>
    <row r="803" spans="1:18" x14ac:dyDescent="0.3">
      <c r="A803">
        <v>2</v>
      </c>
      <c r="B803">
        <v>41.897865000000003</v>
      </c>
      <c r="C803">
        <v>-87.630874000000006</v>
      </c>
      <c r="D803" s="1">
        <v>0.64583333333333337</v>
      </c>
      <c r="E803" s="1">
        <v>0.99930555555555556</v>
      </c>
      <c r="F803" t="s">
        <v>13</v>
      </c>
      <c r="G803" t="s">
        <v>14</v>
      </c>
      <c r="H803">
        <v>27</v>
      </c>
      <c r="I803" s="2">
        <v>44150</v>
      </c>
      <c r="J803">
        <f t="shared" si="108"/>
        <v>0</v>
      </c>
      <c r="K803" t="str">
        <f t="shared" si="109"/>
        <v>Su</v>
      </c>
      <c r="L803">
        <f t="shared" si="110"/>
        <v>47</v>
      </c>
      <c r="M803" s="11">
        <f t="shared" si="111"/>
        <v>0.66666666666666663</v>
      </c>
      <c r="N803">
        <f t="shared" si="112"/>
        <v>0.31818181818181818</v>
      </c>
      <c r="O803">
        <f t="shared" si="113"/>
        <v>5.7851239669421489E-2</v>
      </c>
      <c r="P803">
        <f t="shared" si="114"/>
        <v>1</v>
      </c>
      <c r="Q803">
        <f t="shared" si="115"/>
        <v>0.5</v>
      </c>
      <c r="R803">
        <f t="shared" si="116"/>
        <v>1</v>
      </c>
    </row>
    <row r="804" spans="1:18" x14ac:dyDescent="0.3">
      <c r="A804">
        <v>3</v>
      </c>
      <c r="B804">
        <v>41.874848999999998</v>
      </c>
      <c r="C804">
        <v>-87.634506000000002</v>
      </c>
      <c r="D804" s="1">
        <v>0.29166666666666669</v>
      </c>
      <c r="E804" s="1">
        <v>0.375</v>
      </c>
      <c r="F804" t="s">
        <v>16</v>
      </c>
      <c r="G804" t="s">
        <v>14</v>
      </c>
      <c r="H804">
        <v>29</v>
      </c>
      <c r="I804" s="2">
        <v>44150</v>
      </c>
      <c r="J804">
        <f t="shared" si="108"/>
        <v>0</v>
      </c>
      <c r="K804" t="str">
        <f t="shared" si="109"/>
        <v>Su</v>
      </c>
      <c r="L804">
        <f t="shared" si="110"/>
        <v>47</v>
      </c>
      <c r="M804" s="11">
        <f t="shared" si="111"/>
        <v>0.33333333333333331</v>
      </c>
      <c r="N804">
        <f t="shared" si="112"/>
        <v>0.10526315789473684</v>
      </c>
      <c r="O804">
        <f t="shared" si="113"/>
        <v>1.1080332409972297E-2</v>
      </c>
      <c r="P804">
        <f t="shared" si="114"/>
        <v>1</v>
      </c>
      <c r="Q804">
        <f t="shared" si="115"/>
        <v>1</v>
      </c>
      <c r="R804">
        <f t="shared" si="116"/>
        <v>1</v>
      </c>
    </row>
    <row r="805" spans="1:18" x14ac:dyDescent="0.3">
      <c r="A805">
        <v>3</v>
      </c>
      <c r="B805">
        <v>41.884017999999998</v>
      </c>
      <c r="C805">
        <v>-87.627398999999997</v>
      </c>
      <c r="D805" s="1">
        <v>0.75</v>
      </c>
      <c r="E805" s="1">
        <v>0.91666666666666663</v>
      </c>
      <c r="F805" t="s">
        <v>18</v>
      </c>
      <c r="G805" t="s">
        <v>14</v>
      </c>
      <c r="H805">
        <v>29</v>
      </c>
      <c r="I805" s="2">
        <v>44150</v>
      </c>
      <c r="J805">
        <f t="shared" si="108"/>
        <v>0</v>
      </c>
      <c r="K805" t="str">
        <f t="shared" si="109"/>
        <v>Su</v>
      </c>
      <c r="L805">
        <f t="shared" si="110"/>
        <v>47</v>
      </c>
      <c r="M805" s="11">
        <f t="shared" si="111"/>
        <v>0.75</v>
      </c>
      <c r="N805">
        <f t="shared" si="112"/>
        <v>0.10526315789473684</v>
      </c>
      <c r="O805">
        <f t="shared" si="113"/>
        <v>1.1080332409972297E-2</v>
      </c>
      <c r="P805">
        <f t="shared" si="114"/>
        <v>1</v>
      </c>
      <c r="Q805">
        <f t="shared" si="115"/>
        <v>1</v>
      </c>
      <c r="R805">
        <f t="shared" si="116"/>
        <v>1</v>
      </c>
    </row>
    <row r="806" spans="1:18" x14ac:dyDescent="0.3">
      <c r="A806">
        <v>4</v>
      </c>
      <c r="B806">
        <v>41.897865000000003</v>
      </c>
      <c r="C806">
        <v>-87.630874000000006</v>
      </c>
      <c r="D806" s="1">
        <v>0.375</v>
      </c>
      <c r="E806" s="1">
        <v>0.38541666666666669</v>
      </c>
      <c r="F806" t="s">
        <v>13</v>
      </c>
      <c r="G806" t="s">
        <v>10</v>
      </c>
      <c r="H806">
        <v>26</v>
      </c>
      <c r="I806" s="2">
        <v>44150</v>
      </c>
      <c r="J806">
        <f t="shared" si="108"/>
        <v>0</v>
      </c>
      <c r="K806" t="str">
        <f t="shared" si="109"/>
        <v>Su</v>
      </c>
      <c r="L806">
        <f t="shared" si="110"/>
        <v>47</v>
      </c>
      <c r="M806" s="11">
        <f t="shared" si="111"/>
        <v>0.41666666666666663</v>
      </c>
      <c r="N806">
        <f t="shared" si="112"/>
        <v>0.35</v>
      </c>
      <c r="O806">
        <f t="shared" si="113"/>
        <v>5.2499999999999998E-2</v>
      </c>
      <c r="P806">
        <f t="shared" si="114"/>
        <v>1</v>
      </c>
      <c r="Q806">
        <f t="shared" si="115"/>
        <v>1</v>
      </c>
      <c r="R806">
        <f t="shared" si="116"/>
        <v>1</v>
      </c>
    </row>
    <row r="807" spans="1:18" x14ac:dyDescent="0.3">
      <c r="A807">
        <v>4</v>
      </c>
      <c r="B807">
        <v>41.879604</v>
      </c>
      <c r="C807">
        <v>-87.633663999999996</v>
      </c>
      <c r="D807" s="1">
        <v>0.75</v>
      </c>
      <c r="E807" s="1">
        <v>0.79166666666666663</v>
      </c>
      <c r="F807" t="s">
        <v>9</v>
      </c>
      <c r="G807" t="s">
        <v>10</v>
      </c>
      <c r="H807">
        <v>26</v>
      </c>
      <c r="I807" s="2">
        <v>44150</v>
      </c>
      <c r="J807">
        <f t="shared" si="108"/>
        <v>0</v>
      </c>
      <c r="K807" t="str">
        <f t="shared" si="109"/>
        <v>Su</v>
      </c>
      <c r="L807">
        <f t="shared" si="110"/>
        <v>47</v>
      </c>
      <c r="M807" s="11">
        <f t="shared" si="111"/>
        <v>0.75</v>
      </c>
      <c r="N807">
        <f t="shared" si="112"/>
        <v>0.1</v>
      </c>
      <c r="O807">
        <f t="shared" si="113"/>
        <v>1.4999999999999999E-2</v>
      </c>
      <c r="P807">
        <f t="shared" si="114"/>
        <v>1</v>
      </c>
      <c r="Q807">
        <f t="shared" si="115"/>
        <v>1</v>
      </c>
      <c r="R807">
        <f t="shared" si="116"/>
        <v>1</v>
      </c>
    </row>
    <row r="808" spans="1:18" x14ac:dyDescent="0.3">
      <c r="A808">
        <v>4</v>
      </c>
      <c r="B808">
        <v>41.890135999999998</v>
      </c>
      <c r="C808">
        <v>-87.631688999999994</v>
      </c>
      <c r="D808" s="1">
        <v>0.8125</v>
      </c>
      <c r="E808" s="1">
        <v>0</v>
      </c>
      <c r="F808" t="s">
        <v>21</v>
      </c>
      <c r="G808" t="s">
        <v>10</v>
      </c>
      <c r="H808">
        <v>26</v>
      </c>
      <c r="I808" s="2">
        <v>44150</v>
      </c>
      <c r="J808">
        <f t="shared" si="108"/>
        <v>0</v>
      </c>
      <c r="K808" t="str">
        <f t="shared" si="109"/>
        <v>Su</v>
      </c>
      <c r="L808">
        <f t="shared" si="110"/>
        <v>47</v>
      </c>
      <c r="M808" s="11">
        <f t="shared" si="111"/>
        <v>0.83333333333333326</v>
      </c>
      <c r="N808">
        <f t="shared" si="112"/>
        <v>0.1</v>
      </c>
      <c r="O808">
        <f t="shared" si="113"/>
        <v>1.4999999999999999E-2</v>
      </c>
      <c r="P808">
        <f t="shared" si="114"/>
        <v>0.75</v>
      </c>
      <c r="Q808">
        <f t="shared" si="115"/>
        <v>1</v>
      </c>
      <c r="R808">
        <f t="shared" si="116"/>
        <v>0.75</v>
      </c>
    </row>
    <row r="809" spans="1:18" x14ac:dyDescent="0.3">
      <c r="A809">
        <v>5</v>
      </c>
      <c r="B809">
        <v>41.897865000000003</v>
      </c>
      <c r="C809">
        <v>-87.630874000000006</v>
      </c>
      <c r="D809" s="1">
        <v>0.33333333333333331</v>
      </c>
      <c r="E809" s="1">
        <v>0.375</v>
      </c>
      <c r="F809" t="s">
        <v>13</v>
      </c>
      <c r="G809" t="s">
        <v>10</v>
      </c>
      <c r="H809">
        <v>27</v>
      </c>
      <c r="I809" s="2">
        <v>44150</v>
      </c>
      <c r="J809">
        <f t="shared" si="108"/>
        <v>0</v>
      </c>
      <c r="K809" t="str">
        <f t="shared" si="109"/>
        <v>Su</v>
      </c>
      <c r="L809">
        <f t="shared" si="110"/>
        <v>47</v>
      </c>
      <c r="M809" s="11">
        <f t="shared" si="111"/>
        <v>0.33333333333333331</v>
      </c>
      <c r="N809">
        <f t="shared" si="112"/>
        <v>0.31818181818181818</v>
      </c>
      <c r="O809">
        <f t="shared" si="113"/>
        <v>2.8925619834710745E-2</v>
      </c>
      <c r="P809">
        <f t="shared" si="114"/>
        <v>1</v>
      </c>
      <c r="Q809">
        <f t="shared" si="115"/>
        <v>1</v>
      </c>
      <c r="R809">
        <f t="shared" si="116"/>
        <v>1</v>
      </c>
    </row>
    <row r="810" spans="1:18" x14ac:dyDescent="0.3">
      <c r="A810">
        <v>5</v>
      </c>
      <c r="B810">
        <v>41.881996999999998</v>
      </c>
      <c r="C810">
        <v>-87.627484999999993</v>
      </c>
      <c r="D810" s="1">
        <v>0.375</v>
      </c>
      <c r="E810" s="1">
        <v>0.54166666666666663</v>
      </c>
      <c r="F810" t="s">
        <v>15</v>
      </c>
      <c r="G810" t="s">
        <v>10</v>
      </c>
      <c r="H810">
        <v>27</v>
      </c>
      <c r="I810" s="2">
        <v>44150</v>
      </c>
      <c r="J810">
        <f t="shared" si="108"/>
        <v>0</v>
      </c>
      <c r="K810" t="str">
        <f t="shared" si="109"/>
        <v>Su</v>
      </c>
      <c r="L810">
        <f t="shared" si="110"/>
        <v>47</v>
      </c>
      <c r="M810" s="11">
        <f t="shared" si="111"/>
        <v>0.41666666666666663</v>
      </c>
      <c r="N810">
        <f t="shared" si="112"/>
        <v>0.22727272727272727</v>
      </c>
      <c r="O810">
        <f t="shared" si="113"/>
        <v>2.0661157024793389E-2</v>
      </c>
      <c r="P810">
        <f t="shared" si="114"/>
        <v>1</v>
      </c>
      <c r="Q810">
        <f t="shared" si="115"/>
        <v>0.5</v>
      </c>
      <c r="R810">
        <f t="shared" si="116"/>
        <v>1</v>
      </c>
    </row>
    <row r="811" spans="1:18" x14ac:dyDescent="0.3">
      <c r="A811">
        <v>6</v>
      </c>
      <c r="B811">
        <v>41.881996999999998</v>
      </c>
      <c r="C811">
        <v>-87.627484999999993</v>
      </c>
      <c r="D811" s="1">
        <v>0.41666666666666669</v>
      </c>
      <c r="E811" s="1">
        <v>0.54166666666666663</v>
      </c>
      <c r="F811" t="s">
        <v>15</v>
      </c>
      <c r="G811" t="s">
        <v>14</v>
      </c>
      <c r="H811">
        <v>29</v>
      </c>
      <c r="I811" s="2">
        <v>44150</v>
      </c>
      <c r="J811">
        <f t="shared" si="108"/>
        <v>0</v>
      </c>
      <c r="K811" t="str">
        <f t="shared" si="109"/>
        <v>Su</v>
      </c>
      <c r="L811">
        <f t="shared" si="110"/>
        <v>47</v>
      </c>
      <c r="M811" s="11">
        <f t="shared" si="111"/>
        <v>0.41666666666666663</v>
      </c>
      <c r="N811">
        <f t="shared" si="112"/>
        <v>0.25</v>
      </c>
      <c r="O811">
        <f t="shared" si="113"/>
        <v>4.1666666666666664E-2</v>
      </c>
      <c r="P811">
        <f t="shared" si="114"/>
        <v>1</v>
      </c>
      <c r="Q811">
        <f t="shared" si="115"/>
        <v>0.5</v>
      </c>
      <c r="R811">
        <f t="shared" si="116"/>
        <v>1</v>
      </c>
    </row>
    <row r="812" spans="1:18" x14ac:dyDescent="0.3">
      <c r="A812">
        <v>6</v>
      </c>
      <c r="B812">
        <v>41.883138000000002</v>
      </c>
      <c r="C812">
        <v>-87.630692999999994</v>
      </c>
      <c r="D812" s="1">
        <v>0.58333333333333337</v>
      </c>
      <c r="E812" s="1">
        <v>0.66666666666666663</v>
      </c>
      <c r="F812" t="s">
        <v>19</v>
      </c>
      <c r="G812" t="s">
        <v>14</v>
      </c>
      <c r="H812">
        <v>29</v>
      </c>
      <c r="I812" s="2">
        <v>44150</v>
      </c>
      <c r="J812">
        <f t="shared" si="108"/>
        <v>0</v>
      </c>
      <c r="K812" t="str">
        <f t="shared" si="109"/>
        <v>Su</v>
      </c>
      <c r="L812">
        <f t="shared" si="110"/>
        <v>47</v>
      </c>
      <c r="M812" s="11">
        <f t="shared" si="111"/>
        <v>0.58333333333333326</v>
      </c>
      <c r="N812">
        <f t="shared" si="112"/>
        <v>8.3333333333333329E-2</v>
      </c>
      <c r="O812">
        <f t="shared" si="113"/>
        <v>1.3888888888888888E-2</v>
      </c>
      <c r="P812">
        <f t="shared" si="114"/>
        <v>1</v>
      </c>
      <c r="Q812">
        <f t="shared" si="115"/>
        <v>1</v>
      </c>
      <c r="R812">
        <f t="shared" si="116"/>
        <v>1</v>
      </c>
    </row>
    <row r="813" spans="1:18" x14ac:dyDescent="0.3">
      <c r="A813">
        <v>6</v>
      </c>
      <c r="B813">
        <v>41.897865000000003</v>
      </c>
      <c r="C813">
        <v>-87.630874000000006</v>
      </c>
      <c r="D813" s="1">
        <v>0.66666666666666663</v>
      </c>
      <c r="E813" s="1">
        <v>0.6875</v>
      </c>
      <c r="F813" t="s">
        <v>13</v>
      </c>
      <c r="G813" t="s">
        <v>14</v>
      </c>
      <c r="H813">
        <v>29</v>
      </c>
      <c r="I813" s="2">
        <v>44150</v>
      </c>
      <c r="J813">
        <f t="shared" si="108"/>
        <v>0</v>
      </c>
      <c r="K813" t="str">
        <f t="shared" si="109"/>
        <v>Su</v>
      </c>
      <c r="L813">
        <f t="shared" si="110"/>
        <v>47</v>
      </c>
      <c r="M813" s="11">
        <f t="shared" si="111"/>
        <v>0.66666666666666663</v>
      </c>
      <c r="N813">
        <f t="shared" si="112"/>
        <v>0.29166666666666669</v>
      </c>
      <c r="O813">
        <f t="shared" si="113"/>
        <v>4.8611111111111112E-2</v>
      </c>
      <c r="P813">
        <f t="shared" si="114"/>
        <v>1</v>
      </c>
      <c r="Q813">
        <f t="shared" si="115"/>
        <v>0.5</v>
      </c>
      <c r="R813">
        <f t="shared" si="116"/>
        <v>1</v>
      </c>
    </row>
    <row r="814" spans="1:18" x14ac:dyDescent="0.3">
      <c r="A814">
        <v>6</v>
      </c>
      <c r="B814">
        <v>41.890135999999998</v>
      </c>
      <c r="C814">
        <v>-87.631688999999994</v>
      </c>
      <c r="D814" s="1">
        <v>0.91666666666666663</v>
      </c>
      <c r="E814" s="1">
        <v>0.99930555555555556</v>
      </c>
      <c r="F814" t="s">
        <v>21</v>
      </c>
      <c r="G814" t="s">
        <v>14</v>
      </c>
      <c r="H814">
        <v>29</v>
      </c>
      <c r="I814" s="2">
        <v>44150</v>
      </c>
      <c r="J814">
        <f t="shared" si="108"/>
        <v>0</v>
      </c>
      <c r="K814" t="str">
        <f t="shared" si="109"/>
        <v>Su</v>
      </c>
      <c r="L814">
        <f t="shared" si="110"/>
        <v>47</v>
      </c>
      <c r="M814" s="11">
        <f t="shared" si="111"/>
        <v>0.91666666666666663</v>
      </c>
      <c r="N814">
        <f t="shared" si="112"/>
        <v>4.1666666666666664E-2</v>
      </c>
      <c r="O814">
        <f t="shared" si="113"/>
        <v>6.9444444444444441E-3</v>
      </c>
      <c r="P814">
        <f t="shared" si="114"/>
        <v>1</v>
      </c>
      <c r="Q814">
        <f t="shared" si="115"/>
        <v>1</v>
      </c>
      <c r="R814">
        <f t="shared" si="116"/>
        <v>1</v>
      </c>
    </row>
    <row r="815" spans="1:18" x14ac:dyDescent="0.3">
      <c r="A815">
        <v>1</v>
      </c>
      <c r="B815">
        <v>41.877676999999998</v>
      </c>
      <c r="C815">
        <v>-87.634251000000006</v>
      </c>
      <c r="D815" s="1">
        <v>0.34375</v>
      </c>
      <c r="E815" s="1">
        <v>0.34722222222222227</v>
      </c>
      <c r="F815" t="s">
        <v>11</v>
      </c>
      <c r="G815" t="s">
        <v>10</v>
      </c>
      <c r="H815">
        <v>25</v>
      </c>
      <c r="I815" s="2">
        <v>44151</v>
      </c>
      <c r="J815">
        <f t="shared" si="108"/>
        <v>1</v>
      </c>
      <c r="K815" t="str">
        <f t="shared" si="109"/>
        <v>M</v>
      </c>
      <c r="L815">
        <f t="shared" si="110"/>
        <v>47</v>
      </c>
      <c r="M815" s="11">
        <f t="shared" si="111"/>
        <v>0.33333333333333331</v>
      </c>
      <c r="N815">
        <f t="shared" si="112"/>
        <v>0.19230769230769232</v>
      </c>
      <c r="O815">
        <f t="shared" si="113"/>
        <v>2.2189349112426038E-2</v>
      </c>
      <c r="P815">
        <f t="shared" si="114"/>
        <v>1</v>
      </c>
      <c r="Q815">
        <f t="shared" si="115"/>
        <v>1</v>
      </c>
      <c r="R815">
        <f t="shared" si="116"/>
        <v>1</v>
      </c>
    </row>
    <row r="816" spans="1:18" x14ac:dyDescent="0.3">
      <c r="A816">
        <v>1</v>
      </c>
      <c r="B816">
        <v>41.880653000000002</v>
      </c>
      <c r="C816">
        <v>-87.636480000000006</v>
      </c>
      <c r="D816" s="1">
        <v>0.35416666666666669</v>
      </c>
      <c r="E816" s="1">
        <v>0.5</v>
      </c>
      <c r="F816" t="s">
        <v>12</v>
      </c>
      <c r="G816" t="s">
        <v>10</v>
      </c>
      <c r="H816">
        <v>25</v>
      </c>
      <c r="I816" s="2">
        <v>44151</v>
      </c>
      <c r="J816">
        <f t="shared" si="108"/>
        <v>1</v>
      </c>
      <c r="K816" t="str">
        <f t="shared" si="109"/>
        <v>M</v>
      </c>
      <c r="L816">
        <f t="shared" si="110"/>
        <v>47</v>
      </c>
      <c r="M816" s="11">
        <f t="shared" si="111"/>
        <v>0.33333333333333331</v>
      </c>
      <c r="N816">
        <f t="shared" si="112"/>
        <v>0.19230769230769232</v>
      </c>
      <c r="O816">
        <f t="shared" si="113"/>
        <v>2.2189349112426038E-2</v>
      </c>
      <c r="P816">
        <f t="shared" si="114"/>
        <v>1</v>
      </c>
      <c r="Q816">
        <f t="shared" si="115"/>
        <v>1</v>
      </c>
      <c r="R816">
        <f t="shared" si="116"/>
        <v>1</v>
      </c>
    </row>
    <row r="817" spans="1:18" x14ac:dyDescent="0.3">
      <c r="A817">
        <v>1</v>
      </c>
      <c r="B817">
        <v>41.897865000000003</v>
      </c>
      <c r="C817">
        <v>-87.630874000000006</v>
      </c>
      <c r="D817" s="1">
        <v>0.72916666666666663</v>
      </c>
      <c r="E817" s="1">
        <v>0.99930555555555556</v>
      </c>
      <c r="F817" t="s">
        <v>13</v>
      </c>
      <c r="G817" t="s">
        <v>10</v>
      </c>
      <c r="H817">
        <v>25</v>
      </c>
      <c r="I817" s="2">
        <v>44151</v>
      </c>
      <c r="J817">
        <f t="shared" si="108"/>
        <v>1</v>
      </c>
      <c r="K817" t="str">
        <f t="shared" si="109"/>
        <v>M</v>
      </c>
      <c r="L817">
        <f t="shared" si="110"/>
        <v>47</v>
      </c>
      <c r="M817" s="11">
        <f t="shared" si="111"/>
        <v>0.75</v>
      </c>
      <c r="N817">
        <f t="shared" si="112"/>
        <v>0.26923076923076922</v>
      </c>
      <c r="O817">
        <f t="shared" si="113"/>
        <v>3.1065088757396449E-2</v>
      </c>
      <c r="P817">
        <f t="shared" si="114"/>
        <v>1</v>
      </c>
      <c r="Q817">
        <f t="shared" si="115"/>
        <v>0.25</v>
      </c>
      <c r="R817">
        <f t="shared" si="116"/>
        <v>1</v>
      </c>
    </row>
    <row r="818" spans="1:18" x14ac:dyDescent="0.3">
      <c r="A818">
        <v>2</v>
      </c>
      <c r="B818">
        <v>41.879604</v>
      </c>
      <c r="C818">
        <v>-87.633663999999996</v>
      </c>
      <c r="D818" s="1">
        <v>0.3125</v>
      </c>
      <c r="E818" s="1">
        <v>0.35416666666666669</v>
      </c>
      <c r="F818" t="s">
        <v>9</v>
      </c>
      <c r="G818" t="s">
        <v>14</v>
      </c>
      <c r="H818">
        <v>27</v>
      </c>
      <c r="I818" s="2">
        <v>44151</v>
      </c>
      <c r="J818">
        <f t="shared" si="108"/>
        <v>1</v>
      </c>
      <c r="K818" t="str">
        <f t="shared" si="109"/>
        <v>M</v>
      </c>
      <c r="L818">
        <f t="shared" si="110"/>
        <v>47</v>
      </c>
      <c r="M818" s="11">
        <f t="shared" si="111"/>
        <v>0.33333333333333331</v>
      </c>
      <c r="N818">
        <f t="shared" si="112"/>
        <v>0.31818181818181818</v>
      </c>
      <c r="O818">
        <f t="shared" si="113"/>
        <v>4.338842975206611E-2</v>
      </c>
      <c r="P818">
        <f t="shared" si="114"/>
        <v>0.75</v>
      </c>
      <c r="Q818">
        <f t="shared" si="115"/>
        <v>0.46153846153846156</v>
      </c>
      <c r="R818">
        <f t="shared" si="116"/>
        <v>0.75</v>
      </c>
    </row>
    <row r="819" spans="1:18" x14ac:dyDescent="0.3">
      <c r="A819">
        <v>2</v>
      </c>
      <c r="B819">
        <v>41.880653000000002</v>
      </c>
      <c r="C819">
        <v>-87.636480000000006</v>
      </c>
      <c r="D819" s="1">
        <v>0.375</v>
      </c>
      <c r="E819" s="1">
        <v>0.70833333333333337</v>
      </c>
      <c r="F819" t="s">
        <v>12</v>
      </c>
      <c r="G819" t="s">
        <v>14</v>
      </c>
      <c r="H819">
        <v>27</v>
      </c>
      <c r="I819" s="2">
        <v>44151</v>
      </c>
      <c r="J819">
        <f t="shared" si="108"/>
        <v>1</v>
      </c>
      <c r="K819" t="str">
        <f t="shared" si="109"/>
        <v>M</v>
      </c>
      <c r="L819">
        <f t="shared" si="110"/>
        <v>47</v>
      </c>
      <c r="M819" s="11">
        <f t="shared" si="111"/>
        <v>0.41666666666666663</v>
      </c>
      <c r="N819">
        <f t="shared" si="112"/>
        <v>0.22727272727272727</v>
      </c>
      <c r="O819">
        <f t="shared" si="113"/>
        <v>3.099173553719008E-2</v>
      </c>
      <c r="P819">
        <f t="shared" si="114"/>
        <v>1</v>
      </c>
      <c r="Q819">
        <f t="shared" si="115"/>
        <v>0.21052631578947367</v>
      </c>
      <c r="R819">
        <f t="shared" si="116"/>
        <v>1</v>
      </c>
    </row>
    <row r="820" spans="1:18" x14ac:dyDescent="0.3">
      <c r="A820">
        <v>2</v>
      </c>
      <c r="B820">
        <v>41.897865000000003</v>
      </c>
      <c r="C820">
        <v>-87.630874000000006</v>
      </c>
      <c r="D820" s="1">
        <v>0.73958333333333337</v>
      </c>
      <c r="E820" s="1">
        <v>0.99930555555555556</v>
      </c>
      <c r="F820" t="s">
        <v>13</v>
      </c>
      <c r="G820" t="s">
        <v>14</v>
      </c>
      <c r="H820">
        <v>27</v>
      </c>
      <c r="I820" s="2">
        <v>44151</v>
      </c>
      <c r="J820">
        <f t="shared" si="108"/>
        <v>1</v>
      </c>
      <c r="K820" t="str">
        <f t="shared" si="109"/>
        <v>M</v>
      </c>
      <c r="L820">
        <f t="shared" si="110"/>
        <v>47</v>
      </c>
      <c r="M820" s="11">
        <f t="shared" si="111"/>
        <v>0.75</v>
      </c>
      <c r="N820">
        <f t="shared" si="112"/>
        <v>0.31818181818181818</v>
      </c>
      <c r="O820">
        <f t="shared" si="113"/>
        <v>4.338842975206611E-2</v>
      </c>
      <c r="P820">
        <f t="shared" si="114"/>
        <v>1</v>
      </c>
      <c r="Q820">
        <f t="shared" si="115"/>
        <v>0.25</v>
      </c>
      <c r="R820">
        <f t="shared" si="116"/>
        <v>1</v>
      </c>
    </row>
    <row r="821" spans="1:18" x14ac:dyDescent="0.3">
      <c r="A821">
        <v>3</v>
      </c>
      <c r="B821">
        <v>41.880653000000002</v>
      </c>
      <c r="C821">
        <v>-87.636480000000006</v>
      </c>
      <c r="D821" s="1">
        <v>0.375</v>
      </c>
      <c r="E821" s="1">
        <v>0.70833333333333337</v>
      </c>
      <c r="F821" t="s">
        <v>12</v>
      </c>
      <c r="G821" t="s">
        <v>14</v>
      </c>
      <c r="H821">
        <v>29</v>
      </c>
      <c r="I821" s="2">
        <v>44151</v>
      </c>
      <c r="J821">
        <f t="shared" si="108"/>
        <v>1</v>
      </c>
      <c r="K821" t="str">
        <f t="shared" si="109"/>
        <v>M</v>
      </c>
      <c r="L821">
        <f t="shared" si="110"/>
        <v>47</v>
      </c>
      <c r="M821" s="11">
        <f t="shared" si="111"/>
        <v>0.41666666666666663</v>
      </c>
      <c r="N821">
        <f t="shared" si="112"/>
        <v>0.26315789473684209</v>
      </c>
      <c r="O821">
        <f t="shared" si="113"/>
        <v>4.1551246537396121E-2</v>
      </c>
      <c r="P821">
        <f t="shared" si="114"/>
        <v>1</v>
      </c>
      <c r="Q821">
        <f t="shared" si="115"/>
        <v>0.21052631578947367</v>
      </c>
      <c r="R821">
        <f t="shared" si="116"/>
        <v>1</v>
      </c>
    </row>
    <row r="822" spans="1:18" x14ac:dyDescent="0.3">
      <c r="A822">
        <v>3</v>
      </c>
      <c r="B822">
        <v>41.881996999999998</v>
      </c>
      <c r="C822">
        <v>-87.627484999999993</v>
      </c>
      <c r="D822" s="1">
        <v>0.73958333333333337</v>
      </c>
      <c r="E822" s="1">
        <v>0.77083333333333337</v>
      </c>
      <c r="F822" t="s">
        <v>15</v>
      </c>
      <c r="G822" t="s">
        <v>14</v>
      </c>
      <c r="H822">
        <v>29</v>
      </c>
      <c r="I822" s="2">
        <v>44151</v>
      </c>
      <c r="J822">
        <f t="shared" si="108"/>
        <v>1</v>
      </c>
      <c r="K822" t="str">
        <f t="shared" si="109"/>
        <v>M</v>
      </c>
      <c r="L822">
        <f t="shared" si="110"/>
        <v>47</v>
      </c>
      <c r="M822" s="11">
        <f t="shared" si="111"/>
        <v>0.75</v>
      </c>
      <c r="N822">
        <f t="shared" si="112"/>
        <v>0.21052631578947367</v>
      </c>
      <c r="O822">
        <f t="shared" si="113"/>
        <v>3.3240997229916892E-2</v>
      </c>
      <c r="P822">
        <f t="shared" si="114"/>
        <v>0.875</v>
      </c>
      <c r="Q822">
        <f t="shared" si="115"/>
        <v>0.30434782608695654</v>
      </c>
      <c r="R822">
        <f t="shared" si="116"/>
        <v>0.875</v>
      </c>
    </row>
    <row r="823" spans="1:18" x14ac:dyDescent="0.3">
      <c r="A823">
        <v>3</v>
      </c>
      <c r="B823">
        <v>41.897865000000003</v>
      </c>
      <c r="C823">
        <v>-87.630874000000006</v>
      </c>
      <c r="D823" s="1">
        <v>0.79166666666666663</v>
      </c>
      <c r="E823" s="1">
        <v>0.99930555555555556</v>
      </c>
      <c r="F823" t="s">
        <v>13</v>
      </c>
      <c r="G823" t="s">
        <v>14</v>
      </c>
      <c r="H823">
        <v>29</v>
      </c>
      <c r="I823" s="2">
        <v>44151</v>
      </c>
      <c r="J823">
        <f t="shared" si="108"/>
        <v>1</v>
      </c>
      <c r="K823" t="str">
        <f t="shared" si="109"/>
        <v>M</v>
      </c>
      <c r="L823">
        <f t="shared" si="110"/>
        <v>47</v>
      </c>
      <c r="M823" s="11">
        <f t="shared" si="111"/>
        <v>0.83333333333333326</v>
      </c>
      <c r="N823">
        <f t="shared" si="112"/>
        <v>0.26315789473684209</v>
      </c>
      <c r="O823">
        <f t="shared" si="113"/>
        <v>4.1551246537396121E-2</v>
      </c>
      <c r="P823">
        <f t="shared" si="114"/>
        <v>1</v>
      </c>
      <c r="Q823">
        <f t="shared" si="115"/>
        <v>0.5</v>
      </c>
      <c r="R823">
        <f t="shared" si="116"/>
        <v>1</v>
      </c>
    </row>
    <row r="824" spans="1:18" x14ac:dyDescent="0.3">
      <c r="A824">
        <v>4</v>
      </c>
      <c r="B824">
        <v>41.880653000000002</v>
      </c>
      <c r="C824">
        <v>-87.636480000000006</v>
      </c>
      <c r="D824" s="1">
        <v>0.375</v>
      </c>
      <c r="E824" s="1">
        <v>0.71527777777777779</v>
      </c>
      <c r="F824" t="s">
        <v>12</v>
      </c>
      <c r="G824" t="s">
        <v>10</v>
      </c>
      <c r="H824">
        <v>26</v>
      </c>
      <c r="I824" s="2">
        <v>44151</v>
      </c>
      <c r="J824">
        <f t="shared" si="108"/>
        <v>1</v>
      </c>
      <c r="K824" t="str">
        <f t="shared" si="109"/>
        <v>M</v>
      </c>
      <c r="L824">
        <f t="shared" si="110"/>
        <v>47</v>
      </c>
      <c r="M824" s="11">
        <f t="shared" si="111"/>
        <v>0.41666666666666663</v>
      </c>
      <c r="N824">
        <f t="shared" si="112"/>
        <v>0.25</v>
      </c>
      <c r="O824">
        <f t="shared" si="113"/>
        <v>3.7499999999999999E-2</v>
      </c>
      <c r="P824">
        <f t="shared" si="114"/>
        <v>1</v>
      </c>
      <c r="Q824">
        <f t="shared" si="115"/>
        <v>0.21052631578947367</v>
      </c>
      <c r="R824">
        <f t="shared" si="116"/>
        <v>1</v>
      </c>
    </row>
    <row r="825" spans="1:18" x14ac:dyDescent="0.3">
      <c r="A825">
        <v>4</v>
      </c>
      <c r="B825">
        <v>41.881996999999998</v>
      </c>
      <c r="C825">
        <v>-87.627484999999993</v>
      </c>
      <c r="D825" s="1">
        <v>0.73958333333333337</v>
      </c>
      <c r="E825" s="1">
        <v>0.77777777777777779</v>
      </c>
      <c r="F825" t="s">
        <v>15</v>
      </c>
      <c r="G825" t="s">
        <v>10</v>
      </c>
      <c r="H825">
        <v>26</v>
      </c>
      <c r="I825" s="2">
        <v>44151</v>
      </c>
      <c r="J825">
        <f t="shared" si="108"/>
        <v>1</v>
      </c>
      <c r="K825" t="str">
        <f t="shared" si="109"/>
        <v>M</v>
      </c>
      <c r="L825">
        <f t="shared" si="110"/>
        <v>47</v>
      </c>
      <c r="M825" s="11">
        <f t="shared" si="111"/>
        <v>0.75</v>
      </c>
      <c r="N825">
        <f t="shared" si="112"/>
        <v>0.2</v>
      </c>
      <c r="O825">
        <f t="shared" si="113"/>
        <v>0.03</v>
      </c>
      <c r="P825">
        <f t="shared" si="114"/>
        <v>1</v>
      </c>
      <c r="Q825">
        <f t="shared" si="115"/>
        <v>0.34782608695652173</v>
      </c>
      <c r="R825">
        <f t="shared" si="116"/>
        <v>1</v>
      </c>
    </row>
    <row r="826" spans="1:18" x14ac:dyDescent="0.3">
      <c r="A826">
        <v>4</v>
      </c>
      <c r="B826">
        <v>41.897865000000003</v>
      </c>
      <c r="C826">
        <v>-87.630874000000006</v>
      </c>
      <c r="D826" s="1">
        <v>0.79166666666666663</v>
      </c>
      <c r="E826" s="1">
        <v>0.99930555555555556</v>
      </c>
      <c r="F826" t="s">
        <v>13</v>
      </c>
      <c r="G826" t="s">
        <v>10</v>
      </c>
      <c r="H826">
        <v>26</v>
      </c>
      <c r="I826" s="2">
        <v>44151</v>
      </c>
      <c r="J826">
        <f t="shared" si="108"/>
        <v>1</v>
      </c>
      <c r="K826" t="str">
        <f t="shared" si="109"/>
        <v>M</v>
      </c>
      <c r="L826">
        <f t="shared" si="110"/>
        <v>47</v>
      </c>
      <c r="M826" s="11">
        <f t="shared" si="111"/>
        <v>0.83333333333333326</v>
      </c>
      <c r="N826">
        <f t="shared" si="112"/>
        <v>0.35</v>
      </c>
      <c r="O826">
        <f t="shared" si="113"/>
        <v>5.2499999999999998E-2</v>
      </c>
      <c r="P826">
        <f t="shared" si="114"/>
        <v>1</v>
      </c>
      <c r="Q826">
        <f t="shared" si="115"/>
        <v>0.5</v>
      </c>
      <c r="R826">
        <f t="shared" si="116"/>
        <v>1</v>
      </c>
    </row>
    <row r="827" spans="1:18" x14ac:dyDescent="0.3">
      <c r="A827">
        <v>5</v>
      </c>
      <c r="B827">
        <v>41.874848999999998</v>
      </c>
      <c r="C827">
        <v>-87.634506000000002</v>
      </c>
      <c r="D827" s="1">
        <v>0.25</v>
      </c>
      <c r="E827" s="1">
        <v>0.3125</v>
      </c>
      <c r="F827" t="s">
        <v>16</v>
      </c>
      <c r="G827" t="s">
        <v>10</v>
      </c>
      <c r="H827">
        <v>27</v>
      </c>
      <c r="I827" s="2">
        <v>44151</v>
      </c>
      <c r="J827">
        <f t="shared" si="108"/>
        <v>1</v>
      </c>
      <c r="K827" t="str">
        <f t="shared" si="109"/>
        <v>M</v>
      </c>
      <c r="L827">
        <f t="shared" si="110"/>
        <v>47</v>
      </c>
      <c r="M827" s="11">
        <f t="shared" si="111"/>
        <v>0.25</v>
      </c>
      <c r="N827">
        <f t="shared" si="112"/>
        <v>0.22727272727272727</v>
      </c>
      <c r="O827">
        <f t="shared" si="113"/>
        <v>4.1322314049586778E-2</v>
      </c>
      <c r="P827">
        <f t="shared" si="114"/>
        <v>1</v>
      </c>
      <c r="Q827">
        <f t="shared" si="115"/>
        <v>0.5</v>
      </c>
      <c r="R827">
        <f t="shared" si="116"/>
        <v>1</v>
      </c>
    </row>
    <row r="828" spans="1:18" x14ac:dyDescent="0.3">
      <c r="A828">
        <v>5</v>
      </c>
      <c r="B828">
        <v>41.880653000000002</v>
      </c>
      <c r="C828">
        <v>-87.636480000000006</v>
      </c>
      <c r="D828" s="1">
        <v>0.375</v>
      </c>
      <c r="E828" s="1">
        <v>0.70833333333333337</v>
      </c>
      <c r="F828" t="s">
        <v>12</v>
      </c>
      <c r="G828" t="s">
        <v>10</v>
      </c>
      <c r="H828">
        <v>27</v>
      </c>
      <c r="I828" s="2">
        <v>44151</v>
      </c>
      <c r="J828">
        <f t="shared" si="108"/>
        <v>1</v>
      </c>
      <c r="K828" t="str">
        <f t="shared" si="109"/>
        <v>M</v>
      </c>
      <c r="L828">
        <f t="shared" si="110"/>
        <v>47</v>
      </c>
      <c r="M828" s="11">
        <f t="shared" si="111"/>
        <v>0.41666666666666663</v>
      </c>
      <c r="N828">
        <f t="shared" si="112"/>
        <v>0.22727272727272727</v>
      </c>
      <c r="O828">
        <f t="shared" si="113"/>
        <v>4.1322314049586778E-2</v>
      </c>
      <c r="P828">
        <f t="shared" si="114"/>
        <v>0.75</v>
      </c>
      <c r="Q828">
        <f t="shared" si="115"/>
        <v>0.15789473684210525</v>
      </c>
      <c r="R828">
        <f t="shared" si="116"/>
        <v>0.75</v>
      </c>
    </row>
    <row r="829" spans="1:18" x14ac:dyDescent="0.3">
      <c r="A829">
        <v>5</v>
      </c>
      <c r="B829">
        <v>41.881996999999998</v>
      </c>
      <c r="C829">
        <v>-87.627484999999993</v>
      </c>
      <c r="D829" s="1">
        <v>0.73958333333333337</v>
      </c>
      <c r="E829" s="1">
        <v>0.77083333333333337</v>
      </c>
      <c r="F829" t="s">
        <v>15</v>
      </c>
      <c r="G829" t="s">
        <v>10</v>
      </c>
      <c r="H829">
        <v>27</v>
      </c>
      <c r="I829" s="2">
        <v>44151</v>
      </c>
      <c r="J829">
        <f t="shared" si="108"/>
        <v>1</v>
      </c>
      <c r="K829" t="str">
        <f t="shared" si="109"/>
        <v>M</v>
      </c>
      <c r="L829">
        <f t="shared" si="110"/>
        <v>47</v>
      </c>
      <c r="M829" s="11">
        <f t="shared" si="111"/>
        <v>0.75</v>
      </c>
      <c r="N829">
        <f t="shared" si="112"/>
        <v>0.22727272727272727</v>
      </c>
      <c r="O829">
        <f t="shared" si="113"/>
        <v>4.1322314049586778E-2</v>
      </c>
      <c r="P829">
        <f t="shared" si="114"/>
        <v>1</v>
      </c>
      <c r="Q829">
        <f t="shared" si="115"/>
        <v>0.34782608695652173</v>
      </c>
      <c r="R829">
        <f t="shared" si="116"/>
        <v>1</v>
      </c>
    </row>
    <row r="830" spans="1:18" x14ac:dyDescent="0.3">
      <c r="A830">
        <v>5</v>
      </c>
      <c r="B830">
        <v>41.897865000000003</v>
      </c>
      <c r="C830">
        <v>-87.630874000000006</v>
      </c>
      <c r="D830" s="1">
        <v>0.73958333333333337</v>
      </c>
      <c r="E830" s="1">
        <v>0.99930555555555556</v>
      </c>
      <c r="F830" t="s">
        <v>13</v>
      </c>
      <c r="G830" t="s">
        <v>10</v>
      </c>
      <c r="H830">
        <v>27</v>
      </c>
      <c r="I830" s="2">
        <v>44151</v>
      </c>
      <c r="J830">
        <f t="shared" si="108"/>
        <v>1</v>
      </c>
      <c r="K830" t="str">
        <f t="shared" si="109"/>
        <v>M</v>
      </c>
      <c r="L830">
        <f t="shared" si="110"/>
        <v>47</v>
      </c>
      <c r="M830" s="11">
        <f t="shared" si="111"/>
        <v>0.75</v>
      </c>
      <c r="N830">
        <f t="shared" si="112"/>
        <v>0.31818181818181818</v>
      </c>
      <c r="O830">
        <f t="shared" si="113"/>
        <v>5.7851239669421489E-2</v>
      </c>
      <c r="P830">
        <f t="shared" si="114"/>
        <v>1</v>
      </c>
      <c r="Q830">
        <f t="shared" si="115"/>
        <v>0.25</v>
      </c>
      <c r="R830">
        <f t="shared" si="116"/>
        <v>1</v>
      </c>
    </row>
    <row r="831" spans="1:18" x14ac:dyDescent="0.3">
      <c r="A831">
        <v>6</v>
      </c>
      <c r="B831">
        <v>41.874848999999998</v>
      </c>
      <c r="C831">
        <v>-87.634506000000002</v>
      </c>
      <c r="D831" s="1">
        <v>0.25</v>
      </c>
      <c r="E831" s="1">
        <v>0.31944444444444448</v>
      </c>
      <c r="F831" t="s">
        <v>16</v>
      </c>
      <c r="G831" t="s">
        <v>14</v>
      </c>
      <c r="H831">
        <v>29</v>
      </c>
      <c r="I831" s="2">
        <v>44151</v>
      </c>
      <c r="J831">
        <f t="shared" si="108"/>
        <v>1</v>
      </c>
      <c r="K831" t="str">
        <f t="shared" si="109"/>
        <v>M</v>
      </c>
      <c r="L831">
        <f t="shared" si="110"/>
        <v>47</v>
      </c>
      <c r="M831" s="11">
        <f t="shared" si="111"/>
        <v>0.25</v>
      </c>
      <c r="N831">
        <f t="shared" si="112"/>
        <v>0.125</v>
      </c>
      <c r="O831">
        <f t="shared" si="113"/>
        <v>1.5625E-2</v>
      </c>
      <c r="P831">
        <f t="shared" si="114"/>
        <v>1</v>
      </c>
      <c r="Q831">
        <f t="shared" si="115"/>
        <v>0.5</v>
      </c>
      <c r="R831">
        <f t="shared" si="116"/>
        <v>1</v>
      </c>
    </row>
    <row r="832" spans="1:18" x14ac:dyDescent="0.3">
      <c r="A832">
        <v>6</v>
      </c>
      <c r="B832">
        <v>41.880653000000002</v>
      </c>
      <c r="C832">
        <v>-87.636480000000006</v>
      </c>
      <c r="D832" s="1">
        <v>0.375</v>
      </c>
      <c r="E832" s="1">
        <v>0.71527777777777779</v>
      </c>
      <c r="F832" t="s">
        <v>12</v>
      </c>
      <c r="G832" t="s">
        <v>14</v>
      </c>
      <c r="H832">
        <v>29</v>
      </c>
      <c r="I832" s="2">
        <v>44151</v>
      </c>
      <c r="J832">
        <f t="shared" si="108"/>
        <v>1</v>
      </c>
      <c r="K832" t="str">
        <f t="shared" si="109"/>
        <v>M</v>
      </c>
      <c r="L832">
        <f t="shared" si="110"/>
        <v>47</v>
      </c>
      <c r="M832" s="11">
        <f t="shared" si="111"/>
        <v>0.41666666666666663</v>
      </c>
      <c r="N832">
        <f t="shared" si="112"/>
        <v>0.20833333333333334</v>
      </c>
      <c r="O832">
        <f t="shared" si="113"/>
        <v>2.6041666666666668E-2</v>
      </c>
      <c r="P832">
        <f t="shared" si="114"/>
        <v>1</v>
      </c>
      <c r="Q832">
        <f t="shared" si="115"/>
        <v>0.21052631578947367</v>
      </c>
      <c r="R832">
        <f t="shared" si="116"/>
        <v>1</v>
      </c>
    </row>
    <row r="833" spans="1:18" x14ac:dyDescent="0.3">
      <c r="A833">
        <v>6</v>
      </c>
      <c r="B833">
        <v>41.897865000000003</v>
      </c>
      <c r="C833">
        <v>-87.630874000000006</v>
      </c>
      <c r="D833" s="1">
        <v>0.73958333333333337</v>
      </c>
      <c r="E833" s="1">
        <v>0.99930555555555556</v>
      </c>
      <c r="F833" t="s">
        <v>13</v>
      </c>
      <c r="G833" t="s">
        <v>14</v>
      </c>
      <c r="H833">
        <v>29</v>
      </c>
      <c r="I833" s="2">
        <v>44151</v>
      </c>
      <c r="J833">
        <f t="shared" si="108"/>
        <v>1</v>
      </c>
      <c r="K833" t="str">
        <f t="shared" si="109"/>
        <v>M</v>
      </c>
      <c r="L833">
        <f t="shared" si="110"/>
        <v>47</v>
      </c>
      <c r="M833" s="11">
        <f t="shared" si="111"/>
        <v>0.75</v>
      </c>
      <c r="N833">
        <f t="shared" si="112"/>
        <v>0.29166666666666669</v>
      </c>
      <c r="O833">
        <f t="shared" si="113"/>
        <v>3.6458333333333336E-2</v>
      </c>
      <c r="P833">
        <f t="shared" si="114"/>
        <v>1</v>
      </c>
      <c r="Q833">
        <f t="shared" si="115"/>
        <v>0.25</v>
      </c>
      <c r="R833">
        <f t="shared" si="116"/>
        <v>1</v>
      </c>
    </row>
    <row r="834" spans="1:18" x14ac:dyDescent="0.3">
      <c r="A834">
        <v>1</v>
      </c>
      <c r="B834">
        <v>41.879604</v>
      </c>
      <c r="C834">
        <v>-87.633663999999996</v>
      </c>
      <c r="D834" s="1">
        <v>0.33333333333333331</v>
      </c>
      <c r="E834" s="1">
        <v>0.34027777777777773</v>
      </c>
      <c r="F834" t="s">
        <v>9</v>
      </c>
      <c r="G834" t="s">
        <v>10</v>
      </c>
      <c r="H834">
        <v>25</v>
      </c>
      <c r="I834" s="2">
        <v>44152</v>
      </c>
      <c r="J834">
        <f t="shared" si="108"/>
        <v>1</v>
      </c>
      <c r="K834" t="str">
        <f t="shared" si="109"/>
        <v>Tu</v>
      </c>
      <c r="L834">
        <f t="shared" si="110"/>
        <v>47</v>
      </c>
      <c r="M834" s="11">
        <f t="shared" si="111"/>
        <v>0.33333333333333331</v>
      </c>
      <c r="N834">
        <f t="shared" si="112"/>
        <v>0.15384615384615385</v>
      </c>
      <c r="O834">
        <f t="shared" si="113"/>
        <v>2.3668639053254441E-2</v>
      </c>
      <c r="P834">
        <f t="shared" si="114"/>
        <v>1</v>
      </c>
      <c r="Q834">
        <f t="shared" si="115"/>
        <v>0.5</v>
      </c>
      <c r="R834">
        <f t="shared" si="116"/>
        <v>1</v>
      </c>
    </row>
    <row r="835" spans="1:18" x14ac:dyDescent="0.3">
      <c r="A835">
        <v>1</v>
      </c>
      <c r="B835">
        <v>41.877676999999998</v>
      </c>
      <c r="C835">
        <v>-87.634251000000006</v>
      </c>
      <c r="D835" s="1">
        <v>0.34375</v>
      </c>
      <c r="E835" s="1">
        <v>0.34722222222222227</v>
      </c>
      <c r="F835" t="s">
        <v>11</v>
      </c>
      <c r="G835" t="s">
        <v>10</v>
      </c>
      <c r="H835">
        <v>25</v>
      </c>
      <c r="I835" s="2">
        <v>44152</v>
      </c>
      <c r="J835">
        <f t="shared" ref="J835:J898" si="117">CHOOSE(WEEKDAY(I835),0,1,1,1,1,1,0)</f>
        <v>1</v>
      </c>
      <c r="K835" t="str">
        <f t="shared" ref="K835:K898" si="118">CHOOSE(WEEKDAY(I835),"Su","M","Tu","W","Th","F","Sa")</f>
        <v>Tu</v>
      </c>
      <c r="L835">
        <f t="shared" ref="L835:L898" si="119">WEEKNUM(I835)</f>
        <v>47</v>
      </c>
      <c r="M835" s="11">
        <f t="shared" ref="M835:M898" si="120">MROUND(D835,"2:00")</f>
        <v>0.33333333333333331</v>
      </c>
      <c r="N835">
        <f t="shared" ref="N835:N898" si="121">COUNTIFS(F:F,F835,A:A,A835,L:L,L835)/COUNTIFS(A:A,A835,L:L,L835)</f>
        <v>0.19230769230769232</v>
      </c>
      <c r="O835">
        <f t="shared" ref="O835:O898" si="122">N835*(COUNTIFS(K:K,K835,A:A,A835,L:L,L835)/COUNTIFS(A:A,A835,L:L,L835))</f>
        <v>2.9585798816568049E-2</v>
      </c>
      <c r="P835">
        <f t="shared" ref="P835:P898" si="123">COUNTIFS(F:F,F835,A:A,A835,K:K,K835)/(MAX(L:L)-MIN(L:L))</f>
        <v>1</v>
      </c>
      <c r="Q835">
        <f t="shared" ref="Q835:Q898" si="124">COUNTIFS(F:F,F835,M:M,M835,K:K,K835,A:A,A835)/COUNTIFS(F:F,F835,K:K,K835,M:M,M835)</f>
        <v>1</v>
      </c>
      <c r="R835">
        <f t="shared" ref="R835:R898" si="125">COUNTIFS(F:F,F835,A:A,A835,K:K,K835,M:M,M835)/(MAX(L:L)-MIN(L:L))</f>
        <v>1</v>
      </c>
    </row>
    <row r="836" spans="1:18" x14ac:dyDescent="0.3">
      <c r="A836">
        <v>1</v>
      </c>
      <c r="B836">
        <v>41.880653000000002</v>
      </c>
      <c r="C836">
        <v>-87.636480000000006</v>
      </c>
      <c r="D836" s="1">
        <v>0.35416666666666669</v>
      </c>
      <c r="E836" s="1">
        <v>0.5</v>
      </c>
      <c r="F836" t="s">
        <v>12</v>
      </c>
      <c r="G836" t="s">
        <v>10</v>
      </c>
      <c r="H836">
        <v>25</v>
      </c>
      <c r="I836" s="2">
        <v>44152</v>
      </c>
      <c r="J836">
        <f t="shared" si="117"/>
        <v>1</v>
      </c>
      <c r="K836" t="str">
        <f t="shared" si="118"/>
        <v>Tu</v>
      </c>
      <c r="L836">
        <f t="shared" si="119"/>
        <v>47</v>
      </c>
      <c r="M836" s="11">
        <f t="shared" si="120"/>
        <v>0.33333333333333331</v>
      </c>
      <c r="N836">
        <f t="shared" si="121"/>
        <v>0.19230769230769232</v>
      </c>
      <c r="O836">
        <f t="shared" si="122"/>
        <v>2.9585798816568049E-2</v>
      </c>
      <c r="P836">
        <f t="shared" si="123"/>
        <v>1</v>
      </c>
      <c r="Q836">
        <f t="shared" si="124"/>
        <v>1</v>
      </c>
      <c r="R836">
        <f t="shared" si="125"/>
        <v>1</v>
      </c>
    </row>
    <row r="837" spans="1:18" x14ac:dyDescent="0.3">
      <c r="A837">
        <v>1</v>
      </c>
      <c r="B837">
        <v>41.897865000000003</v>
      </c>
      <c r="C837">
        <v>-87.630874000000006</v>
      </c>
      <c r="D837" s="1">
        <v>0.72916666666666663</v>
      </c>
      <c r="E837" s="1">
        <v>0.99930555555555556</v>
      </c>
      <c r="F837" t="s">
        <v>13</v>
      </c>
      <c r="G837" t="s">
        <v>10</v>
      </c>
      <c r="H837">
        <v>25</v>
      </c>
      <c r="I837" s="2">
        <v>44152</v>
      </c>
      <c r="J837">
        <f t="shared" si="117"/>
        <v>1</v>
      </c>
      <c r="K837" t="str">
        <f t="shared" si="118"/>
        <v>Tu</v>
      </c>
      <c r="L837">
        <f t="shared" si="119"/>
        <v>47</v>
      </c>
      <c r="M837" s="11">
        <f t="shared" si="120"/>
        <v>0.75</v>
      </c>
      <c r="N837">
        <f t="shared" si="121"/>
        <v>0.26923076923076922</v>
      </c>
      <c r="O837">
        <f t="shared" si="122"/>
        <v>4.142011834319527E-2</v>
      </c>
      <c r="P837">
        <f t="shared" si="123"/>
        <v>1</v>
      </c>
      <c r="Q837">
        <f t="shared" si="124"/>
        <v>0.25</v>
      </c>
      <c r="R837">
        <f t="shared" si="125"/>
        <v>1</v>
      </c>
    </row>
    <row r="838" spans="1:18" x14ac:dyDescent="0.3">
      <c r="A838">
        <v>2</v>
      </c>
      <c r="B838">
        <v>41.879604</v>
      </c>
      <c r="C838">
        <v>-87.633663999999996</v>
      </c>
      <c r="D838" s="1">
        <v>0.3125</v>
      </c>
      <c r="E838" s="1">
        <v>0.35416666666666669</v>
      </c>
      <c r="F838" t="s">
        <v>9</v>
      </c>
      <c r="G838" t="s">
        <v>14</v>
      </c>
      <c r="H838">
        <v>27</v>
      </c>
      <c r="I838" s="2">
        <v>44152</v>
      </c>
      <c r="J838">
        <f t="shared" si="117"/>
        <v>1</v>
      </c>
      <c r="K838" t="str">
        <f t="shared" si="118"/>
        <v>Tu</v>
      </c>
      <c r="L838">
        <f t="shared" si="119"/>
        <v>47</v>
      </c>
      <c r="M838" s="11">
        <f t="shared" si="120"/>
        <v>0.33333333333333331</v>
      </c>
      <c r="N838">
        <f t="shared" si="121"/>
        <v>0.31818181818181818</v>
      </c>
      <c r="O838">
        <f t="shared" si="122"/>
        <v>4.338842975206611E-2</v>
      </c>
      <c r="P838">
        <f t="shared" si="123"/>
        <v>1</v>
      </c>
      <c r="Q838">
        <f t="shared" si="124"/>
        <v>0.5</v>
      </c>
      <c r="R838">
        <f t="shared" si="125"/>
        <v>1</v>
      </c>
    </row>
    <row r="839" spans="1:18" x14ac:dyDescent="0.3">
      <c r="A839">
        <v>2</v>
      </c>
      <c r="B839">
        <v>41.880653000000002</v>
      </c>
      <c r="C839">
        <v>-87.636480000000006</v>
      </c>
      <c r="D839" s="1">
        <v>0.375</v>
      </c>
      <c r="E839" s="1">
        <v>0.70833333333333337</v>
      </c>
      <c r="F839" t="s">
        <v>12</v>
      </c>
      <c r="G839" t="s">
        <v>14</v>
      </c>
      <c r="H839">
        <v>27</v>
      </c>
      <c r="I839" s="2">
        <v>44152</v>
      </c>
      <c r="J839">
        <f t="shared" si="117"/>
        <v>1</v>
      </c>
      <c r="K839" t="str">
        <f t="shared" si="118"/>
        <v>Tu</v>
      </c>
      <c r="L839">
        <f t="shared" si="119"/>
        <v>47</v>
      </c>
      <c r="M839" s="11">
        <f t="shared" si="120"/>
        <v>0.41666666666666663</v>
      </c>
      <c r="N839">
        <f t="shared" si="121"/>
        <v>0.22727272727272727</v>
      </c>
      <c r="O839">
        <f t="shared" si="122"/>
        <v>3.099173553719008E-2</v>
      </c>
      <c r="P839">
        <f t="shared" si="123"/>
        <v>1</v>
      </c>
      <c r="Q839">
        <f t="shared" si="124"/>
        <v>0.2</v>
      </c>
      <c r="R839">
        <f t="shared" si="125"/>
        <v>1</v>
      </c>
    </row>
    <row r="840" spans="1:18" x14ac:dyDescent="0.3">
      <c r="A840">
        <v>2</v>
      </c>
      <c r="B840">
        <v>41.897865000000003</v>
      </c>
      <c r="C840">
        <v>-87.630874000000006</v>
      </c>
      <c r="D840" s="1">
        <v>0.73958333333333337</v>
      </c>
      <c r="E840" s="1">
        <v>0.99930555555555556</v>
      </c>
      <c r="F840" t="s">
        <v>13</v>
      </c>
      <c r="G840" t="s">
        <v>14</v>
      </c>
      <c r="H840">
        <v>27</v>
      </c>
      <c r="I840" s="2">
        <v>44152</v>
      </c>
      <c r="J840">
        <f t="shared" si="117"/>
        <v>1</v>
      </c>
      <c r="K840" t="str">
        <f t="shared" si="118"/>
        <v>Tu</v>
      </c>
      <c r="L840">
        <f t="shared" si="119"/>
        <v>47</v>
      </c>
      <c r="M840" s="11">
        <f t="shared" si="120"/>
        <v>0.75</v>
      </c>
      <c r="N840">
        <f t="shared" si="121"/>
        <v>0.31818181818181818</v>
      </c>
      <c r="O840">
        <f t="shared" si="122"/>
        <v>4.338842975206611E-2</v>
      </c>
      <c r="P840">
        <f t="shared" si="123"/>
        <v>1</v>
      </c>
      <c r="Q840">
        <f t="shared" si="124"/>
        <v>0.25</v>
      </c>
      <c r="R840">
        <f t="shared" si="125"/>
        <v>1</v>
      </c>
    </row>
    <row r="841" spans="1:18" x14ac:dyDescent="0.3">
      <c r="A841">
        <v>3</v>
      </c>
      <c r="B841">
        <v>41.880653000000002</v>
      </c>
      <c r="C841">
        <v>-87.636480000000006</v>
      </c>
      <c r="D841" s="1">
        <v>0.375</v>
      </c>
      <c r="E841" s="1">
        <v>0.70833333333333337</v>
      </c>
      <c r="F841" t="s">
        <v>12</v>
      </c>
      <c r="G841" t="s">
        <v>14</v>
      </c>
      <c r="H841">
        <v>29</v>
      </c>
      <c r="I841" s="2">
        <v>44152</v>
      </c>
      <c r="J841">
        <f t="shared" si="117"/>
        <v>1</v>
      </c>
      <c r="K841" t="str">
        <f t="shared" si="118"/>
        <v>Tu</v>
      </c>
      <c r="L841">
        <f t="shared" si="119"/>
        <v>47</v>
      </c>
      <c r="M841" s="11">
        <f t="shared" si="120"/>
        <v>0.41666666666666663</v>
      </c>
      <c r="N841">
        <f t="shared" si="121"/>
        <v>0.26315789473684209</v>
      </c>
      <c r="O841">
        <f t="shared" si="122"/>
        <v>2.7700831024930744E-2</v>
      </c>
      <c r="P841">
        <f t="shared" si="123"/>
        <v>1</v>
      </c>
      <c r="Q841">
        <f t="shared" si="124"/>
        <v>0.2</v>
      </c>
      <c r="R841">
        <f t="shared" si="125"/>
        <v>1</v>
      </c>
    </row>
    <row r="842" spans="1:18" x14ac:dyDescent="0.3">
      <c r="A842">
        <v>3</v>
      </c>
      <c r="B842">
        <v>41.897865000000003</v>
      </c>
      <c r="C842">
        <v>-87.630874000000006</v>
      </c>
      <c r="D842" s="1">
        <v>0.79166666666666663</v>
      </c>
      <c r="E842" s="1">
        <v>0.99930555555555556</v>
      </c>
      <c r="F842" t="s">
        <v>13</v>
      </c>
      <c r="G842" t="s">
        <v>14</v>
      </c>
      <c r="H842">
        <v>29</v>
      </c>
      <c r="I842" s="2">
        <v>44152</v>
      </c>
      <c r="J842">
        <f t="shared" si="117"/>
        <v>1</v>
      </c>
      <c r="K842" t="str">
        <f t="shared" si="118"/>
        <v>Tu</v>
      </c>
      <c r="L842">
        <f t="shared" si="119"/>
        <v>47</v>
      </c>
      <c r="M842" s="11">
        <f t="shared" si="120"/>
        <v>0.83333333333333326</v>
      </c>
      <c r="N842">
        <f t="shared" si="121"/>
        <v>0.26315789473684209</v>
      </c>
      <c r="O842">
        <f t="shared" si="122"/>
        <v>2.7700831024930744E-2</v>
      </c>
      <c r="P842">
        <f t="shared" si="123"/>
        <v>1</v>
      </c>
      <c r="Q842">
        <f t="shared" si="124"/>
        <v>0.5</v>
      </c>
      <c r="R842">
        <f t="shared" si="125"/>
        <v>1</v>
      </c>
    </row>
    <row r="843" spans="1:18" x14ac:dyDescent="0.3">
      <c r="A843">
        <v>4</v>
      </c>
      <c r="B843">
        <v>41.880653000000002</v>
      </c>
      <c r="C843">
        <v>-87.636480000000006</v>
      </c>
      <c r="D843" s="1">
        <v>0.375</v>
      </c>
      <c r="E843" s="1">
        <v>0.71527777777777779</v>
      </c>
      <c r="F843" t="s">
        <v>12</v>
      </c>
      <c r="G843" t="s">
        <v>10</v>
      </c>
      <c r="H843">
        <v>26</v>
      </c>
      <c r="I843" s="2">
        <v>44152</v>
      </c>
      <c r="J843">
        <f t="shared" si="117"/>
        <v>1</v>
      </c>
      <c r="K843" t="str">
        <f t="shared" si="118"/>
        <v>Tu</v>
      </c>
      <c r="L843">
        <f t="shared" si="119"/>
        <v>47</v>
      </c>
      <c r="M843" s="11">
        <f t="shared" si="120"/>
        <v>0.41666666666666663</v>
      </c>
      <c r="N843">
        <f t="shared" si="121"/>
        <v>0.25</v>
      </c>
      <c r="O843">
        <f t="shared" si="122"/>
        <v>3.7499999999999999E-2</v>
      </c>
      <c r="P843">
        <f t="shared" si="123"/>
        <v>1</v>
      </c>
      <c r="Q843">
        <f t="shared" si="124"/>
        <v>0.2</v>
      </c>
      <c r="R843">
        <f t="shared" si="125"/>
        <v>1</v>
      </c>
    </row>
    <row r="844" spans="1:18" x14ac:dyDescent="0.3">
      <c r="A844">
        <v>4</v>
      </c>
      <c r="B844">
        <v>41.881996999999998</v>
      </c>
      <c r="C844">
        <v>-87.627484999999993</v>
      </c>
      <c r="D844" s="1">
        <v>0.73958333333333337</v>
      </c>
      <c r="E844" s="1">
        <v>0.77777777777777779</v>
      </c>
      <c r="F844" t="s">
        <v>15</v>
      </c>
      <c r="G844" t="s">
        <v>10</v>
      </c>
      <c r="H844">
        <v>26</v>
      </c>
      <c r="I844" s="2">
        <v>44152</v>
      </c>
      <c r="J844">
        <f t="shared" si="117"/>
        <v>1</v>
      </c>
      <c r="K844" t="str">
        <f t="shared" si="118"/>
        <v>Tu</v>
      </c>
      <c r="L844">
        <f t="shared" si="119"/>
        <v>47</v>
      </c>
      <c r="M844" s="11">
        <f t="shared" si="120"/>
        <v>0.75</v>
      </c>
      <c r="N844">
        <f t="shared" si="121"/>
        <v>0.2</v>
      </c>
      <c r="O844">
        <f t="shared" si="122"/>
        <v>0.03</v>
      </c>
      <c r="P844">
        <f t="shared" si="123"/>
        <v>1</v>
      </c>
      <c r="Q844">
        <f t="shared" si="124"/>
        <v>0.34782608695652173</v>
      </c>
      <c r="R844">
        <f t="shared" si="125"/>
        <v>1</v>
      </c>
    </row>
    <row r="845" spans="1:18" x14ac:dyDescent="0.3">
      <c r="A845">
        <v>4</v>
      </c>
      <c r="B845">
        <v>41.897865000000003</v>
      </c>
      <c r="C845">
        <v>-87.630874000000006</v>
      </c>
      <c r="D845" s="1">
        <v>0.79166666666666663</v>
      </c>
      <c r="E845" s="1">
        <v>0.99930555555555556</v>
      </c>
      <c r="F845" t="s">
        <v>13</v>
      </c>
      <c r="G845" t="s">
        <v>10</v>
      </c>
      <c r="H845">
        <v>26</v>
      </c>
      <c r="I845" s="2">
        <v>44152</v>
      </c>
      <c r="J845">
        <f t="shared" si="117"/>
        <v>1</v>
      </c>
      <c r="K845" t="str">
        <f t="shared" si="118"/>
        <v>Tu</v>
      </c>
      <c r="L845">
        <f t="shared" si="119"/>
        <v>47</v>
      </c>
      <c r="M845" s="11">
        <f t="shared" si="120"/>
        <v>0.83333333333333326</v>
      </c>
      <c r="N845">
        <f t="shared" si="121"/>
        <v>0.35</v>
      </c>
      <c r="O845">
        <f t="shared" si="122"/>
        <v>5.2499999999999998E-2</v>
      </c>
      <c r="P845">
        <f t="shared" si="123"/>
        <v>1</v>
      </c>
      <c r="Q845">
        <f t="shared" si="124"/>
        <v>0.5</v>
      </c>
      <c r="R845">
        <f t="shared" si="125"/>
        <v>1</v>
      </c>
    </row>
    <row r="846" spans="1:18" x14ac:dyDescent="0.3">
      <c r="A846">
        <v>5</v>
      </c>
      <c r="B846">
        <v>41.874848999999998</v>
      </c>
      <c r="C846">
        <v>-87.634506000000002</v>
      </c>
      <c r="D846" s="1">
        <v>0.25</v>
      </c>
      <c r="E846" s="1">
        <v>0.3125</v>
      </c>
      <c r="F846" t="s">
        <v>16</v>
      </c>
      <c r="G846" t="s">
        <v>10</v>
      </c>
      <c r="H846">
        <v>27</v>
      </c>
      <c r="I846" s="2">
        <v>44152</v>
      </c>
      <c r="J846">
        <f t="shared" si="117"/>
        <v>1</v>
      </c>
      <c r="K846" t="str">
        <f t="shared" si="118"/>
        <v>Tu</v>
      </c>
      <c r="L846">
        <f t="shared" si="119"/>
        <v>47</v>
      </c>
      <c r="M846" s="11">
        <f t="shared" si="120"/>
        <v>0.25</v>
      </c>
      <c r="N846">
        <f t="shared" si="121"/>
        <v>0.22727272727272727</v>
      </c>
      <c r="O846">
        <f t="shared" si="122"/>
        <v>3.099173553719008E-2</v>
      </c>
      <c r="P846">
        <f t="shared" si="123"/>
        <v>1</v>
      </c>
      <c r="Q846">
        <f t="shared" si="124"/>
        <v>0.5714285714285714</v>
      </c>
      <c r="R846">
        <f t="shared" si="125"/>
        <v>1</v>
      </c>
    </row>
    <row r="847" spans="1:18" x14ac:dyDescent="0.3">
      <c r="A847">
        <v>5</v>
      </c>
      <c r="B847">
        <v>41.880653000000002</v>
      </c>
      <c r="C847">
        <v>-87.636480000000006</v>
      </c>
      <c r="D847" s="1">
        <v>0.375</v>
      </c>
      <c r="E847" s="1">
        <v>0.70833333333333337</v>
      </c>
      <c r="F847" t="s">
        <v>12</v>
      </c>
      <c r="G847" t="s">
        <v>10</v>
      </c>
      <c r="H847">
        <v>27</v>
      </c>
      <c r="I847" s="2">
        <v>44152</v>
      </c>
      <c r="J847">
        <f t="shared" si="117"/>
        <v>1</v>
      </c>
      <c r="K847" t="str">
        <f t="shared" si="118"/>
        <v>Tu</v>
      </c>
      <c r="L847">
        <f t="shared" si="119"/>
        <v>47</v>
      </c>
      <c r="M847" s="11">
        <f t="shared" si="120"/>
        <v>0.41666666666666663</v>
      </c>
      <c r="N847">
        <f t="shared" si="121"/>
        <v>0.22727272727272727</v>
      </c>
      <c r="O847">
        <f t="shared" si="122"/>
        <v>3.099173553719008E-2</v>
      </c>
      <c r="P847">
        <f t="shared" si="123"/>
        <v>1</v>
      </c>
      <c r="Q847">
        <f t="shared" si="124"/>
        <v>0.2</v>
      </c>
      <c r="R847">
        <f t="shared" si="125"/>
        <v>1</v>
      </c>
    </row>
    <row r="848" spans="1:18" x14ac:dyDescent="0.3">
      <c r="A848">
        <v>5</v>
      </c>
      <c r="B848">
        <v>41.897865000000003</v>
      </c>
      <c r="C848">
        <v>-87.630874000000006</v>
      </c>
      <c r="D848" s="1">
        <v>0.73958333333333337</v>
      </c>
      <c r="E848" s="1">
        <v>0.99930555555555556</v>
      </c>
      <c r="F848" t="s">
        <v>13</v>
      </c>
      <c r="G848" t="s">
        <v>10</v>
      </c>
      <c r="H848">
        <v>27</v>
      </c>
      <c r="I848" s="2">
        <v>44152</v>
      </c>
      <c r="J848">
        <f t="shared" si="117"/>
        <v>1</v>
      </c>
      <c r="K848" t="str">
        <f t="shared" si="118"/>
        <v>Tu</v>
      </c>
      <c r="L848">
        <f t="shared" si="119"/>
        <v>47</v>
      </c>
      <c r="M848" s="11">
        <f t="shared" si="120"/>
        <v>0.75</v>
      </c>
      <c r="N848">
        <f t="shared" si="121"/>
        <v>0.31818181818181818</v>
      </c>
      <c r="O848">
        <f t="shared" si="122"/>
        <v>4.338842975206611E-2</v>
      </c>
      <c r="P848">
        <f t="shared" si="123"/>
        <v>1</v>
      </c>
      <c r="Q848">
        <f t="shared" si="124"/>
        <v>0.25</v>
      </c>
      <c r="R848">
        <f t="shared" si="125"/>
        <v>1</v>
      </c>
    </row>
    <row r="849" spans="1:18" x14ac:dyDescent="0.3">
      <c r="A849">
        <v>6</v>
      </c>
      <c r="B849">
        <v>41.880653000000002</v>
      </c>
      <c r="C849">
        <v>-87.636480000000006</v>
      </c>
      <c r="D849" s="1">
        <v>0.375</v>
      </c>
      <c r="E849" s="1">
        <v>0.71527777777777779</v>
      </c>
      <c r="F849" t="s">
        <v>12</v>
      </c>
      <c r="G849" t="s">
        <v>14</v>
      </c>
      <c r="H849">
        <v>29</v>
      </c>
      <c r="I849" s="2">
        <v>44152</v>
      </c>
      <c r="J849">
        <f t="shared" si="117"/>
        <v>1</v>
      </c>
      <c r="K849" t="str">
        <f t="shared" si="118"/>
        <v>Tu</v>
      </c>
      <c r="L849">
        <f t="shared" si="119"/>
        <v>47</v>
      </c>
      <c r="M849" s="11">
        <f t="shared" si="120"/>
        <v>0.41666666666666663</v>
      </c>
      <c r="N849">
        <f t="shared" si="121"/>
        <v>0.20833333333333334</v>
      </c>
      <c r="O849">
        <f t="shared" si="122"/>
        <v>2.6041666666666668E-2</v>
      </c>
      <c r="P849">
        <f t="shared" si="123"/>
        <v>1</v>
      </c>
      <c r="Q849">
        <f t="shared" si="124"/>
        <v>0.2</v>
      </c>
      <c r="R849">
        <f t="shared" si="125"/>
        <v>1</v>
      </c>
    </row>
    <row r="850" spans="1:18" x14ac:dyDescent="0.3">
      <c r="A850">
        <v>6</v>
      </c>
      <c r="B850">
        <v>41.881996999999998</v>
      </c>
      <c r="C850">
        <v>-87.627484999999993</v>
      </c>
      <c r="D850" s="1">
        <v>0.73958333333333337</v>
      </c>
      <c r="E850" s="1">
        <v>0.77777777777777779</v>
      </c>
      <c r="F850" t="s">
        <v>15</v>
      </c>
      <c r="G850" t="s">
        <v>14</v>
      </c>
      <c r="H850">
        <v>29</v>
      </c>
      <c r="I850" s="2">
        <v>44152</v>
      </c>
      <c r="J850">
        <f t="shared" si="117"/>
        <v>1</v>
      </c>
      <c r="K850" t="str">
        <f t="shared" si="118"/>
        <v>Tu</v>
      </c>
      <c r="L850">
        <f t="shared" si="119"/>
        <v>47</v>
      </c>
      <c r="M850" s="11">
        <f t="shared" si="120"/>
        <v>0.75</v>
      </c>
      <c r="N850">
        <f t="shared" si="121"/>
        <v>0.25</v>
      </c>
      <c r="O850">
        <f t="shared" si="122"/>
        <v>3.125E-2</v>
      </c>
      <c r="P850">
        <f t="shared" si="123"/>
        <v>1</v>
      </c>
      <c r="Q850">
        <f t="shared" si="124"/>
        <v>0.34782608695652173</v>
      </c>
      <c r="R850">
        <f t="shared" si="125"/>
        <v>1</v>
      </c>
    </row>
    <row r="851" spans="1:18" x14ac:dyDescent="0.3">
      <c r="A851">
        <v>6</v>
      </c>
      <c r="B851">
        <v>41.897865000000003</v>
      </c>
      <c r="C851">
        <v>-87.630874000000006</v>
      </c>
      <c r="D851" s="1">
        <v>0.73958333333333337</v>
      </c>
      <c r="E851" s="1">
        <v>0.99930555555555556</v>
      </c>
      <c r="F851" t="s">
        <v>13</v>
      </c>
      <c r="G851" t="s">
        <v>14</v>
      </c>
      <c r="H851">
        <v>29</v>
      </c>
      <c r="I851" s="2">
        <v>44152</v>
      </c>
      <c r="J851">
        <f t="shared" si="117"/>
        <v>1</v>
      </c>
      <c r="K851" t="str">
        <f t="shared" si="118"/>
        <v>Tu</v>
      </c>
      <c r="L851">
        <f t="shared" si="119"/>
        <v>47</v>
      </c>
      <c r="M851" s="11">
        <f t="shared" si="120"/>
        <v>0.75</v>
      </c>
      <c r="N851">
        <f t="shared" si="121"/>
        <v>0.29166666666666669</v>
      </c>
      <c r="O851">
        <f t="shared" si="122"/>
        <v>3.6458333333333336E-2</v>
      </c>
      <c r="P851">
        <f t="shared" si="123"/>
        <v>1</v>
      </c>
      <c r="Q851">
        <f t="shared" si="124"/>
        <v>0.25</v>
      </c>
      <c r="R851">
        <f t="shared" si="125"/>
        <v>1</v>
      </c>
    </row>
    <row r="852" spans="1:18" x14ac:dyDescent="0.3">
      <c r="A852">
        <v>1</v>
      </c>
      <c r="B852">
        <v>41.879604</v>
      </c>
      <c r="C852">
        <v>-87.633663999999996</v>
      </c>
      <c r="D852" s="1">
        <v>0.33333333333333331</v>
      </c>
      <c r="E852" s="1">
        <v>0.34027777777777773</v>
      </c>
      <c r="F852" t="s">
        <v>9</v>
      </c>
      <c r="G852" t="s">
        <v>10</v>
      </c>
      <c r="H852">
        <v>25</v>
      </c>
      <c r="I852" s="2">
        <v>44153</v>
      </c>
      <c r="J852">
        <f t="shared" si="117"/>
        <v>1</v>
      </c>
      <c r="K852" t="str">
        <f t="shared" si="118"/>
        <v>W</v>
      </c>
      <c r="L852">
        <f t="shared" si="119"/>
        <v>47</v>
      </c>
      <c r="M852" s="11">
        <f t="shared" si="120"/>
        <v>0.33333333333333331</v>
      </c>
      <c r="N852">
        <f t="shared" si="121"/>
        <v>0.15384615384615385</v>
      </c>
      <c r="O852">
        <f t="shared" si="122"/>
        <v>2.3668639053254441E-2</v>
      </c>
      <c r="P852">
        <f t="shared" si="123"/>
        <v>1</v>
      </c>
      <c r="Q852">
        <f t="shared" si="124"/>
        <v>0.53333333333333333</v>
      </c>
      <c r="R852">
        <f t="shared" si="125"/>
        <v>1</v>
      </c>
    </row>
    <row r="853" spans="1:18" x14ac:dyDescent="0.3">
      <c r="A853">
        <v>1</v>
      </c>
      <c r="B853">
        <v>41.877676999999998</v>
      </c>
      <c r="C853">
        <v>-87.634251000000006</v>
      </c>
      <c r="D853" s="1">
        <v>0.34375</v>
      </c>
      <c r="E853" s="1">
        <v>0.34722222222222227</v>
      </c>
      <c r="F853" t="s">
        <v>11</v>
      </c>
      <c r="G853" t="s">
        <v>10</v>
      </c>
      <c r="H853">
        <v>25</v>
      </c>
      <c r="I853" s="2">
        <v>44153</v>
      </c>
      <c r="J853">
        <f t="shared" si="117"/>
        <v>1</v>
      </c>
      <c r="K853" t="str">
        <f t="shared" si="118"/>
        <v>W</v>
      </c>
      <c r="L853">
        <f t="shared" si="119"/>
        <v>47</v>
      </c>
      <c r="M853" s="11">
        <f t="shared" si="120"/>
        <v>0.33333333333333331</v>
      </c>
      <c r="N853">
        <f t="shared" si="121"/>
        <v>0.19230769230769232</v>
      </c>
      <c r="O853">
        <f t="shared" si="122"/>
        <v>2.9585798816568049E-2</v>
      </c>
      <c r="P853">
        <f t="shared" si="123"/>
        <v>1</v>
      </c>
      <c r="Q853">
        <f t="shared" si="124"/>
        <v>1</v>
      </c>
      <c r="R853">
        <f t="shared" si="125"/>
        <v>1</v>
      </c>
    </row>
    <row r="854" spans="1:18" x14ac:dyDescent="0.3">
      <c r="A854">
        <v>1</v>
      </c>
      <c r="B854">
        <v>41.880653000000002</v>
      </c>
      <c r="C854">
        <v>-87.636480000000006</v>
      </c>
      <c r="D854" s="1">
        <v>0.35416666666666669</v>
      </c>
      <c r="E854" s="1">
        <v>0.5</v>
      </c>
      <c r="F854" t="s">
        <v>12</v>
      </c>
      <c r="G854" t="s">
        <v>10</v>
      </c>
      <c r="H854">
        <v>25</v>
      </c>
      <c r="I854" s="2">
        <v>44153</v>
      </c>
      <c r="J854">
        <f t="shared" si="117"/>
        <v>1</v>
      </c>
      <c r="K854" t="str">
        <f t="shared" si="118"/>
        <v>W</v>
      </c>
      <c r="L854">
        <f t="shared" si="119"/>
        <v>47</v>
      </c>
      <c r="M854" s="11">
        <f t="shared" si="120"/>
        <v>0.33333333333333331</v>
      </c>
      <c r="N854">
        <f t="shared" si="121"/>
        <v>0.19230769230769232</v>
      </c>
      <c r="O854">
        <f t="shared" si="122"/>
        <v>2.9585798816568049E-2</v>
      </c>
      <c r="P854">
        <f t="shared" si="123"/>
        <v>1</v>
      </c>
      <c r="Q854">
        <f t="shared" si="124"/>
        <v>1</v>
      </c>
      <c r="R854">
        <f t="shared" si="125"/>
        <v>1</v>
      </c>
    </row>
    <row r="855" spans="1:18" x14ac:dyDescent="0.3">
      <c r="A855">
        <v>1</v>
      </c>
      <c r="B855">
        <v>41.897865000000003</v>
      </c>
      <c r="C855">
        <v>-87.630874000000006</v>
      </c>
      <c r="D855" s="1">
        <v>0.72916666666666663</v>
      </c>
      <c r="E855" s="1">
        <v>0.99930555555555556</v>
      </c>
      <c r="F855" t="s">
        <v>13</v>
      </c>
      <c r="G855" t="s">
        <v>10</v>
      </c>
      <c r="H855">
        <v>25</v>
      </c>
      <c r="I855" s="2">
        <v>44153</v>
      </c>
      <c r="J855">
        <f t="shared" si="117"/>
        <v>1</v>
      </c>
      <c r="K855" t="str">
        <f t="shared" si="118"/>
        <v>W</v>
      </c>
      <c r="L855">
        <f t="shared" si="119"/>
        <v>47</v>
      </c>
      <c r="M855" s="11">
        <f t="shared" si="120"/>
        <v>0.75</v>
      </c>
      <c r="N855">
        <f t="shared" si="121"/>
        <v>0.26923076923076922</v>
      </c>
      <c r="O855">
        <f t="shared" si="122"/>
        <v>4.142011834319527E-2</v>
      </c>
      <c r="P855">
        <f t="shared" si="123"/>
        <v>1</v>
      </c>
      <c r="Q855">
        <f t="shared" si="124"/>
        <v>0.25</v>
      </c>
      <c r="R855">
        <f t="shared" si="125"/>
        <v>1</v>
      </c>
    </row>
    <row r="856" spans="1:18" x14ac:dyDescent="0.3">
      <c r="A856">
        <v>2</v>
      </c>
      <c r="B856">
        <v>41.879604</v>
      </c>
      <c r="C856">
        <v>-87.633663999999996</v>
      </c>
      <c r="D856" s="1">
        <v>0.3125</v>
      </c>
      <c r="E856" s="1">
        <v>0.35416666666666669</v>
      </c>
      <c r="F856" t="s">
        <v>9</v>
      </c>
      <c r="G856" t="s">
        <v>14</v>
      </c>
      <c r="H856">
        <v>27</v>
      </c>
      <c r="I856" s="2">
        <v>44153</v>
      </c>
      <c r="J856">
        <f t="shared" si="117"/>
        <v>1</v>
      </c>
      <c r="K856" t="str">
        <f t="shared" si="118"/>
        <v>W</v>
      </c>
      <c r="L856">
        <f t="shared" si="119"/>
        <v>47</v>
      </c>
      <c r="M856" s="11">
        <f t="shared" si="120"/>
        <v>0.33333333333333331</v>
      </c>
      <c r="N856">
        <f t="shared" si="121"/>
        <v>0.31818181818181818</v>
      </c>
      <c r="O856">
        <f t="shared" si="122"/>
        <v>4.338842975206611E-2</v>
      </c>
      <c r="P856">
        <f t="shared" si="123"/>
        <v>0.875</v>
      </c>
      <c r="Q856">
        <f t="shared" si="124"/>
        <v>0.46666666666666667</v>
      </c>
      <c r="R856">
        <f t="shared" si="125"/>
        <v>0.875</v>
      </c>
    </row>
    <row r="857" spans="1:18" x14ac:dyDescent="0.3">
      <c r="A857">
        <v>2</v>
      </c>
      <c r="B857">
        <v>41.880653000000002</v>
      </c>
      <c r="C857">
        <v>-87.636480000000006</v>
      </c>
      <c r="D857" s="1">
        <v>0.375</v>
      </c>
      <c r="E857" s="1">
        <v>0.70833333333333337</v>
      </c>
      <c r="F857" t="s">
        <v>12</v>
      </c>
      <c r="G857" t="s">
        <v>14</v>
      </c>
      <c r="H857">
        <v>27</v>
      </c>
      <c r="I857" s="2">
        <v>44153</v>
      </c>
      <c r="J857">
        <f t="shared" si="117"/>
        <v>1</v>
      </c>
      <c r="K857" t="str">
        <f t="shared" si="118"/>
        <v>W</v>
      </c>
      <c r="L857">
        <f t="shared" si="119"/>
        <v>47</v>
      </c>
      <c r="M857" s="11">
        <f t="shared" si="120"/>
        <v>0.41666666666666663</v>
      </c>
      <c r="N857">
        <f t="shared" si="121"/>
        <v>0.22727272727272727</v>
      </c>
      <c r="O857">
        <f t="shared" si="122"/>
        <v>3.099173553719008E-2</v>
      </c>
      <c r="P857">
        <f t="shared" si="123"/>
        <v>1</v>
      </c>
      <c r="Q857">
        <f t="shared" si="124"/>
        <v>0.2</v>
      </c>
      <c r="R857">
        <f t="shared" si="125"/>
        <v>1</v>
      </c>
    </row>
    <row r="858" spans="1:18" x14ac:dyDescent="0.3">
      <c r="A858">
        <v>2</v>
      </c>
      <c r="B858">
        <v>41.897865000000003</v>
      </c>
      <c r="C858">
        <v>-87.630874000000006</v>
      </c>
      <c r="D858" s="1">
        <v>0.73958333333333337</v>
      </c>
      <c r="E858" s="1">
        <v>0.99930555555555556</v>
      </c>
      <c r="F858" t="s">
        <v>13</v>
      </c>
      <c r="G858" t="s">
        <v>14</v>
      </c>
      <c r="H858">
        <v>27</v>
      </c>
      <c r="I858" s="2">
        <v>44153</v>
      </c>
      <c r="J858">
        <f t="shared" si="117"/>
        <v>1</v>
      </c>
      <c r="K858" t="str">
        <f t="shared" si="118"/>
        <v>W</v>
      </c>
      <c r="L858">
        <f t="shared" si="119"/>
        <v>47</v>
      </c>
      <c r="M858" s="11">
        <f t="shared" si="120"/>
        <v>0.75</v>
      </c>
      <c r="N858">
        <f t="shared" si="121"/>
        <v>0.31818181818181818</v>
      </c>
      <c r="O858">
        <f t="shared" si="122"/>
        <v>4.338842975206611E-2</v>
      </c>
      <c r="P858">
        <f t="shared" si="123"/>
        <v>1</v>
      </c>
      <c r="Q858">
        <f t="shared" si="124"/>
        <v>0.25</v>
      </c>
      <c r="R858">
        <f t="shared" si="125"/>
        <v>1</v>
      </c>
    </row>
    <row r="859" spans="1:18" x14ac:dyDescent="0.3">
      <c r="A859">
        <v>3</v>
      </c>
      <c r="B859">
        <v>41.880653000000002</v>
      </c>
      <c r="C859">
        <v>-87.636480000000006</v>
      </c>
      <c r="D859" s="1">
        <v>0.375</v>
      </c>
      <c r="E859" s="1">
        <v>0.70833333333333337</v>
      </c>
      <c r="F859" t="s">
        <v>12</v>
      </c>
      <c r="G859" t="s">
        <v>14</v>
      </c>
      <c r="H859">
        <v>29</v>
      </c>
      <c r="I859" s="2">
        <v>44153</v>
      </c>
      <c r="J859">
        <f t="shared" si="117"/>
        <v>1</v>
      </c>
      <c r="K859" t="str">
        <f t="shared" si="118"/>
        <v>W</v>
      </c>
      <c r="L859">
        <f t="shared" si="119"/>
        <v>47</v>
      </c>
      <c r="M859" s="11">
        <f t="shared" si="120"/>
        <v>0.41666666666666663</v>
      </c>
      <c r="N859">
        <f t="shared" si="121"/>
        <v>0.26315789473684209</v>
      </c>
      <c r="O859">
        <f t="shared" si="122"/>
        <v>4.1551246537396121E-2</v>
      </c>
      <c r="P859">
        <f t="shared" si="123"/>
        <v>1</v>
      </c>
      <c r="Q859">
        <f t="shared" si="124"/>
        <v>0.2</v>
      </c>
      <c r="R859">
        <f t="shared" si="125"/>
        <v>1</v>
      </c>
    </row>
    <row r="860" spans="1:18" x14ac:dyDescent="0.3">
      <c r="A860">
        <v>3</v>
      </c>
      <c r="B860">
        <v>41.881996999999998</v>
      </c>
      <c r="C860">
        <v>-87.627484999999993</v>
      </c>
      <c r="D860" s="1">
        <v>0.73958333333333337</v>
      </c>
      <c r="E860" s="1">
        <v>0.77083333333333337</v>
      </c>
      <c r="F860" t="s">
        <v>15</v>
      </c>
      <c r="G860" t="s">
        <v>14</v>
      </c>
      <c r="H860">
        <v>29</v>
      </c>
      <c r="I860" s="2">
        <v>44153</v>
      </c>
      <c r="J860">
        <f t="shared" si="117"/>
        <v>1</v>
      </c>
      <c r="K860" t="str">
        <f t="shared" si="118"/>
        <v>W</v>
      </c>
      <c r="L860">
        <f t="shared" si="119"/>
        <v>47</v>
      </c>
      <c r="M860" s="11">
        <f t="shared" si="120"/>
        <v>0.75</v>
      </c>
      <c r="N860">
        <f t="shared" si="121"/>
        <v>0.21052631578947367</v>
      </c>
      <c r="O860">
        <f t="shared" si="122"/>
        <v>3.3240997229916892E-2</v>
      </c>
      <c r="P860">
        <f t="shared" si="123"/>
        <v>1</v>
      </c>
      <c r="Q860">
        <f t="shared" si="124"/>
        <v>0.33333333333333331</v>
      </c>
      <c r="R860">
        <f t="shared" si="125"/>
        <v>1</v>
      </c>
    </row>
    <row r="861" spans="1:18" x14ac:dyDescent="0.3">
      <c r="A861">
        <v>3</v>
      </c>
      <c r="B861">
        <v>41.897865000000003</v>
      </c>
      <c r="C861">
        <v>-87.630874000000006</v>
      </c>
      <c r="D861" s="1">
        <v>0.79166666666666663</v>
      </c>
      <c r="E861" s="1">
        <v>0.99930555555555556</v>
      </c>
      <c r="F861" t="s">
        <v>13</v>
      </c>
      <c r="G861" t="s">
        <v>14</v>
      </c>
      <c r="H861">
        <v>29</v>
      </c>
      <c r="I861" s="2">
        <v>44153</v>
      </c>
      <c r="J861">
        <f t="shared" si="117"/>
        <v>1</v>
      </c>
      <c r="K861" t="str">
        <f t="shared" si="118"/>
        <v>W</v>
      </c>
      <c r="L861">
        <f t="shared" si="119"/>
        <v>47</v>
      </c>
      <c r="M861" s="11">
        <f t="shared" si="120"/>
        <v>0.83333333333333326</v>
      </c>
      <c r="N861">
        <f t="shared" si="121"/>
        <v>0.26315789473684209</v>
      </c>
      <c r="O861">
        <f t="shared" si="122"/>
        <v>4.1551246537396121E-2</v>
      </c>
      <c r="P861">
        <f t="shared" si="123"/>
        <v>1</v>
      </c>
      <c r="Q861">
        <f t="shared" si="124"/>
        <v>0.5</v>
      </c>
      <c r="R861">
        <f t="shared" si="125"/>
        <v>1</v>
      </c>
    </row>
    <row r="862" spans="1:18" x14ac:dyDescent="0.3">
      <c r="A862">
        <v>4</v>
      </c>
      <c r="B862">
        <v>41.880653000000002</v>
      </c>
      <c r="C862">
        <v>-87.636480000000006</v>
      </c>
      <c r="D862" s="1">
        <v>0.375</v>
      </c>
      <c r="E862" s="1">
        <v>0.71527777777777779</v>
      </c>
      <c r="F862" t="s">
        <v>12</v>
      </c>
      <c r="G862" t="s">
        <v>10</v>
      </c>
      <c r="H862">
        <v>26</v>
      </c>
      <c r="I862" s="2">
        <v>44153</v>
      </c>
      <c r="J862">
        <f t="shared" si="117"/>
        <v>1</v>
      </c>
      <c r="K862" t="str">
        <f t="shared" si="118"/>
        <v>W</v>
      </c>
      <c r="L862">
        <f t="shared" si="119"/>
        <v>47</v>
      </c>
      <c r="M862" s="11">
        <f t="shared" si="120"/>
        <v>0.41666666666666663</v>
      </c>
      <c r="N862">
        <f t="shared" si="121"/>
        <v>0.25</v>
      </c>
      <c r="O862">
        <f t="shared" si="122"/>
        <v>2.5000000000000001E-2</v>
      </c>
      <c r="P862">
        <f t="shared" si="123"/>
        <v>1</v>
      </c>
      <c r="Q862">
        <f t="shared" si="124"/>
        <v>0.2</v>
      </c>
      <c r="R862">
        <f t="shared" si="125"/>
        <v>1</v>
      </c>
    </row>
    <row r="863" spans="1:18" x14ac:dyDescent="0.3">
      <c r="A863">
        <v>4</v>
      </c>
      <c r="B863">
        <v>41.897865000000003</v>
      </c>
      <c r="C863">
        <v>-87.630874000000006</v>
      </c>
      <c r="D863" s="1">
        <v>0.79166666666666663</v>
      </c>
      <c r="E863" s="1">
        <v>0.99930555555555556</v>
      </c>
      <c r="F863" t="s">
        <v>13</v>
      </c>
      <c r="G863" t="s">
        <v>10</v>
      </c>
      <c r="H863">
        <v>26</v>
      </c>
      <c r="I863" s="2">
        <v>44153</v>
      </c>
      <c r="J863">
        <f t="shared" si="117"/>
        <v>1</v>
      </c>
      <c r="K863" t="str">
        <f t="shared" si="118"/>
        <v>W</v>
      </c>
      <c r="L863">
        <f t="shared" si="119"/>
        <v>47</v>
      </c>
      <c r="M863" s="11">
        <f t="shared" si="120"/>
        <v>0.83333333333333326</v>
      </c>
      <c r="N863">
        <f t="shared" si="121"/>
        <v>0.35</v>
      </c>
      <c r="O863">
        <f t="shared" si="122"/>
        <v>3.4999999999999996E-2</v>
      </c>
      <c r="P863">
        <f t="shared" si="123"/>
        <v>1</v>
      </c>
      <c r="Q863">
        <f t="shared" si="124"/>
        <v>0.5</v>
      </c>
      <c r="R863">
        <f t="shared" si="125"/>
        <v>1</v>
      </c>
    </row>
    <row r="864" spans="1:18" x14ac:dyDescent="0.3">
      <c r="A864">
        <v>5</v>
      </c>
      <c r="B864">
        <v>41.874848999999998</v>
      </c>
      <c r="C864">
        <v>-87.634506000000002</v>
      </c>
      <c r="D864" s="1">
        <v>0.25</v>
      </c>
      <c r="E864" s="1">
        <v>0.3125</v>
      </c>
      <c r="F864" t="s">
        <v>16</v>
      </c>
      <c r="G864" t="s">
        <v>10</v>
      </c>
      <c r="H864">
        <v>27</v>
      </c>
      <c r="I864" s="2">
        <v>44153</v>
      </c>
      <c r="J864">
        <f t="shared" si="117"/>
        <v>1</v>
      </c>
      <c r="K864" t="str">
        <f t="shared" si="118"/>
        <v>W</v>
      </c>
      <c r="L864">
        <f t="shared" si="119"/>
        <v>47</v>
      </c>
      <c r="M864" s="11">
        <f t="shared" si="120"/>
        <v>0.25</v>
      </c>
      <c r="N864">
        <f t="shared" si="121"/>
        <v>0.22727272727272727</v>
      </c>
      <c r="O864">
        <f t="shared" si="122"/>
        <v>4.1322314049586778E-2</v>
      </c>
      <c r="P864">
        <f t="shared" si="123"/>
        <v>1</v>
      </c>
      <c r="Q864">
        <f t="shared" si="124"/>
        <v>0.53333333333333333</v>
      </c>
      <c r="R864">
        <f t="shared" si="125"/>
        <v>1</v>
      </c>
    </row>
    <row r="865" spans="1:18" x14ac:dyDescent="0.3">
      <c r="A865">
        <v>5</v>
      </c>
      <c r="B865">
        <v>41.880653000000002</v>
      </c>
      <c r="C865">
        <v>-87.636480000000006</v>
      </c>
      <c r="D865" s="1">
        <v>0.375</v>
      </c>
      <c r="E865" s="1">
        <v>0.70833333333333337</v>
      </c>
      <c r="F865" t="s">
        <v>12</v>
      </c>
      <c r="G865" t="s">
        <v>10</v>
      </c>
      <c r="H865">
        <v>27</v>
      </c>
      <c r="I865" s="2">
        <v>44153</v>
      </c>
      <c r="J865">
        <f t="shared" si="117"/>
        <v>1</v>
      </c>
      <c r="K865" t="str">
        <f t="shared" si="118"/>
        <v>W</v>
      </c>
      <c r="L865">
        <f t="shared" si="119"/>
        <v>47</v>
      </c>
      <c r="M865" s="11">
        <f t="shared" si="120"/>
        <v>0.41666666666666663</v>
      </c>
      <c r="N865">
        <f t="shared" si="121"/>
        <v>0.22727272727272727</v>
      </c>
      <c r="O865">
        <f t="shared" si="122"/>
        <v>4.1322314049586778E-2</v>
      </c>
      <c r="P865">
        <f t="shared" si="123"/>
        <v>1</v>
      </c>
      <c r="Q865">
        <f t="shared" si="124"/>
        <v>0.2</v>
      </c>
      <c r="R865">
        <f t="shared" si="125"/>
        <v>1</v>
      </c>
    </row>
    <row r="866" spans="1:18" x14ac:dyDescent="0.3">
      <c r="A866">
        <v>5</v>
      </c>
      <c r="B866">
        <v>41.881996999999998</v>
      </c>
      <c r="C866">
        <v>-87.627484999999993</v>
      </c>
      <c r="D866" s="1">
        <v>0.73958333333333337</v>
      </c>
      <c r="E866" s="1">
        <v>0.77083333333333337</v>
      </c>
      <c r="F866" t="s">
        <v>15</v>
      </c>
      <c r="G866" t="s">
        <v>10</v>
      </c>
      <c r="H866">
        <v>27</v>
      </c>
      <c r="I866" s="2">
        <v>44153</v>
      </c>
      <c r="J866">
        <f t="shared" si="117"/>
        <v>1</v>
      </c>
      <c r="K866" t="str">
        <f t="shared" si="118"/>
        <v>W</v>
      </c>
      <c r="L866">
        <f t="shared" si="119"/>
        <v>47</v>
      </c>
      <c r="M866" s="11">
        <f t="shared" si="120"/>
        <v>0.75</v>
      </c>
      <c r="N866">
        <f t="shared" si="121"/>
        <v>0.22727272727272727</v>
      </c>
      <c r="O866">
        <f t="shared" si="122"/>
        <v>4.1322314049586778E-2</v>
      </c>
      <c r="P866">
        <f t="shared" si="123"/>
        <v>1</v>
      </c>
      <c r="Q866">
        <f t="shared" si="124"/>
        <v>0.33333333333333331</v>
      </c>
      <c r="R866">
        <f t="shared" si="125"/>
        <v>1</v>
      </c>
    </row>
    <row r="867" spans="1:18" x14ac:dyDescent="0.3">
      <c r="A867">
        <v>5</v>
      </c>
      <c r="B867">
        <v>41.897865000000003</v>
      </c>
      <c r="C867">
        <v>-87.630874000000006</v>
      </c>
      <c r="D867" s="1">
        <v>0.73958333333333337</v>
      </c>
      <c r="E867" s="1">
        <v>0.99930555555555556</v>
      </c>
      <c r="F867" t="s">
        <v>13</v>
      </c>
      <c r="G867" t="s">
        <v>10</v>
      </c>
      <c r="H867">
        <v>27</v>
      </c>
      <c r="I867" s="2">
        <v>44153</v>
      </c>
      <c r="J867">
        <f t="shared" si="117"/>
        <v>1</v>
      </c>
      <c r="K867" t="str">
        <f t="shared" si="118"/>
        <v>W</v>
      </c>
      <c r="L867">
        <f t="shared" si="119"/>
        <v>47</v>
      </c>
      <c r="M867" s="11">
        <f t="shared" si="120"/>
        <v>0.75</v>
      </c>
      <c r="N867">
        <f t="shared" si="121"/>
        <v>0.31818181818181818</v>
      </c>
      <c r="O867">
        <f t="shared" si="122"/>
        <v>5.7851239669421489E-2</v>
      </c>
      <c r="P867">
        <f t="shared" si="123"/>
        <v>1</v>
      </c>
      <c r="Q867">
        <f t="shared" si="124"/>
        <v>0.25</v>
      </c>
      <c r="R867">
        <f t="shared" si="125"/>
        <v>1</v>
      </c>
    </row>
    <row r="868" spans="1:18" x14ac:dyDescent="0.3">
      <c r="A868">
        <v>6</v>
      </c>
      <c r="B868">
        <v>41.874848999999998</v>
      </c>
      <c r="C868">
        <v>-87.634506000000002</v>
      </c>
      <c r="D868" s="1">
        <v>0.25</v>
      </c>
      <c r="E868" s="1">
        <v>0.31944444444444448</v>
      </c>
      <c r="F868" t="s">
        <v>16</v>
      </c>
      <c r="G868" t="s">
        <v>14</v>
      </c>
      <c r="H868">
        <v>29</v>
      </c>
      <c r="I868" s="2">
        <v>44153</v>
      </c>
      <c r="J868">
        <f t="shared" si="117"/>
        <v>1</v>
      </c>
      <c r="K868" t="str">
        <f t="shared" si="118"/>
        <v>W</v>
      </c>
      <c r="L868">
        <f t="shared" si="119"/>
        <v>47</v>
      </c>
      <c r="M868" s="11">
        <f t="shared" si="120"/>
        <v>0.25</v>
      </c>
      <c r="N868">
        <f t="shared" si="121"/>
        <v>0.125</v>
      </c>
      <c r="O868">
        <f t="shared" si="122"/>
        <v>2.0833333333333332E-2</v>
      </c>
      <c r="P868">
        <f t="shared" si="123"/>
        <v>0.875</v>
      </c>
      <c r="Q868">
        <f t="shared" si="124"/>
        <v>0.46666666666666667</v>
      </c>
      <c r="R868">
        <f t="shared" si="125"/>
        <v>0.875</v>
      </c>
    </row>
    <row r="869" spans="1:18" x14ac:dyDescent="0.3">
      <c r="A869">
        <v>6</v>
      </c>
      <c r="B869">
        <v>41.880653000000002</v>
      </c>
      <c r="C869">
        <v>-87.636480000000006</v>
      </c>
      <c r="D869" s="1">
        <v>0.375</v>
      </c>
      <c r="E869" s="1">
        <v>0.71527777777777779</v>
      </c>
      <c r="F869" t="s">
        <v>12</v>
      </c>
      <c r="G869" t="s">
        <v>14</v>
      </c>
      <c r="H869">
        <v>29</v>
      </c>
      <c r="I869" s="2">
        <v>44153</v>
      </c>
      <c r="J869">
        <f t="shared" si="117"/>
        <v>1</v>
      </c>
      <c r="K869" t="str">
        <f t="shared" si="118"/>
        <v>W</v>
      </c>
      <c r="L869">
        <f t="shared" si="119"/>
        <v>47</v>
      </c>
      <c r="M869" s="11">
        <f t="shared" si="120"/>
        <v>0.41666666666666663</v>
      </c>
      <c r="N869">
        <f t="shared" si="121"/>
        <v>0.20833333333333334</v>
      </c>
      <c r="O869">
        <f t="shared" si="122"/>
        <v>3.4722222222222224E-2</v>
      </c>
      <c r="P869">
        <f t="shared" si="123"/>
        <v>1</v>
      </c>
      <c r="Q869">
        <f t="shared" si="124"/>
        <v>0.2</v>
      </c>
      <c r="R869">
        <f t="shared" si="125"/>
        <v>1</v>
      </c>
    </row>
    <row r="870" spans="1:18" x14ac:dyDescent="0.3">
      <c r="A870">
        <v>6</v>
      </c>
      <c r="B870">
        <v>41.881996999999998</v>
      </c>
      <c r="C870">
        <v>-87.627484999999993</v>
      </c>
      <c r="D870" s="1">
        <v>0.73958333333333337</v>
      </c>
      <c r="E870" s="1">
        <v>0.77777777777777779</v>
      </c>
      <c r="F870" t="s">
        <v>15</v>
      </c>
      <c r="G870" t="s">
        <v>14</v>
      </c>
      <c r="H870">
        <v>29</v>
      </c>
      <c r="I870" s="2">
        <v>44153</v>
      </c>
      <c r="J870">
        <f t="shared" si="117"/>
        <v>1</v>
      </c>
      <c r="K870" t="str">
        <f t="shared" si="118"/>
        <v>W</v>
      </c>
      <c r="L870">
        <f t="shared" si="119"/>
        <v>47</v>
      </c>
      <c r="M870" s="11">
        <f t="shared" si="120"/>
        <v>0.75</v>
      </c>
      <c r="N870">
        <f t="shared" si="121"/>
        <v>0.25</v>
      </c>
      <c r="O870">
        <f t="shared" si="122"/>
        <v>4.1666666666666664E-2</v>
      </c>
      <c r="P870">
        <f t="shared" si="123"/>
        <v>1</v>
      </c>
      <c r="Q870">
        <f t="shared" si="124"/>
        <v>0.33333333333333331</v>
      </c>
      <c r="R870">
        <f t="shared" si="125"/>
        <v>1</v>
      </c>
    </row>
    <row r="871" spans="1:18" x14ac:dyDescent="0.3">
      <c r="A871">
        <v>6</v>
      </c>
      <c r="B871">
        <v>41.897865000000003</v>
      </c>
      <c r="C871">
        <v>-87.630874000000006</v>
      </c>
      <c r="D871" s="1">
        <v>0.73958333333333337</v>
      </c>
      <c r="E871" s="1">
        <v>0.99930555555555556</v>
      </c>
      <c r="F871" t="s">
        <v>13</v>
      </c>
      <c r="G871" t="s">
        <v>14</v>
      </c>
      <c r="H871">
        <v>29</v>
      </c>
      <c r="I871" s="2">
        <v>44153</v>
      </c>
      <c r="J871">
        <f t="shared" si="117"/>
        <v>1</v>
      </c>
      <c r="K871" t="str">
        <f t="shared" si="118"/>
        <v>W</v>
      </c>
      <c r="L871">
        <f t="shared" si="119"/>
        <v>47</v>
      </c>
      <c r="M871" s="11">
        <f t="shared" si="120"/>
        <v>0.75</v>
      </c>
      <c r="N871">
        <f t="shared" si="121"/>
        <v>0.29166666666666669</v>
      </c>
      <c r="O871">
        <f t="shared" si="122"/>
        <v>4.8611111111111112E-2</v>
      </c>
      <c r="P871">
        <f t="shared" si="123"/>
        <v>1</v>
      </c>
      <c r="Q871">
        <f t="shared" si="124"/>
        <v>0.25</v>
      </c>
      <c r="R871">
        <f t="shared" si="125"/>
        <v>1</v>
      </c>
    </row>
    <row r="872" spans="1:18" x14ac:dyDescent="0.3">
      <c r="A872">
        <v>1</v>
      </c>
      <c r="B872">
        <v>41.879604</v>
      </c>
      <c r="C872">
        <v>-87.633663999999996</v>
      </c>
      <c r="D872" s="1">
        <v>0.33333333333333331</v>
      </c>
      <c r="E872" s="1">
        <v>0.34027777777777773</v>
      </c>
      <c r="F872" t="s">
        <v>9</v>
      </c>
      <c r="G872" t="s">
        <v>10</v>
      </c>
      <c r="H872">
        <v>25</v>
      </c>
      <c r="I872" s="2">
        <v>44154</v>
      </c>
      <c r="J872">
        <f t="shared" si="117"/>
        <v>1</v>
      </c>
      <c r="K872" t="str">
        <f t="shared" si="118"/>
        <v>Th</v>
      </c>
      <c r="L872">
        <f t="shared" si="119"/>
        <v>47</v>
      </c>
      <c r="M872" s="11">
        <f t="shared" si="120"/>
        <v>0.33333333333333331</v>
      </c>
      <c r="N872">
        <f t="shared" si="121"/>
        <v>0.15384615384615385</v>
      </c>
      <c r="O872">
        <f t="shared" si="122"/>
        <v>2.3668639053254441E-2</v>
      </c>
      <c r="P872">
        <f t="shared" si="123"/>
        <v>1</v>
      </c>
      <c r="Q872">
        <f t="shared" si="124"/>
        <v>0.5</v>
      </c>
      <c r="R872">
        <f t="shared" si="125"/>
        <v>1</v>
      </c>
    </row>
    <row r="873" spans="1:18" x14ac:dyDescent="0.3">
      <c r="A873">
        <v>1</v>
      </c>
      <c r="B873">
        <v>41.877676999999998</v>
      </c>
      <c r="C873">
        <v>-87.634251000000006</v>
      </c>
      <c r="D873" s="1">
        <v>0.34375</v>
      </c>
      <c r="E873" s="1">
        <v>0.34722222222222227</v>
      </c>
      <c r="F873" t="s">
        <v>11</v>
      </c>
      <c r="G873" t="s">
        <v>10</v>
      </c>
      <c r="H873">
        <v>25</v>
      </c>
      <c r="I873" s="2">
        <v>44154</v>
      </c>
      <c r="J873">
        <f t="shared" si="117"/>
        <v>1</v>
      </c>
      <c r="K873" t="str">
        <f t="shared" si="118"/>
        <v>Th</v>
      </c>
      <c r="L873">
        <f t="shared" si="119"/>
        <v>47</v>
      </c>
      <c r="M873" s="11">
        <f t="shared" si="120"/>
        <v>0.33333333333333331</v>
      </c>
      <c r="N873">
        <f t="shared" si="121"/>
        <v>0.19230769230769232</v>
      </c>
      <c r="O873">
        <f t="shared" si="122"/>
        <v>2.9585798816568049E-2</v>
      </c>
      <c r="P873">
        <f t="shared" si="123"/>
        <v>1</v>
      </c>
      <c r="Q873">
        <f t="shared" si="124"/>
        <v>1</v>
      </c>
      <c r="R873">
        <f t="shared" si="125"/>
        <v>1</v>
      </c>
    </row>
    <row r="874" spans="1:18" x14ac:dyDescent="0.3">
      <c r="A874">
        <v>1</v>
      </c>
      <c r="B874">
        <v>41.880653000000002</v>
      </c>
      <c r="C874">
        <v>-87.636480000000006</v>
      </c>
      <c r="D874" s="1">
        <v>0.35416666666666669</v>
      </c>
      <c r="E874" s="1">
        <v>0.5</v>
      </c>
      <c r="F874" t="s">
        <v>12</v>
      </c>
      <c r="G874" t="s">
        <v>10</v>
      </c>
      <c r="H874">
        <v>25</v>
      </c>
      <c r="I874" s="2">
        <v>44154</v>
      </c>
      <c r="J874">
        <f t="shared" si="117"/>
        <v>1</v>
      </c>
      <c r="K874" t="str">
        <f t="shared" si="118"/>
        <v>Th</v>
      </c>
      <c r="L874">
        <f t="shared" si="119"/>
        <v>47</v>
      </c>
      <c r="M874" s="11">
        <f t="shared" si="120"/>
        <v>0.33333333333333331</v>
      </c>
      <c r="N874">
        <f t="shared" si="121"/>
        <v>0.19230769230769232</v>
      </c>
      <c r="O874">
        <f t="shared" si="122"/>
        <v>2.9585798816568049E-2</v>
      </c>
      <c r="P874">
        <f t="shared" si="123"/>
        <v>1</v>
      </c>
      <c r="Q874">
        <f t="shared" si="124"/>
        <v>1</v>
      </c>
      <c r="R874">
        <f t="shared" si="125"/>
        <v>1</v>
      </c>
    </row>
    <row r="875" spans="1:18" x14ac:dyDescent="0.3">
      <c r="A875">
        <v>1</v>
      </c>
      <c r="B875">
        <v>41.897865000000003</v>
      </c>
      <c r="C875">
        <v>-87.630874000000006</v>
      </c>
      <c r="D875" s="1">
        <v>0.72916666666666663</v>
      </c>
      <c r="E875" s="1">
        <v>0.99930555555555556</v>
      </c>
      <c r="F875" t="s">
        <v>13</v>
      </c>
      <c r="G875" t="s">
        <v>10</v>
      </c>
      <c r="H875">
        <v>25</v>
      </c>
      <c r="I875" s="2">
        <v>44154</v>
      </c>
      <c r="J875">
        <f t="shared" si="117"/>
        <v>1</v>
      </c>
      <c r="K875" t="str">
        <f t="shared" si="118"/>
        <v>Th</v>
      </c>
      <c r="L875">
        <f t="shared" si="119"/>
        <v>47</v>
      </c>
      <c r="M875" s="11">
        <f t="shared" si="120"/>
        <v>0.75</v>
      </c>
      <c r="N875">
        <f t="shared" si="121"/>
        <v>0.26923076923076922</v>
      </c>
      <c r="O875">
        <f t="shared" si="122"/>
        <v>4.142011834319527E-2</v>
      </c>
      <c r="P875">
        <f t="shared" si="123"/>
        <v>1</v>
      </c>
      <c r="Q875">
        <f t="shared" si="124"/>
        <v>0.25</v>
      </c>
      <c r="R875">
        <f t="shared" si="125"/>
        <v>1</v>
      </c>
    </row>
    <row r="876" spans="1:18" x14ac:dyDescent="0.3">
      <c r="A876">
        <v>2</v>
      </c>
      <c r="B876">
        <v>41.879604</v>
      </c>
      <c r="C876">
        <v>-87.633663999999996</v>
      </c>
      <c r="D876" s="1">
        <v>0.3125</v>
      </c>
      <c r="E876" s="1">
        <v>0.35416666666666669</v>
      </c>
      <c r="F876" t="s">
        <v>9</v>
      </c>
      <c r="G876" t="s">
        <v>14</v>
      </c>
      <c r="H876">
        <v>27</v>
      </c>
      <c r="I876" s="2">
        <v>44154</v>
      </c>
      <c r="J876">
        <f t="shared" si="117"/>
        <v>1</v>
      </c>
      <c r="K876" t="str">
        <f t="shared" si="118"/>
        <v>Th</v>
      </c>
      <c r="L876">
        <f t="shared" si="119"/>
        <v>47</v>
      </c>
      <c r="M876" s="11">
        <f t="shared" si="120"/>
        <v>0.33333333333333331</v>
      </c>
      <c r="N876">
        <f t="shared" si="121"/>
        <v>0.31818181818181818</v>
      </c>
      <c r="O876">
        <f t="shared" si="122"/>
        <v>4.338842975206611E-2</v>
      </c>
      <c r="P876">
        <f t="shared" si="123"/>
        <v>1</v>
      </c>
      <c r="Q876">
        <f t="shared" si="124"/>
        <v>0.5</v>
      </c>
      <c r="R876">
        <f t="shared" si="125"/>
        <v>1</v>
      </c>
    </row>
    <row r="877" spans="1:18" x14ac:dyDescent="0.3">
      <c r="A877">
        <v>2</v>
      </c>
      <c r="B877">
        <v>41.880653000000002</v>
      </c>
      <c r="C877">
        <v>-87.636480000000006</v>
      </c>
      <c r="D877" s="1">
        <v>0.375</v>
      </c>
      <c r="E877" s="1">
        <v>0.70833333333333337</v>
      </c>
      <c r="F877" t="s">
        <v>12</v>
      </c>
      <c r="G877" t="s">
        <v>14</v>
      </c>
      <c r="H877">
        <v>27</v>
      </c>
      <c r="I877" s="2">
        <v>44154</v>
      </c>
      <c r="J877">
        <f t="shared" si="117"/>
        <v>1</v>
      </c>
      <c r="K877" t="str">
        <f t="shared" si="118"/>
        <v>Th</v>
      </c>
      <c r="L877">
        <f t="shared" si="119"/>
        <v>47</v>
      </c>
      <c r="M877" s="11">
        <f t="shared" si="120"/>
        <v>0.41666666666666663</v>
      </c>
      <c r="N877">
        <f t="shared" si="121"/>
        <v>0.22727272727272727</v>
      </c>
      <c r="O877">
        <f t="shared" si="122"/>
        <v>3.099173553719008E-2</v>
      </c>
      <c r="P877">
        <f t="shared" si="123"/>
        <v>1</v>
      </c>
      <c r="Q877">
        <f t="shared" si="124"/>
        <v>0.2</v>
      </c>
      <c r="R877">
        <f t="shared" si="125"/>
        <v>1</v>
      </c>
    </row>
    <row r="878" spans="1:18" x14ac:dyDescent="0.3">
      <c r="A878">
        <v>2</v>
      </c>
      <c r="B878">
        <v>41.897865000000003</v>
      </c>
      <c r="C878">
        <v>-87.630874000000006</v>
      </c>
      <c r="D878" s="1">
        <v>0.73958333333333337</v>
      </c>
      <c r="E878" s="1">
        <v>0.99930555555555556</v>
      </c>
      <c r="F878" t="s">
        <v>13</v>
      </c>
      <c r="G878" t="s">
        <v>14</v>
      </c>
      <c r="H878">
        <v>27</v>
      </c>
      <c r="I878" s="2">
        <v>44154</v>
      </c>
      <c r="J878">
        <f t="shared" si="117"/>
        <v>1</v>
      </c>
      <c r="K878" t="str">
        <f t="shared" si="118"/>
        <v>Th</v>
      </c>
      <c r="L878">
        <f t="shared" si="119"/>
        <v>47</v>
      </c>
      <c r="M878" s="11">
        <f t="shared" si="120"/>
        <v>0.75</v>
      </c>
      <c r="N878">
        <f t="shared" si="121"/>
        <v>0.31818181818181818</v>
      </c>
      <c r="O878">
        <f t="shared" si="122"/>
        <v>4.338842975206611E-2</v>
      </c>
      <c r="P878">
        <f t="shared" si="123"/>
        <v>1</v>
      </c>
      <c r="Q878">
        <f t="shared" si="124"/>
        <v>0.25</v>
      </c>
      <c r="R878">
        <f t="shared" si="125"/>
        <v>1</v>
      </c>
    </row>
    <row r="879" spans="1:18" x14ac:dyDescent="0.3">
      <c r="A879">
        <v>3</v>
      </c>
      <c r="B879">
        <v>41.880653000000002</v>
      </c>
      <c r="C879">
        <v>-87.636480000000006</v>
      </c>
      <c r="D879" s="1">
        <v>0.375</v>
      </c>
      <c r="E879" s="1">
        <v>0.70833333333333337</v>
      </c>
      <c r="F879" t="s">
        <v>12</v>
      </c>
      <c r="G879" t="s">
        <v>14</v>
      </c>
      <c r="H879">
        <v>29</v>
      </c>
      <c r="I879" s="2">
        <v>44154</v>
      </c>
      <c r="J879">
        <f t="shared" si="117"/>
        <v>1</v>
      </c>
      <c r="K879" t="str">
        <f t="shared" si="118"/>
        <v>Th</v>
      </c>
      <c r="L879">
        <f t="shared" si="119"/>
        <v>47</v>
      </c>
      <c r="M879" s="11">
        <f t="shared" si="120"/>
        <v>0.41666666666666663</v>
      </c>
      <c r="N879">
        <f t="shared" si="121"/>
        <v>0.26315789473684209</v>
      </c>
      <c r="O879">
        <f t="shared" si="122"/>
        <v>4.1551246537396121E-2</v>
      </c>
      <c r="P879">
        <f t="shared" si="123"/>
        <v>1</v>
      </c>
      <c r="Q879">
        <f t="shared" si="124"/>
        <v>0.2</v>
      </c>
      <c r="R879">
        <f t="shared" si="125"/>
        <v>1</v>
      </c>
    </row>
    <row r="880" spans="1:18" x14ac:dyDescent="0.3">
      <c r="A880">
        <v>3</v>
      </c>
      <c r="B880">
        <v>41.881996999999998</v>
      </c>
      <c r="C880">
        <v>-87.627484999999993</v>
      </c>
      <c r="D880" s="1">
        <v>0.73958333333333337</v>
      </c>
      <c r="E880" s="1">
        <v>0.77083333333333337</v>
      </c>
      <c r="F880" t="s">
        <v>15</v>
      </c>
      <c r="G880" t="s">
        <v>14</v>
      </c>
      <c r="H880">
        <v>29</v>
      </c>
      <c r="I880" s="2">
        <v>44154</v>
      </c>
      <c r="J880">
        <f t="shared" si="117"/>
        <v>1</v>
      </c>
      <c r="K880" t="str">
        <f t="shared" si="118"/>
        <v>Th</v>
      </c>
      <c r="L880">
        <f t="shared" si="119"/>
        <v>47</v>
      </c>
      <c r="M880" s="11">
        <f t="shared" si="120"/>
        <v>0.75</v>
      </c>
      <c r="N880">
        <f t="shared" si="121"/>
        <v>0.21052631578947367</v>
      </c>
      <c r="O880">
        <f t="shared" si="122"/>
        <v>3.3240997229916892E-2</v>
      </c>
      <c r="P880">
        <f t="shared" si="123"/>
        <v>1</v>
      </c>
      <c r="Q880">
        <f t="shared" si="124"/>
        <v>0.25</v>
      </c>
      <c r="R880">
        <f t="shared" si="125"/>
        <v>1</v>
      </c>
    </row>
    <row r="881" spans="1:18" x14ac:dyDescent="0.3">
      <c r="A881">
        <v>3</v>
      </c>
      <c r="B881">
        <v>41.897865000000003</v>
      </c>
      <c r="C881">
        <v>-87.630874000000006</v>
      </c>
      <c r="D881" s="1">
        <v>0.79166666666666663</v>
      </c>
      <c r="E881" s="1">
        <v>0.99930555555555556</v>
      </c>
      <c r="F881" t="s">
        <v>13</v>
      </c>
      <c r="G881" t="s">
        <v>14</v>
      </c>
      <c r="H881">
        <v>29</v>
      </c>
      <c r="I881" s="2">
        <v>44154</v>
      </c>
      <c r="J881">
        <f t="shared" si="117"/>
        <v>1</v>
      </c>
      <c r="K881" t="str">
        <f t="shared" si="118"/>
        <v>Th</v>
      </c>
      <c r="L881">
        <f t="shared" si="119"/>
        <v>47</v>
      </c>
      <c r="M881" s="11">
        <f t="shared" si="120"/>
        <v>0.83333333333333326</v>
      </c>
      <c r="N881">
        <f t="shared" si="121"/>
        <v>0.26315789473684209</v>
      </c>
      <c r="O881">
        <f t="shared" si="122"/>
        <v>4.1551246537396121E-2</v>
      </c>
      <c r="P881">
        <f t="shared" si="123"/>
        <v>1</v>
      </c>
      <c r="Q881">
        <f t="shared" si="124"/>
        <v>0.5</v>
      </c>
      <c r="R881">
        <f t="shared" si="125"/>
        <v>1</v>
      </c>
    </row>
    <row r="882" spans="1:18" x14ac:dyDescent="0.3">
      <c r="A882">
        <v>4</v>
      </c>
      <c r="B882">
        <v>41.880653000000002</v>
      </c>
      <c r="C882">
        <v>-87.636480000000006</v>
      </c>
      <c r="D882" s="1">
        <v>0.375</v>
      </c>
      <c r="E882" s="1">
        <v>0.71527777777777779</v>
      </c>
      <c r="F882" t="s">
        <v>12</v>
      </c>
      <c r="G882" t="s">
        <v>10</v>
      </c>
      <c r="H882">
        <v>26</v>
      </c>
      <c r="I882" s="2">
        <v>44154</v>
      </c>
      <c r="J882">
        <f t="shared" si="117"/>
        <v>1</v>
      </c>
      <c r="K882" t="str">
        <f t="shared" si="118"/>
        <v>Th</v>
      </c>
      <c r="L882">
        <f t="shared" si="119"/>
        <v>47</v>
      </c>
      <c r="M882" s="11">
        <f t="shared" si="120"/>
        <v>0.41666666666666663</v>
      </c>
      <c r="N882">
        <f t="shared" si="121"/>
        <v>0.25</v>
      </c>
      <c r="O882">
        <f t="shared" si="122"/>
        <v>3.7499999999999999E-2</v>
      </c>
      <c r="P882">
        <f t="shared" si="123"/>
        <v>1</v>
      </c>
      <c r="Q882">
        <f t="shared" si="124"/>
        <v>0.2</v>
      </c>
      <c r="R882">
        <f t="shared" si="125"/>
        <v>1</v>
      </c>
    </row>
    <row r="883" spans="1:18" x14ac:dyDescent="0.3">
      <c r="A883">
        <v>4</v>
      </c>
      <c r="B883">
        <v>41.881996999999998</v>
      </c>
      <c r="C883">
        <v>-87.627484999999993</v>
      </c>
      <c r="D883" s="1">
        <v>0.73958333333333337</v>
      </c>
      <c r="E883" s="1">
        <v>0.77777777777777779</v>
      </c>
      <c r="F883" t="s">
        <v>15</v>
      </c>
      <c r="G883" t="s">
        <v>10</v>
      </c>
      <c r="H883">
        <v>26</v>
      </c>
      <c r="I883" s="2">
        <v>44154</v>
      </c>
      <c r="J883">
        <f t="shared" si="117"/>
        <v>1</v>
      </c>
      <c r="K883" t="str">
        <f t="shared" si="118"/>
        <v>Th</v>
      </c>
      <c r="L883">
        <f t="shared" si="119"/>
        <v>47</v>
      </c>
      <c r="M883" s="11">
        <f t="shared" si="120"/>
        <v>0.75</v>
      </c>
      <c r="N883">
        <f t="shared" si="121"/>
        <v>0.2</v>
      </c>
      <c r="O883">
        <f t="shared" si="122"/>
        <v>0.03</v>
      </c>
      <c r="P883">
        <f t="shared" si="123"/>
        <v>1</v>
      </c>
      <c r="Q883">
        <f t="shared" si="124"/>
        <v>0.25</v>
      </c>
      <c r="R883">
        <f t="shared" si="125"/>
        <v>1</v>
      </c>
    </row>
    <row r="884" spans="1:18" x14ac:dyDescent="0.3">
      <c r="A884">
        <v>4</v>
      </c>
      <c r="B884">
        <v>41.897865000000003</v>
      </c>
      <c r="C884">
        <v>-87.630874000000006</v>
      </c>
      <c r="D884" s="1">
        <v>0.79166666666666663</v>
      </c>
      <c r="E884" s="1">
        <v>0.99930555555555556</v>
      </c>
      <c r="F884" t="s">
        <v>13</v>
      </c>
      <c r="G884" t="s">
        <v>10</v>
      </c>
      <c r="H884">
        <v>26</v>
      </c>
      <c r="I884" s="2">
        <v>44154</v>
      </c>
      <c r="J884">
        <f t="shared" si="117"/>
        <v>1</v>
      </c>
      <c r="K884" t="str">
        <f t="shared" si="118"/>
        <v>Th</v>
      </c>
      <c r="L884">
        <f t="shared" si="119"/>
        <v>47</v>
      </c>
      <c r="M884" s="11">
        <f t="shared" si="120"/>
        <v>0.83333333333333326</v>
      </c>
      <c r="N884">
        <f t="shared" si="121"/>
        <v>0.35</v>
      </c>
      <c r="O884">
        <f t="shared" si="122"/>
        <v>5.2499999999999998E-2</v>
      </c>
      <c r="P884">
        <f t="shared" si="123"/>
        <v>1</v>
      </c>
      <c r="Q884">
        <f t="shared" si="124"/>
        <v>0.5</v>
      </c>
      <c r="R884">
        <f t="shared" si="125"/>
        <v>1</v>
      </c>
    </row>
    <row r="885" spans="1:18" x14ac:dyDescent="0.3">
      <c r="A885">
        <v>5</v>
      </c>
      <c r="B885">
        <v>41.874848999999998</v>
      </c>
      <c r="C885">
        <v>-87.634506000000002</v>
      </c>
      <c r="D885" s="1">
        <v>0.25</v>
      </c>
      <c r="E885" s="1">
        <v>0.3125</v>
      </c>
      <c r="F885" t="s">
        <v>16</v>
      </c>
      <c r="G885" t="s">
        <v>10</v>
      </c>
      <c r="H885">
        <v>27</v>
      </c>
      <c r="I885" s="2">
        <v>44154</v>
      </c>
      <c r="J885">
        <f t="shared" si="117"/>
        <v>1</v>
      </c>
      <c r="K885" t="str">
        <f t="shared" si="118"/>
        <v>Th</v>
      </c>
      <c r="L885">
        <f t="shared" si="119"/>
        <v>47</v>
      </c>
      <c r="M885" s="11">
        <f t="shared" si="120"/>
        <v>0.25</v>
      </c>
      <c r="N885">
        <f t="shared" si="121"/>
        <v>0.22727272727272727</v>
      </c>
      <c r="O885">
        <f t="shared" si="122"/>
        <v>4.1322314049586778E-2</v>
      </c>
      <c r="P885">
        <f t="shared" si="123"/>
        <v>1</v>
      </c>
      <c r="Q885">
        <f t="shared" si="124"/>
        <v>1</v>
      </c>
      <c r="R885">
        <f t="shared" si="125"/>
        <v>1</v>
      </c>
    </row>
    <row r="886" spans="1:18" x14ac:dyDescent="0.3">
      <c r="A886">
        <v>5</v>
      </c>
      <c r="B886">
        <v>41.880653000000002</v>
      </c>
      <c r="C886">
        <v>-87.636480000000006</v>
      </c>
      <c r="D886" s="1">
        <v>0.375</v>
      </c>
      <c r="E886" s="1">
        <v>0.70833333333333337</v>
      </c>
      <c r="F886" t="s">
        <v>12</v>
      </c>
      <c r="G886" t="s">
        <v>10</v>
      </c>
      <c r="H886">
        <v>27</v>
      </c>
      <c r="I886" s="2">
        <v>44154</v>
      </c>
      <c r="J886">
        <f t="shared" si="117"/>
        <v>1</v>
      </c>
      <c r="K886" t="str">
        <f t="shared" si="118"/>
        <v>Th</v>
      </c>
      <c r="L886">
        <f t="shared" si="119"/>
        <v>47</v>
      </c>
      <c r="M886" s="11">
        <f t="shared" si="120"/>
        <v>0.41666666666666663</v>
      </c>
      <c r="N886">
        <f t="shared" si="121"/>
        <v>0.22727272727272727</v>
      </c>
      <c r="O886">
        <f t="shared" si="122"/>
        <v>4.1322314049586778E-2</v>
      </c>
      <c r="P886">
        <f t="shared" si="123"/>
        <v>1</v>
      </c>
      <c r="Q886">
        <f t="shared" si="124"/>
        <v>0.2</v>
      </c>
      <c r="R886">
        <f t="shared" si="125"/>
        <v>1</v>
      </c>
    </row>
    <row r="887" spans="1:18" x14ac:dyDescent="0.3">
      <c r="A887">
        <v>5</v>
      </c>
      <c r="B887">
        <v>41.881996999999998</v>
      </c>
      <c r="C887">
        <v>-87.627484999999993</v>
      </c>
      <c r="D887" s="1">
        <v>0.73958333333333337</v>
      </c>
      <c r="E887" s="1">
        <v>0.77083333333333337</v>
      </c>
      <c r="F887" t="s">
        <v>15</v>
      </c>
      <c r="G887" t="s">
        <v>10</v>
      </c>
      <c r="H887">
        <v>27</v>
      </c>
      <c r="I887" s="2">
        <v>44154</v>
      </c>
      <c r="J887">
        <f t="shared" si="117"/>
        <v>1</v>
      </c>
      <c r="K887" t="str">
        <f t="shared" si="118"/>
        <v>Th</v>
      </c>
      <c r="L887">
        <f t="shared" si="119"/>
        <v>47</v>
      </c>
      <c r="M887" s="11">
        <f t="shared" si="120"/>
        <v>0.75</v>
      </c>
      <c r="N887">
        <f t="shared" si="121"/>
        <v>0.22727272727272727</v>
      </c>
      <c r="O887">
        <f t="shared" si="122"/>
        <v>4.1322314049586778E-2</v>
      </c>
      <c r="P887">
        <f t="shared" si="123"/>
        <v>1</v>
      </c>
      <c r="Q887">
        <f t="shared" si="124"/>
        <v>0.25</v>
      </c>
      <c r="R887">
        <f t="shared" si="125"/>
        <v>1</v>
      </c>
    </row>
    <row r="888" spans="1:18" x14ac:dyDescent="0.3">
      <c r="A888">
        <v>5</v>
      </c>
      <c r="B888">
        <v>41.897865000000003</v>
      </c>
      <c r="C888">
        <v>-87.630874000000006</v>
      </c>
      <c r="D888" s="1">
        <v>0.73958333333333337</v>
      </c>
      <c r="E888" s="1">
        <v>0.99930555555555556</v>
      </c>
      <c r="F888" t="s">
        <v>13</v>
      </c>
      <c r="G888" t="s">
        <v>10</v>
      </c>
      <c r="H888">
        <v>27</v>
      </c>
      <c r="I888" s="2">
        <v>44154</v>
      </c>
      <c r="J888">
        <f t="shared" si="117"/>
        <v>1</v>
      </c>
      <c r="K888" t="str">
        <f t="shared" si="118"/>
        <v>Th</v>
      </c>
      <c r="L888">
        <f t="shared" si="119"/>
        <v>47</v>
      </c>
      <c r="M888" s="11">
        <f t="shared" si="120"/>
        <v>0.75</v>
      </c>
      <c r="N888">
        <f t="shared" si="121"/>
        <v>0.31818181818181818</v>
      </c>
      <c r="O888">
        <f t="shared" si="122"/>
        <v>5.7851239669421489E-2</v>
      </c>
      <c r="P888">
        <f t="shared" si="123"/>
        <v>1</v>
      </c>
      <c r="Q888">
        <f t="shared" si="124"/>
        <v>0.25</v>
      </c>
      <c r="R888">
        <f t="shared" si="125"/>
        <v>1</v>
      </c>
    </row>
    <row r="889" spans="1:18" x14ac:dyDescent="0.3">
      <c r="A889">
        <v>6</v>
      </c>
      <c r="B889">
        <v>41.880653000000002</v>
      </c>
      <c r="C889">
        <v>-87.636480000000006</v>
      </c>
      <c r="D889" s="1">
        <v>0.375</v>
      </c>
      <c r="E889" s="1">
        <v>0.71527777777777779</v>
      </c>
      <c r="F889" t="s">
        <v>12</v>
      </c>
      <c r="G889" t="s">
        <v>14</v>
      </c>
      <c r="H889">
        <v>29</v>
      </c>
      <c r="I889" s="2">
        <v>44154</v>
      </c>
      <c r="J889">
        <f t="shared" si="117"/>
        <v>1</v>
      </c>
      <c r="K889" t="str">
        <f t="shared" si="118"/>
        <v>Th</v>
      </c>
      <c r="L889">
        <f t="shared" si="119"/>
        <v>47</v>
      </c>
      <c r="M889" s="11">
        <f t="shared" si="120"/>
        <v>0.41666666666666663</v>
      </c>
      <c r="N889">
        <f t="shared" si="121"/>
        <v>0.20833333333333334</v>
      </c>
      <c r="O889">
        <f t="shared" si="122"/>
        <v>2.6041666666666668E-2</v>
      </c>
      <c r="P889">
        <f t="shared" si="123"/>
        <v>1</v>
      </c>
      <c r="Q889">
        <f t="shared" si="124"/>
        <v>0.2</v>
      </c>
      <c r="R889">
        <f t="shared" si="125"/>
        <v>1</v>
      </c>
    </row>
    <row r="890" spans="1:18" x14ac:dyDescent="0.3">
      <c r="A890">
        <v>6</v>
      </c>
      <c r="B890">
        <v>41.881996999999998</v>
      </c>
      <c r="C890">
        <v>-87.627484999999993</v>
      </c>
      <c r="D890" s="1">
        <v>0.73958333333333337</v>
      </c>
      <c r="E890" s="1">
        <v>0.77777777777777779</v>
      </c>
      <c r="F890" t="s">
        <v>15</v>
      </c>
      <c r="G890" t="s">
        <v>14</v>
      </c>
      <c r="H890">
        <v>29</v>
      </c>
      <c r="I890" s="2">
        <v>44154</v>
      </c>
      <c r="J890">
        <f t="shared" si="117"/>
        <v>1</v>
      </c>
      <c r="K890" t="str">
        <f t="shared" si="118"/>
        <v>Th</v>
      </c>
      <c r="L890">
        <f t="shared" si="119"/>
        <v>47</v>
      </c>
      <c r="M890" s="11">
        <f t="shared" si="120"/>
        <v>0.75</v>
      </c>
      <c r="N890">
        <f t="shared" si="121"/>
        <v>0.25</v>
      </c>
      <c r="O890">
        <f t="shared" si="122"/>
        <v>3.125E-2</v>
      </c>
      <c r="P890">
        <f t="shared" si="123"/>
        <v>1</v>
      </c>
      <c r="Q890">
        <f t="shared" si="124"/>
        <v>0.25</v>
      </c>
      <c r="R890">
        <f t="shared" si="125"/>
        <v>1</v>
      </c>
    </row>
    <row r="891" spans="1:18" x14ac:dyDescent="0.3">
      <c r="A891">
        <v>6</v>
      </c>
      <c r="B891">
        <v>41.897865000000003</v>
      </c>
      <c r="C891">
        <v>-87.630874000000006</v>
      </c>
      <c r="D891" s="1">
        <v>0.73958333333333337</v>
      </c>
      <c r="E891" s="1">
        <v>0.99930555555555556</v>
      </c>
      <c r="F891" t="s">
        <v>13</v>
      </c>
      <c r="G891" t="s">
        <v>14</v>
      </c>
      <c r="H891">
        <v>29</v>
      </c>
      <c r="I891" s="2">
        <v>44154</v>
      </c>
      <c r="J891">
        <f t="shared" si="117"/>
        <v>1</v>
      </c>
      <c r="K891" t="str">
        <f t="shared" si="118"/>
        <v>Th</v>
      </c>
      <c r="L891">
        <f t="shared" si="119"/>
        <v>47</v>
      </c>
      <c r="M891" s="11">
        <f t="shared" si="120"/>
        <v>0.75</v>
      </c>
      <c r="N891">
        <f t="shared" si="121"/>
        <v>0.29166666666666669</v>
      </c>
      <c r="O891">
        <f t="shared" si="122"/>
        <v>3.6458333333333336E-2</v>
      </c>
      <c r="P891">
        <f t="shared" si="123"/>
        <v>1</v>
      </c>
      <c r="Q891">
        <f t="shared" si="124"/>
        <v>0.25</v>
      </c>
      <c r="R891">
        <f t="shared" si="125"/>
        <v>1</v>
      </c>
    </row>
    <row r="892" spans="1:18" x14ac:dyDescent="0.3">
      <c r="A892">
        <v>1</v>
      </c>
      <c r="B892">
        <v>41.879604</v>
      </c>
      <c r="C892">
        <v>-87.633663999999996</v>
      </c>
      <c r="D892" s="1">
        <v>0.33333333333333331</v>
      </c>
      <c r="E892" s="1">
        <v>0.34027777777777773</v>
      </c>
      <c r="F892" t="s">
        <v>9</v>
      </c>
      <c r="G892" t="s">
        <v>10</v>
      </c>
      <c r="H892">
        <v>25</v>
      </c>
      <c r="I892" s="2">
        <v>44155</v>
      </c>
      <c r="J892">
        <f t="shared" si="117"/>
        <v>1</v>
      </c>
      <c r="K892" t="str">
        <f t="shared" si="118"/>
        <v>F</v>
      </c>
      <c r="L892">
        <f t="shared" si="119"/>
        <v>47</v>
      </c>
      <c r="M892" s="11">
        <f t="shared" si="120"/>
        <v>0.33333333333333331</v>
      </c>
      <c r="N892">
        <f t="shared" si="121"/>
        <v>0.15384615384615385</v>
      </c>
      <c r="O892">
        <f t="shared" si="122"/>
        <v>2.3668639053254441E-2</v>
      </c>
      <c r="P892">
        <f t="shared" si="123"/>
        <v>1</v>
      </c>
      <c r="Q892">
        <f t="shared" si="124"/>
        <v>0.5</v>
      </c>
      <c r="R892">
        <f t="shared" si="125"/>
        <v>1</v>
      </c>
    </row>
    <row r="893" spans="1:18" x14ac:dyDescent="0.3">
      <c r="A893">
        <v>1</v>
      </c>
      <c r="B893">
        <v>41.877676999999998</v>
      </c>
      <c r="C893">
        <v>-87.634251000000006</v>
      </c>
      <c r="D893" s="1">
        <v>0.34375</v>
      </c>
      <c r="E893" s="1">
        <v>0.34722222222222227</v>
      </c>
      <c r="F893" t="s">
        <v>11</v>
      </c>
      <c r="G893" t="s">
        <v>10</v>
      </c>
      <c r="H893">
        <v>25</v>
      </c>
      <c r="I893" s="2">
        <v>44155</v>
      </c>
      <c r="J893">
        <f t="shared" si="117"/>
        <v>1</v>
      </c>
      <c r="K893" t="str">
        <f t="shared" si="118"/>
        <v>F</v>
      </c>
      <c r="L893">
        <f t="shared" si="119"/>
        <v>47</v>
      </c>
      <c r="M893" s="11">
        <f t="shared" si="120"/>
        <v>0.33333333333333331</v>
      </c>
      <c r="N893">
        <f t="shared" si="121"/>
        <v>0.19230769230769232</v>
      </c>
      <c r="O893">
        <f t="shared" si="122"/>
        <v>2.9585798816568049E-2</v>
      </c>
      <c r="P893">
        <f t="shared" si="123"/>
        <v>1</v>
      </c>
      <c r="Q893">
        <f t="shared" si="124"/>
        <v>1</v>
      </c>
      <c r="R893">
        <f t="shared" si="125"/>
        <v>1</v>
      </c>
    </row>
    <row r="894" spans="1:18" x14ac:dyDescent="0.3">
      <c r="A894">
        <v>1</v>
      </c>
      <c r="B894">
        <v>41.880653000000002</v>
      </c>
      <c r="C894">
        <v>-87.636480000000006</v>
      </c>
      <c r="D894" s="1">
        <v>0.35416666666666669</v>
      </c>
      <c r="E894" s="1">
        <v>0.5</v>
      </c>
      <c r="F894" t="s">
        <v>12</v>
      </c>
      <c r="G894" t="s">
        <v>10</v>
      </c>
      <c r="H894">
        <v>25</v>
      </c>
      <c r="I894" s="2">
        <v>44155</v>
      </c>
      <c r="J894">
        <f t="shared" si="117"/>
        <v>1</v>
      </c>
      <c r="K894" t="str">
        <f t="shared" si="118"/>
        <v>F</v>
      </c>
      <c r="L894">
        <f t="shared" si="119"/>
        <v>47</v>
      </c>
      <c r="M894" s="11">
        <f t="shared" si="120"/>
        <v>0.33333333333333331</v>
      </c>
      <c r="N894">
        <f t="shared" si="121"/>
        <v>0.19230769230769232</v>
      </c>
      <c r="O894">
        <f t="shared" si="122"/>
        <v>2.9585798816568049E-2</v>
      </c>
      <c r="P894">
        <f t="shared" si="123"/>
        <v>1</v>
      </c>
      <c r="Q894">
        <f t="shared" si="124"/>
        <v>1</v>
      </c>
      <c r="R894">
        <f t="shared" si="125"/>
        <v>1</v>
      </c>
    </row>
    <row r="895" spans="1:18" x14ac:dyDescent="0.3">
      <c r="A895">
        <v>1</v>
      </c>
      <c r="B895">
        <v>41.897865000000003</v>
      </c>
      <c r="C895">
        <v>-87.630874000000006</v>
      </c>
      <c r="D895" s="1">
        <v>0.72916666666666663</v>
      </c>
      <c r="E895" s="1">
        <v>0.99930555555555556</v>
      </c>
      <c r="F895" t="s">
        <v>13</v>
      </c>
      <c r="G895" t="s">
        <v>10</v>
      </c>
      <c r="H895">
        <v>25</v>
      </c>
      <c r="I895" s="2">
        <v>44155</v>
      </c>
      <c r="J895">
        <f t="shared" si="117"/>
        <v>1</v>
      </c>
      <c r="K895" t="str">
        <f t="shared" si="118"/>
        <v>F</v>
      </c>
      <c r="L895">
        <f t="shared" si="119"/>
        <v>47</v>
      </c>
      <c r="M895" s="11">
        <f t="shared" si="120"/>
        <v>0.75</v>
      </c>
      <c r="N895">
        <f t="shared" si="121"/>
        <v>0.26923076923076922</v>
      </c>
      <c r="O895">
        <f t="shared" si="122"/>
        <v>4.142011834319527E-2</v>
      </c>
      <c r="P895">
        <f t="shared" si="123"/>
        <v>1</v>
      </c>
      <c r="Q895">
        <f t="shared" si="124"/>
        <v>0.26666666666666666</v>
      </c>
      <c r="R895">
        <f t="shared" si="125"/>
        <v>1</v>
      </c>
    </row>
    <row r="896" spans="1:18" x14ac:dyDescent="0.3">
      <c r="A896">
        <v>2</v>
      </c>
      <c r="B896">
        <v>41.879604</v>
      </c>
      <c r="C896">
        <v>-87.633663999999996</v>
      </c>
      <c r="D896" s="1">
        <v>0.3125</v>
      </c>
      <c r="E896" s="1">
        <v>0.35416666666666669</v>
      </c>
      <c r="F896" t="s">
        <v>9</v>
      </c>
      <c r="G896" t="s">
        <v>14</v>
      </c>
      <c r="H896">
        <v>27</v>
      </c>
      <c r="I896" s="2">
        <v>44155</v>
      </c>
      <c r="J896">
        <f t="shared" si="117"/>
        <v>1</v>
      </c>
      <c r="K896" t="str">
        <f t="shared" si="118"/>
        <v>F</v>
      </c>
      <c r="L896">
        <f t="shared" si="119"/>
        <v>47</v>
      </c>
      <c r="M896" s="11">
        <f t="shared" si="120"/>
        <v>0.33333333333333331</v>
      </c>
      <c r="N896">
        <f t="shared" si="121"/>
        <v>0.31818181818181818</v>
      </c>
      <c r="O896">
        <f t="shared" si="122"/>
        <v>4.338842975206611E-2</v>
      </c>
      <c r="P896">
        <f t="shared" si="123"/>
        <v>1</v>
      </c>
      <c r="Q896">
        <f t="shared" si="124"/>
        <v>0.5</v>
      </c>
      <c r="R896">
        <f t="shared" si="125"/>
        <v>1</v>
      </c>
    </row>
    <row r="897" spans="1:18" x14ac:dyDescent="0.3">
      <c r="A897">
        <v>2</v>
      </c>
      <c r="B897">
        <v>41.880653000000002</v>
      </c>
      <c r="C897">
        <v>-87.636480000000006</v>
      </c>
      <c r="D897" s="1">
        <v>0.375</v>
      </c>
      <c r="E897" s="1">
        <v>0.70833333333333337</v>
      </c>
      <c r="F897" t="s">
        <v>12</v>
      </c>
      <c r="G897" t="s">
        <v>14</v>
      </c>
      <c r="H897">
        <v>27</v>
      </c>
      <c r="I897" s="2">
        <v>44155</v>
      </c>
      <c r="J897">
        <f t="shared" si="117"/>
        <v>1</v>
      </c>
      <c r="K897" t="str">
        <f t="shared" si="118"/>
        <v>F</v>
      </c>
      <c r="L897">
        <f t="shared" si="119"/>
        <v>47</v>
      </c>
      <c r="M897" s="11">
        <f t="shared" si="120"/>
        <v>0.41666666666666663</v>
      </c>
      <c r="N897">
        <f t="shared" si="121"/>
        <v>0.22727272727272727</v>
      </c>
      <c r="O897">
        <f t="shared" si="122"/>
        <v>3.099173553719008E-2</v>
      </c>
      <c r="P897">
        <f t="shared" si="123"/>
        <v>1</v>
      </c>
      <c r="Q897">
        <f t="shared" si="124"/>
        <v>0.2</v>
      </c>
      <c r="R897">
        <f t="shared" si="125"/>
        <v>1</v>
      </c>
    </row>
    <row r="898" spans="1:18" x14ac:dyDescent="0.3">
      <c r="A898">
        <v>2</v>
      </c>
      <c r="B898">
        <v>41.897865000000003</v>
      </c>
      <c r="C898">
        <v>-87.630874000000006</v>
      </c>
      <c r="D898" s="1">
        <v>0.73958333333333337</v>
      </c>
      <c r="E898" s="1">
        <v>0.99930555555555556</v>
      </c>
      <c r="F898" t="s">
        <v>13</v>
      </c>
      <c r="G898" t="s">
        <v>14</v>
      </c>
      <c r="H898">
        <v>27</v>
      </c>
      <c r="I898" s="2">
        <v>44155</v>
      </c>
      <c r="J898">
        <f t="shared" si="117"/>
        <v>1</v>
      </c>
      <c r="K898" t="str">
        <f t="shared" si="118"/>
        <v>F</v>
      </c>
      <c r="L898">
        <f t="shared" si="119"/>
        <v>47</v>
      </c>
      <c r="M898" s="11">
        <f t="shared" si="120"/>
        <v>0.75</v>
      </c>
      <c r="N898">
        <f t="shared" si="121"/>
        <v>0.31818181818181818</v>
      </c>
      <c r="O898">
        <f t="shared" si="122"/>
        <v>4.338842975206611E-2</v>
      </c>
      <c r="P898">
        <f t="shared" si="123"/>
        <v>0.875</v>
      </c>
      <c r="Q898">
        <f t="shared" si="124"/>
        <v>0.2</v>
      </c>
      <c r="R898">
        <f t="shared" si="125"/>
        <v>0.75</v>
      </c>
    </row>
    <row r="899" spans="1:18" x14ac:dyDescent="0.3">
      <c r="A899">
        <v>3</v>
      </c>
      <c r="B899">
        <v>41.880653000000002</v>
      </c>
      <c r="C899">
        <v>-87.636480000000006</v>
      </c>
      <c r="D899" s="1">
        <v>0.375</v>
      </c>
      <c r="E899" s="1">
        <v>0.70833333333333337</v>
      </c>
      <c r="F899" t="s">
        <v>12</v>
      </c>
      <c r="G899" t="s">
        <v>14</v>
      </c>
      <c r="H899">
        <v>29</v>
      </c>
      <c r="I899" s="2">
        <v>44155</v>
      </c>
      <c r="J899">
        <f t="shared" ref="J899:J962" si="126">CHOOSE(WEEKDAY(I899),0,1,1,1,1,1,0)</f>
        <v>1</v>
      </c>
      <c r="K899" t="str">
        <f t="shared" ref="K899:K962" si="127">CHOOSE(WEEKDAY(I899),"Su","M","Tu","W","Th","F","Sa")</f>
        <v>F</v>
      </c>
      <c r="L899">
        <f t="shared" ref="L899:L962" si="128">WEEKNUM(I899)</f>
        <v>47</v>
      </c>
      <c r="M899" s="11">
        <f t="shared" ref="M899:M962" si="129">MROUND(D899,"2:00")</f>
        <v>0.41666666666666663</v>
      </c>
      <c r="N899">
        <f t="shared" ref="N899:N962" si="130">COUNTIFS(F:F,F899,A:A,A899,L:L,L899)/COUNTIFS(A:A,A899,L:L,L899)</f>
        <v>0.26315789473684209</v>
      </c>
      <c r="O899">
        <f t="shared" ref="O899:O962" si="131">N899*(COUNTIFS(K:K,K899,A:A,A899,L:L,L899)/COUNTIFS(A:A,A899,L:L,L899))</f>
        <v>4.1551246537396121E-2</v>
      </c>
      <c r="P899">
        <f t="shared" ref="P899:P962" si="132">COUNTIFS(F:F,F899,A:A,A899,K:K,K899)/(MAX(L:L)-MIN(L:L))</f>
        <v>1</v>
      </c>
      <c r="Q899">
        <f t="shared" ref="Q899:Q962" si="133">COUNTIFS(F:F,F899,M:M,M899,K:K,K899,A:A,A899)/COUNTIFS(F:F,F899,K:K,K899,M:M,M899)</f>
        <v>0.2</v>
      </c>
      <c r="R899">
        <f t="shared" ref="R899:R962" si="134">COUNTIFS(F:F,F899,A:A,A899,K:K,K899,M:M,M899)/(MAX(L:L)-MIN(L:L))</f>
        <v>1</v>
      </c>
    </row>
    <row r="900" spans="1:18" x14ac:dyDescent="0.3">
      <c r="A900">
        <v>3</v>
      </c>
      <c r="B900">
        <v>41.881996999999998</v>
      </c>
      <c r="C900">
        <v>-87.627484999999993</v>
      </c>
      <c r="D900" s="1">
        <v>0.73958333333333337</v>
      </c>
      <c r="E900" s="1">
        <v>0.77083333333333337</v>
      </c>
      <c r="F900" t="s">
        <v>15</v>
      </c>
      <c r="G900" t="s">
        <v>14</v>
      </c>
      <c r="H900">
        <v>29</v>
      </c>
      <c r="I900" s="2">
        <v>44155</v>
      </c>
      <c r="J900">
        <f t="shared" si="126"/>
        <v>1</v>
      </c>
      <c r="K900" t="str">
        <f t="shared" si="127"/>
        <v>F</v>
      </c>
      <c r="L900">
        <f t="shared" si="128"/>
        <v>47</v>
      </c>
      <c r="M900" s="11">
        <f t="shared" si="129"/>
        <v>0.75</v>
      </c>
      <c r="N900">
        <f t="shared" si="130"/>
        <v>0.21052631578947367</v>
      </c>
      <c r="O900">
        <f t="shared" si="131"/>
        <v>3.3240997229916892E-2</v>
      </c>
      <c r="P900">
        <f t="shared" si="132"/>
        <v>1</v>
      </c>
      <c r="Q900">
        <f t="shared" si="133"/>
        <v>0.33333333333333331</v>
      </c>
      <c r="R900">
        <f t="shared" si="134"/>
        <v>1</v>
      </c>
    </row>
    <row r="901" spans="1:18" x14ac:dyDescent="0.3">
      <c r="A901">
        <v>3</v>
      </c>
      <c r="B901">
        <v>41.897865000000003</v>
      </c>
      <c r="C901">
        <v>-87.630874000000006</v>
      </c>
      <c r="D901" s="1">
        <v>0.79166666666666663</v>
      </c>
      <c r="E901" s="1">
        <v>0.99930555555555556</v>
      </c>
      <c r="F901" t="s">
        <v>13</v>
      </c>
      <c r="G901" t="s">
        <v>14</v>
      </c>
      <c r="H901">
        <v>29</v>
      </c>
      <c r="I901" s="2">
        <v>44155</v>
      </c>
      <c r="J901">
        <f t="shared" si="126"/>
        <v>1</v>
      </c>
      <c r="K901" t="str">
        <f t="shared" si="127"/>
        <v>F</v>
      </c>
      <c r="L901">
        <f t="shared" si="128"/>
        <v>47</v>
      </c>
      <c r="M901" s="11">
        <f t="shared" si="129"/>
        <v>0.83333333333333326</v>
      </c>
      <c r="N901">
        <f t="shared" si="130"/>
        <v>0.26315789473684209</v>
      </c>
      <c r="O901">
        <f t="shared" si="131"/>
        <v>4.1551246537396121E-2</v>
      </c>
      <c r="P901">
        <f t="shared" si="132"/>
        <v>1</v>
      </c>
      <c r="Q901">
        <f t="shared" si="133"/>
        <v>0.47058823529411764</v>
      </c>
      <c r="R901">
        <f t="shared" si="134"/>
        <v>1</v>
      </c>
    </row>
    <row r="902" spans="1:18" x14ac:dyDescent="0.3">
      <c r="A902">
        <v>4</v>
      </c>
      <c r="B902">
        <v>41.880653000000002</v>
      </c>
      <c r="C902">
        <v>-87.636480000000006</v>
      </c>
      <c r="D902" s="1">
        <v>0.375</v>
      </c>
      <c r="E902" s="1">
        <v>0.71527777777777779</v>
      </c>
      <c r="F902" t="s">
        <v>12</v>
      </c>
      <c r="G902" t="s">
        <v>10</v>
      </c>
      <c r="H902">
        <v>26</v>
      </c>
      <c r="I902" s="2">
        <v>44155</v>
      </c>
      <c r="J902">
        <f t="shared" si="126"/>
        <v>1</v>
      </c>
      <c r="K902" t="str">
        <f t="shared" si="127"/>
        <v>F</v>
      </c>
      <c r="L902">
        <f t="shared" si="128"/>
        <v>47</v>
      </c>
      <c r="M902" s="11">
        <f t="shared" si="129"/>
        <v>0.41666666666666663</v>
      </c>
      <c r="N902">
        <f t="shared" si="130"/>
        <v>0.25</v>
      </c>
      <c r="O902">
        <f t="shared" si="131"/>
        <v>3.7499999999999999E-2</v>
      </c>
      <c r="P902">
        <f t="shared" si="132"/>
        <v>1</v>
      </c>
      <c r="Q902">
        <f t="shared" si="133"/>
        <v>0.2</v>
      </c>
      <c r="R902">
        <f t="shared" si="134"/>
        <v>1</v>
      </c>
    </row>
    <row r="903" spans="1:18" x14ac:dyDescent="0.3">
      <c r="A903">
        <v>4</v>
      </c>
      <c r="B903">
        <v>41.881996999999998</v>
      </c>
      <c r="C903">
        <v>-87.627484999999993</v>
      </c>
      <c r="D903" s="1">
        <v>0.73958333333333337</v>
      </c>
      <c r="E903" s="1">
        <v>0.77777777777777779</v>
      </c>
      <c r="F903" t="s">
        <v>15</v>
      </c>
      <c r="G903" t="s">
        <v>10</v>
      </c>
      <c r="H903">
        <v>26</v>
      </c>
      <c r="I903" s="2">
        <v>44155</v>
      </c>
      <c r="J903">
        <f t="shared" si="126"/>
        <v>1</v>
      </c>
      <c r="K903" t="str">
        <f t="shared" si="127"/>
        <v>F</v>
      </c>
      <c r="L903">
        <f t="shared" si="128"/>
        <v>47</v>
      </c>
      <c r="M903" s="11">
        <f t="shared" si="129"/>
        <v>0.75</v>
      </c>
      <c r="N903">
        <f t="shared" si="130"/>
        <v>0.2</v>
      </c>
      <c r="O903">
        <f t="shared" si="131"/>
        <v>0.03</v>
      </c>
      <c r="P903">
        <f t="shared" si="132"/>
        <v>1</v>
      </c>
      <c r="Q903">
        <f t="shared" si="133"/>
        <v>0.33333333333333331</v>
      </c>
      <c r="R903">
        <f t="shared" si="134"/>
        <v>1</v>
      </c>
    </row>
    <row r="904" spans="1:18" x14ac:dyDescent="0.3">
      <c r="A904">
        <v>4</v>
      </c>
      <c r="B904">
        <v>41.897865000000003</v>
      </c>
      <c r="C904">
        <v>-87.630874000000006</v>
      </c>
      <c r="D904" s="1">
        <v>0.79166666666666663</v>
      </c>
      <c r="E904" s="1">
        <v>0.99930555555555556</v>
      </c>
      <c r="F904" t="s">
        <v>13</v>
      </c>
      <c r="G904" t="s">
        <v>10</v>
      </c>
      <c r="H904">
        <v>26</v>
      </c>
      <c r="I904" s="2">
        <v>44155</v>
      </c>
      <c r="J904">
        <f t="shared" si="126"/>
        <v>1</v>
      </c>
      <c r="K904" t="str">
        <f t="shared" si="127"/>
        <v>F</v>
      </c>
      <c r="L904">
        <f t="shared" si="128"/>
        <v>47</v>
      </c>
      <c r="M904" s="11">
        <f t="shared" si="129"/>
        <v>0.83333333333333326</v>
      </c>
      <c r="N904">
        <f t="shared" si="130"/>
        <v>0.35</v>
      </c>
      <c r="O904">
        <f t="shared" si="131"/>
        <v>5.2499999999999998E-2</v>
      </c>
      <c r="P904">
        <f t="shared" si="132"/>
        <v>1</v>
      </c>
      <c r="Q904">
        <f t="shared" si="133"/>
        <v>0.47058823529411764</v>
      </c>
      <c r="R904">
        <f t="shared" si="134"/>
        <v>1</v>
      </c>
    </row>
    <row r="905" spans="1:18" x14ac:dyDescent="0.3">
      <c r="A905">
        <v>5</v>
      </c>
      <c r="B905">
        <v>41.874848999999998</v>
      </c>
      <c r="C905">
        <v>-87.634506000000002</v>
      </c>
      <c r="D905" s="1">
        <v>0.25</v>
      </c>
      <c r="E905" s="1">
        <v>0.3125</v>
      </c>
      <c r="F905" t="s">
        <v>16</v>
      </c>
      <c r="G905" t="s">
        <v>10</v>
      </c>
      <c r="H905">
        <v>27</v>
      </c>
      <c r="I905" s="2">
        <v>44155</v>
      </c>
      <c r="J905">
        <f t="shared" si="126"/>
        <v>1</v>
      </c>
      <c r="K905" t="str">
        <f t="shared" si="127"/>
        <v>F</v>
      </c>
      <c r="L905">
        <f t="shared" si="128"/>
        <v>47</v>
      </c>
      <c r="M905" s="11">
        <f t="shared" si="129"/>
        <v>0.25</v>
      </c>
      <c r="N905">
        <f t="shared" si="130"/>
        <v>0.22727272727272727</v>
      </c>
      <c r="O905">
        <f t="shared" si="131"/>
        <v>3.099173553719008E-2</v>
      </c>
      <c r="P905">
        <f t="shared" si="132"/>
        <v>1</v>
      </c>
      <c r="Q905">
        <f t="shared" si="133"/>
        <v>0.5</v>
      </c>
      <c r="R905">
        <f t="shared" si="134"/>
        <v>1</v>
      </c>
    </row>
    <row r="906" spans="1:18" x14ac:dyDescent="0.3">
      <c r="A906">
        <v>5</v>
      </c>
      <c r="B906">
        <v>41.880653000000002</v>
      </c>
      <c r="C906">
        <v>-87.636480000000006</v>
      </c>
      <c r="D906" s="1">
        <v>0.375</v>
      </c>
      <c r="E906" s="1">
        <v>0.70833333333333337</v>
      </c>
      <c r="F906" t="s">
        <v>12</v>
      </c>
      <c r="G906" t="s">
        <v>10</v>
      </c>
      <c r="H906">
        <v>27</v>
      </c>
      <c r="I906" s="2">
        <v>44155</v>
      </c>
      <c r="J906">
        <f t="shared" si="126"/>
        <v>1</v>
      </c>
      <c r="K906" t="str">
        <f t="shared" si="127"/>
        <v>F</v>
      </c>
      <c r="L906">
        <f t="shared" si="128"/>
        <v>47</v>
      </c>
      <c r="M906" s="11">
        <f t="shared" si="129"/>
        <v>0.41666666666666663</v>
      </c>
      <c r="N906">
        <f t="shared" si="130"/>
        <v>0.22727272727272727</v>
      </c>
      <c r="O906">
        <f t="shared" si="131"/>
        <v>3.099173553719008E-2</v>
      </c>
      <c r="P906">
        <f t="shared" si="132"/>
        <v>1</v>
      </c>
      <c r="Q906">
        <f t="shared" si="133"/>
        <v>0.2</v>
      </c>
      <c r="R906">
        <f t="shared" si="134"/>
        <v>1</v>
      </c>
    </row>
    <row r="907" spans="1:18" x14ac:dyDescent="0.3">
      <c r="A907">
        <v>5</v>
      </c>
      <c r="B907">
        <v>41.897865000000003</v>
      </c>
      <c r="C907">
        <v>-87.630874000000006</v>
      </c>
      <c r="D907" s="1">
        <v>0.73958333333333337</v>
      </c>
      <c r="E907" s="1">
        <v>0.99930555555555556</v>
      </c>
      <c r="F907" t="s">
        <v>13</v>
      </c>
      <c r="G907" t="s">
        <v>10</v>
      </c>
      <c r="H907">
        <v>27</v>
      </c>
      <c r="I907" s="2">
        <v>44155</v>
      </c>
      <c r="J907">
        <f t="shared" si="126"/>
        <v>1</v>
      </c>
      <c r="K907" t="str">
        <f t="shared" si="127"/>
        <v>F</v>
      </c>
      <c r="L907">
        <f t="shared" si="128"/>
        <v>47</v>
      </c>
      <c r="M907" s="11">
        <f t="shared" si="129"/>
        <v>0.75</v>
      </c>
      <c r="N907">
        <f t="shared" si="130"/>
        <v>0.31818181818181818</v>
      </c>
      <c r="O907">
        <f t="shared" si="131"/>
        <v>4.338842975206611E-2</v>
      </c>
      <c r="P907">
        <f t="shared" si="132"/>
        <v>1</v>
      </c>
      <c r="Q907">
        <f t="shared" si="133"/>
        <v>0.26666666666666666</v>
      </c>
      <c r="R907">
        <f t="shared" si="134"/>
        <v>1</v>
      </c>
    </row>
    <row r="908" spans="1:18" x14ac:dyDescent="0.3">
      <c r="A908">
        <v>6</v>
      </c>
      <c r="B908">
        <v>41.874848999999998</v>
      </c>
      <c r="C908">
        <v>-87.634506000000002</v>
      </c>
      <c r="D908" s="1">
        <v>0.25</v>
      </c>
      <c r="E908" s="1">
        <v>0.31944444444444448</v>
      </c>
      <c r="F908" t="s">
        <v>16</v>
      </c>
      <c r="G908" t="s">
        <v>14</v>
      </c>
      <c r="H908">
        <v>29</v>
      </c>
      <c r="I908" s="2">
        <v>44155</v>
      </c>
      <c r="J908">
        <f t="shared" si="126"/>
        <v>1</v>
      </c>
      <c r="K908" t="str">
        <f t="shared" si="127"/>
        <v>F</v>
      </c>
      <c r="L908">
        <f t="shared" si="128"/>
        <v>47</v>
      </c>
      <c r="M908" s="11">
        <f t="shared" si="129"/>
        <v>0.25</v>
      </c>
      <c r="N908">
        <f t="shared" si="130"/>
        <v>0.125</v>
      </c>
      <c r="O908">
        <f t="shared" si="131"/>
        <v>2.0833333333333332E-2</v>
      </c>
      <c r="P908">
        <f t="shared" si="132"/>
        <v>1</v>
      </c>
      <c r="Q908">
        <f t="shared" si="133"/>
        <v>0.5</v>
      </c>
      <c r="R908">
        <f t="shared" si="134"/>
        <v>1</v>
      </c>
    </row>
    <row r="909" spans="1:18" x14ac:dyDescent="0.3">
      <c r="A909">
        <v>6</v>
      </c>
      <c r="B909">
        <v>41.880653000000002</v>
      </c>
      <c r="C909">
        <v>-87.636480000000006</v>
      </c>
      <c r="D909" s="1">
        <v>0.375</v>
      </c>
      <c r="E909" s="1">
        <v>0.71527777777777779</v>
      </c>
      <c r="F909" t="s">
        <v>12</v>
      </c>
      <c r="G909" t="s">
        <v>14</v>
      </c>
      <c r="H909">
        <v>29</v>
      </c>
      <c r="I909" s="2">
        <v>44155</v>
      </c>
      <c r="J909">
        <f t="shared" si="126"/>
        <v>1</v>
      </c>
      <c r="K909" t="str">
        <f t="shared" si="127"/>
        <v>F</v>
      </c>
      <c r="L909">
        <f t="shared" si="128"/>
        <v>47</v>
      </c>
      <c r="M909" s="11">
        <f t="shared" si="129"/>
        <v>0.41666666666666663</v>
      </c>
      <c r="N909">
        <f t="shared" si="130"/>
        <v>0.20833333333333334</v>
      </c>
      <c r="O909">
        <f t="shared" si="131"/>
        <v>3.4722222222222224E-2</v>
      </c>
      <c r="P909">
        <f t="shared" si="132"/>
        <v>1</v>
      </c>
      <c r="Q909">
        <f t="shared" si="133"/>
        <v>0.2</v>
      </c>
      <c r="R909">
        <f t="shared" si="134"/>
        <v>1</v>
      </c>
    </row>
    <row r="910" spans="1:18" x14ac:dyDescent="0.3">
      <c r="A910">
        <v>6</v>
      </c>
      <c r="B910">
        <v>41.881996999999998</v>
      </c>
      <c r="C910">
        <v>-87.627484999999993</v>
      </c>
      <c r="D910" s="1">
        <v>0.73958333333333337</v>
      </c>
      <c r="E910" s="1">
        <v>0.77777777777777779</v>
      </c>
      <c r="F910" t="s">
        <v>15</v>
      </c>
      <c r="G910" t="s">
        <v>14</v>
      </c>
      <c r="H910">
        <v>29</v>
      </c>
      <c r="I910" s="2">
        <v>44155</v>
      </c>
      <c r="J910">
        <f t="shared" si="126"/>
        <v>1</v>
      </c>
      <c r="K910" t="str">
        <f t="shared" si="127"/>
        <v>F</v>
      </c>
      <c r="L910">
        <f t="shared" si="128"/>
        <v>47</v>
      </c>
      <c r="M910" s="11">
        <f t="shared" si="129"/>
        <v>0.75</v>
      </c>
      <c r="N910">
        <f t="shared" si="130"/>
        <v>0.25</v>
      </c>
      <c r="O910">
        <f t="shared" si="131"/>
        <v>4.1666666666666664E-2</v>
      </c>
      <c r="P910">
        <f t="shared" si="132"/>
        <v>1</v>
      </c>
      <c r="Q910">
        <f t="shared" si="133"/>
        <v>0.33333333333333331</v>
      </c>
      <c r="R910">
        <f t="shared" si="134"/>
        <v>1</v>
      </c>
    </row>
    <row r="911" spans="1:18" x14ac:dyDescent="0.3">
      <c r="A911">
        <v>6</v>
      </c>
      <c r="B911">
        <v>41.897865000000003</v>
      </c>
      <c r="C911">
        <v>-87.630874000000006</v>
      </c>
      <c r="D911" s="1">
        <v>0.73958333333333337</v>
      </c>
      <c r="E911" s="1">
        <v>0.99930555555555556</v>
      </c>
      <c r="F911" t="s">
        <v>13</v>
      </c>
      <c r="G911" t="s">
        <v>14</v>
      </c>
      <c r="H911">
        <v>29</v>
      </c>
      <c r="I911" s="2">
        <v>44155</v>
      </c>
      <c r="J911">
        <f t="shared" si="126"/>
        <v>1</v>
      </c>
      <c r="K911" t="str">
        <f t="shared" si="127"/>
        <v>F</v>
      </c>
      <c r="L911">
        <f t="shared" si="128"/>
        <v>47</v>
      </c>
      <c r="M911" s="11">
        <f t="shared" si="129"/>
        <v>0.75</v>
      </c>
      <c r="N911">
        <f t="shared" si="130"/>
        <v>0.29166666666666669</v>
      </c>
      <c r="O911">
        <f t="shared" si="131"/>
        <v>4.8611111111111112E-2</v>
      </c>
      <c r="P911">
        <f t="shared" si="132"/>
        <v>1</v>
      </c>
      <c r="Q911">
        <f t="shared" si="133"/>
        <v>0.26666666666666666</v>
      </c>
      <c r="R911">
        <f t="shared" si="134"/>
        <v>1</v>
      </c>
    </row>
    <row r="912" spans="1:18" x14ac:dyDescent="0.3">
      <c r="A912">
        <v>1</v>
      </c>
      <c r="B912">
        <v>41.878163000000001</v>
      </c>
      <c r="C912">
        <v>-87.634919999999994</v>
      </c>
      <c r="D912" s="1">
        <v>0.52083333333333337</v>
      </c>
      <c r="E912" s="1">
        <v>0.54166666666666663</v>
      </c>
      <c r="F912" t="s">
        <v>17</v>
      </c>
      <c r="G912" t="s">
        <v>10</v>
      </c>
      <c r="H912">
        <v>25</v>
      </c>
      <c r="I912" s="2">
        <v>44156</v>
      </c>
      <c r="J912">
        <f t="shared" si="126"/>
        <v>0</v>
      </c>
      <c r="K912" t="str">
        <f t="shared" si="127"/>
        <v>Sa</v>
      </c>
      <c r="L912">
        <f t="shared" si="128"/>
        <v>47</v>
      </c>
      <c r="M912" s="11">
        <f t="shared" si="129"/>
        <v>0.5</v>
      </c>
      <c r="N912">
        <f t="shared" si="130"/>
        <v>7.6923076923076927E-2</v>
      </c>
      <c r="O912">
        <f t="shared" si="131"/>
        <v>1.183431952662722E-2</v>
      </c>
      <c r="P912">
        <f t="shared" si="132"/>
        <v>1</v>
      </c>
      <c r="Q912">
        <f t="shared" si="133"/>
        <v>1</v>
      </c>
      <c r="R912">
        <f t="shared" si="134"/>
        <v>1</v>
      </c>
    </row>
    <row r="913" spans="1:18" x14ac:dyDescent="0.3">
      <c r="A913">
        <v>1</v>
      </c>
      <c r="B913">
        <v>41.884017999999998</v>
      </c>
      <c r="C913">
        <v>-87.627398999999997</v>
      </c>
      <c r="D913" s="1">
        <v>0.58333333333333337</v>
      </c>
      <c r="E913" s="1">
        <v>0.66666666666666663</v>
      </c>
      <c r="F913" t="s">
        <v>18</v>
      </c>
      <c r="G913" t="s">
        <v>10</v>
      </c>
      <c r="H913">
        <v>25</v>
      </c>
      <c r="I913" s="2">
        <v>44156</v>
      </c>
      <c r="J913">
        <f t="shared" si="126"/>
        <v>0</v>
      </c>
      <c r="K913" t="str">
        <f t="shared" si="127"/>
        <v>Sa</v>
      </c>
      <c r="L913">
        <f t="shared" si="128"/>
        <v>47</v>
      </c>
      <c r="M913" s="11">
        <f t="shared" si="129"/>
        <v>0.58333333333333326</v>
      </c>
      <c r="N913">
        <f t="shared" si="130"/>
        <v>3.8461538461538464E-2</v>
      </c>
      <c r="O913">
        <f t="shared" si="131"/>
        <v>5.9171597633136102E-3</v>
      </c>
      <c r="P913">
        <f t="shared" si="132"/>
        <v>1</v>
      </c>
      <c r="Q913">
        <f t="shared" si="133"/>
        <v>1</v>
      </c>
      <c r="R913">
        <f t="shared" si="134"/>
        <v>1</v>
      </c>
    </row>
    <row r="914" spans="1:18" x14ac:dyDescent="0.3">
      <c r="A914">
        <v>1</v>
      </c>
      <c r="B914">
        <v>41.883138000000002</v>
      </c>
      <c r="C914">
        <v>-87.630692999999994</v>
      </c>
      <c r="D914" s="1">
        <v>0.6875</v>
      </c>
      <c r="E914" s="1">
        <v>0.70833333333333337</v>
      </c>
      <c r="F914" t="s">
        <v>19</v>
      </c>
      <c r="G914" t="s">
        <v>10</v>
      </c>
      <c r="H914">
        <v>25</v>
      </c>
      <c r="I914" s="2">
        <v>44156</v>
      </c>
      <c r="J914">
        <f t="shared" si="126"/>
        <v>0</v>
      </c>
      <c r="K914" t="str">
        <f t="shared" si="127"/>
        <v>Sa</v>
      </c>
      <c r="L914">
        <f t="shared" si="128"/>
        <v>47</v>
      </c>
      <c r="M914" s="11">
        <f t="shared" si="129"/>
        <v>0.66666666666666663</v>
      </c>
      <c r="N914">
        <f t="shared" si="130"/>
        <v>7.6923076923076927E-2</v>
      </c>
      <c r="O914">
        <f t="shared" si="131"/>
        <v>1.183431952662722E-2</v>
      </c>
      <c r="P914">
        <f t="shared" si="132"/>
        <v>1</v>
      </c>
      <c r="Q914">
        <f t="shared" si="133"/>
        <v>1</v>
      </c>
      <c r="R914">
        <f t="shared" si="134"/>
        <v>1</v>
      </c>
    </row>
    <row r="915" spans="1:18" x14ac:dyDescent="0.3">
      <c r="A915">
        <v>1</v>
      </c>
      <c r="B915">
        <v>41.897865000000003</v>
      </c>
      <c r="C915">
        <v>-87.630874000000006</v>
      </c>
      <c r="D915" s="1">
        <v>0.83333333333333337</v>
      </c>
      <c r="E915" s="1">
        <v>0.99930555555555556</v>
      </c>
      <c r="F915" t="s">
        <v>13</v>
      </c>
      <c r="G915" t="s">
        <v>10</v>
      </c>
      <c r="H915">
        <v>25</v>
      </c>
      <c r="I915" s="2">
        <v>44156</v>
      </c>
      <c r="J915">
        <f t="shared" si="126"/>
        <v>0</v>
      </c>
      <c r="K915" t="str">
        <f t="shared" si="127"/>
        <v>Sa</v>
      </c>
      <c r="L915">
        <f t="shared" si="128"/>
        <v>47</v>
      </c>
      <c r="M915" s="11">
        <f t="shared" si="129"/>
        <v>0.83333333333333326</v>
      </c>
      <c r="N915">
        <f t="shared" si="130"/>
        <v>0.26923076923076922</v>
      </c>
      <c r="O915">
        <f t="shared" si="131"/>
        <v>4.142011834319527E-2</v>
      </c>
      <c r="P915">
        <f t="shared" si="132"/>
        <v>1</v>
      </c>
      <c r="Q915">
        <f t="shared" si="133"/>
        <v>0.88888888888888884</v>
      </c>
      <c r="R915">
        <f t="shared" si="134"/>
        <v>1</v>
      </c>
    </row>
    <row r="916" spans="1:18" x14ac:dyDescent="0.3">
      <c r="A916">
        <v>2</v>
      </c>
      <c r="B916">
        <v>41.879927000000002</v>
      </c>
      <c r="C916">
        <v>-87.623632999999998</v>
      </c>
      <c r="D916" s="1">
        <v>0.39583333333333331</v>
      </c>
      <c r="E916" s="1">
        <v>0.5625</v>
      </c>
      <c r="F916" t="s">
        <v>20</v>
      </c>
      <c r="G916" t="s">
        <v>14</v>
      </c>
      <c r="H916">
        <v>27</v>
      </c>
      <c r="I916" s="2">
        <v>44156</v>
      </c>
      <c r="J916">
        <f t="shared" si="126"/>
        <v>0</v>
      </c>
      <c r="K916" t="str">
        <f t="shared" si="127"/>
        <v>Sa</v>
      </c>
      <c r="L916">
        <f t="shared" si="128"/>
        <v>47</v>
      </c>
      <c r="M916" s="11">
        <f t="shared" si="129"/>
        <v>0.41666666666666663</v>
      </c>
      <c r="N916">
        <f t="shared" si="130"/>
        <v>9.0909090909090912E-2</v>
      </c>
      <c r="O916">
        <f t="shared" si="131"/>
        <v>1.2396694214876032E-2</v>
      </c>
      <c r="P916">
        <f t="shared" si="132"/>
        <v>1</v>
      </c>
      <c r="Q916">
        <f t="shared" si="133"/>
        <v>1</v>
      </c>
      <c r="R916">
        <f t="shared" si="134"/>
        <v>1</v>
      </c>
    </row>
    <row r="917" spans="1:18" x14ac:dyDescent="0.3">
      <c r="A917">
        <v>2</v>
      </c>
      <c r="B917">
        <v>41.879604</v>
      </c>
      <c r="C917">
        <v>-87.633663999999996</v>
      </c>
      <c r="D917" s="1">
        <v>0.58333333333333337</v>
      </c>
      <c r="E917" s="1">
        <v>0.625</v>
      </c>
      <c r="F917" t="s">
        <v>9</v>
      </c>
      <c r="G917" t="s">
        <v>14</v>
      </c>
      <c r="H917">
        <v>27</v>
      </c>
      <c r="I917" s="2">
        <v>44156</v>
      </c>
      <c r="J917">
        <f t="shared" si="126"/>
        <v>0</v>
      </c>
      <c r="K917" t="str">
        <f t="shared" si="127"/>
        <v>Sa</v>
      </c>
      <c r="L917">
        <f t="shared" si="128"/>
        <v>47</v>
      </c>
      <c r="M917" s="11">
        <f t="shared" si="129"/>
        <v>0.58333333333333326</v>
      </c>
      <c r="N917">
        <f t="shared" si="130"/>
        <v>0.31818181818181818</v>
      </c>
      <c r="O917">
        <f t="shared" si="131"/>
        <v>4.338842975206611E-2</v>
      </c>
      <c r="P917">
        <f t="shared" si="132"/>
        <v>1</v>
      </c>
      <c r="Q917">
        <f t="shared" si="133"/>
        <v>1</v>
      </c>
      <c r="R917">
        <f t="shared" si="134"/>
        <v>1</v>
      </c>
    </row>
    <row r="918" spans="1:18" x14ac:dyDescent="0.3">
      <c r="A918">
        <v>2</v>
      </c>
      <c r="B918">
        <v>41.897865000000003</v>
      </c>
      <c r="C918">
        <v>-87.630874000000006</v>
      </c>
      <c r="D918" s="1">
        <v>0.64583333333333337</v>
      </c>
      <c r="E918" s="1">
        <v>0.99930555555555556</v>
      </c>
      <c r="F918" t="s">
        <v>13</v>
      </c>
      <c r="G918" t="s">
        <v>14</v>
      </c>
      <c r="H918">
        <v>27</v>
      </c>
      <c r="I918" s="2">
        <v>44156</v>
      </c>
      <c r="J918">
        <f t="shared" si="126"/>
        <v>0</v>
      </c>
      <c r="K918" t="str">
        <f t="shared" si="127"/>
        <v>Sa</v>
      </c>
      <c r="L918">
        <f t="shared" si="128"/>
        <v>47</v>
      </c>
      <c r="M918" s="11">
        <f t="shared" si="129"/>
        <v>0.66666666666666663</v>
      </c>
      <c r="N918">
        <f t="shared" si="130"/>
        <v>0.31818181818181818</v>
      </c>
      <c r="O918">
        <f t="shared" si="131"/>
        <v>4.338842975206611E-2</v>
      </c>
      <c r="P918">
        <f t="shared" si="132"/>
        <v>1.125</v>
      </c>
      <c r="Q918">
        <f t="shared" si="133"/>
        <v>0.5</v>
      </c>
      <c r="R918">
        <f t="shared" si="134"/>
        <v>1</v>
      </c>
    </row>
    <row r="919" spans="1:18" x14ac:dyDescent="0.3">
      <c r="A919">
        <v>3</v>
      </c>
      <c r="B919">
        <v>41.874848999999998</v>
      </c>
      <c r="C919">
        <v>-87.634506000000002</v>
      </c>
      <c r="D919" s="1">
        <v>0.29166666666666669</v>
      </c>
      <c r="E919" s="1">
        <v>0.375</v>
      </c>
      <c r="F919" t="s">
        <v>16</v>
      </c>
      <c r="G919" t="s">
        <v>14</v>
      </c>
      <c r="H919">
        <v>29</v>
      </c>
      <c r="I919" s="2">
        <v>44156</v>
      </c>
      <c r="J919">
        <f t="shared" si="126"/>
        <v>0</v>
      </c>
      <c r="K919" t="str">
        <f t="shared" si="127"/>
        <v>Sa</v>
      </c>
      <c r="L919">
        <f t="shared" si="128"/>
        <v>47</v>
      </c>
      <c r="M919" s="11">
        <f t="shared" si="129"/>
        <v>0.33333333333333331</v>
      </c>
      <c r="N919">
        <f t="shared" si="130"/>
        <v>0.10526315789473684</v>
      </c>
      <c r="O919">
        <f t="shared" si="131"/>
        <v>1.6620498614958446E-2</v>
      </c>
      <c r="P919">
        <f t="shared" si="132"/>
        <v>1</v>
      </c>
      <c r="Q919">
        <f t="shared" si="133"/>
        <v>1</v>
      </c>
      <c r="R919">
        <f t="shared" si="134"/>
        <v>1</v>
      </c>
    </row>
    <row r="920" spans="1:18" x14ac:dyDescent="0.3">
      <c r="A920">
        <v>3</v>
      </c>
      <c r="B920">
        <v>41.883138000000002</v>
      </c>
      <c r="C920">
        <v>-87.630692999999994</v>
      </c>
      <c r="D920" s="1">
        <v>0.70833333333333337</v>
      </c>
      <c r="E920" s="1">
        <v>0.75</v>
      </c>
      <c r="F920" t="s">
        <v>19</v>
      </c>
      <c r="G920" t="s">
        <v>14</v>
      </c>
      <c r="H920">
        <v>29</v>
      </c>
      <c r="I920" s="2">
        <v>44156</v>
      </c>
      <c r="J920">
        <f t="shared" si="126"/>
        <v>0</v>
      </c>
      <c r="K920" t="str">
        <f t="shared" si="127"/>
        <v>Sa</v>
      </c>
      <c r="L920">
        <f t="shared" si="128"/>
        <v>47</v>
      </c>
      <c r="M920" s="11">
        <f t="shared" si="129"/>
        <v>0.75</v>
      </c>
      <c r="N920">
        <f t="shared" si="130"/>
        <v>5.2631578947368418E-2</v>
      </c>
      <c r="O920">
        <f t="shared" si="131"/>
        <v>8.3102493074792231E-3</v>
      </c>
      <c r="P920">
        <f t="shared" si="132"/>
        <v>1</v>
      </c>
      <c r="Q920">
        <f t="shared" si="133"/>
        <v>1</v>
      </c>
      <c r="R920">
        <f t="shared" si="134"/>
        <v>1</v>
      </c>
    </row>
    <row r="921" spans="1:18" x14ac:dyDescent="0.3">
      <c r="A921">
        <v>3</v>
      </c>
      <c r="B921">
        <v>41.884017999999998</v>
      </c>
      <c r="C921">
        <v>-87.627398999999997</v>
      </c>
      <c r="D921" s="1">
        <v>0.75</v>
      </c>
      <c r="E921" s="1">
        <v>0.91666666666666663</v>
      </c>
      <c r="F921" t="s">
        <v>18</v>
      </c>
      <c r="G921" t="s">
        <v>14</v>
      </c>
      <c r="H921">
        <v>29</v>
      </c>
      <c r="I921" s="2">
        <v>44156</v>
      </c>
      <c r="J921">
        <f t="shared" si="126"/>
        <v>0</v>
      </c>
      <c r="K921" t="str">
        <f t="shared" si="127"/>
        <v>Sa</v>
      </c>
      <c r="L921">
        <f t="shared" si="128"/>
        <v>47</v>
      </c>
      <c r="M921" s="11">
        <f t="shared" si="129"/>
        <v>0.75</v>
      </c>
      <c r="N921">
        <f t="shared" si="130"/>
        <v>0.10526315789473684</v>
      </c>
      <c r="O921">
        <f t="shared" si="131"/>
        <v>1.6620498614958446E-2</v>
      </c>
      <c r="P921">
        <f t="shared" si="132"/>
        <v>1</v>
      </c>
      <c r="Q921">
        <f t="shared" si="133"/>
        <v>1</v>
      </c>
      <c r="R921">
        <f t="shared" si="134"/>
        <v>1</v>
      </c>
    </row>
    <row r="922" spans="1:18" x14ac:dyDescent="0.3">
      <c r="A922">
        <v>4</v>
      </c>
      <c r="B922">
        <v>41.897865000000003</v>
      </c>
      <c r="C922">
        <v>-87.630874000000006</v>
      </c>
      <c r="D922" s="1">
        <v>0.375</v>
      </c>
      <c r="E922" s="1">
        <v>0.38541666666666669</v>
      </c>
      <c r="F922" t="s">
        <v>13</v>
      </c>
      <c r="G922" t="s">
        <v>10</v>
      </c>
      <c r="H922">
        <v>26</v>
      </c>
      <c r="I922" s="2">
        <v>44156</v>
      </c>
      <c r="J922">
        <f t="shared" si="126"/>
        <v>0</v>
      </c>
      <c r="K922" t="str">
        <f t="shared" si="127"/>
        <v>Sa</v>
      </c>
      <c r="L922">
        <f t="shared" si="128"/>
        <v>47</v>
      </c>
      <c r="M922" s="11">
        <f t="shared" si="129"/>
        <v>0.41666666666666663</v>
      </c>
      <c r="N922">
        <f t="shared" si="130"/>
        <v>0.35</v>
      </c>
      <c r="O922">
        <f t="shared" si="131"/>
        <v>5.2499999999999998E-2</v>
      </c>
      <c r="P922">
        <f t="shared" si="132"/>
        <v>1</v>
      </c>
      <c r="Q922">
        <f t="shared" si="133"/>
        <v>1</v>
      </c>
      <c r="R922">
        <f t="shared" si="134"/>
        <v>1</v>
      </c>
    </row>
    <row r="923" spans="1:18" x14ac:dyDescent="0.3">
      <c r="A923">
        <v>4</v>
      </c>
      <c r="B923">
        <v>41.879604</v>
      </c>
      <c r="C923">
        <v>-87.633663999999996</v>
      </c>
      <c r="D923" s="1">
        <v>0.75</v>
      </c>
      <c r="E923" s="1">
        <v>0.79166666666666663</v>
      </c>
      <c r="F923" t="s">
        <v>9</v>
      </c>
      <c r="G923" t="s">
        <v>10</v>
      </c>
      <c r="H923">
        <v>26</v>
      </c>
      <c r="I923" s="2">
        <v>44156</v>
      </c>
      <c r="J923">
        <f t="shared" si="126"/>
        <v>0</v>
      </c>
      <c r="K923" t="str">
        <f t="shared" si="127"/>
        <v>Sa</v>
      </c>
      <c r="L923">
        <f t="shared" si="128"/>
        <v>47</v>
      </c>
      <c r="M923" s="11">
        <f t="shared" si="129"/>
        <v>0.75</v>
      </c>
      <c r="N923">
        <f t="shared" si="130"/>
        <v>0.1</v>
      </c>
      <c r="O923">
        <f t="shared" si="131"/>
        <v>1.4999999999999999E-2</v>
      </c>
      <c r="P923">
        <f t="shared" si="132"/>
        <v>1</v>
      </c>
      <c r="Q923">
        <f t="shared" si="133"/>
        <v>1</v>
      </c>
      <c r="R923">
        <f t="shared" si="134"/>
        <v>1</v>
      </c>
    </row>
    <row r="924" spans="1:18" x14ac:dyDescent="0.3">
      <c r="A924">
        <v>4</v>
      </c>
      <c r="B924">
        <v>41.890135999999998</v>
      </c>
      <c r="C924">
        <v>-87.631688999999994</v>
      </c>
      <c r="D924" s="1">
        <v>0.8125</v>
      </c>
      <c r="E924" s="1">
        <v>0</v>
      </c>
      <c r="F924" t="s">
        <v>21</v>
      </c>
      <c r="G924" t="s">
        <v>10</v>
      </c>
      <c r="H924">
        <v>26</v>
      </c>
      <c r="I924" s="2">
        <v>44156</v>
      </c>
      <c r="J924">
        <f t="shared" si="126"/>
        <v>0</v>
      </c>
      <c r="K924" t="str">
        <f t="shared" si="127"/>
        <v>Sa</v>
      </c>
      <c r="L924">
        <f t="shared" si="128"/>
        <v>47</v>
      </c>
      <c r="M924" s="11">
        <f t="shared" si="129"/>
        <v>0.83333333333333326</v>
      </c>
      <c r="N924">
        <f t="shared" si="130"/>
        <v>0.1</v>
      </c>
      <c r="O924">
        <f t="shared" si="131"/>
        <v>1.4999999999999999E-2</v>
      </c>
      <c r="P924">
        <f t="shared" si="132"/>
        <v>1.125</v>
      </c>
      <c r="Q924">
        <f t="shared" si="133"/>
        <v>0.9</v>
      </c>
      <c r="R924">
        <f t="shared" si="134"/>
        <v>1.125</v>
      </c>
    </row>
    <row r="925" spans="1:18" x14ac:dyDescent="0.3">
      <c r="A925">
        <v>5</v>
      </c>
      <c r="B925">
        <v>41.897865000000003</v>
      </c>
      <c r="C925">
        <v>-87.630874000000006</v>
      </c>
      <c r="D925" s="1">
        <v>0.33333333333333331</v>
      </c>
      <c r="E925" s="1">
        <v>0.375</v>
      </c>
      <c r="F925" t="s">
        <v>13</v>
      </c>
      <c r="G925" t="s">
        <v>10</v>
      </c>
      <c r="H925">
        <v>27</v>
      </c>
      <c r="I925" s="2">
        <v>44156</v>
      </c>
      <c r="J925">
        <f t="shared" si="126"/>
        <v>0</v>
      </c>
      <c r="K925" t="str">
        <f t="shared" si="127"/>
        <v>Sa</v>
      </c>
      <c r="L925">
        <f t="shared" si="128"/>
        <v>47</v>
      </c>
      <c r="M925" s="11">
        <f t="shared" si="129"/>
        <v>0.33333333333333331</v>
      </c>
      <c r="N925">
        <f t="shared" si="130"/>
        <v>0.31818181818181818</v>
      </c>
      <c r="O925">
        <f t="shared" si="131"/>
        <v>2.8925619834710745E-2</v>
      </c>
      <c r="P925">
        <f t="shared" si="132"/>
        <v>1</v>
      </c>
      <c r="Q925">
        <f t="shared" si="133"/>
        <v>1</v>
      </c>
      <c r="R925">
        <f t="shared" si="134"/>
        <v>1</v>
      </c>
    </row>
    <row r="926" spans="1:18" x14ac:dyDescent="0.3">
      <c r="A926">
        <v>5</v>
      </c>
      <c r="B926">
        <v>41.881996999999998</v>
      </c>
      <c r="C926">
        <v>-87.627484999999993</v>
      </c>
      <c r="D926" s="1">
        <v>0.375</v>
      </c>
      <c r="E926" s="1">
        <v>0.54166666666666663</v>
      </c>
      <c r="F926" t="s">
        <v>15</v>
      </c>
      <c r="G926" t="s">
        <v>10</v>
      </c>
      <c r="H926">
        <v>27</v>
      </c>
      <c r="I926" s="2">
        <v>44156</v>
      </c>
      <c r="J926">
        <f t="shared" si="126"/>
        <v>0</v>
      </c>
      <c r="K926" t="str">
        <f t="shared" si="127"/>
        <v>Sa</v>
      </c>
      <c r="L926">
        <f t="shared" si="128"/>
        <v>47</v>
      </c>
      <c r="M926" s="11">
        <f t="shared" si="129"/>
        <v>0.41666666666666663</v>
      </c>
      <c r="N926">
        <f t="shared" si="130"/>
        <v>0.22727272727272727</v>
      </c>
      <c r="O926">
        <f t="shared" si="131"/>
        <v>2.0661157024793389E-2</v>
      </c>
      <c r="P926">
        <f t="shared" si="132"/>
        <v>1</v>
      </c>
      <c r="Q926">
        <f t="shared" si="133"/>
        <v>0.5</v>
      </c>
      <c r="R926">
        <f t="shared" si="134"/>
        <v>1</v>
      </c>
    </row>
    <row r="927" spans="1:18" x14ac:dyDescent="0.3">
      <c r="A927">
        <v>6</v>
      </c>
      <c r="B927">
        <v>41.881996999999998</v>
      </c>
      <c r="C927">
        <v>-87.627484999999993</v>
      </c>
      <c r="D927" s="1">
        <v>0.41666666666666669</v>
      </c>
      <c r="E927" s="1">
        <v>0.54166666666666663</v>
      </c>
      <c r="F927" t="s">
        <v>15</v>
      </c>
      <c r="G927" t="s">
        <v>14</v>
      </c>
      <c r="H927">
        <v>29</v>
      </c>
      <c r="I927" s="2">
        <v>44156</v>
      </c>
      <c r="J927">
        <f t="shared" si="126"/>
        <v>0</v>
      </c>
      <c r="K927" t="str">
        <f t="shared" si="127"/>
        <v>Sa</v>
      </c>
      <c r="L927">
        <f t="shared" si="128"/>
        <v>47</v>
      </c>
      <c r="M927" s="11">
        <f t="shared" si="129"/>
        <v>0.41666666666666663</v>
      </c>
      <c r="N927">
        <f t="shared" si="130"/>
        <v>0.25</v>
      </c>
      <c r="O927">
        <f t="shared" si="131"/>
        <v>3.125E-2</v>
      </c>
      <c r="P927">
        <f t="shared" si="132"/>
        <v>1</v>
      </c>
      <c r="Q927">
        <f t="shared" si="133"/>
        <v>0.5</v>
      </c>
      <c r="R927">
        <f t="shared" si="134"/>
        <v>1</v>
      </c>
    </row>
    <row r="928" spans="1:18" x14ac:dyDescent="0.3">
      <c r="A928">
        <v>6</v>
      </c>
      <c r="B928">
        <v>41.883138000000002</v>
      </c>
      <c r="C928">
        <v>-87.630692999999994</v>
      </c>
      <c r="D928" s="1">
        <v>0.58333333333333337</v>
      </c>
      <c r="E928" s="1">
        <v>0.66666666666666663</v>
      </c>
      <c r="F928" t="s">
        <v>19</v>
      </c>
      <c r="G928" t="s">
        <v>14</v>
      </c>
      <c r="H928">
        <v>29</v>
      </c>
      <c r="I928" s="2">
        <v>44156</v>
      </c>
      <c r="J928">
        <f t="shared" si="126"/>
        <v>0</v>
      </c>
      <c r="K928" t="str">
        <f t="shared" si="127"/>
        <v>Sa</v>
      </c>
      <c r="L928">
        <f t="shared" si="128"/>
        <v>47</v>
      </c>
      <c r="M928" s="11">
        <f t="shared" si="129"/>
        <v>0.58333333333333326</v>
      </c>
      <c r="N928">
        <f t="shared" si="130"/>
        <v>8.3333333333333329E-2</v>
      </c>
      <c r="O928">
        <f t="shared" si="131"/>
        <v>1.0416666666666666E-2</v>
      </c>
      <c r="P928">
        <f t="shared" si="132"/>
        <v>1</v>
      </c>
      <c r="Q928">
        <f t="shared" si="133"/>
        <v>1</v>
      </c>
      <c r="R928">
        <f t="shared" si="134"/>
        <v>1</v>
      </c>
    </row>
    <row r="929" spans="1:18" x14ac:dyDescent="0.3">
      <c r="A929">
        <v>6</v>
      </c>
      <c r="B929">
        <v>41.897865000000003</v>
      </c>
      <c r="C929">
        <v>-87.630874000000006</v>
      </c>
      <c r="D929" s="1">
        <v>0.66666666666666663</v>
      </c>
      <c r="E929" s="1">
        <v>0.99930555555555556</v>
      </c>
      <c r="F929" t="s">
        <v>13</v>
      </c>
      <c r="G929" t="s">
        <v>14</v>
      </c>
      <c r="H929">
        <v>29</v>
      </c>
      <c r="I929" s="2">
        <v>44156</v>
      </c>
      <c r="J929">
        <f t="shared" si="126"/>
        <v>0</v>
      </c>
      <c r="K929" t="str">
        <f t="shared" si="127"/>
        <v>Sa</v>
      </c>
      <c r="L929">
        <f t="shared" si="128"/>
        <v>47</v>
      </c>
      <c r="M929" s="11">
        <f t="shared" si="129"/>
        <v>0.66666666666666663</v>
      </c>
      <c r="N929">
        <f t="shared" si="130"/>
        <v>0.29166666666666669</v>
      </c>
      <c r="O929">
        <f t="shared" si="131"/>
        <v>3.6458333333333336E-2</v>
      </c>
      <c r="P929">
        <f t="shared" si="132"/>
        <v>1</v>
      </c>
      <c r="Q929">
        <f t="shared" si="133"/>
        <v>0.5</v>
      </c>
      <c r="R929">
        <f t="shared" si="134"/>
        <v>1</v>
      </c>
    </row>
    <row r="930" spans="1:18" x14ac:dyDescent="0.3">
      <c r="A930">
        <v>1</v>
      </c>
      <c r="B930">
        <v>41.878163000000001</v>
      </c>
      <c r="C930">
        <v>-87.634919999999994</v>
      </c>
      <c r="D930" s="1">
        <v>0.52083333333333337</v>
      </c>
      <c r="E930" s="1">
        <v>0.54166666666666663</v>
      </c>
      <c r="F930" t="s">
        <v>17</v>
      </c>
      <c r="G930" t="s">
        <v>10</v>
      </c>
      <c r="H930">
        <v>25</v>
      </c>
      <c r="I930" s="2">
        <v>44157</v>
      </c>
      <c r="J930">
        <f t="shared" si="126"/>
        <v>0</v>
      </c>
      <c r="K930" t="str">
        <f t="shared" si="127"/>
        <v>Su</v>
      </c>
      <c r="L930">
        <f t="shared" si="128"/>
        <v>48</v>
      </c>
      <c r="M930" s="11">
        <f t="shared" si="129"/>
        <v>0.5</v>
      </c>
      <c r="N930">
        <f t="shared" si="130"/>
        <v>7.407407407407407E-2</v>
      </c>
      <c r="O930">
        <f t="shared" si="131"/>
        <v>8.2304526748971183E-3</v>
      </c>
      <c r="P930">
        <f t="shared" si="132"/>
        <v>1</v>
      </c>
      <c r="Q930">
        <f t="shared" si="133"/>
        <v>1</v>
      </c>
      <c r="R930">
        <f t="shared" si="134"/>
        <v>1</v>
      </c>
    </row>
    <row r="931" spans="1:18" x14ac:dyDescent="0.3">
      <c r="A931">
        <v>1</v>
      </c>
      <c r="B931">
        <v>41.883138000000002</v>
      </c>
      <c r="C931">
        <v>-87.630692999999994</v>
      </c>
      <c r="D931" s="1">
        <v>0.6875</v>
      </c>
      <c r="E931" s="1">
        <v>0.70833333333333337</v>
      </c>
      <c r="F931" t="s">
        <v>19</v>
      </c>
      <c r="G931" t="s">
        <v>10</v>
      </c>
      <c r="H931">
        <v>25</v>
      </c>
      <c r="I931" s="2">
        <v>44157</v>
      </c>
      <c r="J931">
        <f t="shared" si="126"/>
        <v>0</v>
      </c>
      <c r="K931" t="str">
        <f t="shared" si="127"/>
        <v>Su</v>
      </c>
      <c r="L931">
        <f t="shared" si="128"/>
        <v>48</v>
      </c>
      <c r="M931" s="11">
        <f t="shared" si="129"/>
        <v>0.66666666666666663</v>
      </c>
      <c r="N931">
        <f t="shared" si="130"/>
        <v>7.407407407407407E-2</v>
      </c>
      <c r="O931">
        <f t="shared" si="131"/>
        <v>8.2304526748971183E-3</v>
      </c>
      <c r="P931">
        <f t="shared" si="132"/>
        <v>1</v>
      </c>
      <c r="Q931">
        <f t="shared" si="133"/>
        <v>1</v>
      </c>
      <c r="R931">
        <f t="shared" si="134"/>
        <v>1</v>
      </c>
    </row>
    <row r="932" spans="1:18" x14ac:dyDescent="0.3">
      <c r="A932">
        <v>1</v>
      </c>
      <c r="B932">
        <v>41.897865000000003</v>
      </c>
      <c r="C932">
        <v>-87.630874000000006</v>
      </c>
      <c r="D932" s="1">
        <v>0.83333333333333337</v>
      </c>
      <c r="E932" s="1">
        <v>0.99930555555555556</v>
      </c>
      <c r="F932" t="s">
        <v>13</v>
      </c>
      <c r="G932" t="s">
        <v>10</v>
      </c>
      <c r="H932">
        <v>25</v>
      </c>
      <c r="I932" s="2">
        <v>44157</v>
      </c>
      <c r="J932">
        <f t="shared" si="126"/>
        <v>0</v>
      </c>
      <c r="K932" t="str">
        <f t="shared" si="127"/>
        <v>Su</v>
      </c>
      <c r="L932">
        <f t="shared" si="128"/>
        <v>48</v>
      </c>
      <c r="M932" s="11">
        <f t="shared" si="129"/>
        <v>0.83333333333333326</v>
      </c>
      <c r="N932">
        <f t="shared" si="130"/>
        <v>0.25925925925925924</v>
      </c>
      <c r="O932">
        <f t="shared" si="131"/>
        <v>2.8806584362139915E-2</v>
      </c>
      <c r="P932">
        <f t="shared" si="132"/>
        <v>1</v>
      </c>
      <c r="Q932">
        <f t="shared" si="133"/>
        <v>1</v>
      </c>
      <c r="R932">
        <f t="shared" si="134"/>
        <v>1</v>
      </c>
    </row>
    <row r="933" spans="1:18" x14ac:dyDescent="0.3">
      <c r="A933">
        <v>2</v>
      </c>
      <c r="B933">
        <v>41.881996999999998</v>
      </c>
      <c r="C933">
        <v>-87.627484999999993</v>
      </c>
      <c r="D933" s="1">
        <v>0.33333333333333331</v>
      </c>
      <c r="E933" s="1">
        <v>0.375</v>
      </c>
      <c r="F933" t="s">
        <v>15</v>
      </c>
      <c r="G933" t="s">
        <v>14</v>
      </c>
      <c r="H933">
        <v>27</v>
      </c>
      <c r="I933" s="2">
        <v>44157</v>
      </c>
      <c r="J933">
        <f t="shared" si="126"/>
        <v>0</v>
      </c>
      <c r="K933" t="str">
        <f t="shared" si="127"/>
        <v>Su</v>
      </c>
      <c r="L933">
        <f t="shared" si="128"/>
        <v>48</v>
      </c>
      <c r="M933" s="11">
        <f t="shared" si="129"/>
        <v>0.33333333333333331</v>
      </c>
      <c r="N933">
        <f t="shared" si="130"/>
        <v>4.7619047619047616E-2</v>
      </c>
      <c r="O933">
        <f t="shared" si="131"/>
        <v>9.0702947845804974E-3</v>
      </c>
      <c r="P933">
        <f t="shared" si="132"/>
        <v>1</v>
      </c>
      <c r="Q933">
        <f t="shared" si="133"/>
        <v>1</v>
      </c>
      <c r="R933">
        <f t="shared" si="134"/>
        <v>1</v>
      </c>
    </row>
    <row r="934" spans="1:18" x14ac:dyDescent="0.3">
      <c r="A934">
        <v>2</v>
      </c>
      <c r="B934">
        <v>41.879927000000002</v>
      </c>
      <c r="C934">
        <v>-87.623632999999998</v>
      </c>
      <c r="D934" s="1">
        <v>0.39583333333333331</v>
      </c>
      <c r="E934" s="1">
        <v>0.5625</v>
      </c>
      <c r="F934" t="s">
        <v>20</v>
      </c>
      <c r="G934" t="s">
        <v>14</v>
      </c>
      <c r="H934">
        <v>27</v>
      </c>
      <c r="I934" s="2">
        <v>44157</v>
      </c>
      <c r="J934">
        <f t="shared" si="126"/>
        <v>0</v>
      </c>
      <c r="K934" t="str">
        <f t="shared" si="127"/>
        <v>Su</v>
      </c>
      <c r="L934">
        <f t="shared" si="128"/>
        <v>48</v>
      </c>
      <c r="M934" s="11">
        <f t="shared" si="129"/>
        <v>0.41666666666666663</v>
      </c>
      <c r="N934">
        <f t="shared" si="130"/>
        <v>9.5238095238095233E-2</v>
      </c>
      <c r="O934">
        <f t="shared" si="131"/>
        <v>1.8140589569160995E-2</v>
      </c>
      <c r="P934">
        <f t="shared" si="132"/>
        <v>1</v>
      </c>
      <c r="Q934">
        <f t="shared" si="133"/>
        <v>1</v>
      </c>
      <c r="R934">
        <f t="shared" si="134"/>
        <v>1</v>
      </c>
    </row>
    <row r="935" spans="1:18" x14ac:dyDescent="0.3">
      <c r="A935">
        <v>2</v>
      </c>
      <c r="B935">
        <v>41.879604</v>
      </c>
      <c r="C935">
        <v>-87.633663999999996</v>
      </c>
      <c r="D935" s="1">
        <v>0.58333333333333337</v>
      </c>
      <c r="E935" s="1">
        <v>0.625</v>
      </c>
      <c r="F935" t="s">
        <v>9</v>
      </c>
      <c r="G935" t="s">
        <v>14</v>
      </c>
      <c r="H935">
        <v>27</v>
      </c>
      <c r="I935" s="2">
        <v>44157</v>
      </c>
      <c r="J935">
        <f t="shared" si="126"/>
        <v>0</v>
      </c>
      <c r="K935" t="str">
        <f t="shared" si="127"/>
        <v>Su</v>
      </c>
      <c r="L935">
        <f t="shared" si="128"/>
        <v>48</v>
      </c>
      <c r="M935" s="11">
        <f t="shared" si="129"/>
        <v>0.58333333333333326</v>
      </c>
      <c r="N935">
        <f t="shared" si="130"/>
        <v>0.2857142857142857</v>
      </c>
      <c r="O935">
        <f t="shared" si="131"/>
        <v>5.4421768707482984E-2</v>
      </c>
      <c r="P935">
        <f t="shared" si="132"/>
        <v>1</v>
      </c>
      <c r="Q935">
        <f t="shared" si="133"/>
        <v>1</v>
      </c>
      <c r="R935">
        <f t="shared" si="134"/>
        <v>1</v>
      </c>
    </row>
    <row r="936" spans="1:18" x14ac:dyDescent="0.3">
      <c r="A936">
        <v>2</v>
      </c>
      <c r="B936">
        <v>41.897865000000003</v>
      </c>
      <c r="C936">
        <v>-87.630874000000006</v>
      </c>
      <c r="D936" s="1">
        <v>0.64583333333333337</v>
      </c>
      <c r="E936" s="1">
        <v>0.99930555555555556</v>
      </c>
      <c r="F936" t="s">
        <v>13</v>
      </c>
      <c r="G936" t="s">
        <v>14</v>
      </c>
      <c r="H936">
        <v>27</v>
      </c>
      <c r="I936" s="2">
        <v>44157</v>
      </c>
      <c r="J936">
        <f t="shared" si="126"/>
        <v>0</v>
      </c>
      <c r="K936" t="str">
        <f t="shared" si="127"/>
        <v>Su</v>
      </c>
      <c r="L936">
        <f t="shared" si="128"/>
        <v>48</v>
      </c>
      <c r="M936" s="11">
        <f t="shared" si="129"/>
        <v>0.66666666666666663</v>
      </c>
      <c r="N936">
        <f t="shared" si="130"/>
        <v>0.33333333333333331</v>
      </c>
      <c r="O936">
        <f t="shared" si="131"/>
        <v>6.3492063492063489E-2</v>
      </c>
      <c r="P936">
        <f t="shared" si="132"/>
        <v>1</v>
      </c>
      <c r="Q936">
        <f t="shared" si="133"/>
        <v>0.5</v>
      </c>
      <c r="R936">
        <f t="shared" si="134"/>
        <v>1</v>
      </c>
    </row>
    <row r="937" spans="1:18" x14ac:dyDescent="0.3">
      <c r="A937">
        <v>3</v>
      </c>
      <c r="B937">
        <v>41.874848999999998</v>
      </c>
      <c r="C937">
        <v>-87.634506000000002</v>
      </c>
      <c r="D937" s="1">
        <v>0.29166666666666669</v>
      </c>
      <c r="E937" s="1">
        <v>0.375</v>
      </c>
      <c r="F937" t="s">
        <v>16</v>
      </c>
      <c r="G937" t="s">
        <v>14</v>
      </c>
      <c r="H937">
        <v>29</v>
      </c>
      <c r="I937" s="2">
        <v>44157</v>
      </c>
      <c r="J937">
        <f t="shared" si="126"/>
        <v>0</v>
      </c>
      <c r="K937" t="str">
        <f t="shared" si="127"/>
        <v>Su</v>
      </c>
      <c r="L937">
        <f t="shared" si="128"/>
        <v>48</v>
      </c>
      <c r="M937" s="11">
        <f t="shared" si="129"/>
        <v>0.33333333333333331</v>
      </c>
      <c r="N937">
        <f t="shared" si="130"/>
        <v>0.10526315789473684</v>
      </c>
      <c r="O937">
        <f t="shared" si="131"/>
        <v>1.1080332409972297E-2</v>
      </c>
      <c r="P937">
        <f t="shared" si="132"/>
        <v>1</v>
      </c>
      <c r="Q937">
        <f t="shared" si="133"/>
        <v>1</v>
      </c>
      <c r="R937">
        <f t="shared" si="134"/>
        <v>1</v>
      </c>
    </row>
    <row r="938" spans="1:18" x14ac:dyDescent="0.3">
      <c r="A938">
        <v>3</v>
      </c>
      <c r="B938">
        <v>41.884017999999998</v>
      </c>
      <c r="C938">
        <v>-87.627398999999997</v>
      </c>
      <c r="D938" s="1">
        <v>0.75</v>
      </c>
      <c r="E938" s="1">
        <v>0.91666666666666663</v>
      </c>
      <c r="F938" t="s">
        <v>18</v>
      </c>
      <c r="G938" t="s">
        <v>14</v>
      </c>
      <c r="H938">
        <v>29</v>
      </c>
      <c r="I938" s="2">
        <v>44157</v>
      </c>
      <c r="J938">
        <f t="shared" si="126"/>
        <v>0</v>
      </c>
      <c r="K938" t="str">
        <f t="shared" si="127"/>
        <v>Su</v>
      </c>
      <c r="L938">
        <f t="shared" si="128"/>
        <v>48</v>
      </c>
      <c r="M938" s="11">
        <f t="shared" si="129"/>
        <v>0.75</v>
      </c>
      <c r="N938">
        <f t="shared" si="130"/>
        <v>0.10526315789473684</v>
      </c>
      <c r="O938">
        <f t="shared" si="131"/>
        <v>1.1080332409972297E-2</v>
      </c>
      <c r="P938">
        <f t="shared" si="132"/>
        <v>1</v>
      </c>
      <c r="Q938">
        <f t="shared" si="133"/>
        <v>1</v>
      </c>
      <c r="R938">
        <f t="shared" si="134"/>
        <v>1</v>
      </c>
    </row>
    <row r="939" spans="1:18" x14ac:dyDescent="0.3">
      <c r="A939">
        <v>4</v>
      </c>
      <c r="B939">
        <v>41.897865000000003</v>
      </c>
      <c r="C939">
        <v>-87.630874000000006</v>
      </c>
      <c r="D939" s="1">
        <v>0.375</v>
      </c>
      <c r="E939" s="1">
        <v>0.38541666666666669</v>
      </c>
      <c r="F939" t="s">
        <v>13</v>
      </c>
      <c r="G939" t="s">
        <v>10</v>
      </c>
      <c r="H939">
        <v>26</v>
      </c>
      <c r="I939" s="2">
        <v>44157</v>
      </c>
      <c r="J939">
        <f t="shared" si="126"/>
        <v>0</v>
      </c>
      <c r="K939" t="str">
        <f t="shared" si="127"/>
        <v>Su</v>
      </c>
      <c r="L939">
        <f t="shared" si="128"/>
        <v>48</v>
      </c>
      <c r="M939" s="11">
        <f t="shared" si="129"/>
        <v>0.41666666666666663</v>
      </c>
      <c r="N939">
        <f t="shared" si="130"/>
        <v>0.35</v>
      </c>
      <c r="O939">
        <f t="shared" si="131"/>
        <v>5.2499999999999998E-2</v>
      </c>
      <c r="P939">
        <f t="shared" si="132"/>
        <v>1</v>
      </c>
      <c r="Q939">
        <f t="shared" si="133"/>
        <v>1</v>
      </c>
      <c r="R939">
        <f t="shared" si="134"/>
        <v>1</v>
      </c>
    </row>
    <row r="940" spans="1:18" x14ac:dyDescent="0.3">
      <c r="A940">
        <v>4</v>
      </c>
      <c r="B940">
        <v>41.879604</v>
      </c>
      <c r="C940">
        <v>-87.633663999999996</v>
      </c>
      <c r="D940" s="1">
        <v>0.75</v>
      </c>
      <c r="E940" s="1">
        <v>0.79166666666666663</v>
      </c>
      <c r="F940" t="s">
        <v>9</v>
      </c>
      <c r="G940" t="s">
        <v>10</v>
      </c>
      <c r="H940">
        <v>26</v>
      </c>
      <c r="I940" s="2">
        <v>44157</v>
      </c>
      <c r="J940">
        <f t="shared" si="126"/>
        <v>0</v>
      </c>
      <c r="K940" t="str">
        <f t="shared" si="127"/>
        <v>Su</v>
      </c>
      <c r="L940">
        <f t="shared" si="128"/>
        <v>48</v>
      </c>
      <c r="M940" s="11">
        <f t="shared" si="129"/>
        <v>0.75</v>
      </c>
      <c r="N940">
        <f t="shared" si="130"/>
        <v>0.1</v>
      </c>
      <c r="O940">
        <f t="shared" si="131"/>
        <v>1.4999999999999999E-2</v>
      </c>
      <c r="P940">
        <f t="shared" si="132"/>
        <v>1</v>
      </c>
      <c r="Q940">
        <f t="shared" si="133"/>
        <v>1</v>
      </c>
      <c r="R940">
        <f t="shared" si="134"/>
        <v>1</v>
      </c>
    </row>
    <row r="941" spans="1:18" x14ac:dyDescent="0.3">
      <c r="A941">
        <v>4</v>
      </c>
      <c r="B941">
        <v>41.890135999999998</v>
      </c>
      <c r="C941">
        <v>-87.631688999999994</v>
      </c>
      <c r="D941" s="1">
        <v>0.8125</v>
      </c>
      <c r="E941" s="1">
        <v>0</v>
      </c>
      <c r="F941" t="s">
        <v>21</v>
      </c>
      <c r="G941" t="s">
        <v>10</v>
      </c>
      <c r="H941">
        <v>26</v>
      </c>
      <c r="I941" s="2">
        <v>44157</v>
      </c>
      <c r="J941">
        <f t="shared" si="126"/>
        <v>0</v>
      </c>
      <c r="K941" t="str">
        <f t="shared" si="127"/>
        <v>Su</v>
      </c>
      <c r="L941">
        <f t="shared" si="128"/>
        <v>48</v>
      </c>
      <c r="M941" s="11">
        <f t="shared" si="129"/>
        <v>0.83333333333333326</v>
      </c>
      <c r="N941">
        <f t="shared" si="130"/>
        <v>0.1</v>
      </c>
      <c r="O941">
        <f t="shared" si="131"/>
        <v>1.4999999999999999E-2</v>
      </c>
      <c r="P941">
        <f t="shared" si="132"/>
        <v>0.75</v>
      </c>
      <c r="Q941">
        <f t="shared" si="133"/>
        <v>1</v>
      </c>
      <c r="R941">
        <f t="shared" si="134"/>
        <v>0.75</v>
      </c>
    </row>
    <row r="942" spans="1:18" x14ac:dyDescent="0.3">
      <c r="A942">
        <v>5</v>
      </c>
      <c r="B942">
        <v>41.897865000000003</v>
      </c>
      <c r="C942">
        <v>-87.630874000000006</v>
      </c>
      <c r="D942" s="1">
        <v>0.33333333333333331</v>
      </c>
      <c r="E942" s="1">
        <v>0.375</v>
      </c>
      <c r="F942" t="s">
        <v>13</v>
      </c>
      <c r="G942" t="s">
        <v>10</v>
      </c>
      <c r="H942">
        <v>27</v>
      </c>
      <c r="I942" s="2">
        <v>44157</v>
      </c>
      <c r="J942">
        <f t="shared" si="126"/>
        <v>0</v>
      </c>
      <c r="K942" t="str">
        <f t="shared" si="127"/>
        <v>Su</v>
      </c>
      <c r="L942">
        <f t="shared" si="128"/>
        <v>48</v>
      </c>
      <c r="M942" s="11">
        <f t="shared" si="129"/>
        <v>0.33333333333333331</v>
      </c>
      <c r="N942">
        <f t="shared" si="130"/>
        <v>0.30434782608695654</v>
      </c>
      <c r="O942">
        <f t="shared" si="131"/>
        <v>2.6465028355387523E-2</v>
      </c>
      <c r="P942">
        <f t="shared" si="132"/>
        <v>1</v>
      </c>
      <c r="Q942">
        <f t="shared" si="133"/>
        <v>1</v>
      </c>
      <c r="R942">
        <f t="shared" si="134"/>
        <v>1</v>
      </c>
    </row>
    <row r="943" spans="1:18" x14ac:dyDescent="0.3">
      <c r="A943">
        <v>5</v>
      </c>
      <c r="B943">
        <v>41.881996999999998</v>
      </c>
      <c r="C943">
        <v>-87.627484999999993</v>
      </c>
      <c r="D943" s="1">
        <v>0.375</v>
      </c>
      <c r="E943" s="1">
        <v>0.54166666666666663</v>
      </c>
      <c r="F943" t="s">
        <v>15</v>
      </c>
      <c r="G943" t="s">
        <v>10</v>
      </c>
      <c r="H943">
        <v>27</v>
      </c>
      <c r="I943" s="2">
        <v>44157</v>
      </c>
      <c r="J943">
        <f t="shared" si="126"/>
        <v>0</v>
      </c>
      <c r="K943" t="str">
        <f t="shared" si="127"/>
        <v>Su</v>
      </c>
      <c r="L943">
        <f t="shared" si="128"/>
        <v>48</v>
      </c>
      <c r="M943" s="11">
        <f t="shared" si="129"/>
        <v>0.41666666666666663</v>
      </c>
      <c r="N943">
        <f t="shared" si="130"/>
        <v>0.2608695652173913</v>
      </c>
      <c r="O943">
        <f t="shared" si="131"/>
        <v>2.268431001890359E-2</v>
      </c>
      <c r="P943">
        <f t="shared" si="132"/>
        <v>1</v>
      </c>
      <c r="Q943">
        <f t="shared" si="133"/>
        <v>0.5</v>
      </c>
      <c r="R943">
        <f t="shared" si="134"/>
        <v>1</v>
      </c>
    </row>
    <row r="944" spans="1:18" x14ac:dyDescent="0.3">
      <c r="A944">
        <v>6</v>
      </c>
      <c r="B944">
        <v>41.881996999999998</v>
      </c>
      <c r="C944">
        <v>-87.627484999999993</v>
      </c>
      <c r="D944" s="1">
        <v>0.41666666666666669</v>
      </c>
      <c r="E944" s="1">
        <v>0.54166666666666663</v>
      </c>
      <c r="F944" t="s">
        <v>15</v>
      </c>
      <c r="G944" t="s">
        <v>14</v>
      </c>
      <c r="H944">
        <v>29</v>
      </c>
      <c r="I944" s="2">
        <v>44157</v>
      </c>
      <c r="J944">
        <f t="shared" si="126"/>
        <v>0</v>
      </c>
      <c r="K944" t="str">
        <f t="shared" si="127"/>
        <v>Su</v>
      </c>
      <c r="L944">
        <f t="shared" si="128"/>
        <v>48</v>
      </c>
      <c r="M944" s="11">
        <f t="shared" si="129"/>
        <v>0.41666666666666663</v>
      </c>
      <c r="N944">
        <f t="shared" si="130"/>
        <v>0.25</v>
      </c>
      <c r="O944">
        <f t="shared" si="131"/>
        <v>4.1666666666666664E-2</v>
      </c>
      <c r="P944">
        <f t="shared" si="132"/>
        <v>1</v>
      </c>
      <c r="Q944">
        <f t="shared" si="133"/>
        <v>0.5</v>
      </c>
      <c r="R944">
        <f t="shared" si="134"/>
        <v>1</v>
      </c>
    </row>
    <row r="945" spans="1:18" x14ac:dyDescent="0.3">
      <c r="A945">
        <v>6</v>
      </c>
      <c r="B945">
        <v>41.883138000000002</v>
      </c>
      <c r="C945">
        <v>-87.630692999999994</v>
      </c>
      <c r="D945" s="1">
        <v>0.58333333333333337</v>
      </c>
      <c r="E945" s="1">
        <v>0.66666666666666663</v>
      </c>
      <c r="F945" t="s">
        <v>19</v>
      </c>
      <c r="G945" t="s">
        <v>14</v>
      </c>
      <c r="H945">
        <v>29</v>
      </c>
      <c r="I945" s="2">
        <v>44157</v>
      </c>
      <c r="J945">
        <f t="shared" si="126"/>
        <v>0</v>
      </c>
      <c r="K945" t="str">
        <f t="shared" si="127"/>
        <v>Su</v>
      </c>
      <c r="L945">
        <f t="shared" si="128"/>
        <v>48</v>
      </c>
      <c r="M945" s="11">
        <f t="shared" si="129"/>
        <v>0.58333333333333326</v>
      </c>
      <c r="N945">
        <f t="shared" si="130"/>
        <v>8.3333333333333329E-2</v>
      </c>
      <c r="O945">
        <f t="shared" si="131"/>
        <v>1.3888888888888888E-2</v>
      </c>
      <c r="P945">
        <f t="shared" si="132"/>
        <v>1</v>
      </c>
      <c r="Q945">
        <f t="shared" si="133"/>
        <v>1</v>
      </c>
      <c r="R945">
        <f t="shared" si="134"/>
        <v>1</v>
      </c>
    </row>
    <row r="946" spans="1:18" x14ac:dyDescent="0.3">
      <c r="A946">
        <v>6</v>
      </c>
      <c r="B946">
        <v>41.897865000000003</v>
      </c>
      <c r="C946">
        <v>-87.630874000000006</v>
      </c>
      <c r="D946" s="1">
        <v>0.66666666666666663</v>
      </c>
      <c r="E946" s="1">
        <v>0.6875</v>
      </c>
      <c r="F946" t="s">
        <v>13</v>
      </c>
      <c r="G946" t="s">
        <v>14</v>
      </c>
      <c r="H946">
        <v>29</v>
      </c>
      <c r="I946" s="2">
        <v>44157</v>
      </c>
      <c r="J946">
        <f t="shared" si="126"/>
        <v>0</v>
      </c>
      <c r="K946" t="str">
        <f t="shared" si="127"/>
        <v>Su</v>
      </c>
      <c r="L946">
        <f t="shared" si="128"/>
        <v>48</v>
      </c>
      <c r="M946" s="11">
        <f t="shared" si="129"/>
        <v>0.66666666666666663</v>
      </c>
      <c r="N946">
        <f t="shared" si="130"/>
        <v>0.29166666666666669</v>
      </c>
      <c r="O946">
        <f t="shared" si="131"/>
        <v>4.8611111111111112E-2</v>
      </c>
      <c r="P946">
        <f t="shared" si="132"/>
        <v>1</v>
      </c>
      <c r="Q946">
        <f t="shared" si="133"/>
        <v>0.5</v>
      </c>
      <c r="R946">
        <f t="shared" si="134"/>
        <v>1</v>
      </c>
    </row>
    <row r="947" spans="1:18" x14ac:dyDescent="0.3">
      <c r="A947">
        <v>6</v>
      </c>
      <c r="B947">
        <v>41.890135999999998</v>
      </c>
      <c r="C947">
        <v>-87.631688999999994</v>
      </c>
      <c r="D947" s="1">
        <v>0.91666666666666663</v>
      </c>
      <c r="E947" s="1">
        <v>0.99930555555555556</v>
      </c>
      <c r="F947" t="s">
        <v>21</v>
      </c>
      <c r="G947" t="s">
        <v>14</v>
      </c>
      <c r="H947">
        <v>29</v>
      </c>
      <c r="I947" s="2">
        <v>44157</v>
      </c>
      <c r="J947">
        <f t="shared" si="126"/>
        <v>0</v>
      </c>
      <c r="K947" t="str">
        <f t="shared" si="127"/>
        <v>Su</v>
      </c>
      <c r="L947">
        <f t="shared" si="128"/>
        <v>48</v>
      </c>
      <c r="M947" s="11">
        <f t="shared" si="129"/>
        <v>0.91666666666666663</v>
      </c>
      <c r="N947">
        <f t="shared" si="130"/>
        <v>4.1666666666666664E-2</v>
      </c>
      <c r="O947">
        <f t="shared" si="131"/>
        <v>6.9444444444444441E-3</v>
      </c>
      <c r="P947">
        <f t="shared" si="132"/>
        <v>1</v>
      </c>
      <c r="Q947">
        <f t="shared" si="133"/>
        <v>1</v>
      </c>
      <c r="R947">
        <f t="shared" si="134"/>
        <v>1</v>
      </c>
    </row>
    <row r="948" spans="1:18" x14ac:dyDescent="0.3">
      <c r="A948">
        <v>1</v>
      </c>
      <c r="B948">
        <v>41.879604</v>
      </c>
      <c r="C948">
        <v>-87.633663999999996</v>
      </c>
      <c r="D948" s="1">
        <v>0.33333333333333331</v>
      </c>
      <c r="E948" s="1">
        <v>0.34027777777777773</v>
      </c>
      <c r="F948" t="s">
        <v>9</v>
      </c>
      <c r="G948" t="s">
        <v>10</v>
      </c>
      <c r="H948">
        <v>25</v>
      </c>
      <c r="I948" s="2">
        <v>44158</v>
      </c>
      <c r="J948">
        <f t="shared" si="126"/>
        <v>1</v>
      </c>
      <c r="K948" t="str">
        <f t="shared" si="127"/>
        <v>M</v>
      </c>
      <c r="L948">
        <f t="shared" si="128"/>
        <v>48</v>
      </c>
      <c r="M948" s="11">
        <f t="shared" si="129"/>
        <v>0.33333333333333331</v>
      </c>
      <c r="N948">
        <f t="shared" si="130"/>
        <v>0.18518518518518517</v>
      </c>
      <c r="O948">
        <f t="shared" si="131"/>
        <v>2.743484224965706E-2</v>
      </c>
      <c r="P948">
        <f t="shared" si="132"/>
        <v>0.875</v>
      </c>
      <c r="Q948">
        <f t="shared" si="133"/>
        <v>0.53846153846153844</v>
      </c>
      <c r="R948">
        <f t="shared" si="134"/>
        <v>0.875</v>
      </c>
    </row>
    <row r="949" spans="1:18" x14ac:dyDescent="0.3">
      <c r="A949">
        <v>1</v>
      </c>
      <c r="B949">
        <v>41.877676999999998</v>
      </c>
      <c r="C949">
        <v>-87.634251000000006</v>
      </c>
      <c r="D949" s="1">
        <v>0.34375</v>
      </c>
      <c r="E949" s="1">
        <v>0.34722222222222227</v>
      </c>
      <c r="F949" t="s">
        <v>11</v>
      </c>
      <c r="G949" t="s">
        <v>10</v>
      </c>
      <c r="H949">
        <v>25</v>
      </c>
      <c r="I949" s="2">
        <v>44158</v>
      </c>
      <c r="J949">
        <f t="shared" si="126"/>
        <v>1</v>
      </c>
      <c r="K949" t="str">
        <f t="shared" si="127"/>
        <v>M</v>
      </c>
      <c r="L949">
        <f t="shared" si="128"/>
        <v>48</v>
      </c>
      <c r="M949" s="11">
        <f t="shared" si="129"/>
        <v>0.33333333333333331</v>
      </c>
      <c r="N949">
        <f t="shared" si="130"/>
        <v>0.18518518518518517</v>
      </c>
      <c r="O949">
        <f t="shared" si="131"/>
        <v>2.743484224965706E-2</v>
      </c>
      <c r="P949">
        <f t="shared" si="132"/>
        <v>1</v>
      </c>
      <c r="Q949">
        <f t="shared" si="133"/>
        <v>1</v>
      </c>
      <c r="R949">
        <f t="shared" si="134"/>
        <v>1</v>
      </c>
    </row>
    <row r="950" spans="1:18" x14ac:dyDescent="0.3">
      <c r="A950">
        <v>1</v>
      </c>
      <c r="B950">
        <v>41.880653000000002</v>
      </c>
      <c r="C950">
        <v>-87.636480000000006</v>
      </c>
      <c r="D950" s="1">
        <v>0.35416666666666669</v>
      </c>
      <c r="E950" s="1">
        <v>0.5</v>
      </c>
      <c r="F950" t="s">
        <v>12</v>
      </c>
      <c r="G950" t="s">
        <v>10</v>
      </c>
      <c r="H950">
        <v>25</v>
      </c>
      <c r="I950" s="2">
        <v>44158</v>
      </c>
      <c r="J950">
        <f t="shared" si="126"/>
        <v>1</v>
      </c>
      <c r="K950" t="str">
        <f t="shared" si="127"/>
        <v>M</v>
      </c>
      <c r="L950">
        <f t="shared" si="128"/>
        <v>48</v>
      </c>
      <c r="M950" s="11">
        <f t="shared" si="129"/>
        <v>0.33333333333333331</v>
      </c>
      <c r="N950">
        <f t="shared" si="130"/>
        <v>0.18518518518518517</v>
      </c>
      <c r="O950">
        <f t="shared" si="131"/>
        <v>2.743484224965706E-2</v>
      </c>
      <c r="P950">
        <f t="shared" si="132"/>
        <v>1</v>
      </c>
      <c r="Q950">
        <f t="shared" si="133"/>
        <v>1</v>
      </c>
      <c r="R950">
        <f t="shared" si="134"/>
        <v>1</v>
      </c>
    </row>
    <row r="951" spans="1:18" x14ac:dyDescent="0.3">
      <c r="A951">
        <v>1</v>
      </c>
      <c r="B951">
        <v>41.897865000000003</v>
      </c>
      <c r="C951">
        <v>-87.630874000000006</v>
      </c>
      <c r="D951" s="1">
        <v>0.72916666666666663</v>
      </c>
      <c r="E951" s="1">
        <v>0.99930555555555556</v>
      </c>
      <c r="F951" t="s">
        <v>13</v>
      </c>
      <c r="G951" t="s">
        <v>10</v>
      </c>
      <c r="H951">
        <v>25</v>
      </c>
      <c r="I951" s="2">
        <v>44158</v>
      </c>
      <c r="J951">
        <f t="shared" si="126"/>
        <v>1</v>
      </c>
      <c r="K951" t="str">
        <f t="shared" si="127"/>
        <v>M</v>
      </c>
      <c r="L951">
        <f t="shared" si="128"/>
        <v>48</v>
      </c>
      <c r="M951" s="11">
        <f t="shared" si="129"/>
        <v>0.75</v>
      </c>
      <c r="N951">
        <f t="shared" si="130"/>
        <v>0.25925925925925924</v>
      </c>
      <c r="O951">
        <f t="shared" si="131"/>
        <v>3.8408779149519887E-2</v>
      </c>
      <c r="P951">
        <f t="shared" si="132"/>
        <v>1</v>
      </c>
      <c r="Q951">
        <f t="shared" si="133"/>
        <v>0.25</v>
      </c>
      <c r="R951">
        <f t="shared" si="134"/>
        <v>1</v>
      </c>
    </row>
    <row r="952" spans="1:18" x14ac:dyDescent="0.3">
      <c r="A952">
        <v>2</v>
      </c>
      <c r="B952">
        <v>41.880653000000002</v>
      </c>
      <c r="C952">
        <v>-87.636480000000006</v>
      </c>
      <c r="D952" s="1">
        <v>0.375</v>
      </c>
      <c r="E952" s="1">
        <v>0.70833333333333337</v>
      </c>
      <c r="F952" t="s">
        <v>12</v>
      </c>
      <c r="G952" t="s">
        <v>14</v>
      </c>
      <c r="H952">
        <v>27</v>
      </c>
      <c r="I952" s="2">
        <v>44158</v>
      </c>
      <c r="J952">
        <f t="shared" si="126"/>
        <v>1</v>
      </c>
      <c r="K952" t="str">
        <f t="shared" si="127"/>
        <v>M</v>
      </c>
      <c r="L952">
        <f t="shared" si="128"/>
        <v>48</v>
      </c>
      <c r="M952" s="11">
        <f t="shared" si="129"/>
        <v>0.41666666666666663</v>
      </c>
      <c r="N952">
        <f t="shared" si="130"/>
        <v>0.23809523809523808</v>
      </c>
      <c r="O952">
        <f t="shared" si="131"/>
        <v>2.2675736961451243E-2</v>
      </c>
      <c r="P952">
        <f t="shared" si="132"/>
        <v>1</v>
      </c>
      <c r="Q952">
        <f t="shared" si="133"/>
        <v>0.21052631578947367</v>
      </c>
      <c r="R952">
        <f t="shared" si="134"/>
        <v>1</v>
      </c>
    </row>
    <row r="953" spans="1:18" x14ac:dyDescent="0.3">
      <c r="A953">
        <v>2</v>
      </c>
      <c r="B953">
        <v>41.897865000000003</v>
      </c>
      <c r="C953">
        <v>-87.630874000000006</v>
      </c>
      <c r="D953" s="1">
        <v>0.73958333333333337</v>
      </c>
      <c r="E953" s="1">
        <v>0.99930555555555556</v>
      </c>
      <c r="F953" t="s">
        <v>13</v>
      </c>
      <c r="G953" t="s">
        <v>14</v>
      </c>
      <c r="H953">
        <v>27</v>
      </c>
      <c r="I953" s="2">
        <v>44158</v>
      </c>
      <c r="J953">
        <f t="shared" si="126"/>
        <v>1</v>
      </c>
      <c r="K953" t="str">
        <f t="shared" si="127"/>
        <v>M</v>
      </c>
      <c r="L953">
        <f t="shared" si="128"/>
        <v>48</v>
      </c>
      <c r="M953" s="11">
        <f t="shared" si="129"/>
        <v>0.75</v>
      </c>
      <c r="N953">
        <f t="shared" si="130"/>
        <v>0.33333333333333331</v>
      </c>
      <c r="O953">
        <f t="shared" si="131"/>
        <v>3.1746031746031744E-2</v>
      </c>
      <c r="P953">
        <f t="shared" si="132"/>
        <v>1</v>
      </c>
      <c r="Q953">
        <f t="shared" si="133"/>
        <v>0.25</v>
      </c>
      <c r="R953">
        <f t="shared" si="134"/>
        <v>1</v>
      </c>
    </row>
    <row r="954" spans="1:18" x14ac:dyDescent="0.3">
      <c r="A954">
        <v>3</v>
      </c>
      <c r="B954">
        <v>41.880653000000002</v>
      </c>
      <c r="C954">
        <v>-87.636480000000006</v>
      </c>
      <c r="D954" s="1">
        <v>0.375</v>
      </c>
      <c r="E954" s="1">
        <v>0.70833333333333337</v>
      </c>
      <c r="F954" t="s">
        <v>12</v>
      </c>
      <c r="G954" t="s">
        <v>14</v>
      </c>
      <c r="H954">
        <v>29</v>
      </c>
      <c r="I954" s="2">
        <v>44158</v>
      </c>
      <c r="J954">
        <f t="shared" si="126"/>
        <v>1</v>
      </c>
      <c r="K954" t="str">
        <f t="shared" si="127"/>
        <v>M</v>
      </c>
      <c r="L954">
        <f t="shared" si="128"/>
        <v>48</v>
      </c>
      <c r="M954" s="11">
        <f t="shared" si="129"/>
        <v>0.41666666666666663</v>
      </c>
      <c r="N954">
        <f t="shared" si="130"/>
        <v>0.26315789473684209</v>
      </c>
      <c r="O954">
        <f t="shared" si="131"/>
        <v>4.1551246537396121E-2</v>
      </c>
      <c r="P954">
        <f t="shared" si="132"/>
        <v>1</v>
      </c>
      <c r="Q954">
        <f t="shared" si="133"/>
        <v>0.21052631578947367</v>
      </c>
      <c r="R954">
        <f t="shared" si="134"/>
        <v>1</v>
      </c>
    </row>
    <row r="955" spans="1:18" x14ac:dyDescent="0.3">
      <c r="A955">
        <v>3</v>
      </c>
      <c r="B955">
        <v>41.881996999999998</v>
      </c>
      <c r="C955">
        <v>-87.627484999999993</v>
      </c>
      <c r="D955" s="1">
        <v>0.73958333333333337</v>
      </c>
      <c r="E955" s="1">
        <v>0.77083333333333337</v>
      </c>
      <c r="F955" t="s">
        <v>15</v>
      </c>
      <c r="G955" t="s">
        <v>14</v>
      </c>
      <c r="H955">
        <v>29</v>
      </c>
      <c r="I955" s="2">
        <v>44158</v>
      </c>
      <c r="J955">
        <f t="shared" si="126"/>
        <v>1</v>
      </c>
      <c r="K955" t="str">
        <f t="shared" si="127"/>
        <v>M</v>
      </c>
      <c r="L955">
        <f t="shared" si="128"/>
        <v>48</v>
      </c>
      <c r="M955" s="11">
        <f t="shared" si="129"/>
        <v>0.75</v>
      </c>
      <c r="N955">
        <f t="shared" si="130"/>
        <v>0.21052631578947367</v>
      </c>
      <c r="O955">
        <f t="shared" si="131"/>
        <v>3.3240997229916892E-2</v>
      </c>
      <c r="P955">
        <f t="shared" si="132"/>
        <v>0.875</v>
      </c>
      <c r="Q955">
        <f t="shared" si="133"/>
        <v>0.30434782608695654</v>
      </c>
      <c r="R955">
        <f t="shared" si="134"/>
        <v>0.875</v>
      </c>
    </row>
    <row r="956" spans="1:18" x14ac:dyDescent="0.3">
      <c r="A956">
        <v>3</v>
      </c>
      <c r="B956">
        <v>41.897865000000003</v>
      </c>
      <c r="C956">
        <v>-87.630874000000006</v>
      </c>
      <c r="D956" s="1">
        <v>0.79166666666666663</v>
      </c>
      <c r="E956" s="1">
        <v>0.99930555555555556</v>
      </c>
      <c r="F956" t="s">
        <v>13</v>
      </c>
      <c r="G956" t="s">
        <v>14</v>
      </c>
      <c r="H956">
        <v>29</v>
      </c>
      <c r="I956" s="2">
        <v>44158</v>
      </c>
      <c r="J956">
        <f t="shared" si="126"/>
        <v>1</v>
      </c>
      <c r="K956" t="str">
        <f t="shared" si="127"/>
        <v>M</v>
      </c>
      <c r="L956">
        <f t="shared" si="128"/>
        <v>48</v>
      </c>
      <c r="M956" s="11">
        <f t="shared" si="129"/>
        <v>0.83333333333333326</v>
      </c>
      <c r="N956">
        <f t="shared" si="130"/>
        <v>0.26315789473684209</v>
      </c>
      <c r="O956">
        <f t="shared" si="131"/>
        <v>4.1551246537396121E-2</v>
      </c>
      <c r="P956">
        <f t="shared" si="132"/>
        <v>1</v>
      </c>
      <c r="Q956">
        <f t="shared" si="133"/>
        <v>0.5</v>
      </c>
      <c r="R956">
        <f t="shared" si="134"/>
        <v>1</v>
      </c>
    </row>
    <row r="957" spans="1:18" x14ac:dyDescent="0.3">
      <c r="A957">
        <v>4</v>
      </c>
      <c r="B957">
        <v>41.880653000000002</v>
      </c>
      <c r="C957">
        <v>-87.636480000000006</v>
      </c>
      <c r="D957" s="1">
        <v>0.375</v>
      </c>
      <c r="E957" s="1">
        <v>0.71527777777777779</v>
      </c>
      <c r="F957" t="s">
        <v>12</v>
      </c>
      <c r="G957" t="s">
        <v>10</v>
      </c>
      <c r="H957">
        <v>26</v>
      </c>
      <c r="I957" s="2">
        <v>44158</v>
      </c>
      <c r="J957">
        <f t="shared" si="126"/>
        <v>1</v>
      </c>
      <c r="K957" t="str">
        <f t="shared" si="127"/>
        <v>M</v>
      </c>
      <c r="L957">
        <f t="shared" si="128"/>
        <v>48</v>
      </c>
      <c r="M957" s="11">
        <f t="shared" si="129"/>
        <v>0.41666666666666663</v>
      </c>
      <c r="N957">
        <f t="shared" si="130"/>
        <v>0.25</v>
      </c>
      <c r="O957">
        <f t="shared" si="131"/>
        <v>3.7499999999999999E-2</v>
      </c>
      <c r="P957">
        <f t="shared" si="132"/>
        <v>1</v>
      </c>
      <c r="Q957">
        <f t="shared" si="133"/>
        <v>0.21052631578947367</v>
      </c>
      <c r="R957">
        <f t="shared" si="134"/>
        <v>1</v>
      </c>
    </row>
    <row r="958" spans="1:18" x14ac:dyDescent="0.3">
      <c r="A958">
        <v>4</v>
      </c>
      <c r="B958">
        <v>41.881996999999998</v>
      </c>
      <c r="C958">
        <v>-87.627484999999993</v>
      </c>
      <c r="D958" s="1">
        <v>0.73958333333333337</v>
      </c>
      <c r="E958" s="1">
        <v>0.77777777777777779</v>
      </c>
      <c r="F958" t="s">
        <v>15</v>
      </c>
      <c r="G958" t="s">
        <v>10</v>
      </c>
      <c r="H958">
        <v>26</v>
      </c>
      <c r="I958" s="2">
        <v>44158</v>
      </c>
      <c r="J958">
        <f t="shared" si="126"/>
        <v>1</v>
      </c>
      <c r="K958" t="str">
        <f t="shared" si="127"/>
        <v>M</v>
      </c>
      <c r="L958">
        <f t="shared" si="128"/>
        <v>48</v>
      </c>
      <c r="M958" s="11">
        <f t="shared" si="129"/>
        <v>0.75</v>
      </c>
      <c r="N958">
        <f t="shared" si="130"/>
        <v>0.2</v>
      </c>
      <c r="O958">
        <f t="shared" si="131"/>
        <v>0.03</v>
      </c>
      <c r="P958">
        <f t="shared" si="132"/>
        <v>1</v>
      </c>
      <c r="Q958">
        <f t="shared" si="133"/>
        <v>0.34782608695652173</v>
      </c>
      <c r="R958">
        <f t="shared" si="134"/>
        <v>1</v>
      </c>
    </row>
    <row r="959" spans="1:18" x14ac:dyDescent="0.3">
      <c r="A959">
        <v>4</v>
      </c>
      <c r="B959">
        <v>41.897865000000003</v>
      </c>
      <c r="C959">
        <v>-87.630874000000006</v>
      </c>
      <c r="D959" s="1">
        <v>0.79166666666666663</v>
      </c>
      <c r="E959" s="1">
        <v>0.99930555555555556</v>
      </c>
      <c r="F959" t="s">
        <v>13</v>
      </c>
      <c r="G959" t="s">
        <v>10</v>
      </c>
      <c r="H959">
        <v>26</v>
      </c>
      <c r="I959" s="2">
        <v>44158</v>
      </c>
      <c r="J959">
        <f t="shared" si="126"/>
        <v>1</v>
      </c>
      <c r="K959" t="str">
        <f t="shared" si="127"/>
        <v>M</v>
      </c>
      <c r="L959">
        <f t="shared" si="128"/>
        <v>48</v>
      </c>
      <c r="M959" s="11">
        <f t="shared" si="129"/>
        <v>0.83333333333333326</v>
      </c>
      <c r="N959">
        <f t="shared" si="130"/>
        <v>0.35</v>
      </c>
      <c r="O959">
        <f t="shared" si="131"/>
        <v>5.2499999999999998E-2</v>
      </c>
      <c r="P959">
        <f t="shared" si="132"/>
        <v>1</v>
      </c>
      <c r="Q959">
        <f t="shared" si="133"/>
        <v>0.5</v>
      </c>
      <c r="R959">
        <f t="shared" si="134"/>
        <v>1</v>
      </c>
    </row>
    <row r="960" spans="1:18" x14ac:dyDescent="0.3">
      <c r="A960">
        <v>5</v>
      </c>
      <c r="B960">
        <v>41.874848999999998</v>
      </c>
      <c r="C960">
        <v>-87.634506000000002</v>
      </c>
      <c r="D960" s="1">
        <v>0.25</v>
      </c>
      <c r="E960" s="1">
        <v>0.3125</v>
      </c>
      <c r="F960" t="s">
        <v>16</v>
      </c>
      <c r="G960" t="s">
        <v>10</v>
      </c>
      <c r="H960">
        <v>27</v>
      </c>
      <c r="I960" s="2">
        <v>44158</v>
      </c>
      <c r="J960">
        <f t="shared" si="126"/>
        <v>1</v>
      </c>
      <c r="K960" t="str">
        <f t="shared" si="127"/>
        <v>M</v>
      </c>
      <c r="L960">
        <f t="shared" si="128"/>
        <v>48</v>
      </c>
      <c r="M960" s="11">
        <f t="shared" si="129"/>
        <v>0.25</v>
      </c>
      <c r="N960">
        <f t="shared" si="130"/>
        <v>0.21739130434782608</v>
      </c>
      <c r="O960">
        <f t="shared" si="131"/>
        <v>3.780718336483932E-2</v>
      </c>
      <c r="P960">
        <f t="shared" si="132"/>
        <v>1</v>
      </c>
      <c r="Q960">
        <f t="shared" si="133"/>
        <v>0.5</v>
      </c>
      <c r="R960">
        <f t="shared" si="134"/>
        <v>1</v>
      </c>
    </row>
    <row r="961" spans="1:18" x14ac:dyDescent="0.3">
      <c r="A961">
        <v>5</v>
      </c>
      <c r="B961">
        <v>41.880653000000002</v>
      </c>
      <c r="C961">
        <v>-87.636480000000006</v>
      </c>
      <c r="D961" s="1">
        <v>0.375</v>
      </c>
      <c r="E961" s="1">
        <v>0.70833333333333337</v>
      </c>
      <c r="F961" t="s">
        <v>12</v>
      </c>
      <c r="G961" t="s">
        <v>10</v>
      </c>
      <c r="H961">
        <v>27</v>
      </c>
      <c r="I961" s="2">
        <v>44158</v>
      </c>
      <c r="J961">
        <f t="shared" si="126"/>
        <v>1</v>
      </c>
      <c r="K961" t="str">
        <f t="shared" si="127"/>
        <v>M</v>
      </c>
      <c r="L961">
        <f t="shared" si="128"/>
        <v>48</v>
      </c>
      <c r="M961" s="11">
        <f t="shared" si="129"/>
        <v>0.41666666666666663</v>
      </c>
      <c r="N961">
        <f t="shared" si="130"/>
        <v>0.21739130434782608</v>
      </c>
      <c r="O961">
        <f t="shared" si="131"/>
        <v>3.780718336483932E-2</v>
      </c>
      <c r="P961">
        <f t="shared" si="132"/>
        <v>0.75</v>
      </c>
      <c r="Q961">
        <f t="shared" si="133"/>
        <v>0.15789473684210525</v>
      </c>
      <c r="R961">
        <f t="shared" si="134"/>
        <v>0.75</v>
      </c>
    </row>
    <row r="962" spans="1:18" x14ac:dyDescent="0.3">
      <c r="A962">
        <v>5</v>
      </c>
      <c r="B962">
        <v>41.881996999999998</v>
      </c>
      <c r="C962">
        <v>-87.627484999999993</v>
      </c>
      <c r="D962" s="1">
        <v>0.73958333333333337</v>
      </c>
      <c r="E962" s="1">
        <v>0.77083333333333337</v>
      </c>
      <c r="F962" t="s">
        <v>15</v>
      </c>
      <c r="G962" t="s">
        <v>10</v>
      </c>
      <c r="H962">
        <v>27</v>
      </c>
      <c r="I962" s="2">
        <v>44158</v>
      </c>
      <c r="J962">
        <f t="shared" si="126"/>
        <v>1</v>
      </c>
      <c r="K962" t="str">
        <f t="shared" si="127"/>
        <v>M</v>
      </c>
      <c r="L962">
        <f t="shared" si="128"/>
        <v>48</v>
      </c>
      <c r="M962" s="11">
        <f t="shared" si="129"/>
        <v>0.75</v>
      </c>
      <c r="N962">
        <f t="shared" si="130"/>
        <v>0.2608695652173913</v>
      </c>
      <c r="O962">
        <f t="shared" si="131"/>
        <v>4.5368620037807179E-2</v>
      </c>
      <c r="P962">
        <f t="shared" si="132"/>
        <v>1</v>
      </c>
      <c r="Q962">
        <f t="shared" si="133"/>
        <v>0.34782608695652173</v>
      </c>
      <c r="R962">
        <f t="shared" si="134"/>
        <v>1</v>
      </c>
    </row>
    <row r="963" spans="1:18" x14ac:dyDescent="0.3">
      <c r="A963">
        <v>5</v>
      </c>
      <c r="B963">
        <v>41.897865000000003</v>
      </c>
      <c r="C963">
        <v>-87.630874000000006</v>
      </c>
      <c r="D963" s="1">
        <v>0.73958333333333337</v>
      </c>
      <c r="E963" s="1">
        <v>0.99930555555555556</v>
      </c>
      <c r="F963" t="s">
        <v>13</v>
      </c>
      <c r="G963" t="s">
        <v>10</v>
      </c>
      <c r="H963">
        <v>27</v>
      </c>
      <c r="I963" s="2">
        <v>44158</v>
      </c>
      <c r="J963">
        <f t="shared" ref="J963:J1026" si="135">CHOOSE(WEEKDAY(I963),0,1,1,1,1,1,0)</f>
        <v>1</v>
      </c>
      <c r="K963" t="str">
        <f t="shared" ref="K963:K1026" si="136">CHOOSE(WEEKDAY(I963),"Su","M","Tu","W","Th","F","Sa")</f>
        <v>M</v>
      </c>
      <c r="L963">
        <f t="shared" ref="L963:L1026" si="137">WEEKNUM(I963)</f>
        <v>48</v>
      </c>
      <c r="M963" s="11">
        <f t="shared" ref="M963:M1026" si="138">MROUND(D963,"2:00")</f>
        <v>0.75</v>
      </c>
      <c r="N963">
        <f t="shared" ref="N963:N1026" si="139">COUNTIFS(F:F,F963,A:A,A963,L:L,L963)/COUNTIFS(A:A,A963,L:L,L963)</f>
        <v>0.30434782608695654</v>
      </c>
      <c r="O963">
        <f t="shared" ref="O963:O1026" si="140">N963*(COUNTIFS(K:K,K963,A:A,A963,L:L,L963)/COUNTIFS(A:A,A963,L:L,L963))</f>
        <v>5.2930056710775046E-2</v>
      </c>
      <c r="P963">
        <f t="shared" ref="P963:P1026" si="141">COUNTIFS(F:F,F963,A:A,A963,K:K,K963)/(MAX(L:L)-MIN(L:L))</f>
        <v>1</v>
      </c>
      <c r="Q963">
        <f t="shared" ref="Q963:Q1026" si="142">COUNTIFS(F:F,F963,M:M,M963,K:K,K963,A:A,A963)/COUNTIFS(F:F,F963,K:K,K963,M:M,M963)</f>
        <v>0.25</v>
      </c>
      <c r="R963">
        <f t="shared" ref="R963:R1026" si="143">COUNTIFS(F:F,F963,A:A,A963,K:K,K963,M:M,M963)/(MAX(L:L)-MIN(L:L))</f>
        <v>1</v>
      </c>
    </row>
    <row r="964" spans="1:18" x14ac:dyDescent="0.3">
      <c r="A964">
        <v>6</v>
      </c>
      <c r="B964">
        <v>41.874848999999998</v>
      </c>
      <c r="C964">
        <v>-87.634506000000002</v>
      </c>
      <c r="D964" s="1">
        <v>0.25</v>
      </c>
      <c r="E964" s="1">
        <v>0.31944444444444448</v>
      </c>
      <c r="F964" t="s">
        <v>16</v>
      </c>
      <c r="G964" t="s">
        <v>14</v>
      </c>
      <c r="H964">
        <v>29</v>
      </c>
      <c r="I964" s="2">
        <v>44158</v>
      </c>
      <c r="J964">
        <f t="shared" si="135"/>
        <v>1</v>
      </c>
      <c r="K964" t="str">
        <f t="shared" si="136"/>
        <v>M</v>
      </c>
      <c r="L964">
        <f t="shared" si="137"/>
        <v>48</v>
      </c>
      <c r="M964" s="11">
        <f t="shared" si="138"/>
        <v>0.25</v>
      </c>
      <c r="N964">
        <f t="shared" si="139"/>
        <v>0.125</v>
      </c>
      <c r="O964">
        <f t="shared" si="140"/>
        <v>1.5625E-2</v>
      </c>
      <c r="P964">
        <f t="shared" si="141"/>
        <v>1</v>
      </c>
      <c r="Q964">
        <f t="shared" si="142"/>
        <v>0.5</v>
      </c>
      <c r="R964">
        <f t="shared" si="143"/>
        <v>1</v>
      </c>
    </row>
    <row r="965" spans="1:18" x14ac:dyDescent="0.3">
      <c r="A965">
        <v>6</v>
      </c>
      <c r="B965">
        <v>41.880653000000002</v>
      </c>
      <c r="C965">
        <v>-87.636480000000006</v>
      </c>
      <c r="D965" s="1">
        <v>0.375</v>
      </c>
      <c r="E965" s="1">
        <v>0.71527777777777779</v>
      </c>
      <c r="F965" t="s">
        <v>12</v>
      </c>
      <c r="G965" t="s">
        <v>14</v>
      </c>
      <c r="H965">
        <v>29</v>
      </c>
      <c r="I965" s="2">
        <v>44158</v>
      </c>
      <c r="J965">
        <f t="shared" si="135"/>
        <v>1</v>
      </c>
      <c r="K965" t="str">
        <f t="shared" si="136"/>
        <v>M</v>
      </c>
      <c r="L965">
        <f t="shared" si="137"/>
        <v>48</v>
      </c>
      <c r="M965" s="11">
        <f t="shared" si="138"/>
        <v>0.41666666666666663</v>
      </c>
      <c r="N965">
        <f t="shared" si="139"/>
        <v>0.20833333333333334</v>
      </c>
      <c r="O965">
        <f t="shared" si="140"/>
        <v>2.6041666666666668E-2</v>
      </c>
      <c r="P965">
        <f t="shared" si="141"/>
        <v>1</v>
      </c>
      <c r="Q965">
        <f t="shared" si="142"/>
        <v>0.21052631578947367</v>
      </c>
      <c r="R965">
        <f t="shared" si="143"/>
        <v>1</v>
      </c>
    </row>
    <row r="966" spans="1:18" x14ac:dyDescent="0.3">
      <c r="A966">
        <v>6</v>
      </c>
      <c r="B966">
        <v>41.897865000000003</v>
      </c>
      <c r="C966">
        <v>-87.630874000000006</v>
      </c>
      <c r="D966" s="1">
        <v>0.73958333333333337</v>
      </c>
      <c r="E966" s="1">
        <v>0.99930555555555556</v>
      </c>
      <c r="F966" t="s">
        <v>13</v>
      </c>
      <c r="G966" t="s">
        <v>14</v>
      </c>
      <c r="H966">
        <v>29</v>
      </c>
      <c r="I966" s="2">
        <v>44158</v>
      </c>
      <c r="J966">
        <f t="shared" si="135"/>
        <v>1</v>
      </c>
      <c r="K966" t="str">
        <f t="shared" si="136"/>
        <v>M</v>
      </c>
      <c r="L966">
        <f t="shared" si="137"/>
        <v>48</v>
      </c>
      <c r="M966" s="11">
        <f t="shared" si="138"/>
        <v>0.75</v>
      </c>
      <c r="N966">
        <f t="shared" si="139"/>
        <v>0.29166666666666669</v>
      </c>
      <c r="O966">
        <f t="shared" si="140"/>
        <v>3.6458333333333336E-2</v>
      </c>
      <c r="P966">
        <f t="shared" si="141"/>
        <v>1</v>
      </c>
      <c r="Q966">
        <f t="shared" si="142"/>
        <v>0.25</v>
      </c>
      <c r="R966">
        <f t="shared" si="143"/>
        <v>1</v>
      </c>
    </row>
    <row r="967" spans="1:18" x14ac:dyDescent="0.3">
      <c r="A967">
        <v>1</v>
      </c>
      <c r="B967">
        <v>41.879604</v>
      </c>
      <c r="C967">
        <v>-87.633663999999996</v>
      </c>
      <c r="D967" s="1">
        <v>0.33333333333333331</v>
      </c>
      <c r="E967" s="1">
        <v>0.34027777777777773</v>
      </c>
      <c r="F967" t="s">
        <v>9</v>
      </c>
      <c r="G967" t="s">
        <v>10</v>
      </c>
      <c r="H967">
        <v>25</v>
      </c>
      <c r="I967" s="2">
        <v>44159</v>
      </c>
      <c r="J967">
        <f t="shared" si="135"/>
        <v>1</v>
      </c>
      <c r="K967" t="str">
        <f t="shared" si="136"/>
        <v>Tu</v>
      </c>
      <c r="L967">
        <f t="shared" si="137"/>
        <v>48</v>
      </c>
      <c r="M967" s="11">
        <f t="shared" si="138"/>
        <v>0.33333333333333331</v>
      </c>
      <c r="N967">
        <f t="shared" si="139"/>
        <v>0.18518518518518517</v>
      </c>
      <c r="O967">
        <f t="shared" si="140"/>
        <v>2.743484224965706E-2</v>
      </c>
      <c r="P967">
        <f t="shared" si="141"/>
        <v>1</v>
      </c>
      <c r="Q967">
        <f t="shared" si="142"/>
        <v>0.5</v>
      </c>
      <c r="R967">
        <f t="shared" si="143"/>
        <v>1</v>
      </c>
    </row>
    <row r="968" spans="1:18" x14ac:dyDescent="0.3">
      <c r="A968">
        <v>1</v>
      </c>
      <c r="B968">
        <v>41.877676999999998</v>
      </c>
      <c r="C968">
        <v>-87.634251000000006</v>
      </c>
      <c r="D968" s="1">
        <v>0.34375</v>
      </c>
      <c r="E968" s="1">
        <v>0.34722222222222227</v>
      </c>
      <c r="F968" t="s">
        <v>11</v>
      </c>
      <c r="G968" t="s">
        <v>10</v>
      </c>
      <c r="H968">
        <v>25</v>
      </c>
      <c r="I968" s="2">
        <v>44159</v>
      </c>
      <c r="J968">
        <f t="shared" si="135"/>
        <v>1</v>
      </c>
      <c r="K968" t="str">
        <f t="shared" si="136"/>
        <v>Tu</v>
      </c>
      <c r="L968">
        <f t="shared" si="137"/>
        <v>48</v>
      </c>
      <c r="M968" s="11">
        <f t="shared" si="138"/>
        <v>0.33333333333333331</v>
      </c>
      <c r="N968">
        <f t="shared" si="139"/>
        <v>0.18518518518518517</v>
      </c>
      <c r="O968">
        <f t="shared" si="140"/>
        <v>2.743484224965706E-2</v>
      </c>
      <c r="P968">
        <f t="shared" si="141"/>
        <v>1</v>
      </c>
      <c r="Q968">
        <f t="shared" si="142"/>
        <v>1</v>
      </c>
      <c r="R968">
        <f t="shared" si="143"/>
        <v>1</v>
      </c>
    </row>
    <row r="969" spans="1:18" x14ac:dyDescent="0.3">
      <c r="A969">
        <v>1</v>
      </c>
      <c r="B969">
        <v>41.880653000000002</v>
      </c>
      <c r="C969">
        <v>-87.636480000000006</v>
      </c>
      <c r="D969" s="1">
        <v>0.35416666666666669</v>
      </c>
      <c r="E969" s="1">
        <v>0.5</v>
      </c>
      <c r="F969" t="s">
        <v>12</v>
      </c>
      <c r="G969" t="s">
        <v>10</v>
      </c>
      <c r="H969">
        <v>25</v>
      </c>
      <c r="I969" s="2">
        <v>44159</v>
      </c>
      <c r="J969">
        <f t="shared" si="135"/>
        <v>1</v>
      </c>
      <c r="K969" t="str">
        <f t="shared" si="136"/>
        <v>Tu</v>
      </c>
      <c r="L969">
        <f t="shared" si="137"/>
        <v>48</v>
      </c>
      <c r="M969" s="11">
        <f t="shared" si="138"/>
        <v>0.33333333333333331</v>
      </c>
      <c r="N969">
        <f t="shared" si="139"/>
        <v>0.18518518518518517</v>
      </c>
      <c r="O969">
        <f t="shared" si="140"/>
        <v>2.743484224965706E-2</v>
      </c>
      <c r="P969">
        <f t="shared" si="141"/>
        <v>1</v>
      </c>
      <c r="Q969">
        <f t="shared" si="142"/>
        <v>1</v>
      </c>
      <c r="R969">
        <f t="shared" si="143"/>
        <v>1</v>
      </c>
    </row>
    <row r="970" spans="1:18" x14ac:dyDescent="0.3">
      <c r="A970">
        <v>1</v>
      </c>
      <c r="B970">
        <v>41.897865000000003</v>
      </c>
      <c r="C970">
        <v>-87.630874000000006</v>
      </c>
      <c r="D970" s="1">
        <v>0.72916666666666663</v>
      </c>
      <c r="E970" s="1">
        <v>0.99930555555555556</v>
      </c>
      <c r="F970" t="s">
        <v>13</v>
      </c>
      <c r="G970" t="s">
        <v>10</v>
      </c>
      <c r="H970">
        <v>25</v>
      </c>
      <c r="I970" s="2">
        <v>44159</v>
      </c>
      <c r="J970">
        <f t="shared" si="135"/>
        <v>1</v>
      </c>
      <c r="K970" t="str">
        <f t="shared" si="136"/>
        <v>Tu</v>
      </c>
      <c r="L970">
        <f t="shared" si="137"/>
        <v>48</v>
      </c>
      <c r="M970" s="11">
        <f t="shared" si="138"/>
        <v>0.75</v>
      </c>
      <c r="N970">
        <f t="shared" si="139"/>
        <v>0.25925925925925924</v>
      </c>
      <c r="O970">
        <f t="shared" si="140"/>
        <v>3.8408779149519887E-2</v>
      </c>
      <c r="P970">
        <f t="shared" si="141"/>
        <v>1</v>
      </c>
      <c r="Q970">
        <f t="shared" si="142"/>
        <v>0.25</v>
      </c>
      <c r="R970">
        <f t="shared" si="143"/>
        <v>1</v>
      </c>
    </row>
    <row r="971" spans="1:18" x14ac:dyDescent="0.3">
      <c r="A971">
        <v>2</v>
      </c>
      <c r="B971">
        <v>41.879604</v>
      </c>
      <c r="C971">
        <v>-87.633663999999996</v>
      </c>
      <c r="D971" s="1">
        <v>0.3125</v>
      </c>
      <c r="E971" s="1">
        <v>0.35416666666666669</v>
      </c>
      <c r="F971" t="s">
        <v>9</v>
      </c>
      <c r="G971" t="s">
        <v>14</v>
      </c>
      <c r="H971">
        <v>27</v>
      </c>
      <c r="I971" s="2">
        <v>44159</v>
      </c>
      <c r="J971">
        <f t="shared" si="135"/>
        <v>1</v>
      </c>
      <c r="K971" t="str">
        <f t="shared" si="136"/>
        <v>Tu</v>
      </c>
      <c r="L971">
        <f t="shared" si="137"/>
        <v>48</v>
      </c>
      <c r="M971" s="11">
        <f t="shared" si="138"/>
        <v>0.33333333333333331</v>
      </c>
      <c r="N971">
        <f t="shared" si="139"/>
        <v>0.2857142857142857</v>
      </c>
      <c r="O971">
        <f t="shared" si="140"/>
        <v>4.0816326530612242E-2</v>
      </c>
      <c r="P971">
        <f t="shared" si="141"/>
        <v>1</v>
      </c>
      <c r="Q971">
        <f t="shared" si="142"/>
        <v>0.5</v>
      </c>
      <c r="R971">
        <f t="shared" si="143"/>
        <v>1</v>
      </c>
    </row>
    <row r="972" spans="1:18" x14ac:dyDescent="0.3">
      <c r="A972">
        <v>2</v>
      </c>
      <c r="B972">
        <v>41.880653000000002</v>
      </c>
      <c r="C972">
        <v>-87.636480000000006</v>
      </c>
      <c r="D972" s="1">
        <v>0.375</v>
      </c>
      <c r="E972" s="1">
        <v>0.70833333333333337</v>
      </c>
      <c r="F972" t="s">
        <v>12</v>
      </c>
      <c r="G972" t="s">
        <v>14</v>
      </c>
      <c r="H972">
        <v>27</v>
      </c>
      <c r="I972" s="2">
        <v>44159</v>
      </c>
      <c r="J972">
        <f t="shared" si="135"/>
        <v>1</v>
      </c>
      <c r="K972" t="str">
        <f t="shared" si="136"/>
        <v>Tu</v>
      </c>
      <c r="L972">
        <f t="shared" si="137"/>
        <v>48</v>
      </c>
      <c r="M972" s="11">
        <f t="shared" si="138"/>
        <v>0.41666666666666663</v>
      </c>
      <c r="N972">
        <f t="shared" si="139"/>
        <v>0.23809523809523808</v>
      </c>
      <c r="O972">
        <f t="shared" si="140"/>
        <v>3.4013605442176867E-2</v>
      </c>
      <c r="P972">
        <f t="shared" si="141"/>
        <v>1</v>
      </c>
      <c r="Q972">
        <f t="shared" si="142"/>
        <v>0.2</v>
      </c>
      <c r="R972">
        <f t="shared" si="143"/>
        <v>1</v>
      </c>
    </row>
    <row r="973" spans="1:18" x14ac:dyDescent="0.3">
      <c r="A973">
        <v>2</v>
      </c>
      <c r="B973">
        <v>41.897865000000003</v>
      </c>
      <c r="C973">
        <v>-87.630874000000006</v>
      </c>
      <c r="D973" s="1">
        <v>0.73958333333333337</v>
      </c>
      <c r="E973" s="1">
        <v>0.99930555555555556</v>
      </c>
      <c r="F973" t="s">
        <v>13</v>
      </c>
      <c r="G973" t="s">
        <v>14</v>
      </c>
      <c r="H973">
        <v>27</v>
      </c>
      <c r="I973" s="2">
        <v>44159</v>
      </c>
      <c r="J973">
        <f t="shared" si="135"/>
        <v>1</v>
      </c>
      <c r="K973" t="str">
        <f t="shared" si="136"/>
        <v>Tu</v>
      </c>
      <c r="L973">
        <f t="shared" si="137"/>
        <v>48</v>
      </c>
      <c r="M973" s="11">
        <f t="shared" si="138"/>
        <v>0.75</v>
      </c>
      <c r="N973">
        <f t="shared" si="139"/>
        <v>0.33333333333333331</v>
      </c>
      <c r="O973">
        <f t="shared" si="140"/>
        <v>4.7619047619047616E-2</v>
      </c>
      <c r="P973">
        <f t="shared" si="141"/>
        <v>1</v>
      </c>
      <c r="Q973">
        <f t="shared" si="142"/>
        <v>0.25</v>
      </c>
      <c r="R973">
        <f t="shared" si="143"/>
        <v>1</v>
      </c>
    </row>
    <row r="974" spans="1:18" x14ac:dyDescent="0.3">
      <c r="A974">
        <v>3</v>
      </c>
      <c r="B974">
        <v>41.880653000000002</v>
      </c>
      <c r="C974">
        <v>-87.636480000000006</v>
      </c>
      <c r="D974" s="1">
        <v>0.375</v>
      </c>
      <c r="E974" s="1">
        <v>0.70833333333333337</v>
      </c>
      <c r="F974" t="s">
        <v>12</v>
      </c>
      <c r="G974" t="s">
        <v>14</v>
      </c>
      <c r="H974">
        <v>29</v>
      </c>
      <c r="I974" s="2">
        <v>44159</v>
      </c>
      <c r="J974">
        <f t="shared" si="135"/>
        <v>1</v>
      </c>
      <c r="K974" t="str">
        <f t="shared" si="136"/>
        <v>Tu</v>
      </c>
      <c r="L974">
        <f t="shared" si="137"/>
        <v>48</v>
      </c>
      <c r="M974" s="11">
        <f t="shared" si="138"/>
        <v>0.41666666666666663</v>
      </c>
      <c r="N974">
        <f t="shared" si="139"/>
        <v>0.26315789473684209</v>
      </c>
      <c r="O974">
        <f t="shared" si="140"/>
        <v>2.7700831024930744E-2</v>
      </c>
      <c r="P974">
        <f t="shared" si="141"/>
        <v>1</v>
      </c>
      <c r="Q974">
        <f t="shared" si="142"/>
        <v>0.2</v>
      </c>
      <c r="R974">
        <f t="shared" si="143"/>
        <v>1</v>
      </c>
    </row>
    <row r="975" spans="1:18" x14ac:dyDescent="0.3">
      <c r="A975">
        <v>3</v>
      </c>
      <c r="B975">
        <v>41.897865000000003</v>
      </c>
      <c r="C975">
        <v>-87.630874000000006</v>
      </c>
      <c r="D975" s="1">
        <v>0.79166666666666663</v>
      </c>
      <c r="E975" s="1">
        <v>0.99930555555555556</v>
      </c>
      <c r="F975" t="s">
        <v>13</v>
      </c>
      <c r="G975" t="s">
        <v>14</v>
      </c>
      <c r="H975">
        <v>29</v>
      </c>
      <c r="I975" s="2">
        <v>44159</v>
      </c>
      <c r="J975">
        <f t="shared" si="135"/>
        <v>1</v>
      </c>
      <c r="K975" t="str">
        <f t="shared" si="136"/>
        <v>Tu</v>
      </c>
      <c r="L975">
        <f t="shared" si="137"/>
        <v>48</v>
      </c>
      <c r="M975" s="11">
        <f t="shared" si="138"/>
        <v>0.83333333333333326</v>
      </c>
      <c r="N975">
        <f t="shared" si="139"/>
        <v>0.26315789473684209</v>
      </c>
      <c r="O975">
        <f t="shared" si="140"/>
        <v>2.7700831024930744E-2</v>
      </c>
      <c r="P975">
        <f t="shared" si="141"/>
        <v>1</v>
      </c>
      <c r="Q975">
        <f t="shared" si="142"/>
        <v>0.5</v>
      </c>
      <c r="R975">
        <f t="shared" si="143"/>
        <v>1</v>
      </c>
    </row>
    <row r="976" spans="1:18" x14ac:dyDescent="0.3">
      <c r="A976">
        <v>4</v>
      </c>
      <c r="B976">
        <v>41.880653000000002</v>
      </c>
      <c r="C976">
        <v>-87.636480000000006</v>
      </c>
      <c r="D976" s="1">
        <v>0.375</v>
      </c>
      <c r="E976" s="1">
        <v>0.71527777777777779</v>
      </c>
      <c r="F976" t="s">
        <v>12</v>
      </c>
      <c r="G976" t="s">
        <v>10</v>
      </c>
      <c r="H976">
        <v>26</v>
      </c>
      <c r="I976" s="2">
        <v>44159</v>
      </c>
      <c r="J976">
        <f t="shared" si="135"/>
        <v>1</v>
      </c>
      <c r="K976" t="str">
        <f t="shared" si="136"/>
        <v>Tu</v>
      </c>
      <c r="L976">
        <f t="shared" si="137"/>
        <v>48</v>
      </c>
      <c r="M976" s="11">
        <f t="shared" si="138"/>
        <v>0.41666666666666663</v>
      </c>
      <c r="N976">
        <f t="shared" si="139"/>
        <v>0.25</v>
      </c>
      <c r="O976">
        <f t="shared" si="140"/>
        <v>3.7499999999999999E-2</v>
      </c>
      <c r="P976">
        <f t="shared" si="141"/>
        <v>1</v>
      </c>
      <c r="Q976">
        <f t="shared" si="142"/>
        <v>0.2</v>
      </c>
      <c r="R976">
        <f t="shared" si="143"/>
        <v>1</v>
      </c>
    </row>
    <row r="977" spans="1:18" x14ac:dyDescent="0.3">
      <c r="A977">
        <v>4</v>
      </c>
      <c r="B977">
        <v>41.881996999999998</v>
      </c>
      <c r="C977">
        <v>-87.627484999999993</v>
      </c>
      <c r="D977" s="1">
        <v>0.73958333333333337</v>
      </c>
      <c r="E977" s="1">
        <v>0.77777777777777779</v>
      </c>
      <c r="F977" t="s">
        <v>15</v>
      </c>
      <c r="G977" t="s">
        <v>10</v>
      </c>
      <c r="H977">
        <v>26</v>
      </c>
      <c r="I977" s="2">
        <v>44159</v>
      </c>
      <c r="J977">
        <f t="shared" si="135"/>
        <v>1</v>
      </c>
      <c r="K977" t="str">
        <f t="shared" si="136"/>
        <v>Tu</v>
      </c>
      <c r="L977">
        <f t="shared" si="137"/>
        <v>48</v>
      </c>
      <c r="M977" s="11">
        <f t="shared" si="138"/>
        <v>0.75</v>
      </c>
      <c r="N977">
        <f t="shared" si="139"/>
        <v>0.2</v>
      </c>
      <c r="O977">
        <f t="shared" si="140"/>
        <v>0.03</v>
      </c>
      <c r="P977">
        <f t="shared" si="141"/>
        <v>1</v>
      </c>
      <c r="Q977">
        <f t="shared" si="142"/>
        <v>0.34782608695652173</v>
      </c>
      <c r="R977">
        <f t="shared" si="143"/>
        <v>1</v>
      </c>
    </row>
    <row r="978" spans="1:18" x14ac:dyDescent="0.3">
      <c r="A978">
        <v>4</v>
      </c>
      <c r="B978">
        <v>41.897865000000003</v>
      </c>
      <c r="C978">
        <v>-87.630874000000006</v>
      </c>
      <c r="D978" s="1">
        <v>0.79166666666666663</v>
      </c>
      <c r="E978" s="1">
        <v>0.99930555555555556</v>
      </c>
      <c r="F978" t="s">
        <v>13</v>
      </c>
      <c r="G978" t="s">
        <v>10</v>
      </c>
      <c r="H978">
        <v>26</v>
      </c>
      <c r="I978" s="2">
        <v>44159</v>
      </c>
      <c r="J978">
        <f t="shared" si="135"/>
        <v>1</v>
      </c>
      <c r="K978" t="str">
        <f t="shared" si="136"/>
        <v>Tu</v>
      </c>
      <c r="L978">
        <f t="shared" si="137"/>
        <v>48</v>
      </c>
      <c r="M978" s="11">
        <f t="shared" si="138"/>
        <v>0.83333333333333326</v>
      </c>
      <c r="N978">
        <f t="shared" si="139"/>
        <v>0.35</v>
      </c>
      <c r="O978">
        <f t="shared" si="140"/>
        <v>5.2499999999999998E-2</v>
      </c>
      <c r="P978">
        <f t="shared" si="141"/>
        <v>1</v>
      </c>
      <c r="Q978">
        <f t="shared" si="142"/>
        <v>0.5</v>
      </c>
      <c r="R978">
        <f t="shared" si="143"/>
        <v>1</v>
      </c>
    </row>
    <row r="979" spans="1:18" x14ac:dyDescent="0.3">
      <c r="A979">
        <v>5</v>
      </c>
      <c r="B979">
        <v>41.874848999999998</v>
      </c>
      <c r="C979">
        <v>-87.634506000000002</v>
      </c>
      <c r="D979" s="1">
        <v>0.25</v>
      </c>
      <c r="E979" s="1">
        <v>0.3125</v>
      </c>
      <c r="F979" t="s">
        <v>16</v>
      </c>
      <c r="G979" t="s">
        <v>10</v>
      </c>
      <c r="H979">
        <v>27</v>
      </c>
      <c r="I979" s="2">
        <v>44159</v>
      </c>
      <c r="J979">
        <f t="shared" si="135"/>
        <v>1</v>
      </c>
      <c r="K979" t="str">
        <f t="shared" si="136"/>
        <v>Tu</v>
      </c>
      <c r="L979">
        <f t="shared" si="137"/>
        <v>48</v>
      </c>
      <c r="M979" s="11">
        <f t="shared" si="138"/>
        <v>0.25</v>
      </c>
      <c r="N979">
        <f t="shared" si="139"/>
        <v>0.21739130434782608</v>
      </c>
      <c r="O979">
        <f t="shared" si="140"/>
        <v>3.780718336483932E-2</v>
      </c>
      <c r="P979">
        <f t="shared" si="141"/>
        <v>1</v>
      </c>
      <c r="Q979">
        <f t="shared" si="142"/>
        <v>0.5714285714285714</v>
      </c>
      <c r="R979">
        <f t="shared" si="143"/>
        <v>1</v>
      </c>
    </row>
    <row r="980" spans="1:18" x14ac:dyDescent="0.3">
      <c r="A980">
        <v>5</v>
      </c>
      <c r="B980">
        <v>41.880653000000002</v>
      </c>
      <c r="C980">
        <v>-87.636480000000006</v>
      </c>
      <c r="D980" s="1">
        <v>0.375</v>
      </c>
      <c r="E980" s="1">
        <v>0.70833333333333337</v>
      </c>
      <c r="F980" t="s">
        <v>12</v>
      </c>
      <c r="G980" t="s">
        <v>10</v>
      </c>
      <c r="H980">
        <v>27</v>
      </c>
      <c r="I980" s="2">
        <v>44159</v>
      </c>
      <c r="J980">
        <f t="shared" si="135"/>
        <v>1</v>
      </c>
      <c r="K980" t="str">
        <f t="shared" si="136"/>
        <v>Tu</v>
      </c>
      <c r="L980">
        <f t="shared" si="137"/>
        <v>48</v>
      </c>
      <c r="M980" s="11">
        <f t="shared" si="138"/>
        <v>0.41666666666666663</v>
      </c>
      <c r="N980">
        <f t="shared" si="139"/>
        <v>0.21739130434782608</v>
      </c>
      <c r="O980">
        <f t="shared" si="140"/>
        <v>3.780718336483932E-2</v>
      </c>
      <c r="P980">
        <f t="shared" si="141"/>
        <v>1</v>
      </c>
      <c r="Q980">
        <f t="shared" si="142"/>
        <v>0.2</v>
      </c>
      <c r="R980">
        <f t="shared" si="143"/>
        <v>1</v>
      </c>
    </row>
    <row r="981" spans="1:18" x14ac:dyDescent="0.3">
      <c r="A981">
        <v>5</v>
      </c>
      <c r="B981">
        <v>41.881996999999998</v>
      </c>
      <c r="C981">
        <v>-87.627484999999993</v>
      </c>
      <c r="D981" s="1">
        <v>0.73958333333333337</v>
      </c>
      <c r="E981" s="1">
        <v>0.77083333333333337</v>
      </c>
      <c r="F981" t="s">
        <v>15</v>
      </c>
      <c r="G981" t="s">
        <v>10</v>
      </c>
      <c r="H981">
        <v>27</v>
      </c>
      <c r="I981" s="2">
        <v>44159</v>
      </c>
      <c r="J981">
        <f t="shared" si="135"/>
        <v>1</v>
      </c>
      <c r="K981" t="str">
        <f t="shared" si="136"/>
        <v>Tu</v>
      </c>
      <c r="L981">
        <f t="shared" si="137"/>
        <v>48</v>
      </c>
      <c r="M981" s="11">
        <f t="shared" si="138"/>
        <v>0.75</v>
      </c>
      <c r="N981">
        <f t="shared" si="139"/>
        <v>0.2608695652173913</v>
      </c>
      <c r="O981">
        <f t="shared" si="140"/>
        <v>4.5368620037807179E-2</v>
      </c>
      <c r="P981">
        <f t="shared" si="141"/>
        <v>0.875</v>
      </c>
      <c r="Q981">
        <f t="shared" si="142"/>
        <v>0.30434782608695654</v>
      </c>
      <c r="R981">
        <f t="shared" si="143"/>
        <v>0.875</v>
      </c>
    </row>
    <row r="982" spans="1:18" x14ac:dyDescent="0.3">
      <c r="A982">
        <v>5</v>
      </c>
      <c r="B982">
        <v>41.897865000000003</v>
      </c>
      <c r="C982">
        <v>-87.630874000000006</v>
      </c>
      <c r="D982" s="1">
        <v>0.73958333333333337</v>
      </c>
      <c r="E982" s="1">
        <v>0.99930555555555556</v>
      </c>
      <c r="F982" t="s">
        <v>13</v>
      </c>
      <c r="G982" t="s">
        <v>10</v>
      </c>
      <c r="H982">
        <v>27</v>
      </c>
      <c r="I982" s="2">
        <v>44159</v>
      </c>
      <c r="J982">
        <f t="shared" si="135"/>
        <v>1</v>
      </c>
      <c r="K982" t="str">
        <f t="shared" si="136"/>
        <v>Tu</v>
      </c>
      <c r="L982">
        <f t="shared" si="137"/>
        <v>48</v>
      </c>
      <c r="M982" s="11">
        <f t="shared" si="138"/>
        <v>0.75</v>
      </c>
      <c r="N982">
        <f t="shared" si="139"/>
        <v>0.30434782608695654</v>
      </c>
      <c r="O982">
        <f t="shared" si="140"/>
        <v>5.2930056710775046E-2</v>
      </c>
      <c r="P982">
        <f t="shared" si="141"/>
        <v>1</v>
      </c>
      <c r="Q982">
        <f t="shared" si="142"/>
        <v>0.25</v>
      </c>
      <c r="R982">
        <f t="shared" si="143"/>
        <v>1</v>
      </c>
    </row>
    <row r="983" spans="1:18" x14ac:dyDescent="0.3">
      <c r="A983">
        <v>6</v>
      </c>
      <c r="B983">
        <v>41.874848999999998</v>
      </c>
      <c r="C983">
        <v>-87.634506000000002</v>
      </c>
      <c r="D983" s="1">
        <v>0.25</v>
      </c>
      <c r="E983" s="1">
        <v>0.31944444444444448</v>
      </c>
      <c r="F983" t="s">
        <v>16</v>
      </c>
      <c r="G983" t="s">
        <v>14</v>
      </c>
      <c r="H983">
        <v>29</v>
      </c>
      <c r="I983" s="2">
        <v>44159</v>
      </c>
      <c r="J983">
        <f t="shared" si="135"/>
        <v>1</v>
      </c>
      <c r="K983" t="str">
        <f t="shared" si="136"/>
        <v>Tu</v>
      </c>
      <c r="L983">
        <f t="shared" si="137"/>
        <v>48</v>
      </c>
      <c r="M983" s="11">
        <f t="shared" si="138"/>
        <v>0.25</v>
      </c>
      <c r="N983">
        <f t="shared" si="139"/>
        <v>0.125</v>
      </c>
      <c r="O983">
        <f t="shared" si="140"/>
        <v>2.0833333333333332E-2</v>
      </c>
      <c r="P983">
        <f t="shared" si="141"/>
        <v>0.75</v>
      </c>
      <c r="Q983">
        <f t="shared" si="142"/>
        <v>0.42857142857142855</v>
      </c>
      <c r="R983">
        <f t="shared" si="143"/>
        <v>0.75</v>
      </c>
    </row>
    <row r="984" spans="1:18" x14ac:dyDescent="0.3">
      <c r="A984">
        <v>6</v>
      </c>
      <c r="B984">
        <v>41.880653000000002</v>
      </c>
      <c r="C984">
        <v>-87.636480000000006</v>
      </c>
      <c r="D984" s="1">
        <v>0.375</v>
      </c>
      <c r="E984" s="1">
        <v>0.71527777777777779</v>
      </c>
      <c r="F984" t="s">
        <v>12</v>
      </c>
      <c r="G984" t="s">
        <v>14</v>
      </c>
      <c r="H984">
        <v>29</v>
      </c>
      <c r="I984" s="2">
        <v>44159</v>
      </c>
      <c r="J984">
        <f t="shared" si="135"/>
        <v>1</v>
      </c>
      <c r="K984" t="str">
        <f t="shared" si="136"/>
        <v>Tu</v>
      </c>
      <c r="L984">
        <f t="shared" si="137"/>
        <v>48</v>
      </c>
      <c r="M984" s="11">
        <f t="shared" si="138"/>
        <v>0.41666666666666663</v>
      </c>
      <c r="N984">
        <f t="shared" si="139"/>
        <v>0.20833333333333334</v>
      </c>
      <c r="O984">
        <f t="shared" si="140"/>
        <v>3.4722222222222224E-2</v>
      </c>
      <c r="P984">
        <f t="shared" si="141"/>
        <v>1</v>
      </c>
      <c r="Q984">
        <f t="shared" si="142"/>
        <v>0.2</v>
      </c>
      <c r="R984">
        <f t="shared" si="143"/>
        <v>1</v>
      </c>
    </row>
    <row r="985" spans="1:18" x14ac:dyDescent="0.3">
      <c r="A985">
        <v>6</v>
      </c>
      <c r="B985">
        <v>41.881996999999998</v>
      </c>
      <c r="C985">
        <v>-87.627484999999993</v>
      </c>
      <c r="D985" s="1">
        <v>0.73958333333333337</v>
      </c>
      <c r="E985" s="1">
        <v>0.77777777777777779</v>
      </c>
      <c r="F985" t="s">
        <v>15</v>
      </c>
      <c r="G985" t="s">
        <v>14</v>
      </c>
      <c r="H985">
        <v>29</v>
      </c>
      <c r="I985" s="2">
        <v>44159</v>
      </c>
      <c r="J985">
        <f t="shared" si="135"/>
        <v>1</v>
      </c>
      <c r="K985" t="str">
        <f t="shared" si="136"/>
        <v>Tu</v>
      </c>
      <c r="L985">
        <f t="shared" si="137"/>
        <v>48</v>
      </c>
      <c r="M985" s="11">
        <f t="shared" si="138"/>
        <v>0.75</v>
      </c>
      <c r="N985">
        <f t="shared" si="139"/>
        <v>0.25</v>
      </c>
      <c r="O985">
        <f t="shared" si="140"/>
        <v>4.1666666666666664E-2</v>
      </c>
      <c r="P985">
        <f t="shared" si="141"/>
        <v>1</v>
      </c>
      <c r="Q985">
        <f t="shared" si="142"/>
        <v>0.34782608695652173</v>
      </c>
      <c r="R985">
        <f t="shared" si="143"/>
        <v>1</v>
      </c>
    </row>
    <row r="986" spans="1:18" x14ac:dyDescent="0.3">
      <c r="A986">
        <v>6</v>
      </c>
      <c r="B986">
        <v>41.897865000000003</v>
      </c>
      <c r="C986">
        <v>-87.630874000000006</v>
      </c>
      <c r="D986" s="1">
        <v>0.73958333333333337</v>
      </c>
      <c r="E986" s="1">
        <v>0.99930555555555556</v>
      </c>
      <c r="F986" t="s">
        <v>13</v>
      </c>
      <c r="G986" t="s">
        <v>14</v>
      </c>
      <c r="H986">
        <v>29</v>
      </c>
      <c r="I986" s="2">
        <v>44159</v>
      </c>
      <c r="J986">
        <f t="shared" si="135"/>
        <v>1</v>
      </c>
      <c r="K986" t="str">
        <f t="shared" si="136"/>
        <v>Tu</v>
      </c>
      <c r="L986">
        <f t="shared" si="137"/>
        <v>48</v>
      </c>
      <c r="M986" s="11">
        <f t="shared" si="138"/>
        <v>0.75</v>
      </c>
      <c r="N986">
        <f t="shared" si="139"/>
        <v>0.29166666666666669</v>
      </c>
      <c r="O986">
        <f t="shared" si="140"/>
        <v>4.8611111111111112E-2</v>
      </c>
      <c r="P986">
        <f t="shared" si="141"/>
        <v>1</v>
      </c>
      <c r="Q986">
        <f t="shared" si="142"/>
        <v>0.25</v>
      </c>
      <c r="R986">
        <f t="shared" si="143"/>
        <v>1</v>
      </c>
    </row>
    <row r="987" spans="1:18" x14ac:dyDescent="0.3">
      <c r="A987">
        <v>1</v>
      </c>
      <c r="B987">
        <v>41.879604</v>
      </c>
      <c r="C987">
        <v>-87.633663999999996</v>
      </c>
      <c r="D987" s="1">
        <v>0.33333333333333331</v>
      </c>
      <c r="E987" s="1">
        <v>0.34027777777777773</v>
      </c>
      <c r="F987" t="s">
        <v>9</v>
      </c>
      <c r="G987" t="s">
        <v>10</v>
      </c>
      <c r="H987">
        <v>25</v>
      </c>
      <c r="I987" s="2">
        <v>44160</v>
      </c>
      <c r="J987">
        <f t="shared" si="135"/>
        <v>1</v>
      </c>
      <c r="K987" t="str">
        <f t="shared" si="136"/>
        <v>W</v>
      </c>
      <c r="L987">
        <f t="shared" si="137"/>
        <v>48</v>
      </c>
      <c r="M987" s="11">
        <f t="shared" si="138"/>
        <v>0.33333333333333331</v>
      </c>
      <c r="N987">
        <f t="shared" si="139"/>
        <v>0.18518518518518517</v>
      </c>
      <c r="O987">
        <f t="shared" si="140"/>
        <v>2.743484224965706E-2</v>
      </c>
      <c r="P987">
        <f t="shared" si="141"/>
        <v>1</v>
      </c>
      <c r="Q987">
        <f t="shared" si="142"/>
        <v>0.53333333333333333</v>
      </c>
      <c r="R987">
        <f t="shared" si="143"/>
        <v>1</v>
      </c>
    </row>
    <row r="988" spans="1:18" x14ac:dyDescent="0.3">
      <c r="A988">
        <v>1</v>
      </c>
      <c r="B988">
        <v>41.877676999999998</v>
      </c>
      <c r="C988">
        <v>-87.634251000000006</v>
      </c>
      <c r="D988" s="1">
        <v>0.34375</v>
      </c>
      <c r="E988" s="1">
        <v>0.34722222222222227</v>
      </c>
      <c r="F988" t="s">
        <v>11</v>
      </c>
      <c r="G988" t="s">
        <v>10</v>
      </c>
      <c r="H988">
        <v>25</v>
      </c>
      <c r="I988" s="2">
        <v>44160</v>
      </c>
      <c r="J988">
        <f t="shared" si="135"/>
        <v>1</v>
      </c>
      <c r="K988" t="str">
        <f t="shared" si="136"/>
        <v>W</v>
      </c>
      <c r="L988">
        <f t="shared" si="137"/>
        <v>48</v>
      </c>
      <c r="M988" s="11">
        <f t="shared" si="138"/>
        <v>0.33333333333333331</v>
      </c>
      <c r="N988">
        <f t="shared" si="139"/>
        <v>0.18518518518518517</v>
      </c>
      <c r="O988">
        <f t="shared" si="140"/>
        <v>2.743484224965706E-2</v>
      </c>
      <c r="P988">
        <f t="shared" si="141"/>
        <v>1</v>
      </c>
      <c r="Q988">
        <f t="shared" si="142"/>
        <v>1</v>
      </c>
      <c r="R988">
        <f t="shared" si="143"/>
        <v>1</v>
      </c>
    </row>
    <row r="989" spans="1:18" x14ac:dyDescent="0.3">
      <c r="A989">
        <v>1</v>
      </c>
      <c r="B989">
        <v>41.880653000000002</v>
      </c>
      <c r="C989">
        <v>-87.636480000000006</v>
      </c>
      <c r="D989" s="1">
        <v>0.35416666666666669</v>
      </c>
      <c r="E989" s="1">
        <v>0.5</v>
      </c>
      <c r="F989" t="s">
        <v>12</v>
      </c>
      <c r="G989" t="s">
        <v>10</v>
      </c>
      <c r="H989">
        <v>25</v>
      </c>
      <c r="I989" s="2">
        <v>44160</v>
      </c>
      <c r="J989">
        <f t="shared" si="135"/>
        <v>1</v>
      </c>
      <c r="K989" t="str">
        <f t="shared" si="136"/>
        <v>W</v>
      </c>
      <c r="L989">
        <f t="shared" si="137"/>
        <v>48</v>
      </c>
      <c r="M989" s="11">
        <f t="shared" si="138"/>
        <v>0.33333333333333331</v>
      </c>
      <c r="N989">
        <f t="shared" si="139"/>
        <v>0.18518518518518517</v>
      </c>
      <c r="O989">
        <f t="shared" si="140"/>
        <v>2.743484224965706E-2</v>
      </c>
      <c r="P989">
        <f t="shared" si="141"/>
        <v>1</v>
      </c>
      <c r="Q989">
        <f t="shared" si="142"/>
        <v>1</v>
      </c>
      <c r="R989">
        <f t="shared" si="143"/>
        <v>1</v>
      </c>
    </row>
    <row r="990" spans="1:18" x14ac:dyDescent="0.3">
      <c r="A990">
        <v>1</v>
      </c>
      <c r="B990">
        <v>41.897865000000003</v>
      </c>
      <c r="C990">
        <v>-87.630874000000006</v>
      </c>
      <c r="D990" s="1">
        <v>0.72916666666666663</v>
      </c>
      <c r="E990" s="1">
        <v>0.99930555555555556</v>
      </c>
      <c r="F990" t="s">
        <v>13</v>
      </c>
      <c r="G990" t="s">
        <v>10</v>
      </c>
      <c r="H990">
        <v>25</v>
      </c>
      <c r="I990" s="2">
        <v>44160</v>
      </c>
      <c r="J990">
        <f t="shared" si="135"/>
        <v>1</v>
      </c>
      <c r="K990" t="str">
        <f t="shared" si="136"/>
        <v>W</v>
      </c>
      <c r="L990">
        <f t="shared" si="137"/>
        <v>48</v>
      </c>
      <c r="M990" s="11">
        <f t="shared" si="138"/>
        <v>0.75</v>
      </c>
      <c r="N990">
        <f t="shared" si="139"/>
        <v>0.25925925925925924</v>
      </c>
      <c r="O990">
        <f t="shared" si="140"/>
        <v>3.8408779149519887E-2</v>
      </c>
      <c r="P990">
        <f t="shared" si="141"/>
        <v>1</v>
      </c>
      <c r="Q990">
        <f t="shared" si="142"/>
        <v>0.25</v>
      </c>
      <c r="R990">
        <f t="shared" si="143"/>
        <v>1</v>
      </c>
    </row>
    <row r="991" spans="1:18" x14ac:dyDescent="0.3">
      <c r="A991">
        <v>2</v>
      </c>
      <c r="B991">
        <v>41.879604</v>
      </c>
      <c r="C991">
        <v>-87.633663999999996</v>
      </c>
      <c r="D991" s="1">
        <v>0.3125</v>
      </c>
      <c r="E991" s="1">
        <v>0.35416666666666669</v>
      </c>
      <c r="F991" t="s">
        <v>9</v>
      </c>
      <c r="G991" t="s">
        <v>14</v>
      </c>
      <c r="H991">
        <v>27</v>
      </c>
      <c r="I991" s="2">
        <v>44160</v>
      </c>
      <c r="J991">
        <f t="shared" si="135"/>
        <v>1</v>
      </c>
      <c r="K991" t="str">
        <f t="shared" si="136"/>
        <v>W</v>
      </c>
      <c r="L991">
        <f t="shared" si="137"/>
        <v>48</v>
      </c>
      <c r="M991" s="11">
        <f t="shared" si="138"/>
        <v>0.33333333333333331</v>
      </c>
      <c r="N991">
        <f t="shared" si="139"/>
        <v>0.2857142857142857</v>
      </c>
      <c r="O991">
        <f t="shared" si="140"/>
        <v>4.0816326530612242E-2</v>
      </c>
      <c r="P991">
        <f t="shared" si="141"/>
        <v>0.875</v>
      </c>
      <c r="Q991">
        <f t="shared" si="142"/>
        <v>0.46666666666666667</v>
      </c>
      <c r="R991">
        <f t="shared" si="143"/>
        <v>0.875</v>
      </c>
    </row>
    <row r="992" spans="1:18" x14ac:dyDescent="0.3">
      <c r="A992">
        <v>2</v>
      </c>
      <c r="B992">
        <v>41.880653000000002</v>
      </c>
      <c r="C992">
        <v>-87.636480000000006</v>
      </c>
      <c r="D992" s="1">
        <v>0.375</v>
      </c>
      <c r="E992" s="1">
        <v>0.70833333333333337</v>
      </c>
      <c r="F992" t="s">
        <v>12</v>
      </c>
      <c r="G992" t="s">
        <v>14</v>
      </c>
      <c r="H992">
        <v>27</v>
      </c>
      <c r="I992" s="2">
        <v>44160</v>
      </c>
      <c r="J992">
        <f t="shared" si="135"/>
        <v>1</v>
      </c>
      <c r="K992" t="str">
        <f t="shared" si="136"/>
        <v>W</v>
      </c>
      <c r="L992">
        <f t="shared" si="137"/>
        <v>48</v>
      </c>
      <c r="M992" s="11">
        <f t="shared" si="138"/>
        <v>0.41666666666666663</v>
      </c>
      <c r="N992">
        <f t="shared" si="139"/>
        <v>0.23809523809523808</v>
      </c>
      <c r="O992">
        <f t="shared" si="140"/>
        <v>3.4013605442176867E-2</v>
      </c>
      <c r="P992">
        <f t="shared" si="141"/>
        <v>1</v>
      </c>
      <c r="Q992">
        <f t="shared" si="142"/>
        <v>0.2</v>
      </c>
      <c r="R992">
        <f t="shared" si="143"/>
        <v>1</v>
      </c>
    </row>
    <row r="993" spans="1:18" x14ac:dyDescent="0.3">
      <c r="A993">
        <v>2</v>
      </c>
      <c r="B993">
        <v>41.897865000000003</v>
      </c>
      <c r="C993">
        <v>-87.630874000000006</v>
      </c>
      <c r="D993" s="1">
        <v>0.73958333333333337</v>
      </c>
      <c r="E993" s="1">
        <v>0.99930555555555556</v>
      </c>
      <c r="F993" t="s">
        <v>13</v>
      </c>
      <c r="G993" t="s">
        <v>14</v>
      </c>
      <c r="H993">
        <v>27</v>
      </c>
      <c r="I993" s="2">
        <v>44160</v>
      </c>
      <c r="J993">
        <f t="shared" si="135"/>
        <v>1</v>
      </c>
      <c r="K993" t="str">
        <f t="shared" si="136"/>
        <v>W</v>
      </c>
      <c r="L993">
        <f t="shared" si="137"/>
        <v>48</v>
      </c>
      <c r="M993" s="11">
        <f t="shared" si="138"/>
        <v>0.75</v>
      </c>
      <c r="N993">
        <f t="shared" si="139"/>
        <v>0.33333333333333331</v>
      </c>
      <c r="O993">
        <f t="shared" si="140"/>
        <v>4.7619047619047616E-2</v>
      </c>
      <c r="P993">
        <f t="shared" si="141"/>
        <v>1</v>
      </c>
      <c r="Q993">
        <f t="shared" si="142"/>
        <v>0.25</v>
      </c>
      <c r="R993">
        <f t="shared" si="143"/>
        <v>1</v>
      </c>
    </row>
    <row r="994" spans="1:18" x14ac:dyDescent="0.3">
      <c r="A994">
        <v>3</v>
      </c>
      <c r="B994">
        <v>41.880653000000002</v>
      </c>
      <c r="C994">
        <v>-87.636480000000006</v>
      </c>
      <c r="D994" s="1">
        <v>0.375</v>
      </c>
      <c r="E994" s="1">
        <v>0.70833333333333337</v>
      </c>
      <c r="F994" t="s">
        <v>12</v>
      </c>
      <c r="G994" t="s">
        <v>14</v>
      </c>
      <c r="H994">
        <v>29</v>
      </c>
      <c r="I994" s="2">
        <v>44160</v>
      </c>
      <c r="J994">
        <f t="shared" si="135"/>
        <v>1</v>
      </c>
      <c r="K994" t="str">
        <f t="shared" si="136"/>
        <v>W</v>
      </c>
      <c r="L994">
        <f t="shared" si="137"/>
        <v>48</v>
      </c>
      <c r="M994" s="11">
        <f t="shared" si="138"/>
        <v>0.41666666666666663</v>
      </c>
      <c r="N994">
        <f t="shared" si="139"/>
        <v>0.26315789473684209</v>
      </c>
      <c r="O994">
        <f t="shared" si="140"/>
        <v>4.1551246537396121E-2</v>
      </c>
      <c r="P994">
        <f t="shared" si="141"/>
        <v>1</v>
      </c>
      <c r="Q994">
        <f t="shared" si="142"/>
        <v>0.2</v>
      </c>
      <c r="R994">
        <f t="shared" si="143"/>
        <v>1</v>
      </c>
    </row>
    <row r="995" spans="1:18" x14ac:dyDescent="0.3">
      <c r="A995">
        <v>3</v>
      </c>
      <c r="B995">
        <v>41.881996999999998</v>
      </c>
      <c r="C995">
        <v>-87.627484999999993</v>
      </c>
      <c r="D995" s="1">
        <v>0.73958333333333337</v>
      </c>
      <c r="E995" s="1">
        <v>0.77083333333333337</v>
      </c>
      <c r="F995" t="s">
        <v>15</v>
      </c>
      <c r="G995" t="s">
        <v>14</v>
      </c>
      <c r="H995">
        <v>29</v>
      </c>
      <c r="I995" s="2">
        <v>44160</v>
      </c>
      <c r="J995">
        <f t="shared" si="135"/>
        <v>1</v>
      </c>
      <c r="K995" t="str">
        <f t="shared" si="136"/>
        <v>W</v>
      </c>
      <c r="L995">
        <f t="shared" si="137"/>
        <v>48</v>
      </c>
      <c r="M995" s="11">
        <f t="shared" si="138"/>
        <v>0.75</v>
      </c>
      <c r="N995">
        <f t="shared" si="139"/>
        <v>0.21052631578947367</v>
      </c>
      <c r="O995">
        <f t="shared" si="140"/>
        <v>3.3240997229916892E-2</v>
      </c>
      <c r="P995">
        <f t="shared" si="141"/>
        <v>1</v>
      </c>
      <c r="Q995">
        <f t="shared" si="142"/>
        <v>0.33333333333333331</v>
      </c>
      <c r="R995">
        <f t="shared" si="143"/>
        <v>1</v>
      </c>
    </row>
    <row r="996" spans="1:18" x14ac:dyDescent="0.3">
      <c r="A996">
        <v>3</v>
      </c>
      <c r="B996">
        <v>41.897865000000003</v>
      </c>
      <c r="C996">
        <v>-87.630874000000006</v>
      </c>
      <c r="D996" s="1">
        <v>0.79166666666666663</v>
      </c>
      <c r="E996" s="1">
        <v>0.99930555555555556</v>
      </c>
      <c r="F996" t="s">
        <v>13</v>
      </c>
      <c r="G996" t="s">
        <v>14</v>
      </c>
      <c r="H996">
        <v>29</v>
      </c>
      <c r="I996" s="2">
        <v>44160</v>
      </c>
      <c r="J996">
        <f t="shared" si="135"/>
        <v>1</v>
      </c>
      <c r="K996" t="str">
        <f t="shared" si="136"/>
        <v>W</v>
      </c>
      <c r="L996">
        <f t="shared" si="137"/>
        <v>48</v>
      </c>
      <c r="M996" s="11">
        <f t="shared" si="138"/>
        <v>0.83333333333333326</v>
      </c>
      <c r="N996">
        <f t="shared" si="139"/>
        <v>0.26315789473684209</v>
      </c>
      <c r="O996">
        <f t="shared" si="140"/>
        <v>4.1551246537396121E-2</v>
      </c>
      <c r="P996">
        <f t="shared" si="141"/>
        <v>1</v>
      </c>
      <c r="Q996">
        <f t="shared" si="142"/>
        <v>0.5</v>
      </c>
      <c r="R996">
        <f t="shared" si="143"/>
        <v>1</v>
      </c>
    </row>
    <row r="997" spans="1:18" x14ac:dyDescent="0.3">
      <c r="A997">
        <v>4</v>
      </c>
      <c r="B997">
        <v>41.880653000000002</v>
      </c>
      <c r="C997">
        <v>-87.636480000000006</v>
      </c>
      <c r="D997" s="1">
        <v>0.375</v>
      </c>
      <c r="E997" s="1">
        <v>0.71527777777777779</v>
      </c>
      <c r="F997" t="s">
        <v>12</v>
      </c>
      <c r="G997" t="s">
        <v>10</v>
      </c>
      <c r="H997">
        <v>26</v>
      </c>
      <c r="I997" s="2">
        <v>44160</v>
      </c>
      <c r="J997">
        <f t="shared" si="135"/>
        <v>1</v>
      </c>
      <c r="K997" t="str">
        <f t="shared" si="136"/>
        <v>W</v>
      </c>
      <c r="L997">
        <f t="shared" si="137"/>
        <v>48</v>
      </c>
      <c r="M997" s="11">
        <f t="shared" si="138"/>
        <v>0.41666666666666663</v>
      </c>
      <c r="N997">
        <f t="shared" si="139"/>
        <v>0.25</v>
      </c>
      <c r="O997">
        <f t="shared" si="140"/>
        <v>2.5000000000000001E-2</v>
      </c>
      <c r="P997">
        <f t="shared" si="141"/>
        <v>1</v>
      </c>
      <c r="Q997">
        <f t="shared" si="142"/>
        <v>0.2</v>
      </c>
      <c r="R997">
        <f t="shared" si="143"/>
        <v>1</v>
      </c>
    </row>
    <row r="998" spans="1:18" x14ac:dyDescent="0.3">
      <c r="A998">
        <v>4</v>
      </c>
      <c r="B998">
        <v>41.897865000000003</v>
      </c>
      <c r="C998">
        <v>-87.630874000000006</v>
      </c>
      <c r="D998" s="1">
        <v>0.79166666666666663</v>
      </c>
      <c r="E998" s="1">
        <v>0.99930555555555556</v>
      </c>
      <c r="F998" t="s">
        <v>13</v>
      </c>
      <c r="G998" t="s">
        <v>10</v>
      </c>
      <c r="H998">
        <v>26</v>
      </c>
      <c r="I998" s="2">
        <v>44160</v>
      </c>
      <c r="J998">
        <f t="shared" si="135"/>
        <v>1</v>
      </c>
      <c r="K998" t="str">
        <f t="shared" si="136"/>
        <v>W</v>
      </c>
      <c r="L998">
        <f t="shared" si="137"/>
        <v>48</v>
      </c>
      <c r="M998" s="11">
        <f t="shared" si="138"/>
        <v>0.83333333333333326</v>
      </c>
      <c r="N998">
        <f t="shared" si="139"/>
        <v>0.35</v>
      </c>
      <c r="O998">
        <f t="shared" si="140"/>
        <v>3.4999999999999996E-2</v>
      </c>
      <c r="P998">
        <f t="shared" si="141"/>
        <v>1</v>
      </c>
      <c r="Q998">
        <f t="shared" si="142"/>
        <v>0.5</v>
      </c>
      <c r="R998">
        <f t="shared" si="143"/>
        <v>1</v>
      </c>
    </row>
    <row r="999" spans="1:18" x14ac:dyDescent="0.3">
      <c r="A999">
        <v>5</v>
      </c>
      <c r="B999">
        <v>41.874848999999998</v>
      </c>
      <c r="C999">
        <v>-87.634506000000002</v>
      </c>
      <c r="D999" s="1">
        <v>0.25</v>
      </c>
      <c r="E999" s="1">
        <v>0.3125</v>
      </c>
      <c r="F999" t="s">
        <v>16</v>
      </c>
      <c r="G999" t="s">
        <v>10</v>
      </c>
      <c r="H999">
        <v>27</v>
      </c>
      <c r="I999" s="2">
        <v>44160</v>
      </c>
      <c r="J999">
        <f t="shared" si="135"/>
        <v>1</v>
      </c>
      <c r="K999" t="str">
        <f t="shared" si="136"/>
        <v>W</v>
      </c>
      <c r="L999">
        <f t="shared" si="137"/>
        <v>48</v>
      </c>
      <c r="M999" s="11">
        <f t="shared" si="138"/>
        <v>0.25</v>
      </c>
      <c r="N999">
        <f t="shared" si="139"/>
        <v>0.21739130434782608</v>
      </c>
      <c r="O999">
        <f t="shared" si="140"/>
        <v>3.780718336483932E-2</v>
      </c>
      <c r="P999">
        <f t="shared" si="141"/>
        <v>1</v>
      </c>
      <c r="Q999">
        <f t="shared" si="142"/>
        <v>0.53333333333333333</v>
      </c>
      <c r="R999">
        <f t="shared" si="143"/>
        <v>1</v>
      </c>
    </row>
    <row r="1000" spans="1:18" x14ac:dyDescent="0.3">
      <c r="A1000">
        <v>5</v>
      </c>
      <c r="B1000">
        <v>41.880653000000002</v>
      </c>
      <c r="C1000">
        <v>-87.636480000000006</v>
      </c>
      <c r="D1000" s="1">
        <v>0.375</v>
      </c>
      <c r="E1000" s="1">
        <v>0.70833333333333337</v>
      </c>
      <c r="F1000" t="s">
        <v>12</v>
      </c>
      <c r="G1000" t="s">
        <v>10</v>
      </c>
      <c r="H1000">
        <v>27</v>
      </c>
      <c r="I1000" s="2">
        <v>44160</v>
      </c>
      <c r="J1000">
        <f t="shared" si="135"/>
        <v>1</v>
      </c>
      <c r="K1000" t="str">
        <f t="shared" si="136"/>
        <v>W</v>
      </c>
      <c r="L1000">
        <f t="shared" si="137"/>
        <v>48</v>
      </c>
      <c r="M1000" s="11">
        <f t="shared" si="138"/>
        <v>0.41666666666666663</v>
      </c>
      <c r="N1000">
        <f t="shared" si="139"/>
        <v>0.21739130434782608</v>
      </c>
      <c r="O1000">
        <f t="shared" si="140"/>
        <v>3.780718336483932E-2</v>
      </c>
      <c r="P1000">
        <f t="shared" si="141"/>
        <v>1</v>
      </c>
      <c r="Q1000">
        <f t="shared" si="142"/>
        <v>0.2</v>
      </c>
      <c r="R1000">
        <f t="shared" si="143"/>
        <v>1</v>
      </c>
    </row>
    <row r="1001" spans="1:18" x14ac:dyDescent="0.3">
      <c r="A1001">
        <v>5</v>
      </c>
      <c r="B1001">
        <v>41.881996999999998</v>
      </c>
      <c r="C1001">
        <v>-87.627484999999993</v>
      </c>
      <c r="D1001" s="1">
        <v>0.73958333333333337</v>
      </c>
      <c r="E1001" s="1">
        <v>0.77083333333333337</v>
      </c>
      <c r="F1001" t="s">
        <v>15</v>
      </c>
      <c r="G1001" t="s">
        <v>10</v>
      </c>
      <c r="H1001">
        <v>27</v>
      </c>
      <c r="I1001" s="2">
        <v>44160</v>
      </c>
      <c r="J1001">
        <f t="shared" si="135"/>
        <v>1</v>
      </c>
      <c r="K1001" t="str">
        <f t="shared" si="136"/>
        <v>W</v>
      </c>
      <c r="L1001">
        <f t="shared" si="137"/>
        <v>48</v>
      </c>
      <c r="M1001" s="11">
        <f t="shared" si="138"/>
        <v>0.75</v>
      </c>
      <c r="N1001">
        <f t="shared" si="139"/>
        <v>0.2608695652173913</v>
      </c>
      <c r="O1001">
        <f t="shared" si="140"/>
        <v>4.5368620037807179E-2</v>
      </c>
      <c r="P1001">
        <f t="shared" si="141"/>
        <v>1</v>
      </c>
      <c r="Q1001">
        <f t="shared" si="142"/>
        <v>0.33333333333333331</v>
      </c>
      <c r="R1001">
        <f t="shared" si="143"/>
        <v>1</v>
      </c>
    </row>
    <row r="1002" spans="1:18" x14ac:dyDescent="0.3">
      <c r="A1002">
        <v>5</v>
      </c>
      <c r="B1002">
        <v>41.897865000000003</v>
      </c>
      <c r="C1002">
        <v>-87.630874000000006</v>
      </c>
      <c r="D1002" s="1">
        <v>0.73958333333333337</v>
      </c>
      <c r="E1002" s="1">
        <v>0.99930555555555556</v>
      </c>
      <c r="F1002" t="s">
        <v>13</v>
      </c>
      <c r="G1002" t="s">
        <v>10</v>
      </c>
      <c r="H1002">
        <v>27</v>
      </c>
      <c r="I1002" s="2">
        <v>44160</v>
      </c>
      <c r="J1002">
        <f t="shared" si="135"/>
        <v>1</v>
      </c>
      <c r="K1002" t="str">
        <f t="shared" si="136"/>
        <v>W</v>
      </c>
      <c r="L1002">
        <f t="shared" si="137"/>
        <v>48</v>
      </c>
      <c r="M1002" s="11">
        <f t="shared" si="138"/>
        <v>0.75</v>
      </c>
      <c r="N1002">
        <f t="shared" si="139"/>
        <v>0.30434782608695654</v>
      </c>
      <c r="O1002">
        <f t="shared" si="140"/>
        <v>5.2930056710775046E-2</v>
      </c>
      <c r="P1002">
        <f t="shared" si="141"/>
        <v>1</v>
      </c>
      <c r="Q1002">
        <f t="shared" si="142"/>
        <v>0.25</v>
      </c>
      <c r="R1002">
        <f t="shared" si="143"/>
        <v>1</v>
      </c>
    </row>
    <row r="1003" spans="1:18" x14ac:dyDescent="0.3">
      <c r="A1003">
        <v>6</v>
      </c>
      <c r="B1003">
        <v>41.880653000000002</v>
      </c>
      <c r="C1003">
        <v>-87.636480000000006</v>
      </c>
      <c r="D1003" s="1">
        <v>0.375</v>
      </c>
      <c r="E1003" s="1">
        <v>0.71527777777777779</v>
      </c>
      <c r="F1003" t="s">
        <v>12</v>
      </c>
      <c r="G1003" t="s">
        <v>14</v>
      </c>
      <c r="H1003">
        <v>29</v>
      </c>
      <c r="I1003" s="2">
        <v>44160</v>
      </c>
      <c r="J1003">
        <f t="shared" si="135"/>
        <v>1</v>
      </c>
      <c r="K1003" t="str">
        <f t="shared" si="136"/>
        <v>W</v>
      </c>
      <c r="L1003">
        <f t="shared" si="137"/>
        <v>48</v>
      </c>
      <c r="M1003" s="11">
        <f t="shared" si="138"/>
        <v>0.41666666666666663</v>
      </c>
      <c r="N1003">
        <f t="shared" si="139"/>
        <v>0.20833333333333334</v>
      </c>
      <c r="O1003">
        <f t="shared" si="140"/>
        <v>2.6041666666666668E-2</v>
      </c>
      <c r="P1003">
        <f t="shared" si="141"/>
        <v>1</v>
      </c>
      <c r="Q1003">
        <f t="shared" si="142"/>
        <v>0.2</v>
      </c>
      <c r="R1003">
        <f t="shared" si="143"/>
        <v>1</v>
      </c>
    </row>
    <row r="1004" spans="1:18" x14ac:dyDescent="0.3">
      <c r="A1004">
        <v>6</v>
      </c>
      <c r="B1004">
        <v>41.881996999999998</v>
      </c>
      <c r="C1004">
        <v>-87.627484999999993</v>
      </c>
      <c r="D1004" s="1">
        <v>0.73958333333333337</v>
      </c>
      <c r="E1004" s="1">
        <v>0.77777777777777779</v>
      </c>
      <c r="F1004" t="s">
        <v>15</v>
      </c>
      <c r="G1004" t="s">
        <v>14</v>
      </c>
      <c r="H1004">
        <v>29</v>
      </c>
      <c r="I1004" s="2">
        <v>44160</v>
      </c>
      <c r="J1004">
        <f t="shared" si="135"/>
        <v>1</v>
      </c>
      <c r="K1004" t="str">
        <f t="shared" si="136"/>
        <v>W</v>
      </c>
      <c r="L1004">
        <f t="shared" si="137"/>
        <v>48</v>
      </c>
      <c r="M1004" s="11">
        <f t="shared" si="138"/>
        <v>0.75</v>
      </c>
      <c r="N1004">
        <f t="shared" si="139"/>
        <v>0.25</v>
      </c>
      <c r="O1004">
        <f t="shared" si="140"/>
        <v>3.125E-2</v>
      </c>
      <c r="P1004">
        <f t="shared" si="141"/>
        <v>1</v>
      </c>
      <c r="Q1004">
        <f t="shared" si="142"/>
        <v>0.33333333333333331</v>
      </c>
      <c r="R1004">
        <f t="shared" si="143"/>
        <v>1</v>
      </c>
    </row>
    <row r="1005" spans="1:18" x14ac:dyDescent="0.3">
      <c r="A1005">
        <v>6</v>
      </c>
      <c r="B1005">
        <v>41.897865000000003</v>
      </c>
      <c r="C1005">
        <v>-87.630874000000006</v>
      </c>
      <c r="D1005" s="1">
        <v>0.73958333333333337</v>
      </c>
      <c r="E1005" s="1">
        <v>0.99930555555555556</v>
      </c>
      <c r="F1005" t="s">
        <v>13</v>
      </c>
      <c r="G1005" t="s">
        <v>14</v>
      </c>
      <c r="H1005">
        <v>29</v>
      </c>
      <c r="I1005" s="2">
        <v>44160</v>
      </c>
      <c r="J1005">
        <f t="shared" si="135"/>
        <v>1</v>
      </c>
      <c r="K1005" t="str">
        <f t="shared" si="136"/>
        <v>W</v>
      </c>
      <c r="L1005">
        <f t="shared" si="137"/>
        <v>48</v>
      </c>
      <c r="M1005" s="11">
        <f t="shared" si="138"/>
        <v>0.75</v>
      </c>
      <c r="N1005">
        <f t="shared" si="139"/>
        <v>0.29166666666666669</v>
      </c>
      <c r="O1005">
        <f t="shared" si="140"/>
        <v>3.6458333333333336E-2</v>
      </c>
      <c r="P1005">
        <f t="shared" si="141"/>
        <v>1</v>
      </c>
      <c r="Q1005">
        <f t="shared" si="142"/>
        <v>0.25</v>
      </c>
      <c r="R1005">
        <f t="shared" si="143"/>
        <v>1</v>
      </c>
    </row>
    <row r="1006" spans="1:18" x14ac:dyDescent="0.3">
      <c r="A1006">
        <v>1</v>
      </c>
      <c r="B1006">
        <v>41.879604</v>
      </c>
      <c r="C1006">
        <v>-87.633663999999996</v>
      </c>
      <c r="D1006" s="1">
        <v>0.33333333333333331</v>
      </c>
      <c r="E1006" s="1">
        <v>0.34027777777777773</v>
      </c>
      <c r="F1006" t="s">
        <v>9</v>
      </c>
      <c r="G1006" t="s">
        <v>10</v>
      </c>
      <c r="H1006">
        <v>25</v>
      </c>
      <c r="I1006" s="2">
        <v>44161</v>
      </c>
      <c r="J1006">
        <f t="shared" si="135"/>
        <v>1</v>
      </c>
      <c r="K1006" t="str">
        <f t="shared" si="136"/>
        <v>Th</v>
      </c>
      <c r="L1006">
        <f t="shared" si="137"/>
        <v>48</v>
      </c>
      <c r="M1006" s="11">
        <f t="shared" si="138"/>
        <v>0.33333333333333331</v>
      </c>
      <c r="N1006">
        <f t="shared" si="139"/>
        <v>0.18518518518518517</v>
      </c>
      <c r="O1006">
        <f t="shared" si="140"/>
        <v>2.743484224965706E-2</v>
      </c>
      <c r="P1006">
        <f t="shared" si="141"/>
        <v>1</v>
      </c>
      <c r="Q1006">
        <f t="shared" si="142"/>
        <v>0.5</v>
      </c>
      <c r="R1006">
        <f t="shared" si="143"/>
        <v>1</v>
      </c>
    </row>
    <row r="1007" spans="1:18" x14ac:dyDescent="0.3">
      <c r="A1007">
        <v>1</v>
      </c>
      <c r="B1007">
        <v>41.877676999999998</v>
      </c>
      <c r="C1007">
        <v>-87.634251000000006</v>
      </c>
      <c r="D1007" s="1">
        <v>0.34375</v>
      </c>
      <c r="E1007" s="1">
        <v>0.34722222222222227</v>
      </c>
      <c r="F1007" t="s">
        <v>11</v>
      </c>
      <c r="G1007" t="s">
        <v>10</v>
      </c>
      <c r="H1007">
        <v>25</v>
      </c>
      <c r="I1007" s="2">
        <v>44161</v>
      </c>
      <c r="J1007">
        <f t="shared" si="135"/>
        <v>1</v>
      </c>
      <c r="K1007" t="str">
        <f t="shared" si="136"/>
        <v>Th</v>
      </c>
      <c r="L1007">
        <f t="shared" si="137"/>
        <v>48</v>
      </c>
      <c r="M1007" s="11">
        <f t="shared" si="138"/>
        <v>0.33333333333333331</v>
      </c>
      <c r="N1007">
        <f t="shared" si="139"/>
        <v>0.18518518518518517</v>
      </c>
      <c r="O1007">
        <f t="shared" si="140"/>
        <v>2.743484224965706E-2</v>
      </c>
      <c r="P1007">
        <f t="shared" si="141"/>
        <v>1</v>
      </c>
      <c r="Q1007">
        <f t="shared" si="142"/>
        <v>1</v>
      </c>
      <c r="R1007">
        <f t="shared" si="143"/>
        <v>1</v>
      </c>
    </row>
    <row r="1008" spans="1:18" x14ac:dyDescent="0.3">
      <c r="A1008">
        <v>1</v>
      </c>
      <c r="B1008">
        <v>41.880653000000002</v>
      </c>
      <c r="C1008">
        <v>-87.636480000000006</v>
      </c>
      <c r="D1008" s="1">
        <v>0.35416666666666669</v>
      </c>
      <c r="E1008" s="1">
        <v>0.5</v>
      </c>
      <c r="F1008" t="s">
        <v>12</v>
      </c>
      <c r="G1008" t="s">
        <v>10</v>
      </c>
      <c r="H1008">
        <v>25</v>
      </c>
      <c r="I1008" s="2">
        <v>44161</v>
      </c>
      <c r="J1008">
        <f t="shared" si="135"/>
        <v>1</v>
      </c>
      <c r="K1008" t="str">
        <f t="shared" si="136"/>
        <v>Th</v>
      </c>
      <c r="L1008">
        <f t="shared" si="137"/>
        <v>48</v>
      </c>
      <c r="M1008" s="11">
        <f t="shared" si="138"/>
        <v>0.33333333333333331</v>
      </c>
      <c r="N1008">
        <f t="shared" si="139"/>
        <v>0.18518518518518517</v>
      </c>
      <c r="O1008">
        <f t="shared" si="140"/>
        <v>2.743484224965706E-2</v>
      </c>
      <c r="P1008">
        <f t="shared" si="141"/>
        <v>1</v>
      </c>
      <c r="Q1008">
        <f t="shared" si="142"/>
        <v>1</v>
      </c>
      <c r="R1008">
        <f t="shared" si="143"/>
        <v>1</v>
      </c>
    </row>
    <row r="1009" spans="1:18" x14ac:dyDescent="0.3">
      <c r="A1009">
        <v>1</v>
      </c>
      <c r="B1009">
        <v>41.897865000000003</v>
      </c>
      <c r="C1009">
        <v>-87.630874000000006</v>
      </c>
      <c r="D1009" s="1">
        <v>0.72916666666666663</v>
      </c>
      <c r="E1009" s="1">
        <v>0.99930555555555556</v>
      </c>
      <c r="F1009" t="s">
        <v>13</v>
      </c>
      <c r="G1009" t="s">
        <v>10</v>
      </c>
      <c r="H1009">
        <v>25</v>
      </c>
      <c r="I1009" s="2">
        <v>44161</v>
      </c>
      <c r="J1009">
        <f t="shared" si="135"/>
        <v>1</v>
      </c>
      <c r="K1009" t="str">
        <f t="shared" si="136"/>
        <v>Th</v>
      </c>
      <c r="L1009">
        <f t="shared" si="137"/>
        <v>48</v>
      </c>
      <c r="M1009" s="11">
        <f t="shared" si="138"/>
        <v>0.75</v>
      </c>
      <c r="N1009">
        <f t="shared" si="139"/>
        <v>0.25925925925925924</v>
      </c>
      <c r="O1009">
        <f t="shared" si="140"/>
        <v>3.8408779149519887E-2</v>
      </c>
      <c r="P1009">
        <f t="shared" si="141"/>
        <v>1</v>
      </c>
      <c r="Q1009">
        <f t="shared" si="142"/>
        <v>0.25</v>
      </c>
      <c r="R1009">
        <f t="shared" si="143"/>
        <v>1</v>
      </c>
    </row>
    <row r="1010" spans="1:18" x14ac:dyDescent="0.3">
      <c r="A1010">
        <v>2</v>
      </c>
      <c r="B1010">
        <v>41.879604</v>
      </c>
      <c r="C1010">
        <v>-87.633663999999996</v>
      </c>
      <c r="D1010" s="1">
        <v>0.3125</v>
      </c>
      <c r="E1010" s="1">
        <v>0.35416666666666669</v>
      </c>
      <c r="F1010" t="s">
        <v>9</v>
      </c>
      <c r="G1010" t="s">
        <v>14</v>
      </c>
      <c r="H1010">
        <v>27</v>
      </c>
      <c r="I1010" s="2">
        <v>44161</v>
      </c>
      <c r="J1010">
        <f t="shared" si="135"/>
        <v>1</v>
      </c>
      <c r="K1010" t="str">
        <f t="shared" si="136"/>
        <v>Th</v>
      </c>
      <c r="L1010">
        <f t="shared" si="137"/>
        <v>48</v>
      </c>
      <c r="M1010" s="11">
        <f t="shared" si="138"/>
        <v>0.33333333333333331</v>
      </c>
      <c r="N1010">
        <f t="shared" si="139"/>
        <v>0.2857142857142857</v>
      </c>
      <c r="O1010">
        <f t="shared" si="140"/>
        <v>4.0816326530612242E-2</v>
      </c>
      <c r="P1010">
        <f t="shared" si="141"/>
        <v>1</v>
      </c>
      <c r="Q1010">
        <f t="shared" si="142"/>
        <v>0.5</v>
      </c>
      <c r="R1010">
        <f t="shared" si="143"/>
        <v>1</v>
      </c>
    </row>
    <row r="1011" spans="1:18" x14ac:dyDescent="0.3">
      <c r="A1011">
        <v>2</v>
      </c>
      <c r="B1011">
        <v>41.880653000000002</v>
      </c>
      <c r="C1011">
        <v>-87.636480000000006</v>
      </c>
      <c r="D1011" s="1">
        <v>0.375</v>
      </c>
      <c r="E1011" s="1">
        <v>0.70833333333333337</v>
      </c>
      <c r="F1011" t="s">
        <v>12</v>
      </c>
      <c r="G1011" t="s">
        <v>14</v>
      </c>
      <c r="H1011">
        <v>27</v>
      </c>
      <c r="I1011" s="2">
        <v>44161</v>
      </c>
      <c r="J1011">
        <f t="shared" si="135"/>
        <v>1</v>
      </c>
      <c r="K1011" t="str">
        <f t="shared" si="136"/>
        <v>Th</v>
      </c>
      <c r="L1011">
        <f t="shared" si="137"/>
        <v>48</v>
      </c>
      <c r="M1011" s="11">
        <f t="shared" si="138"/>
        <v>0.41666666666666663</v>
      </c>
      <c r="N1011">
        <f t="shared" si="139"/>
        <v>0.23809523809523808</v>
      </c>
      <c r="O1011">
        <f t="shared" si="140"/>
        <v>3.4013605442176867E-2</v>
      </c>
      <c r="P1011">
        <f t="shared" si="141"/>
        <v>1</v>
      </c>
      <c r="Q1011">
        <f t="shared" si="142"/>
        <v>0.2</v>
      </c>
      <c r="R1011">
        <f t="shared" si="143"/>
        <v>1</v>
      </c>
    </row>
    <row r="1012" spans="1:18" x14ac:dyDescent="0.3">
      <c r="A1012">
        <v>2</v>
      </c>
      <c r="B1012">
        <v>41.897865000000003</v>
      </c>
      <c r="C1012">
        <v>-87.630874000000006</v>
      </c>
      <c r="D1012" s="1">
        <v>0.73958333333333337</v>
      </c>
      <c r="E1012" s="1">
        <v>0.99930555555555556</v>
      </c>
      <c r="F1012" t="s">
        <v>13</v>
      </c>
      <c r="G1012" t="s">
        <v>14</v>
      </c>
      <c r="H1012">
        <v>27</v>
      </c>
      <c r="I1012" s="2">
        <v>44161</v>
      </c>
      <c r="J1012">
        <f t="shared" si="135"/>
        <v>1</v>
      </c>
      <c r="K1012" t="str">
        <f t="shared" si="136"/>
        <v>Th</v>
      </c>
      <c r="L1012">
        <f t="shared" si="137"/>
        <v>48</v>
      </c>
      <c r="M1012" s="11">
        <f t="shared" si="138"/>
        <v>0.75</v>
      </c>
      <c r="N1012">
        <f t="shared" si="139"/>
        <v>0.33333333333333331</v>
      </c>
      <c r="O1012">
        <f t="shared" si="140"/>
        <v>4.7619047619047616E-2</v>
      </c>
      <c r="P1012">
        <f t="shared" si="141"/>
        <v>1</v>
      </c>
      <c r="Q1012">
        <f t="shared" si="142"/>
        <v>0.25</v>
      </c>
      <c r="R1012">
        <f t="shared" si="143"/>
        <v>1</v>
      </c>
    </row>
    <row r="1013" spans="1:18" x14ac:dyDescent="0.3">
      <c r="A1013">
        <v>3</v>
      </c>
      <c r="B1013">
        <v>41.880653000000002</v>
      </c>
      <c r="C1013">
        <v>-87.636480000000006</v>
      </c>
      <c r="D1013" s="1">
        <v>0.375</v>
      </c>
      <c r="E1013" s="1">
        <v>0.70833333333333337</v>
      </c>
      <c r="F1013" t="s">
        <v>12</v>
      </c>
      <c r="G1013" t="s">
        <v>14</v>
      </c>
      <c r="H1013">
        <v>29</v>
      </c>
      <c r="I1013" s="2">
        <v>44161</v>
      </c>
      <c r="J1013">
        <f t="shared" si="135"/>
        <v>1</v>
      </c>
      <c r="K1013" t="str">
        <f t="shared" si="136"/>
        <v>Th</v>
      </c>
      <c r="L1013">
        <f t="shared" si="137"/>
        <v>48</v>
      </c>
      <c r="M1013" s="11">
        <f t="shared" si="138"/>
        <v>0.41666666666666663</v>
      </c>
      <c r="N1013">
        <f t="shared" si="139"/>
        <v>0.26315789473684209</v>
      </c>
      <c r="O1013">
        <f t="shared" si="140"/>
        <v>4.1551246537396121E-2</v>
      </c>
      <c r="P1013">
        <f t="shared" si="141"/>
        <v>1</v>
      </c>
      <c r="Q1013">
        <f t="shared" si="142"/>
        <v>0.2</v>
      </c>
      <c r="R1013">
        <f t="shared" si="143"/>
        <v>1</v>
      </c>
    </row>
    <row r="1014" spans="1:18" x14ac:dyDescent="0.3">
      <c r="A1014">
        <v>3</v>
      </c>
      <c r="B1014">
        <v>41.881996999999998</v>
      </c>
      <c r="C1014">
        <v>-87.627484999999993</v>
      </c>
      <c r="D1014" s="1">
        <v>0.73958333333333337</v>
      </c>
      <c r="E1014" s="1">
        <v>0.77083333333333337</v>
      </c>
      <c r="F1014" t="s">
        <v>15</v>
      </c>
      <c r="G1014" t="s">
        <v>14</v>
      </c>
      <c r="H1014">
        <v>29</v>
      </c>
      <c r="I1014" s="2">
        <v>44161</v>
      </c>
      <c r="J1014">
        <f t="shared" si="135"/>
        <v>1</v>
      </c>
      <c r="K1014" t="str">
        <f t="shared" si="136"/>
        <v>Th</v>
      </c>
      <c r="L1014">
        <f t="shared" si="137"/>
        <v>48</v>
      </c>
      <c r="M1014" s="11">
        <f t="shared" si="138"/>
        <v>0.75</v>
      </c>
      <c r="N1014">
        <f t="shared" si="139"/>
        <v>0.21052631578947367</v>
      </c>
      <c r="O1014">
        <f t="shared" si="140"/>
        <v>3.3240997229916892E-2</v>
      </c>
      <c r="P1014">
        <f t="shared" si="141"/>
        <v>1</v>
      </c>
      <c r="Q1014">
        <f t="shared" si="142"/>
        <v>0.25</v>
      </c>
      <c r="R1014">
        <f t="shared" si="143"/>
        <v>1</v>
      </c>
    </row>
    <row r="1015" spans="1:18" x14ac:dyDescent="0.3">
      <c r="A1015">
        <v>3</v>
      </c>
      <c r="B1015">
        <v>41.897865000000003</v>
      </c>
      <c r="C1015">
        <v>-87.630874000000006</v>
      </c>
      <c r="D1015" s="1">
        <v>0.79166666666666663</v>
      </c>
      <c r="E1015" s="1">
        <v>0.99930555555555556</v>
      </c>
      <c r="F1015" t="s">
        <v>13</v>
      </c>
      <c r="G1015" t="s">
        <v>14</v>
      </c>
      <c r="H1015">
        <v>29</v>
      </c>
      <c r="I1015" s="2">
        <v>44161</v>
      </c>
      <c r="J1015">
        <f t="shared" si="135"/>
        <v>1</v>
      </c>
      <c r="K1015" t="str">
        <f t="shared" si="136"/>
        <v>Th</v>
      </c>
      <c r="L1015">
        <f t="shared" si="137"/>
        <v>48</v>
      </c>
      <c r="M1015" s="11">
        <f t="shared" si="138"/>
        <v>0.83333333333333326</v>
      </c>
      <c r="N1015">
        <f t="shared" si="139"/>
        <v>0.26315789473684209</v>
      </c>
      <c r="O1015">
        <f t="shared" si="140"/>
        <v>4.1551246537396121E-2</v>
      </c>
      <c r="P1015">
        <f t="shared" si="141"/>
        <v>1</v>
      </c>
      <c r="Q1015">
        <f t="shared" si="142"/>
        <v>0.5</v>
      </c>
      <c r="R1015">
        <f t="shared" si="143"/>
        <v>1</v>
      </c>
    </row>
    <row r="1016" spans="1:18" x14ac:dyDescent="0.3">
      <c r="A1016">
        <v>4</v>
      </c>
      <c r="B1016">
        <v>41.880653000000002</v>
      </c>
      <c r="C1016">
        <v>-87.636480000000006</v>
      </c>
      <c r="D1016" s="1">
        <v>0.375</v>
      </c>
      <c r="E1016" s="1">
        <v>0.71527777777777779</v>
      </c>
      <c r="F1016" t="s">
        <v>12</v>
      </c>
      <c r="G1016" t="s">
        <v>10</v>
      </c>
      <c r="H1016">
        <v>26</v>
      </c>
      <c r="I1016" s="2">
        <v>44161</v>
      </c>
      <c r="J1016">
        <f t="shared" si="135"/>
        <v>1</v>
      </c>
      <c r="K1016" t="str">
        <f t="shared" si="136"/>
        <v>Th</v>
      </c>
      <c r="L1016">
        <f t="shared" si="137"/>
        <v>48</v>
      </c>
      <c r="M1016" s="11">
        <f t="shared" si="138"/>
        <v>0.41666666666666663</v>
      </c>
      <c r="N1016">
        <f t="shared" si="139"/>
        <v>0.25</v>
      </c>
      <c r="O1016">
        <f t="shared" si="140"/>
        <v>3.7499999999999999E-2</v>
      </c>
      <c r="P1016">
        <f t="shared" si="141"/>
        <v>1</v>
      </c>
      <c r="Q1016">
        <f t="shared" si="142"/>
        <v>0.2</v>
      </c>
      <c r="R1016">
        <f t="shared" si="143"/>
        <v>1</v>
      </c>
    </row>
    <row r="1017" spans="1:18" x14ac:dyDescent="0.3">
      <c r="A1017">
        <v>4</v>
      </c>
      <c r="B1017">
        <v>41.881996999999998</v>
      </c>
      <c r="C1017">
        <v>-87.627484999999993</v>
      </c>
      <c r="D1017" s="1">
        <v>0.73958333333333337</v>
      </c>
      <c r="E1017" s="1">
        <v>0.77777777777777779</v>
      </c>
      <c r="F1017" t="s">
        <v>15</v>
      </c>
      <c r="G1017" t="s">
        <v>10</v>
      </c>
      <c r="H1017">
        <v>26</v>
      </c>
      <c r="I1017" s="2">
        <v>44161</v>
      </c>
      <c r="J1017">
        <f t="shared" si="135"/>
        <v>1</v>
      </c>
      <c r="K1017" t="str">
        <f t="shared" si="136"/>
        <v>Th</v>
      </c>
      <c r="L1017">
        <f t="shared" si="137"/>
        <v>48</v>
      </c>
      <c r="M1017" s="11">
        <f t="shared" si="138"/>
        <v>0.75</v>
      </c>
      <c r="N1017">
        <f t="shared" si="139"/>
        <v>0.2</v>
      </c>
      <c r="O1017">
        <f t="shared" si="140"/>
        <v>0.03</v>
      </c>
      <c r="P1017">
        <f t="shared" si="141"/>
        <v>1</v>
      </c>
      <c r="Q1017">
        <f t="shared" si="142"/>
        <v>0.25</v>
      </c>
      <c r="R1017">
        <f t="shared" si="143"/>
        <v>1</v>
      </c>
    </row>
    <row r="1018" spans="1:18" x14ac:dyDescent="0.3">
      <c r="A1018">
        <v>4</v>
      </c>
      <c r="B1018">
        <v>41.897865000000003</v>
      </c>
      <c r="C1018">
        <v>-87.630874000000006</v>
      </c>
      <c r="D1018" s="1">
        <v>0.79166666666666663</v>
      </c>
      <c r="E1018" s="1">
        <v>0.99930555555555556</v>
      </c>
      <c r="F1018" t="s">
        <v>13</v>
      </c>
      <c r="G1018" t="s">
        <v>10</v>
      </c>
      <c r="H1018">
        <v>26</v>
      </c>
      <c r="I1018" s="2">
        <v>44161</v>
      </c>
      <c r="J1018">
        <f t="shared" si="135"/>
        <v>1</v>
      </c>
      <c r="K1018" t="str">
        <f t="shared" si="136"/>
        <v>Th</v>
      </c>
      <c r="L1018">
        <f t="shared" si="137"/>
        <v>48</v>
      </c>
      <c r="M1018" s="11">
        <f t="shared" si="138"/>
        <v>0.83333333333333326</v>
      </c>
      <c r="N1018">
        <f t="shared" si="139"/>
        <v>0.35</v>
      </c>
      <c r="O1018">
        <f t="shared" si="140"/>
        <v>5.2499999999999998E-2</v>
      </c>
      <c r="P1018">
        <f t="shared" si="141"/>
        <v>1</v>
      </c>
      <c r="Q1018">
        <f t="shared" si="142"/>
        <v>0.5</v>
      </c>
      <c r="R1018">
        <f t="shared" si="143"/>
        <v>1</v>
      </c>
    </row>
    <row r="1019" spans="1:18" x14ac:dyDescent="0.3">
      <c r="A1019">
        <v>5</v>
      </c>
      <c r="B1019">
        <v>41.874848999999998</v>
      </c>
      <c r="C1019">
        <v>-87.634506000000002</v>
      </c>
      <c r="D1019" s="1">
        <v>0.25</v>
      </c>
      <c r="E1019" s="1">
        <v>0.3125</v>
      </c>
      <c r="F1019" t="s">
        <v>16</v>
      </c>
      <c r="G1019" t="s">
        <v>10</v>
      </c>
      <c r="H1019">
        <v>27</v>
      </c>
      <c r="I1019" s="2">
        <v>44161</v>
      </c>
      <c r="J1019">
        <f t="shared" si="135"/>
        <v>1</v>
      </c>
      <c r="K1019" t="str">
        <f t="shared" si="136"/>
        <v>Th</v>
      </c>
      <c r="L1019">
        <f t="shared" si="137"/>
        <v>48</v>
      </c>
      <c r="M1019" s="11">
        <f t="shared" si="138"/>
        <v>0.25</v>
      </c>
      <c r="N1019">
        <f t="shared" si="139"/>
        <v>0.21739130434782608</v>
      </c>
      <c r="O1019">
        <f t="shared" si="140"/>
        <v>3.780718336483932E-2</v>
      </c>
      <c r="P1019">
        <f t="shared" si="141"/>
        <v>1</v>
      </c>
      <c r="Q1019">
        <f t="shared" si="142"/>
        <v>1</v>
      </c>
      <c r="R1019">
        <f t="shared" si="143"/>
        <v>1</v>
      </c>
    </row>
    <row r="1020" spans="1:18" x14ac:dyDescent="0.3">
      <c r="A1020">
        <v>5</v>
      </c>
      <c r="B1020">
        <v>41.880653000000002</v>
      </c>
      <c r="C1020">
        <v>-87.636480000000006</v>
      </c>
      <c r="D1020" s="1">
        <v>0.375</v>
      </c>
      <c r="E1020" s="1">
        <v>0.70833333333333337</v>
      </c>
      <c r="F1020" t="s">
        <v>12</v>
      </c>
      <c r="G1020" t="s">
        <v>10</v>
      </c>
      <c r="H1020">
        <v>27</v>
      </c>
      <c r="I1020" s="2">
        <v>44161</v>
      </c>
      <c r="J1020">
        <f t="shared" si="135"/>
        <v>1</v>
      </c>
      <c r="K1020" t="str">
        <f t="shared" si="136"/>
        <v>Th</v>
      </c>
      <c r="L1020">
        <f t="shared" si="137"/>
        <v>48</v>
      </c>
      <c r="M1020" s="11">
        <f t="shared" si="138"/>
        <v>0.41666666666666663</v>
      </c>
      <c r="N1020">
        <f t="shared" si="139"/>
        <v>0.21739130434782608</v>
      </c>
      <c r="O1020">
        <f t="shared" si="140"/>
        <v>3.780718336483932E-2</v>
      </c>
      <c r="P1020">
        <f t="shared" si="141"/>
        <v>1</v>
      </c>
      <c r="Q1020">
        <f t="shared" si="142"/>
        <v>0.2</v>
      </c>
      <c r="R1020">
        <f t="shared" si="143"/>
        <v>1</v>
      </c>
    </row>
    <row r="1021" spans="1:18" x14ac:dyDescent="0.3">
      <c r="A1021">
        <v>5</v>
      </c>
      <c r="B1021">
        <v>41.881996999999998</v>
      </c>
      <c r="C1021">
        <v>-87.627484999999993</v>
      </c>
      <c r="D1021" s="1">
        <v>0.73958333333333337</v>
      </c>
      <c r="E1021" s="1">
        <v>0.77083333333333337</v>
      </c>
      <c r="F1021" t="s">
        <v>15</v>
      </c>
      <c r="G1021" t="s">
        <v>10</v>
      </c>
      <c r="H1021">
        <v>27</v>
      </c>
      <c r="I1021" s="2">
        <v>44161</v>
      </c>
      <c r="J1021">
        <f t="shared" si="135"/>
        <v>1</v>
      </c>
      <c r="K1021" t="str">
        <f t="shared" si="136"/>
        <v>Th</v>
      </c>
      <c r="L1021">
        <f t="shared" si="137"/>
        <v>48</v>
      </c>
      <c r="M1021" s="11">
        <f t="shared" si="138"/>
        <v>0.75</v>
      </c>
      <c r="N1021">
        <f t="shared" si="139"/>
        <v>0.2608695652173913</v>
      </c>
      <c r="O1021">
        <f t="shared" si="140"/>
        <v>4.5368620037807179E-2</v>
      </c>
      <c r="P1021">
        <f t="shared" si="141"/>
        <v>1</v>
      </c>
      <c r="Q1021">
        <f t="shared" si="142"/>
        <v>0.25</v>
      </c>
      <c r="R1021">
        <f t="shared" si="143"/>
        <v>1</v>
      </c>
    </row>
    <row r="1022" spans="1:18" x14ac:dyDescent="0.3">
      <c r="A1022">
        <v>5</v>
      </c>
      <c r="B1022">
        <v>41.897865000000003</v>
      </c>
      <c r="C1022">
        <v>-87.630874000000006</v>
      </c>
      <c r="D1022" s="1">
        <v>0.73958333333333337</v>
      </c>
      <c r="E1022" s="1">
        <v>0.99930555555555556</v>
      </c>
      <c r="F1022" t="s">
        <v>13</v>
      </c>
      <c r="G1022" t="s">
        <v>10</v>
      </c>
      <c r="H1022">
        <v>27</v>
      </c>
      <c r="I1022" s="2">
        <v>44161</v>
      </c>
      <c r="J1022">
        <f t="shared" si="135"/>
        <v>1</v>
      </c>
      <c r="K1022" t="str">
        <f t="shared" si="136"/>
        <v>Th</v>
      </c>
      <c r="L1022">
        <f t="shared" si="137"/>
        <v>48</v>
      </c>
      <c r="M1022" s="11">
        <f t="shared" si="138"/>
        <v>0.75</v>
      </c>
      <c r="N1022">
        <f t="shared" si="139"/>
        <v>0.30434782608695654</v>
      </c>
      <c r="O1022">
        <f t="shared" si="140"/>
        <v>5.2930056710775046E-2</v>
      </c>
      <c r="P1022">
        <f t="shared" si="141"/>
        <v>1</v>
      </c>
      <c r="Q1022">
        <f t="shared" si="142"/>
        <v>0.25</v>
      </c>
      <c r="R1022">
        <f t="shared" si="143"/>
        <v>1</v>
      </c>
    </row>
    <row r="1023" spans="1:18" x14ac:dyDescent="0.3">
      <c r="A1023">
        <v>6</v>
      </c>
      <c r="B1023">
        <v>41.880653000000002</v>
      </c>
      <c r="C1023">
        <v>-87.636480000000006</v>
      </c>
      <c r="D1023" s="1">
        <v>0.375</v>
      </c>
      <c r="E1023" s="1">
        <v>0.71527777777777779</v>
      </c>
      <c r="F1023" t="s">
        <v>12</v>
      </c>
      <c r="G1023" t="s">
        <v>14</v>
      </c>
      <c r="H1023">
        <v>29</v>
      </c>
      <c r="I1023" s="2">
        <v>44161</v>
      </c>
      <c r="J1023">
        <f t="shared" si="135"/>
        <v>1</v>
      </c>
      <c r="K1023" t="str">
        <f t="shared" si="136"/>
        <v>Th</v>
      </c>
      <c r="L1023">
        <f t="shared" si="137"/>
        <v>48</v>
      </c>
      <c r="M1023" s="11">
        <f t="shared" si="138"/>
        <v>0.41666666666666663</v>
      </c>
      <c r="N1023">
        <f t="shared" si="139"/>
        <v>0.20833333333333334</v>
      </c>
      <c r="O1023">
        <f t="shared" si="140"/>
        <v>2.6041666666666668E-2</v>
      </c>
      <c r="P1023">
        <f t="shared" si="141"/>
        <v>1</v>
      </c>
      <c r="Q1023">
        <f t="shared" si="142"/>
        <v>0.2</v>
      </c>
      <c r="R1023">
        <f t="shared" si="143"/>
        <v>1</v>
      </c>
    </row>
    <row r="1024" spans="1:18" x14ac:dyDescent="0.3">
      <c r="A1024">
        <v>6</v>
      </c>
      <c r="B1024">
        <v>41.881996999999998</v>
      </c>
      <c r="C1024">
        <v>-87.627484999999993</v>
      </c>
      <c r="D1024" s="1">
        <v>0.73958333333333337</v>
      </c>
      <c r="E1024" s="1">
        <v>0.77777777777777779</v>
      </c>
      <c r="F1024" t="s">
        <v>15</v>
      </c>
      <c r="G1024" t="s">
        <v>14</v>
      </c>
      <c r="H1024">
        <v>29</v>
      </c>
      <c r="I1024" s="2">
        <v>44161</v>
      </c>
      <c r="J1024">
        <f t="shared" si="135"/>
        <v>1</v>
      </c>
      <c r="K1024" t="str">
        <f t="shared" si="136"/>
        <v>Th</v>
      </c>
      <c r="L1024">
        <f t="shared" si="137"/>
        <v>48</v>
      </c>
      <c r="M1024" s="11">
        <f t="shared" si="138"/>
        <v>0.75</v>
      </c>
      <c r="N1024">
        <f t="shared" si="139"/>
        <v>0.25</v>
      </c>
      <c r="O1024">
        <f t="shared" si="140"/>
        <v>3.125E-2</v>
      </c>
      <c r="P1024">
        <f t="shared" si="141"/>
        <v>1</v>
      </c>
      <c r="Q1024">
        <f t="shared" si="142"/>
        <v>0.25</v>
      </c>
      <c r="R1024">
        <f t="shared" si="143"/>
        <v>1</v>
      </c>
    </row>
    <row r="1025" spans="1:18" x14ac:dyDescent="0.3">
      <c r="A1025">
        <v>6</v>
      </c>
      <c r="B1025">
        <v>41.897865000000003</v>
      </c>
      <c r="C1025">
        <v>-87.630874000000006</v>
      </c>
      <c r="D1025" s="1">
        <v>0.73958333333333337</v>
      </c>
      <c r="E1025" s="1">
        <v>0.99930555555555556</v>
      </c>
      <c r="F1025" t="s">
        <v>13</v>
      </c>
      <c r="G1025" t="s">
        <v>14</v>
      </c>
      <c r="H1025">
        <v>29</v>
      </c>
      <c r="I1025" s="2">
        <v>44161</v>
      </c>
      <c r="J1025">
        <f t="shared" si="135"/>
        <v>1</v>
      </c>
      <c r="K1025" t="str">
        <f t="shared" si="136"/>
        <v>Th</v>
      </c>
      <c r="L1025">
        <f t="shared" si="137"/>
        <v>48</v>
      </c>
      <c r="M1025" s="11">
        <f t="shared" si="138"/>
        <v>0.75</v>
      </c>
      <c r="N1025">
        <f t="shared" si="139"/>
        <v>0.29166666666666669</v>
      </c>
      <c r="O1025">
        <f t="shared" si="140"/>
        <v>3.6458333333333336E-2</v>
      </c>
      <c r="P1025">
        <f t="shared" si="141"/>
        <v>1</v>
      </c>
      <c r="Q1025">
        <f t="shared" si="142"/>
        <v>0.25</v>
      </c>
      <c r="R1025">
        <f t="shared" si="143"/>
        <v>1</v>
      </c>
    </row>
    <row r="1026" spans="1:18" x14ac:dyDescent="0.3">
      <c r="A1026">
        <v>1</v>
      </c>
      <c r="B1026">
        <v>41.879604</v>
      </c>
      <c r="C1026">
        <v>-87.633663999999996</v>
      </c>
      <c r="D1026" s="1">
        <v>0.33333333333333331</v>
      </c>
      <c r="E1026" s="1">
        <v>0.34027777777777773</v>
      </c>
      <c r="F1026" t="s">
        <v>9</v>
      </c>
      <c r="G1026" t="s">
        <v>10</v>
      </c>
      <c r="H1026">
        <v>25</v>
      </c>
      <c r="I1026" s="2">
        <v>44162</v>
      </c>
      <c r="J1026">
        <f t="shared" si="135"/>
        <v>1</v>
      </c>
      <c r="K1026" t="str">
        <f t="shared" si="136"/>
        <v>F</v>
      </c>
      <c r="L1026">
        <f t="shared" si="137"/>
        <v>48</v>
      </c>
      <c r="M1026" s="11">
        <f t="shared" si="138"/>
        <v>0.33333333333333331</v>
      </c>
      <c r="N1026">
        <f t="shared" si="139"/>
        <v>0.18518518518518517</v>
      </c>
      <c r="O1026">
        <f t="shared" si="140"/>
        <v>2.743484224965706E-2</v>
      </c>
      <c r="P1026">
        <f t="shared" si="141"/>
        <v>1</v>
      </c>
      <c r="Q1026">
        <f t="shared" si="142"/>
        <v>0.5</v>
      </c>
      <c r="R1026">
        <f t="shared" si="143"/>
        <v>1</v>
      </c>
    </row>
    <row r="1027" spans="1:18" x14ac:dyDescent="0.3">
      <c r="A1027">
        <v>1</v>
      </c>
      <c r="B1027">
        <v>41.877676999999998</v>
      </c>
      <c r="C1027">
        <v>-87.634251000000006</v>
      </c>
      <c r="D1027" s="1">
        <v>0.34375</v>
      </c>
      <c r="E1027" s="1">
        <v>0.34722222222222227</v>
      </c>
      <c r="F1027" t="s">
        <v>11</v>
      </c>
      <c r="G1027" t="s">
        <v>10</v>
      </c>
      <c r="H1027">
        <v>25</v>
      </c>
      <c r="I1027" s="2">
        <v>44162</v>
      </c>
      <c r="J1027">
        <f t="shared" ref="J1027:J1080" si="144">CHOOSE(WEEKDAY(I1027),0,1,1,1,1,1,0)</f>
        <v>1</v>
      </c>
      <c r="K1027" t="str">
        <f t="shared" ref="K1027:K1080" si="145">CHOOSE(WEEKDAY(I1027),"Su","M","Tu","W","Th","F","Sa")</f>
        <v>F</v>
      </c>
      <c r="L1027">
        <f t="shared" ref="L1027:L1080" si="146">WEEKNUM(I1027)</f>
        <v>48</v>
      </c>
      <c r="M1027" s="11">
        <f t="shared" ref="M1027:M1080" si="147">MROUND(D1027,"2:00")</f>
        <v>0.33333333333333331</v>
      </c>
      <c r="N1027">
        <f t="shared" ref="N1027:N1080" si="148">COUNTIFS(F:F,F1027,A:A,A1027,L:L,L1027)/COUNTIFS(A:A,A1027,L:L,L1027)</f>
        <v>0.18518518518518517</v>
      </c>
      <c r="O1027">
        <f t="shared" ref="O1027:O1080" si="149">N1027*(COUNTIFS(K:K,K1027,A:A,A1027,L:L,L1027)/COUNTIFS(A:A,A1027,L:L,L1027))</f>
        <v>2.743484224965706E-2</v>
      </c>
      <c r="P1027">
        <f t="shared" ref="P1027:P1080" si="150">COUNTIFS(F:F,F1027,A:A,A1027,K:K,K1027)/(MAX(L:L)-MIN(L:L))</f>
        <v>1</v>
      </c>
      <c r="Q1027">
        <f t="shared" ref="Q1027:Q1080" si="151">COUNTIFS(F:F,F1027,M:M,M1027,K:K,K1027,A:A,A1027)/COUNTIFS(F:F,F1027,K:K,K1027,M:M,M1027)</f>
        <v>1</v>
      </c>
      <c r="R1027">
        <f t="shared" ref="R1027:R1080" si="152">COUNTIFS(F:F,F1027,A:A,A1027,K:K,K1027,M:M,M1027)/(MAX(L:L)-MIN(L:L))</f>
        <v>1</v>
      </c>
    </row>
    <row r="1028" spans="1:18" x14ac:dyDescent="0.3">
      <c r="A1028">
        <v>1</v>
      </c>
      <c r="B1028">
        <v>41.880653000000002</v>
      </c>
      <c r="C1028">
        <v>-87.636480000000006</v>
      </c>
      <c r="D1028" s="1">
        <v>0.35416666666666669</v>
      </c>
      <c r="E1028" s="1">
        <v>0.5</v>
      </c>
      <c r="F1028" t="s">
        <v>12</v>
      </c>
      <c r="G1028" t="s">
        <v>10</v>
      </c>
      <c r="H1028">
        <v>25</v>
      </c>
      <c r="I1028" s="2">
        <v>44162</v>
      </c>
      <c r="J1028">
        <f t="shared" si="144"/>
        <v>1</v>
      </c>
      <c r="K1028" t="str">
        <f t="shared" si="145"/>
        <v>F</v>
      </c>
      <c r="L1028">
        <f t="shared" si="146"/>
        <v>48</v>
      </c>
      <c r="M1028" s="11">
        <f t="shared" si="147"/>
        <v>0.33333333333333331</v>
      </c>
      <c r="N1028">
        <f t="shared" si="148"/>
        <v>0.18518518518518517</v>
      </c>
      <c r="O1028">
        <f t="shared" si="149"/>
        <v>2.743484224965706E-2</v>
      </c>
      <c r="P1028">
        <f t="shared" si="150"/>
        <v>1</v>
      </c>
      <c r="Q1028">
        <f t="shared" si="151"/>
        <v>1</v>
      </c>
      <c r="R1028">
        <f t="shared" si="152"/>
        <v>1</v>
      </c>
    </row>
    <row r="1029" spans="1:18" x14ac:dyDescent="0.3">
      <c r="A1029">
        <v>1</v>
      </c>
      <c r="B1029">
        <v>41.897865000000003</v>
      </c>
      <c r="C1029">
        <v>-87.630874000000006</v>
      </c>
      <c r="D1029" s="1">
        <v>0.72916666666666663</v>
      </c>
      <c r="E1029" s="1">
        <v>0.99930555555555556</v>
      </c>
      <c r="F1029" t="s">
        <v>13</v>
      </c>
      <c r="G1029" t="s">
        <v>10</v>
      </c>
      <c r="H1029">
        <v>25</v>
      </c>
      <c r="I1029" s="2">
        <v>44162</v>
      </c>
      <c r="J1029">
        <f t="shared" si="144"/>
        <v>1</v>
      </c>
      <c r="K1029" t="str">
        <f t="shared" si="145"/>
        <v>F</v>
      </c>
      <c r="L1029">
        <f t="shared" si="146"/>
        <v>48</v>
      </c>
      <c r="M1029" s="11">
        <f t="shared" si="147"/>
        <v>0.75</v>
      </c>
      <c r="N1029">
        <f t="shared" si="148"/>
        <v>0.25925925925925924</v>
      </c>
      <c r="O1029">
        <f t="shared" si="149"/>
        <v>3.8408779149519887E-2</v>
      </c>
      <c r="P1029">
        <f t="shared" si="150"/>
        <v>1</v>
      </c>
      <c r="Q1029">
        <f t="shared" si="151"/>
        <v>0.26666666666666666</v>
      </c>
      <c r="R1029">
        <f t="shared" si="152"/>
        <v>1</v>
      </c>
    </row>
    <row r="1030" spans="1:18" x14ac:dyDescent="0.3">
      <c r="A1030">
        <v>2</v>
      </c>
      <c r="B1030">
        <v>41.879604</v>
      </c>
      <c r="C1030">
        <v>-87.633663999999996</v>
      </c>
      <c r="D1030" s="1">
        <v>0.3125</v>
      </c>
      <c r="E1030" s="1">
        <v>0.35416666666666669</v>
      </c>
      <c r="F1030" t="s">
        <v>9</v>
      </c>
      <c r="G1030" t="s">
        <v>14</v>
      </c>
      <c r="H1030">
        <v>27</v>
      </c>
      <c r="I1030" s="2">
        <v>44162</v>
      </c>
      <c r="J1030">
        <f t="shared" si="144"/>
        <v>1</v>
      </c>
      <c r="K1030" t="str">
        <f t="shared" si="145"/>
        <v>F</v>
      </c>
      <c r="L1030">
        <f t="shared" si="146"/>
        <v>48</v>
      </c>
      <c r="M1030" s="11">
        <f t="shared" si="147"/>
        <v>0.33333333333333331</v>
      </c>
      <c r="N1030">
        <f t="shared" si="148"/>
        <v>0.2857142857142857</v>
      </c>
      <c r="O1030">
        <f t="shared" si="149"/>
        <v>4.0816326530612242E-2</v>
      </c>
      <c r="P1030">
        <f t="shared" si="150"/>
        <v>1</v>
      </c>
      <c r="Q1030">
        <f t="shared" si="151"/>
        <v>0.5</v>
      </c>
      <c r="R1030">
        <f t="shared" si="152"/>
        <v>1</v>
      </c>
    </row>
    <row r="1031" spans="1:18" x14ac:dyDescent="0.3">
      <c r="A1031">
        <v>2</v>
      </c>
      <c r="B1031">
        <v>41.880653000000002</v>
      </c>
      <c r="C1031">
        <v>-87.636480000000006</v>
      </c>
      <c r="D1031" s="1">
        <v>0.375</v>
      </c>
      <c r="E1031" s="1">
        <v>0.70833333333333337</v>
      </c>
      <c r="F1031" t="s">
        <v>12</v>
      </c>
      <c r="G1031" t="s">
        <v>14</v>
      </c>
      <c r="H1031">
        <v>27</v>
      </c>
      <c r="I1031" s="2">
        <v>44162</v>
      </c>
      <c r="J1031">
        <f t="shared" si="144"/>
        <v>1</v>
      </c>
      <c r="K1031" t="str">
        <f t="shared" si="145"/>
        <v>F</v>
      </c>
      <c r="L1031">
        <f t="shared" si="146"/>
        <v>48</v>
      </c>
      <c r="M1031" s="11">
        <f t="shared" si="147"/>
        <v>0.41666666666666663</v>
      </c>
      <c r="N1031">
        <f t="shared" si="148"/>
        <v>0.23809523809523808</v>
      </c>
      <c r="O1031">
        <f t="shared" si="149"/>
        <v>3.4013605442176867E-2</v>
      </c>
      <c r="P1031">
        <f t="shared" si="150"/>
        <v>1</v>
      </c>
      <c r="Q1031">
        <f t="shared" si="151"/>
        <v>0.2</v>
      </c>
      <c r="R1031">
        <f t="shared" si="152"/>
        <v>1</v>
      </c>
    </row>
    <row r="1032" spans="1:18" x14ac:dyDescent="0.3">
      <c r="A1032">
        <v>2</v>
      </c>
      <c r="B1032">
        <v>41.897865000000003</v>
      </c>
      <c r="C1032">
        <v>-87.630874000000006</v>
      </c>
      <c r="D1032" s="1">
        <v>0.73958333333333337</v>
      </c>
      <c r="E1032" s="1">
        <v>0.99930555555555556</v>
      </c>
      <c r="F1032" t="s">
        <v>13</v>
      </c>
      <c r="G1032" t="s">
        <v>14</v>
      </c>
      <c r="H1032">
        <v>27</v>
      </c>
      <c r="I1032" s="2">
        <v>44162</v>
      </c>
      <c r="J1032">
        <f t="shared" si="144"/>
        <v>1</v>
      </c>
      <c r="K1032" t="str">
        <f t="shared" si="145"/>
        <v>F</v>
      </c>
      <c r="L1032">
        <f t="shared" si="146"/>
        <v>48</v>
      </c>
      <c r="M1032" s="11">
        <f t="shared" si="147"/>
        <v>0.75</v>
      </c>
      <c r="N1032">
        <f t="shared" si="148"/>
        <v>0.33333333333333331</v>
      </c>
      <c r="O1032">
        <f t="shared" si="149"/>
        <v>4.7619047619047616E-2</v>
      </c>
      <c r="P1032">
        <f t="shared" si="150"/>
        <v>0.875</v>
      </c>
      <c r="Q1032">
        <f t="shared" si="151"/>
        <v>0.2</v>
      </c>
      <c r="R1032">
        <f t="shared" si="152"/>
        <v>0.75</v>
      </c>
    </row>
    <row r="1033" spans="1:18" x14ac:dyDescent="0.3">
      <c r="A1033">
        <v>3</v>
      </c>
      <c r="B1033">
        <v>41.880653000000002</v>
      </c>
      <c r="C1033">
        <v>-87.636480000000006</v>
      </c>
      <c r="D1033" s="1">
        <v>0.375</v>
      </c>
      <c r="E1033" s="1">
        <v>0.70833333333333337</v>
      </c>
      <c r="F1033" t="s">
        <v>12</v>
      </c>
      <c r="G1033" t="s">
        <v>14</v>
      </c>
      <c r="H1033">
        <v>29</v>
      </c>
      <c r="I1033" s="2">
        <v>44162</v>
      </c>
      <c r="J1033">
        <f t="shared" si="144"/>
        <v>1</v>
      </c>
      <c r="K1033" t="str">
        <f t="shared" si="145"/>
        <v>F</v>
      </c>
      <c r="L1033">
        <f t="shared" si="146"/>
        <v>48</v>
      </c>
      <c r="M1033" s="11">
        <f t="shared" si="147"/>
        <v>0.41666666666666663</v>
      </c>
      <c r="N1033">
        <f t="shared" si="148"/>
        <v>0.26315789473684209</v>
      </c>
      <c r="O1033">
        <f t="shared" si="149"/>
        <v>4.1551246537396121E-2</v>
      </c>
      <c r="P1033">
        <f t="shared" si="150"/>
        <v>1</v>
      </c>
      <c r="Q1033">
        <f t="shared" si="151"/>
        <v>0.2</v>
      </c>
      <c r="R1033">
        <f t="shared" si="152"/>
        <v>1</v>
      </c>
    </row>
    <row r="1034" spans="1:18" x14ac:dyDescent="0.3">
      <c r="A1034">
        <v>3</v>
      </c>
      <c r="B1034">
        <v>41.881996999999998</v>
      </c>
      <c r="C1034">
        <v>-87.627484999999993</v>
      </c>
      <c r="D1034" s="1">
        <v>0.73958333333333337</v>
      </c>
      <c r="E1034" s="1">
        <v>0.77083333333333337</v>
      </c>
      <c r="F1034" t="s">
        <v>15</v>
      </c>
      <c r="G1034" t="s">
        <v>14</v>
      </c>
      <c r="H1034">
        <v>29</v>
      </c>
      <c r="I1034" s="2">
        <v>44162</v>
      </c>
      <c r="J1034">
        <f t="shared" si="144"/>
        <v>1</v>
      </c>
      <c r="K1034" t="str">
        <f t="shared" si="145"/>
        <v>F</v>
      </c>
      <c r="L1034">
        <f t="shared" si="146"/>
        <v>48</v>
      </c>
      <c r="M1034" s="11">
        <f t="shared" si="147"/>
        <v>0.75</v>
      </c>
      <c r="N1034">
        <f t="shared" si="148"/>
        <v>0.21052631578947367</v>
      </c>
      <c r="O1034">
        <f t="shared" si="149"/>
        <v>3.3240997229916892E-2</v>
      </c>
      <c r="P1034">
        <f t="shared" si="150"/>
        <v>1</v>
      </c>
      <c r="Q1034">
        <f t="shared" si="151"/>
        <v>0.33333333333333331</v>
      </c>
      <c r="R1034">
        <f t="shared" si="152"/>
        <v>1</v>
      </c>
    </row>
    <row r="1035" spans="1:18" x14ac:dyDescent="0.3">
      <c r="A1035">
        <v>3</v>
      </c>
      <c r="B1035">
        <v>41.897865000000003</v>
      </c>
      <c r="C1035">
        <v>-87.630874000000006</v>
      </c>
      <c r="D1035" s="1">
        <v>0.79166666666666663</v>
      </c>
      <c r="E1035" s="1">
        <v>0.99930555555555556</v>
      </c>
      <c r="F1035" t="s">
        <v>13</v>
      </c>
      <c r="G1035" t="s">
        <v>14</v>
      </c>
      <c r="H1035">
        <v>29</v>
      </c>
      <c r="I1035" s="2">
        <v>44162</v>
      </c>
      <c r="J1035">
        <f t="shared" si="144"/>
        <v>1</v>
      </c>
      <c r="K1035" t="str">
        <f t="shared" si="145"/>
        <v>F</v>
      </c>
      <c r="L1035">
        <f t="shared" si="146"/>
        <v>48</v>
      </c>
      <c r="M1035" s="11">
        <f t="shared" si="147"/>
        <v>0.83333333333333326</v>
      </c>
      <c r="N1035">
        <f t="shared" si="148"/>
        <v>0.26315789473684209</v>
      </c>
      <c r="O1035">
        <f t="shared" si="149"/>
        <v>4.1551246537396121E-2</v>
      </c>
      <c r="P1035">
        <f t="shared" si="150"/>
        <v>1</v>
      </c>
      <c r="Q1035">
        <f t="shared" si="151"/>
        <v>0.47058823529411764</v>
      </c>
      <c r="R1035">
        <f t="shared" si="152"/>
        <v>1</v>
      </c>
    </row>
    <row r="1036" spans="1:18" x14ac:dyDescent="0.3">
      <c r="A1036">
        <v>4</v>
      </c>
      <c r="B1036">
        <v>41.880653000000002</v>
      </c>
      <c r="C1036">
        <v>-87.636480000000006</v>
      </c>
      <c r="D1036" s="1">
        <v>0.375</v>
      </c>
      <c r="E1036" s="1">
        <v>0.71527777777777779</v>
      </c>
      <c r="F1036" t="s">
        <v>12</v>
      </c>
      <c r="G1036" t="s">
        <v>10</v>
      </c>
      <c r="H1036">
        <v>26</v>
      </c>
      <c r="I1036" s="2">
        <v>44162</v>
      </c>
      <c r="J1036">
        <f t="shared" si="144"/>
        <v>1</v>
      </c>
      <c r="K1036" t="str">
        <f t="shared" si="145"/>
        <v>F</v>
      </c>
      <c r="L1036">
        <f t="shared" si="146"/>
        <v>48</v>
      </c>
      <c r="M1036" s="11">
        <f t="shared" si="147"/>
        <v>0.41666666666666663</v>
      </c>
      <c r="N1036">
        <f t="shared" si="148"/>
        <v>0.25</v>
      </c>
      <c r="O1036">
        <f t="shared" si="149"/>
        <v>3.7499999999999999E-2</v>
      </c>
      <c r="P1036">
        <f t="shared" si="150"/>
        <v>1</v>
      </c>
      <c r="Q1036">
        <f t="shared" si="151"/>
        <v>0.2</v>
      </c>
      <c r="R1036">
        <f t="shared" si="152"/>
        <v>1</v>
      </c>
    </row>
    <row r="1037" spans="1:18" x14ac:dyDescent="0.3">
      <c r="A1037">
        <v>4</v>
      </c>
      <c r="B1037">
        <v>41.881996999999998</v>
      </c>
      <c r="C1037">
        <v>-87.627484999999993</v>
      </c>
      <c r="D1037" s="1">
        <v>0.73958333333333337</v>
      </c>
      <c r="E1037" s="1">
        <v>0.77777777777777779</v>
      </c>
      <c r="F1037" t="s">
        <v>15</v>
      </c>
      <c r="G1037" t="s">
        <v>10</v>
      </c>
      <c r="H1037">
        <v>26</v>
      </c>
      <c r="I1037" s="2">
        <v>44162</v>
      </c>
      <c r="J1037">
        <f t="shared" si="144"/>
        <v>1</v>
      </c>
      <c r="K1037" t="str">
        <f t="shared" si="145"/>
        <v>F</v>
      </c>
      <c r="L1037">
        <f t="shared" si="146"/>
        <v>48</v>
      </c>
      <c r="M1037" s="11">
        <f t="shared" si="147"/>
        <v>0.75</v>
      </c>
      <c r="N1037">
        <f t="shared" si="148"/>
        <v>0.2</v>
      </c>
      <c r="O1037">
        <f t="shared" si="149"/>
        <v>0.03</v>
      </c>
      <c r="P1037">
        <f t="shared" si="150"/>
        <v>1</v>
      </c>
      <c r="Q1037">
        <f t="shared" si="151"/>
        <v>0.33333333333333331</v>
      </c>
      <c r="R1037">
        <f t="shared" si="152"/>
        <v>1</v>
      </c>
    </row>
    <row r="1038" spans="1:18" x14ac:dyDescent="0.3">
      <c r="A1038">
        <v>4</v>
      </c>
      <c r="B1038">
        <v>41.897865000000003</v>
      </c>
      <c r="C1038">
        <v>-87.630874000000006</v>
      </c>
      <c r="D1038" s="1">
        <v>0.79166666666666663</v>
      </c>
      <c r="E1038" s="1">
        <v>0.99930555555555556</v>
      </c>
      <c r="F1038" t="s">
        <v>13</v>
      </c>
      <c r="G1038" t="s">
        <v>10</v>
      </c>
      <c r="H1038">
        <v>26</v>
      </c>
      <c r="I1038" s="2">
        <v>44162</v>
      </c>
      <c r="J1038">
        <f t="shared" si="144"/>
        <v>1</v>
      </c>
      <c r="K1038" t="str">
        <f t="shared" si="145"/>
        <v>F</v>
      </c>
      <c r="L1038">
        <f t="shared" si="146"/>
        <v>48</v>
      </c>
      <c r="M1038" s="11">
        <f t="shared" si="147"/>
        <v>0.83333333333333326</v>
      </c>
      <c r="N1038">
        <f t="shared" si="148"/>
        <v>0.35</v>
      </c>
      <c r="O1038">
        <f t="shared" si="149"/>
        <v>5.2499999999999998E-2</v>
      </c>
      <c r="P1038">
        <f t="shared" si="150"/>
        <v>1</v>
      </c>
      <c r="Q1038">
        <f t="shared" si="151"/>
        <v>0.47058823529411764</v>
      </c>
      <c r="R1038">
        <f t="shared" si="152"/>
        <v>1</v>
      </c>
    </row>
    <row r="1039" spans="1:18" x14ac:dyDescent="0.3">
      <c r="A1039">
        <v>5</v>
      </c>
      <c r="B1039">
        <v>41.874848999999998</v>
      </c>
      <c r="C1039">
        <v>-87.634506000000002</v>
      </c>
      <c r="D1039" s="1">
        <v>0.25</v>
      </c>
      <c r="E1039" s="1">
        <v>0.3125</v>
      </c>
      <c r="F1039" t="s">
        <v>16</v>
      </c>
      <c r="G1039" t="s">
        <v>10</v>
      </c>
      <c r="H1039">
        <v>27</v>
      </c>
      <c r="I1039" s="2">
        <v>44162</v>
      </c>
      <c r="J1039">
        <f t="shared" si="144"/>
        <v>1</v>
      </c>
      <c r="K1039" t="str">
        <f t="shared" si="145"/>
        <v>F</v>
      </c>
      <c r="L1039">
        <f t="shared" si="146"/>
        <v>48</v>
      </c>
      <c r="M1039" s="11">
        <f t="shared" si="147"/>
        <v>0.25</v>
      </c>
      <c r="N1039">
        <f t="shared" si="148"/>
        <v>0.21739130434782608</v>
      </c>
      <c r="O1039">
        <f t="shared" si="149"/>
        <v>2.835538752362949E-2</v>
      </c>
      <c r="P1039">
        <f t="shared" si="150"/>
        <v>1</v>
      </c>
      <c r="Q1039">
        <f t="shared" si="151"/>
        <v>0.5</v>
      </c>
      <c r="R1039">
        <f t="shared" si="152"/>
        <v>1</v>
      </c>
    </row>
    <row r="1040" spans="1:18" x14ac:dyDescent="0.3">
      <c r="A1040">
        <v>5</v>
      </c>
      <c r="B1040">
        <v>41.880653000000002</v>
      </c>
      <c r="C1040">
        <v>-87.636480000000006</v>
      </c>
      <c r="D1040" s="1">
        <v>0.375</v>
      </c>
      <c r="E1040" s="1">
        <v>0.70833333333333337</v>
      </c>
      <c r="F1040" t="s">
        <v>12</v>
      </c>
      <c r="G1040" t="s">
        <v>10</v>
      </c>
      <c r="H1040">
        <v>27</v>
      </c>
      <c r="I1040" s="2">
        <v>44162</v>
      </c>
      <c r="J1040">
        <f t="shared" si="144"/>
        <v>1</v>
      </c>
      <c r="K1040" t="str">
        <f t="shared" si="145"/>
        <v>F</v>
      </c>
      <c r="L1040">
        <f t="shared" si="146"/>
        <v>48</v>
      </c>
      <c r="M1040" s="11">
        <f t="shared" si="147"/>
        <v>0.41666666666666663</v>
      </c>
      <c r="N1040">
        <f t="shared" si="148"/>
        <v>0.21739130434782608</v>
      </c>
      <c r="O1040">
        <f t="shared" si="149"/>
        <v>2.835538752362949E-2</v>
      </c>
      <c r="P1040">
        <f t="shared" si="150"/>
        <v>1</v>
      </c>
      <c r="Q1040">
        <f t="shared" si="151"/>
        <v>0.2</v>
      </c>
      <c r="R1040">
        <f t="shared" si="152"/>
        <v>1</v>
      </c>
    </row>
    <row r="1041" spans="1:18" x14ac:dyDescent="0.3">
      <c r="A1041">
        <v>5</v>
      </c>
      <c r="B1041">
        <v>41.897865000000003</v>
      </c>
      <c r="C1041">
        <v>-87.630874000000006</v>
      </c>
      <c r="D1041" s="1">
        <v>0.73958333333333337</v>
      </c>
      <c r="E1041" s="1">
        <v>0.99930555555555556</v>
      </c>
      <c r="F1041" t="s">
        <v>13</v>
      </c>
      <c r="G1041" t="s">
        <v>10</v>
      </c>
      <c r="H1041">
        <v>27</v>
      </c>
      <c r="I1041" s="2">
        <v>44162</v>
      </c>
      <c r="J1041">
        <f t="shared" si="144"/>
        <v>1</v>
      </c>
      <c r="K1041" t="str">
        <f t="shared" si="145"/>
        <v>F</v>
      </c>
      <c r="L1041">
        <f t="shared" si="146"/>
        <v>48</v>
      </c>
      <c r="M1041" s="11">
        <f t="shared" si="147"/>
        <v>0.75</v>
      </c>
      <c r="N1041">
        <f t="shared" si="148"/>
        <v>0.30434782608695654</v>
      </c>
      <c r="O1041">
        <f t="shared" si="149"/>
        <v>3.969754253308129E-2</v>
      </c>
      <c r="P1041">
        <f t="shared" si="150"/>
        <v>1</v>
      </c>
      <c r="Q1041">
        <f t="shared" si="151"/>
        <v>0.26666666666666666</v>
      </c>
      <c r="R1041">
        <f t="shared" si="152"/>
        <v>1</v>
      </c>
    </row>
    <row r="1042" spans="1:18" x14ac:dyDescent="0.3">
      <c r="A1042">
        <v>6</v>
      </c>
      <c r="B1042">
        <v>41.874848999999998</v>
      </c>
      <c r="C1042">
        <v>-87.634506000000002</v>
      </c>
      <c r="D1042" s="1">
        <v>0.25</v>
      </c>
      <c r="E1042" s="1">
        <v>0.31944444444444448</v>
      </c>
      <c r="F1042" t="s">
        <v>16</v>
      </c>
      <c r="G1042" t="s">
        <v>14</v>
      </c>
      <c r="H1042">
        <v>29</v>
      </c>
      <c r="I1042" s="2">
        <v>44162</v>
      </c>
      <c r="J1042">
        <f t="shared" si="144"/>
        <v>1</v>
      </c>
      <c r="K1042" t="str">
        <f t="shared" si="145"/>
        <v>F</v>
      </c>
      <c r="L1042">
        <f t="shared" si="146"/>
        <v>48</v>
      </c>
      <c r="M1042" s="11">
        <f t="shared" si="147"/>
        <v>0.25</v>
      </c>
      <c r="N1042">
        <f t="shared" si="148"/>
        <v>0.125</v>
      </c>
      <c r="O1042">
        <f t="shared" si="149"/>
        <v>2.0833333333333332E-2</v>
      </c>
      <c r="P1042">
        <f t="shared" si="150"/>
        <v>1</v>
      </c>
      <c r="Q1042">
        <f t="shared" si="151"/>
        <v>0.5</v>
      </c>
      <c r="R1042">
        <f t="shared" si="152"/>
        <v>1</v>
      </c>
    </row>
    <row r="1043" spans="1:18" x14ac:dyDescent="0.3">
      <c r="A1043">
        <v>6</v>
      </c>
      <c r="B1043">
        <v>41.880653000000002</v>
      </c>
      <c r="C1043">
        <v>-87.636480000000006</v>
      </c>
      <c r="D1043" s="1">
        <v>0.375</v>
      </c>
      <c r="E1043" s="1">
        <v>0.71527777777777779</v>
      </c>
      <c r="F1043" t="s">
        <v>12</v>
      </c>
      <c r="G1043" t="s">
        <v>14</v>
      </c>
      <c r="H1043">
        <v>29</v>
      </c>
      <c r="I1043" s="2">
        <v>44162</v>
      </c>
      <c r="J1043">
        <f t="shared" si="144"/>
        <v>1</v>
      </c>
      <c r="K1043" t="str">
        <f t="shared" si="145"/>
        <v>F</v>
      </c>
      <c r="L1043">
        <f t="shared" si="146"/>
        <v>48</v>
      </c>
      <c r="M1043" s="11">
        <f t="shared" si="147"/>
        <v>0.41666666666666663</v>
      </c>
      <c r="N1043">
        <f t="shared" si="148"/>
        <v>0.20833333333333334</v>
      </c>
      <c r="O1043">
        <f t="shared" si="149"/>
        <v>3.4722222222222224E-2</v>
      </c>
      <c r="P1043">
        <f t="shared" si="150"/>
        <v>1</v>
      </c>
      <c r="Q1043">
        <f t="shared" si="151"/>
        <v>0.2</v>
      </c>
      <c r="R1043">
        <f t="shared" si="152"/>
        <v>1</v>
      </c>
    </row>
    <row r="1044" spans="1:18" x14ac:dyDescent="0.3">
      <c r="A1044">
        <v>6</v>
      </c>
      <c r="B1044">
        <v>41.881996999999998</v>
      </c>
      <c r="C1044">
        <v>-87.627484999999993</v>
      </c>
      <c r="D1044" s="1">
        <v>0.73958333333333337</v>
      </c>
      <c r="E1044" s="1">
        <v>0.77777777777777779</v>
      </c>
      <c r="F1044" t="s">
        <v>15</v>
      </c>
      <c r="G1044" t="s">
        <v>14</v>
      </c>
      <c r="H1044">
        <v>29</v>
      </c>
      <c r="I1044" s="2">
        <v>44162</v>
      </c>
      <c r="J1044">
        <f t="shared" si="144"/>
        <v>1</v>
      </c>
      <c r="K1044" t="str">
        <f t="shared" si="145"/>
        <v>F</v>
      </c>
      <c r="L1044">
        <f t="shared" si="146"/>
        <v>48</v>
      </c>
      <c r="M1044" s="11">
        <f t="shared" si="147"/>
        <v>0.75</v>
      </c>
      <c r="N1044">
        <f t="shared" si="148"/>
        <v>0.25</v>
      </c>
      <c r="O1044">
        <f t="shared" si="149"/>
        <v>4.1666666666666664E-2</v>
      </c>
      <c r="P1044">
        <f t="shared" si="150"/>
        <v>1</v>
      </c>
      <c r="Q1044">
        <f t="shared" si="151"/>
        <v>0.33333333333333331</v>
      </c>
      <c r="R1044">
        <f t="shared" si="152"/>
        <v>1</v>
      </c>
    </row>
    <row r="1045" spans="1:18" x14ac:dyDescent="0.3">
      <c r="A1045">
        <v>6</v>
      </c>
      <c r="B1045">
        <v>41.897865000000003</v>
      </c>
      <c r="C1045">
        <v>-87.630874000000006</v>
      </c>
      <c r="D1045" s="1">
        <v>0.73958333333333337</v>
      </c>
      <c r="E1045" s="1">
        <v>0.99930555555555556</v>
      </c>
      <c r="F1045" t="s">
        <v>13</v>
      </c>
      <c r="G1045" t="s">
        <v>14</v>
      </c>
      <c r="H1045">
        <v>29</v>
      </c>
      <c r="I1045" s="2">
        <v>44162</v>
      </c>
      <c r="J1045">
        <f t="shared" si="144"/>
        <v>1</v>
      </c>
      <c r="K1045" t="str">
        <f t="shared" si="145"/>
        <v>F</v>
      </c>
      <c r="L1045">
        <f t="shared" si="146"/>
        <v>48</v>
      </c>
      <c r="M1045" s="11">
        <f t="shared" si="147"/>
        <v>0.75</v>
      </c>
      <c r="N1045">
        <f t="shared" si="148"/>
        <v>0.29166666666666669</v>
      </c>
      <c r="O1045">
        <f t="shared" si="149"/>
        <v>4.8611111111111112E-2</v>
      </c>
      <c r="P1045">
        <f t="shared" si="150"/>
        <v>1</v>
      </c>
      <c r="Q1045">
        <f t="shared" si="151"/>
        <v>0.26666666666666666</v>
      </c>
      <c r="R1045">
        <f t="shared" si="152"/>
        <v>1</v>
      </c>
    </row>
    <row r="1046" spans="1:18" x14ac:dyDescent="0.3">
      <c r="A1046">
        <v>1</v>
      </c>
      <c r="B1046">
        <v>41.878163000000001</v>
      </c>
      <c r="C1046">
        <v>-87.634919999999994</v>
      </c>
      <c r="D1046" s="1">
        <v>0.52083333333333337</v>
      </c>
      <c r="E1046" s="1">
        <v>0.54166666666666663</v>
      </c>
      <c r="F1046" t="s">
        <v>17</v>
      </c>
      <c r="G1046" t="s">
        <v>10</v>
      </c>
      <c r="H1046">
        <v>25</v>
      </c>
      <c r="I1046" s="2">
        <v>44163</v>
      </c>
      <c r="J1046">
        <f t="shared" si="144"/>
        <v>0</v>
      </c>
      <c r="K1046" t="str">
        <f t="shared" si="145"/>
        <v>Sa</v>
      </c>
      <c r="L1046">
        <f t="shared" si="146"/>
        <v>48</v>
      </c>
      <c r="M1046" s="11">
        <f t="shared" si="147"/>
        <v>0.5</v>
      </c>
      <c r="N1046">
        <f t="shared" si="148"/>
        <v>7.407407407407407E-2</v>
      </c>
      <c r="O1046">
        <f t="shared" si="149"/>
        <v>1.0973936899862825E-2</v>
      </c>
      <c r="P1046">
        <f t="shared" si="150"/>
        <v>1</v>
      </c>
      <c r="Q1046">
        <f t="shared" si="151"/>
        <v>1</v>
      </c>
      <c r="R1046">
        <f t="shared" si="152"/>
        <v>1</v>
      </c>
    </row>
    <row r="1047" spans="1:18" x14ac:dyDescent="0.3">
      <c r="A1047">
        <v>1</v>
      </c>
      <c r="B1047">
        <v>41.884017999999998</v>
      </c>
      <c r="C1047">
        <v>-87.627398999999997</v>
      </c>
      <c r="D1047" s="1">
        <v>0.58333333333333337</v>
      </c>
      <c r="E1047" s="1">
        <v>0.66666666666666663</v>
      </c>
      <c r="F1047" t="s">
        <v>18</v>
      </c>
      <c r="G1047" t="s">
        <v>10</v>
      </c>
      <c r="H1047">
        <v>25</v>
      </c>
      <c r="I1047" s="2">
        <v>44163</v>
      </c>
      <c r="J1047">
        <f t="shared" si="144"/>
        <v>0</v>
      </c>
      <c r="K1047" t="str">
        <f t="shared" si="145"/>
        <v>Sa</v>
      </c>
      <c r="L1047">
        <f t="shared" si="146"/>
        <v>48</v>
      </c>
      <c r="M1047" s="11">
        <f t="shared" si="147"/>
        <v>0.58333333333333326</v>
      </c>
      <c r="N1047">
        <f t="shared" si="148"/>
        <v>3.7037037037037035E-2</v>
      </c>
      <c r="O1047">
        <f t="shared" si="149"/>
        <v>5.4869684499314125E-3</v>
      </c>
      <c r="P1047">
        <f t="shared" si="150"/>
        <v>1</v>
      </c>
      <c r="Q1047">
        <f t="shared" si="151"/>
        <v>1</v>
      </c>
      <c r="R1047">
        <f t="shared" si="152"/>
        <v>1</v>
      </c>
    </row>
    <row r="1048" spans="1:18" x14ac:dyDescent="0.3">
      <c r="A1048">
        <v>1</v>
      </c>
      <c r="B1048">
        <v>41.883138000000002</v>
      </c>
      <c r="C1048">
        <v>-87.630692999999994</v>
      </c>
      <c r="D1048" s="1">
        <v>0.6875</v>
      </c>
      <c r="E1048" s="1">
        <v>0.70833333333333337</v>
      </c>
      <c r="F1048" t="s">
        <v>19</v>
      </c>
      <c r="G1048" t="s">
        <v>10</v>
      </c>
      <c r="H1048">
        <v>25</v>
      </c>
      <c r="I1048" s="2">
        <v>44163</v>
      </c>
      <c r="J1048">
        <f t="shared" si="144"/>
        <v>0</v>
      </c>
      <c r="K1048" t="str">
        <f t="shared" si="145"/>
        <v>Sa</v>
      </c>
      <c r="L1048">
        <f t="shared" si="146"/>
        <v>48</v>
      </c>
      <c r="M1048" s="11">
        <f t="shared" si="147"/>
        <v>0.66666666666666663</v>
      </c>
      <c r="N1048">
        <f t="shared" si="148"/>
        <v>7.407407407407407E-2</v>
      </c>
      <c r="O1048">
        <f t="shared" si="149"/>
        <v>1.0973936899862825E-2</v>
      </c>
      <c r="P1048">
        <f t="shared" si="150"/>
        <v>1</v>
      </c>
      <c r="Q1048">
        <f t="shared" si="151"/>
        <v>1</v>
      </c>
      <c r="R1048">
        <f t="shared" si="152"/>
        <v>1</v>
      </c>
    </row>
    <row r="1049" spans="1:18" x14ac:dyDescent="0.3">
      <c r="A1049">
        <v>1</v>
      </c>
      <c r="B1049">
        <v>41.897865000000003</v>
      </c>
      <c r="C1049">
        <v>-87.630874000000006</v>
      </c>
      <c r="D1049" s="1">
        <v>0.83333333333333337</v>
      </c>
      <c r="E1049" s="1">
        <v>0.99930555555555556</v>
      </c>
      <c r="F1049" t="s">
        <v>13</v>
      </c>
      <c r="G1049" t="s">
        <v>10</v>
      </c>
      <c r="H1049">
        <v>25</v>
      </c>
      <c r="I1049" s="2">
        <v>44163</v>
      </c>
      <c r="J1049">
        <f t="shared" si="144"/>
        <v>0</v>
      </c>
      <c r="K1049" t="str">
        <f t="shared" si="145"/>
        <v>Sa</v>
      </c>
      <c r="L1049">
        <f t="shared" si="146"/>
        <v>48</v>
      </c>
      <c r="M1049" s="11">
        <f t="shared" si="147"/>
        <v>0.83333333333333326</v>
      </c>
      <c r="N1049">
        <f t="shared" si="148"/>
        <v>0.25925925925925924</v>
      </c>
      <c r="O1049">
        <f t="shared" si="149"/>
        <v>3.8408779149519887E-2</v>
      </c>
      <c r="P1049">
        <f t="shared" si="150"/>
        <v>1</v>
      </c>
      <c r="Q1049">
        <f t="shared" si="151"/>
        <v>0.88888888888888884</v>
      </c>
      <c r="R1049">
        <f t="shared" si="152"/>
        <v>1</v>
      </c>
    </row>
    <row r="1050" spans="1:18" x14ac:dyDescent="0.3">
      <c r="A1050">
        <v>2</v>
      </c>
      <c r="B1050">
        <v>41.879927000000002</v>
      </c>
      <c r="C1050">
        <v>-87.623632999999998</v>
      </c>
      <c r="D1050" s="1">
        <v>0.39583333333333331</v>
      </c>
      <c r="E1050" s="1">
        <v>0.5625</v>
      </c>
      <c r="F1050" t="s">
        <v>20</v>
      </c>
      <c r="G1050" t="s">
        <v>14</v>
      </c>
      <c r="H1050">
        <v>27</v>
      </c>
      <c r="I1050" s="2">
        <v>44163</v>
      </c>
      <c r="J1050">
        <f t="shared" si="144"/>
        <v>0</v>
      </c>
      <c r="K1050" t="str">
        <f t="shared" si="145"/>
        <v>Sa</v>
      </c>
      <c r="L1050">
        <f t="shared" si="146"/>
        <v>48</v>
      </c>
      <c r="M1050" s="11">
        <f t="shared" si="147"/>
        <v>0.41666666666666663</v>
      </c>
      <c r="N1050">
        <f t="shared" si="148"/>
        <v>9.5238095238095233E-2</v>
      </c>
      <c r="O1050">
        <f t="shared" si="149"/>
        <v>1.3605442176870746E-2</v>
      </c>
      <c r="P1050">
        <f t="shared" si="150"/>
        <v>1</v>
      </c>
      <c r="Q1050">
        <f t="shared" si="151"/>
        <v>1</v>
      </c>
      <c r="R1050">
        <f t="shared" si="152"/>
        <v>1</v>
      </c>
    </row>
    <row r="1051" spans="1:18" x14ac:dyDescent="0.3">
      <c r="A1051">
        <v>2</v>
      </c>
      <c r="B1051">
        <v>41.879604</v>
      </c>
      <c r="C1051">
        <v>-87.633663999999996</v>
      </c>
      <c r="D1051" s="1">
        <v>0.58333333333333337</v>
      </c>
      <c r="E1051" s="1">
        <v>0.625</v>
      </c>
      <c r="F1051" t="s">
        <v>9</v>
      </c>
      <c r="G1051" t="s">
        <v>14</v>
      </c>
      <c r="H1051">
        <v>27</v>
      </c>
      <c r="I1051" s="2">
        <v>44163</v>
      </c>
      <c r="J1051">
        <f t="shared" si="144"/>
        <v>0</v>
      </c>
      <c r="K1051" t="str">
        <f t="shared" si="145"/>
        <v>Sa</v>
      </c>
      <c r="L1051">
        <f t="shared" si="146"/>
        <v>48</v>
      </c>
      <c r="M1051" s="11">
        <f t="shared" si="147"/>
        <v>0.58333333333333326</v>
      </c>
      <c r="N1051">
        <f t="shared" si="148"/>
        <v>0.2857142857142857</v>
      </c>
      <c r="O1051">
        <f t="shared" si="149"/>
        <v>4.0816326530612242E-2</v>
      </c>
      <c r="P1051">
        <f t="shared" si="150"/>
        <v>1</v>
      </c>
      <c r="Q1051">
        <f t="shared" si="151"/>
        <v>1</v>
      </c>
      <c r="R1051">
        <f t="shared" si="152"/>
        <v>1</v>
      </c>
    </row>
    <row r="1052" spans="1:18" x14ac:dyDescent="0.3">
      <c r="A1052">
        <v>2</v>
      </c>
      <c r="B1052">
        <v>41.897865000000003</v>
      </c>
      <c r="C1052">
        <v>-87.630874000000006</v>
      </c>
      <c r="D1052" s="1">
        <v>0.64583333333333337</v>
      </c>
      <c r="E1052" s="1">
        <v>0.99930555555555556</v>
      </c>
      <c r="F1052" t="s">
        <v>13</v>
      </c>
      <c r="G1052" t="s">
        <v>14</v>
      </c>
      <c r="H1052">
        <v>27</v>
      </c>
      <c r="I1052" s="2">
        <v>44163</v>
      </c>
      <c r="J1052">
        <f t="shared" si="144"/>
        <v>0</v>
      </c>
      <c r="K1052" t="str">
        <f t="shared" si="145"/>
        <v>Sa</v>
      </c>
      <c r="L1052">
        <f t="shared" si="146"/>
        <v>48</v>
      </c>
      <c r="M1052" s="11">
        <f t="shared" si="147"/>
        <v>0.66666666666666663</v>
      </c>
      <c r="N1052">
        <f t="shared" si="148"/>
        <v>0.33333333333333331</v>
      </c>
      <c r="O1052">
        <f t="shared" si="149"/>
        <v>4.7619047619047616E-2</v>
      </c>
      <c r="P1052">
        <f t="shared" si="150"/>
        <v>1.125</v>
      </c>
      <c r="Q1052">
        <f t="shared" si="151"/>
        <v>0.5</v>
      </c>
      <c r="R1052">
        <f t="shared" si="152"/>
        <v>1</v>
      </c>
    </row>
    <row r="1053" spans="1:18" x14ac:dyDescent="0.3">
      <c r="A1053">
        <v>3</v>
      </c>
      <c r="B1053">
        <v>41.874848999999998</v>
      </c>
      <c r="C1053">
        <v>-87.634506000000002</v>
      </c>
      <c r="D1053" s="1">
        <v>0.29166666666666669</v>
      </c>
      <c r="E1053" s="1">
        <v>0.375</v>
      </c>
      <c r="F1053" t="s">
        <v>16</v>
      </c>
      <c r="G1053" t="s">
        <v>14</v>
      </c>
      <c r="H1053">
        <v>29</v>
      </c>
      <c r="I1053" s="2">
        <v>44163</v>
      </c>
      <c r="J1053">
        <f t="shared" si="144"/>
        <v>0</v>
      </c>
      <c r="K1053" t="str">
        <f t="shared" si="145"/>
        <v>Sa</v>
      </c>
      <c r="L1053">
        <f t="shared" si="146"/>
        <v>48</v>
      </c>
      <c r="M1053" s="11">
        <f t="shared" si="147"/>
        <v>0.33333333333333331</v>
      </c>
      <c r="N1053">
        <f t="shared" si="148"/>
        <v>0.10526315789473684</v>
      </c>
      <c r="O1053">
        <f t="shared" si="149"/>
        <v>1.6620498614958446E-2</v>
      </c>
      <c r="P1053">
        <f t="shared" si="150"/>
        <v>1</v>
      </c>
      <c r="Q1053">
        <f t="shared" si="151"/>
        <v>1</v>
      </c>
      <c r="R1053">
        <f t="shared" si="152"/>
        <v>1</v>
      </c>
    </row>
    <row r="1054" spans="1:18" x14ac:dyDescent="0.3">
      <c r="A1054">
        <v>3</v>
      </c>
      <c r="B1054">
        <v>41.883138000000002</v>
      </c>
      <c r="C1054">
        <v>-87.630692999999994</v>
      </c>
      <c r="D1054" s="1">
        <v>0.70833333333333337</v>
      </c>
      <c r="E1054" s="1">
        <v>0.75</v>
      </c>
      <c r="F1054" t="s">
        <v>19</v>
      </c>
      <c r="G1054" t="s">
        <v>14</v>
      </c>
      <c r="H1054">
        <v>29</v>
      </c>
      <c r="I1054" s="2">
        <v>44163</v>
      </c>
      <c r="J1054">
        <f t="shared" si="144"/>
        <v>0</v>
      </c>
      <c r="K1054" t="str">
        <f t="shared" si="145"/>
        <v>Sa</v>
      </c>
      <c r="L1054">
        <f t="shared" si="146"/>
        <v>48</v>
      </c>
      <c r="M1054" s="11">
        <f t="shared" si="147"/>
        <v>0.75</v>
      </c>
      <c r="N1054">
        <f t="shared" si="148"/>
        <v>5.2631578947368418E-2</v>
      </c>
      <c r="O1054">
        <f t="shared" si="149"/>
        <v>8.3102493074792231E-3</v>
      </c>
      <c r="P1054">
        <f t="shared" si="150"/>
        <v>1</v>
      </c>
      <c r="Q1054">
        <f t="shared" si="151"/>
        <v>1</v>
      </c>
      <c r="R1054">
        <f t="shared" si="152"/>
        <v>1</v>
      </c>
    </row>
    <row r="1055" spans="1:18" x14ac:dyDescent="0.3">
      <c r="A1055">
        <v>3</v>
      </c>
      <c r="B1055">
        <v>41.884017999999998</v>
      </c>
      <c r="C1055">
        <v>-87.627398999999997</v>
      </c>
      <c r="D1055" s="1">
        <v>0.75</v>
      </c>
      <c r="E1055" s="1">
        <v>0.91666666666666663</v>
      </c>
      <c r="F1055" t="s">
        <v>18</v>
      </c>
      <c r="G1055" t="s">
        <v>14</v>
      </c>
      <c r="H1055">
        <v>29</v>
      </c>
      <c r="I1055" s="2">
        <v>44163</v>
      </c>
      <c r="J1055">
        <f t="shared" si="144"/>
        <v>0</v>
      </c>
      <c r="K1055" t="str">
        <f t="shared" si="145"/>
        <v>Sa</v>
      </c>
      <c r="L1055">
        <f t="shared" si="146"/>
        <v>48</v>
      </c>
      <c r="M1055" s="11">
        <f t="shared" si="147"/>
        <v>0.75</v>
      </c>
      <c r="N1055">
        <f t="shared" si="148"/>
        <v>0.10526315789473684</v>
      </c>
      <c r="O1055">
        <f t="shared" si="149"/>
        <v>1.6620498614958446E-2</v>
      </c>
      <c r="P1055">
        <f t="shared" si="150"/>
        <v>1</v>
      </c>
      <c r="Q1055">
        <f t="shared" si="151"/>
        <v>1</v>
      </c>
      <c r="R1055">
        <f t="shared" si="152"/>
        <v>1</v>
      </c>
    </row>
    <row r="1056" spans="1:18" x14ac:dyDescent="0.3">
      <c r="A1056">
        <v>4</v>
      </c>
      <c r="B1056">
        <v>41.897865000000003</v>
      </c>
      <c r="C1056">
        <v>-87.630874000000006</v>
      </c>
      <c r="D1056" s="1">
        <v>0.375</v>
      </c>
      <c r="E1056" s="1">
        <v>0.38541666666666669</v>
      </c>
      <c r="F1056" t="s">
        <v>13</v>
      </c>
      <c r="G1056" t="s">
        <v>10</v>
      </c>
      <c r="H1056">
        <v>26</v>
      </c>
      <c r="I1056" s="2">
        <v>44163</v>
      </c>
      <c r="J1056">
        <f t="shared" si="144"/>
        <v>0</v>
      </c>
      <c r="K1056" t="str">
        <f t="shared" si="145"/>
        <v>Sa</v>
      </c>
      <c r="L1056">
        <f t="shared" si="146"/>
        <v>48</v>
      </c>
      <c r="M1056" s="11">
        <f t="shared" si="147"/>
        <v>0.41666666666666663</v>
      </c>
      <c r="N1056">
        <f t="shared" si="148"/>
        <v>0.35</v>
      </c>
      <c r="O1056">
        <f t="shared" si="149"/>
        <v>5.2499999999999998E-2</v>
      </c>
      <c r="P1056">
        <f t="shared" si="150"/>
        <v>1</v>
      </c>
      <c r="Q1056">
        <f t="shared" si="151"/>
        <v>1</v>
      </c>
      <c r="R1056">
        <f t="shared" si="152"/>
        <v>1</v>
      </c>
    </row>
    <row r="1057" spans="1:18" x14ac:dyDescent="0.3">
      <c r="A1057">
        <v>4</v>
      </c>
      <c r="B1057">
        <v>41.879604</v>
      </c>
      <c r="C1057">
        <v>-87.633663999999996</v>
      </c>
      <c r="D1057" s="1">
        <v>0.75</v>
      </c>
      <c r="E1057" s="1">
        <v>0.79166666666666663</v>
      </c>
      <c r="F1057" t="s">
        <v>9</v>
      </c>
      <c r="G1057" t="s">
        <v>10</v>
      </c>
      <c r="H1057">
        <v>26</v>
      </c>
      <c r="I1057" s="2">
        <v>44163</v>
      </c>
      <c r="J1057">
        <f t="shared" si="144"/>
        <v>0</v>
      </c>
      <c r="K1057" t="str">
        <f t="shared" si="145"/>
        <v>Sa</v>
      </c>
      <c r="L1057">
        <f t="shared" si="146"/>
        <v>48</v>
      </c>
      <c r="M1057" s="11">
        <f t="shared" si="147"/>
        <v>0.75</v>
      </c>
      <c r="N1057">
        <f t="shared" si="148"/>
        <v>0.1</v>
      </c>
      <c r="O1057">
        <f t="shared" si="149"/>
        <v>1.4999999999999999E-2</v>
      </c>
      <c r="P1057">
        <f t="shared" si="150"/>
        <v>1</v>
      </c>
      <c r="Q1057">
        <f t="shared" si="151"/>
        <v>1</v>
      </c>
      <c r="R1057">
        <f t="shared" si="152"/>
        <v>1</v>
      </c>
    </row>
    <row r="1058" spans="1:18" x14ac:dyDescent="0.3">
      <c r="A1058">
        <v>4</v>
      </c>
      <c r="B1058">
        <v>41.890135999999998</v>
      </c>
      <c r="C1058">
        <v>-87.631688999999994</v>
      </c>
      <c r="D1058" s="1">
        <v>0.8125</v>
      </c>
      <c r="E1058" s="1">
        <v>0.99930555555555556</v>
      </c>
      <c r="F1058" t="s">
        <v>21</v>
      </c>
      <c r="G1058" t="s">
        <v>10</v>
      </c>
      <c r="H1058">
        <v>26</v>
      </c>
      <c r="I1058" s="2">
        <v>44163</v>
      </c>
      <c r="J1058">
        <f t="shared" si="144"/>
        <v>0</v>
      </c>
      <c r="K1058" t="str">
        <f t="shared" si="145"/>
        <v>Sa</v>
      </c>
      <c r="L1058">
        <f t="shared" si="146"/>
        <v>48</v>
      </c>
      <c r="M1058" s="11">
        <f t="shared" si="147"/>
        <v>0.83333333333333326</v>
      </c>
      <c r="N1058">
        <f t="shared" si="148"/>
        <v>0.1</v>
      </c>
      <c r="O1058">
        <f t="shared" si="149"/>
        <v>1.4999999999999999E-2</v>
      </c>
      <c r="P1058">
        <f t="shared" si="150"/>
        <v>1.125</v>
      </c>
      <c r="Q1058">
        <f t="shared" si="151"/>
        <v>0.9</v>
      </c>
      <c r="R1058">
        <f t="shared" si="152"/>
        <v>1.125</v>
      </c>
    </row>
    <row r="1059" spans="1:18" x14ac:dyDescent="0.3">
      <c r="A1059">
        <v>5</v>
      </c>
      <c r="B1059">
        <v>41.897865000000003</v>
      </c>
      <c r="C1059">
        <v>-87.630874000000006</v>
      </c>
      <c r="D1059" s="1">
        <v>0.33333333333333331</v>
      </c>
      <c r="E1059" s="1">
        <v>0.375</v>
      </c>
      <c r="F1059" t="s">
        <v>13</v>
      </c>
      <c r="G1059" t="s">
        <v>10</v>
      </c>
      <c r="H1059">
        <v>27</v>
      </c>
      <c r="I1059" s="2">
        <v>44163</v>
      </c>
      <c r="J1059">
        <f t="shared" si="144"/>
        <v>0</v>
      </c>
      <c r="K1059" t="str">
        <f t="shared" si="145"/>
        <v>Sa</v>
      </c>
      <c r="L1059">
        <f t="shared" si="146"/>
        <v>48</v>
      </c>
      <c r="M1059" s="11">
        <f t="shared" si="147"/>
        <v>0.33333333333333331</v>
      </c>
      <c r="N1059">
        <f t="shared" si="148"/>
        <v>0.30434782608695654</v>
      </c>
      <c r="O1059">
        <f t="shared" si="149"/>
        <v>2.6465028355387523E-2</v>
      </c>
      <c r="P1059">
        <f t="shared" si="150"/>
        <v>1</v>
      </c>
      <c r="Q1059">
        <f t="shared" si="151"/>
        <v>1</v>
      </c>
      <c r="R1059">
        <f t="shared" si="152"/>
        <v>1</v>
      </c>
    </row>
    <row r="1060" spans="1:18" x14ac:dyDescent="0.3">
      <c r="A1060">
        <v>5</v>
      </c>
      <c r="B1060">
        <v>41.881996999999998</v>
      </c>
      <c r="C1060">
        <v>-87.627484999999993</v>
      </c>
      <c r="D1060" s="1">
        <v>0.375</v>
      </c>
      <c r="E1060" s="1">
        <v>0.54166666666666663</v>
      </c>
      <c r="F1060" t="s">
        <v>15</v>
      </c>
      <c r="G1060" t="s">
        <v>10</v>
      </c>
      <c r="H1060">
        <v>27</v>
      </c>
      <c r="I1060" s="2">
        <v>44163</v>
      </c>
      <c r="J1060">
        <f t="shared" si="144"/>
        <v>0</v>
      </c>
      <c r="K1060" t="str">
        <f t="shared" si="145"/>
        <v>Sa</v>
      </c>
      <c r="L1060">
        <f t="shared" si="146"/>
        <v>48</v>
      </c>
      <c r="M1060" s="11">
        <f t="shared" si="147"/>
        <v>0.41666666666666663</v>
      </c>
      <c r="N1060">
        <f t="shared" si="148"/>
        <v>0.2608695652173913</v>
      </c>
      <c r="O1060">
        <f t="shared" si="149"/>
        <v>2.268431001890359E-2</v>
      </c>
      <c r="P1060">
        <f t="shared" si="150"/>
        <v>1</v>
      </c>
      <c r="Q1060">
        <f t="shared" si="151"/>
        <v>0.5</v>
      </c>
      <c r="R1060">
        <f t="shared" si="152"/>
        <v>1</v>
      </c>
    </row>
    <row r="1061" spans="1:18" x14ac:dyDescent="0.3">
      <c r="A1061">
        <v>6</v>
      </c>
      <c r="B1061">
        <v>41.881996999999998</v>
      </c>
      <c r="C1061">
        <v>-87.627484999999993</v>
      </c>
      <c r="D1061" s="1">
        <v>0.41666666666666669</v>
      </c>
      <c r="E1061" s="1">
        <v>0.54166666666666663</v>
      </c>
      <c r="F1061" t="s">
        <v>15</v>
      </c>
      <c r="G1061" t="s">
        <v>14</v>
      </c>
      <c r="H1061">
        <v>29</v>
      </c>
      <c r="I1061" s="2">
        <v>44163</v>
      </c>
      <c r="J1061">
        <f t="shared" si="144"/>
        <v>0</v>
      </c>
      <c r="K1061" t="str">
        <f t="shared" si="145"/>
        <v>Sa</v>
      </c>
      <c r="L1061">
        <f t="shared" si="146"/>
        <v>48</v>
      </c>
      <c r="M1061" s="11">
        <f t="shared" si="147"/>
        <v>0.41666666666666663</v>
      </c>
      <c r="N1061">
        <f t="shared" si="148"/>
        <v>0.25</v>
      </c>
      <c r="O1061">
        <f t="shared" si="149"/>
        <v>3.125E-2</v>
      </c>
      <c r="P1061">
        <f t="shared" si="150"/>
        <v>1</v>
      </c>
      <c r="Q1061">
        <f t="shared" si="151"/>
        <v>0.5</v>
      </c>
      <c r="R1061">
        <f t="shared" si="152"/>
        <v>1</v>
      </c>
    </row>
    <row r="1062" spans="1:18" x14ac:dyDescent="0.3">
      <c r="A1062">
        <v>6</v>
      </c>
      <c r="B1062">
        <v>41.883138000000002</v>
      </c>
      <c r="C1062">
        <v>-87.630692999999994</v>
      </c>
      <c r="D1062" s="1">
        <v>0.58333333333333337</v>
      </c>
      <c r="E1062" s="1">
        <v>0.66666666666666663</v>
      </c>
      <c r="F1062" t="s">
        <v>19</v>
      </c>
      <c r="G1062" t="s">
        <v>14</v>
      </c>
      <c r="H1062">
        <v>29</v>
      </c>
      <c r="I1062" s="2">
        <v>44163</v>
      </c>
      <c r="J1062">
        <f t="shared" si="144"/>
        <v>0</v>
      </c>
      <c r="K1062" t="str">
        <f t="shared" si="145"/>
        <v>Sa</v>
      </c>
      <c r="L1062">
        <f t="shared" si="146"/>
        <v>48</v>
      </c>
      <c r="M1062" s="11">
        <f t="shared" si="147"/>
        <v>0.58333333333333326</v>
      </c>
      <c r="N1062">
        <f t="shared" si="148"/>
        <v>8.3333333333333329E-2</v>
      </c>
      <c r="O1062">
        <f t="shared" si="149"/>
        <v>1.0416666666666666E-2</v>
      </c>
      <c r="P1062">
        <f t="shared" si="150"/>
        <v>1</v>
      </c>
      <c r="Q1062">
        <f t="shared" si="151"/>
        <v>1</v>
      </c>
      <c r="R1062">
        <f t="shared" si="152"/>
        <v>1</v>
      </c>
    </row>
    <row r="1063" spans="1:18" x14ac:dyDescent="0.3">
      <c r="A1063">
        <v>6</v>
      </c>
      <c r="B1063">
        <v>41.897865000000003</v>
      </c>
      <c r="C1063">
        <v>-87.630874000000006</v>
      </c>
      <c r="D1063" s="1">
        <v>0.66666666666666663</v>
      </c>
      <c r="E1063" s="1">
        <v>0.99930555555555556</v>
      </c>
      <c r="F1063" t="s">
        <v>13</v>
      </c>
      <c r="G1063" t="s">
        <v>14</v>
      </c>
      <c r="H1063">
        <v>29</v>
      </c>
      <c r="I1063" s="2">
        <v>44163</v>
      </c>
      <c r="J1063">
        <f t="shared" si="144"/>
        <v>0</v>
      </c>
      <c r="K1063" t="str">
        <f t="shared" si="145"/>
        <v>Sa</v>
      </c>
      <c r="L1063">
        <f t="shared" si="146"/>
        <v>48</v>
      </c>
      <c r="M1063" s="11">
        <f t="shared" si="147"/>
        <v>0.66666666666666663</v>
      </c>
      <c r="N1063">
        <f t="shared" si="148"/>
        <v>0.29166666666666669</v>
      </c>
      <c r="O1063">
        <f t="shared" si="149"/>
        <v>3.6458333333333336E-2</v>
      </c>
      <c r="P1063">
        <f t="shared" si="150"/>
        <v>1</v>
      </c>
      <c r="Q1063">
        <f t="shared" si="151"/>
        <v>0.5</v>
      </c>
      <c r="R1063">
        <f t="shared" si="152"/>
        <v>1</v>
      </c>
    </row>
    <row r="1064" spans="1:18" x14ac:dyDescent="0.3">
      <c r="A1064">
        <v>1</v>
      </c>
      <c r="B1064">
        <v>41.878163000000001</v>
      </c>
      <c r="C1064">
        <v>-87.634919999999994</v>
      </c>
      <c r="D1064" s="1">
        <v>0.52083333333333337</v>
      </c>
      <c r="E1064" s="1">
        <v>0.54166666666666663</v>
      </c>
      <c r="F1064" t="s">
        <v>17</v>
      </c>
      <c r="G1064" t="s">
        <v>10</v>
      </c>
      <c r="H1064">
        <v>25</v>
      </c>
      <c r="I1064" s="2">
        <v>44164</v>
      </c>
      <c r="J1064">
        <f t="shared" si="144"/>
        <v>0</v>
      </c>
      <c r="K1064" t="str">
        <f t="shared" si="145"/>
        <v>Su</v>
      </c>
      <c r="L1064">
        <f t="shared" si="146"/>
        <v>49</v>
      </c>
      <c r="M1064" s="11">
        <f t="shared" si="147"/>
        <v>0.5</v>
      </c>
      <c r="N1064">
        <f t="shared" si="148"/>
        <v>0.33333333333333331</v>
      </c>
      <c r="O1064">
        <f t="shared" si="149"/>
        <v>0.33333333333333331</v>
      </c>
      <c r="P1064">
        <f t="shared" si="150"/>
        <v>1</v>
      </c>
      <c r="Q1064">
        <f t="shared" si="151"/>
        <v>1</v>
      </c>
      <c r="R1064">
        <f t="shared" si="152"/>
        <v>1</v>
      </c>
    </row>
    <row r="1065" spans="1:18" x14ac:dyDescent="0.3">
      <c r="A1065">
        <v>1</v>
      </c>
      <c r="B1065">
        <v>41.883138000000002</v>
      </c>
      <c r="C1065">
        <v>-87.630692999999994</v>
      </c>
      <c r="D1065" s="1">
        <v>0.6875</v>
      </c>
      <c r="E1065" s="1">
        <v>0.70833333333333337</v>
      </c>
      <c r="F1065" t="s">
        <v>19</v>
      </c>
      <c r="G1065" t="s">
        <v>10</v>
      </c>
      <c r="H1065">
        <v>25</v>
      </c>
      <c r="I1065" s="2">
        <v>44164</v>
      </c>
      <c r="J1065">
        <f t="shared" si="144"/>
        <v>0</v>
      </c>
      <c r="K1065" t="str">
        <f t="shared" si="145"/>
        <v>Su</v>
      </c>
      <c r="L1065">
        <f t="shared" si="146"/>
        <v>49</v>
      </c>
      <c r="M1065" s="11">
        <f t="shared" si="147"/>
        <v>0.66666666666666663</v>
      </c>
      <c r="N1065">
        <f t="shared" si="148"/>
        <v>0.33333333333333331</v>
      </c>
      <c r="O1065">
        <f t="shared" si="149"/>
        <v>0.33333333333333331</v>
      </c>
      <c r="P1065">
        <f t="shared" si="150"/>
        <v>1</v>
      </c>
      <c r="Q1065">
        <f t="shared" si="151"/>
        <v>1</v>
      </c>
      <c r="R1065">
        <f t="shared" si="152"/>
        <v>1</v>
      </c>
    </row>
    <row r="1066" spans="1:18" x14ac:dyDescent="0.3">
      <c r="A1066">
        <v>1</v>
      </c>
      <c r="B1066">
        <v>41.897865000000003</v>
      </c>
      <c r="C1066">
        <v>-87.630874000000006</v>
      </c>
      <c r="D1066" s="1">
        <v>0.83333333333333337</v>
      </c>
      <c r="E1066" s="1">
        <v>0.99930555555555556</v>
      </c>
      <c r="F1066" t="s">
        <v>13</v>
      </c>
      <c r="G1066" t="s">
        <v>10</v>
      </c>
      <c r="H1066">
        <v>25</v>
      </c>
      <c r="I1066" s="2">
        <v>44164</v>
      </c>
      <c r="J1066">
        <f t="shared" si="144"/>
        <v>0</v>
      </c>
      <c r="K1066" t="str">
        <f t="shared" si="145"/>
        <v>Su</v>
      </c>
      <c r="L1066">
        <f t="shared" si="146"/>
        <v>49</v>
      </c>
      <c r="M1066" s="11">
        <f t="shared" si="147"/>
        <v>0.83333333333333326</v>
      </c>
      <c r="N1066">
        <f t="shared" si="148"/>
        <v>0.33333333333333331</v>
      </c>
      <c r="O1066">
        <f t="shared" si="149"/>
        <v>0.33333333333333331</v>
      </c>
      <c r="P1066">
        <f t="shared" si="150"/>
        <v>1</v>
      </c>
      <c r="Q1066">
        <f t="shared" si="151"/>
        <v>1</v>
      </c>
      <c r="R1066">
        <f t="shared" si="152"/>
        <v>1</v>
      </c>
    </row>
    <row r="1067" spans="1:18" x14ac:dyDescent="0.3">
      <c r="A1067">
        <v>2</v>
      </c>
      <c r="B1067">
        <v>41.881996999999998</v>
      </c>
      <c r="C1067">
        <v>-87.627484999999993</v>
      </c>
      <c r="D1067" s="1">
        <v>0.33333333333333331</v>
      </c>
      <c r="E1067" s="1">
        <v>0.375</v>
      </c>
      <c r="F1067" t="s">
        <v>15</v>
      </c>
      <c r="G1067" t="s">
        <v>14</v>
      </c>
      <c r="H1067">
        <v>27</v>
      </c>
      <c r="I1067" s="2">
        <v>44164</v>
      </c>
      <c r="J1067">
        <f t="shared" si="144"/>
        <v>0</v>
      </c>
      <c r="K1067" t="str">
        <f t="shared" si="145"/>
        <v>Su</v>
      </c>
      <c r="L1067">
        <f t="shared" si="146"/>
        <v>49</v>
      </c>
      <c r="M1067" s="11">
        <f t="shared" si="147"/>
        <v>0.33333333333333331</v>
      </c>
      <c r="N1067">
        <f t="shared" si="148"/>
        <v>0.25</v>
      </c>
      <c r="O1067">
        <f t="shared" si="149"/>
        <v>0.25</v>
      </c>
      <c r="P1067">
        <f t="shared" si="150"/>
        <v>1</v>
      </c>
      <c r="Q1067">
        <f t="shared" si="151"/>
        <v>1</v>
      </c>
      <c r="R1067">
        <f t="shared" si="152"/>
        <v>1</v>
      </c>
    </row>
    <row r="1068" spans="1:18" x14ac:dyDescent="0.3">
      <c r="A1068">
        <v>2</v>
      </c>
      <c r="B1068">
        <v>41.879927000000002</v>
      </c>
      <c r="C1068">
        <v>-87.623632999999998</v>
      </c>
      <c r="D1068" s="1">
        <v>0.39583333333333331</v>
      </c>
      <c r="E1068" s="1">
        <v>0.5625</v>
      </c>
      <c r="F1068" t="s">
        <v>20</v>
      </c>
      <c r="G1068" t="s">
        <v>14</v>
      </c>
      <c r="H1068">
        <v>27</v>
      </c>
      <c r="I1068" s="2">
        <v>44164</v>
      </c>
      <c r="J1068">
        <f t="shared" si="144"/>
        <v>0</v>
      </c>
      <c r="K1068" t="str">
        <f t="shared" si="145"/>
        <v>Su</v>
      </c>
      <c r="L1068">
        <f t="shared" si="146"/>
        <v>49</v>
      </c>
      <c r="M1068" s="11">
        <f t="shared" si="147"/>
        <v>0.41666666666666663</v>
      </c>
      <c r="N1068">
        <f t="shared" si="148"/>
        <v>0.25</v>
      </c>
      <c r="O1068">
        <f t="shared" si="149"/>
        <v>0.25</v>
      </c>
      <c r="P1068">
        <f t="shared" si="150"/>
        <v>1</v>
      </c>
      <c r="Q1068">
        <f t="shared" si="151"/>
        <v>1</v>
      </c>
      <c r="R1068">
        <f t="shared" si="152"/>
        <v>1</v>
      </c>
    </row>
    <row r="1069" spans="1:18" x14ac:dyDescent="0.3">
      <c r="A1069">
        <v>2</v>
      </c>
      <c r="B1069">
        <v>41.879604</v>
      </c>
      <c r="C1069">
        <v>-87.633663999999996</v>
      </c>
      <c r="D1069" s="1">
        <v>0.58333333333333337</v>
      </c>
      <c r="E1069" s="1">
        <v>0.625</v>
      </c>
      <c r="F1069" t="s">
        <v>9</v>
      </c>
      <c r="G1069" t="s">
        <v>14</v>
      </c>
      <c r="H1069">
        <v>27</v>
      </c>
      <c r="I1069" s="2">
        <v>44164</v>
      </c>
      <c r="J1069">
        <f t="shared" si="144"/>
        <v>0</v>
      </c>
      <c r="K1069" t="str">
        <f t="shared" si="145"/>
        <v>Su</v>
      </c>
      <c r="L1069">
        <f t="shared" si="146"/>
        <v>49</v>
      </c>
      <c r="M1069" s="11">
        <f t="shared" si="147"/>
        <v>0.58333333333333326</v>
      </c>
      <c r="N1069">
        <f t="shared" si="148"/>
        <v>0.25</v>
      </c>
      <c r="O1069">
        <f t="shared" si="149"/>
        <v>0.25</v>
      </c>
      <c r="P1069">
        <f t="shared" si="150"/>
        <v>1</v>
      </c>
      <c r="Q1069">
        <f t="shared" si="151"/>
        <v>1</v>
      </c>
      <c r="R1069">
        <f t="shared" si="152"/>
        <v>1</v>
      </c>
    </row>
    <row r="1070" spans="1:18" x14ac:dyDescent="0.3">
      <c r="A1070">
        <v>2</v>
      </c>
      <c r="B1070">
        <v>41.897865000000003</v>
      </c>
      <c r="C1070">
        <v>-87.630874000000006</v>
      </c>
      <c r="D1070" s="1">
        <v>0.64583333333333337</v>
      </c>
      <c r="E1070" s="1">
        <v>0.99930555555555556</v>
      </c>
      <c r="F1070" t="s">
        <v>13</v>
      </c>
      <c r="G1070" t="s">
        <v>14</v>
      </c>
      <c r="H1070">
        <v>27</v>
      </c>
      <c r="I1070" s="2">
        <v>44164</v>
      </c>
      <c r="J1070">
        <f t="shared" si="144"/>
        <v>0</v>
      </c>
      <c r="K1070" t="str">
        <f t="shared" si="145"/>
        <v>Su</v>
      </c>
      <c r="L1070">
        <f t="shared" si="146"/>
        <v>49</v>
      </c>
      <c r="M1070" s="11">
        <f t="shared" si="147"/>
        <v>0.66666666666666663</v>
      </c>
      <c r="N1070">
        <f t="shared" si="148"/>
        <v>0.25</v>
      </c>
      <c r="O1070">
        <f t="shared" si="149"/>
        <v>0.25</v>
      </c>
      <c r="P1070">
        <f t="shared" si="150"/>
        <v>1</v>
      </c>
      <c r="Q1070">
        <f t="shared" si="151"/>
        <v>0.5</v>
      </c>
      <c r="R1070">
        <f t="shared" si="152"/>
        <v>1</v>
      </c>
    </row>
    <row r="1071" spans="1:18" x14ac:dyDescent="0.3">
      <c r="A1071">
        <v>3</v>
      </c>
      <c r="B1071">
        <v>41.874848999999998</v>
      </c>
      <c r="C1071">
        <v>-87.634506000000002</v>
      </c>
      <c r="D1071" s="1">
        <v>0.29166666666666669</v>
      </c>
      <c r="E1071" s="1">
        <v>0.375</v>
      </c>
      <c r="F1071" t="s">
        <v>16</v>
      </c>
      <c r="G1071" t="s">
        <v>14</v>
      </c>
      <c r="H1071">
        <v>29</v>
      </c>
      <c r="I1071" s="2">
        <v>44164</v>
      </c>
      <c r="J1071">
        <f t="shared" si="144"/>
        <v>0</v>
      </c>
      <c r="K1071" t="str">
        <f t="shared" si="145"/>
        <v>Su</v>
      </c>
      <c r="L1071">
        <f t="shared" si="146"/>
        <v>49</v>
      </c>
      <c r="M1071" s="11">
        <f t="shared" si="147"/>
        <v>0.33333333333333331</v>
      </c>
      <c r="N1071">
        <f t="shared" si="148"/>
        <v>0.5</v>
      </c>
      <c r="O1071">
        <f t="shared" si="149"/>
        <v>0.5</v>
      </c>
      <c r="P1071">
        <f t="shared" si="150"/>
        <v>1</v>
      </c>
      <c r="Q1071">
        <f t="shared" si="151"/>
        <v>1</v>
      </c>
      <c r="R1071">
        <f t="shared" si="152"/>
        <v>1</v>
      </c>
    </row>
    <row r="1072" spans="1:18" x14ac:dyDescent="0.3">
      <c r="A1072">
        <v>3</v>
      </c>
      <c r="B1072">
        <v>41.884017999999998</v>
      </c>
      <c r="C1072">
        <v>-87.627398999999997</v>
      </c>
      <c r="D1072" s="1">
        <v>0.75</v>
      </c>
      <c r="E1072" s="1">
        <v>0.91666666666666663</v>
      </c>
      <c r="F1072" t="s">
        <v>18</v>
      </c>
      <c r="G1072" t="s">
        <v>14</v>
      </c>
      <c r="H1072">
        <v>29</v>
      </c>
      <c r="I1072" s="2">
        <v>44164</v>
      </c>
      <c r="J1072">
        <f t="shared" si="144"/>
        <v>0</v>
      </c>
      <c r="K1072" t="str">
        <f t="shared" si="145"/>
        <v>Su</v>
      </c>
      <c r="L1072">
        <f t="shared" si="146"/>
        <v>49</v>
      </c>
      <c r="M1072" s="11">
        <f t="shared" si="147"/>
        <v>0.75</v>
      </c>
      <c r="N1072">
        <f t="shared" si="148"/>
        <v>0.5</v>
      </c>
      <c r="O1072">
        <f t="shared" si="149"/>
        <v>0.5</v>
      </c>
      <c r="P1072">
        <f t="shared" si="150"/>
        <v>1</v>
      </c>
      <c r="Q1072">
        <f t="shared" si="151"/>
        <v>1</v>
      </c>
      <c r="R1072">
        <f t="shared" si="152"/>
        <v>1</v>
      </c>
    </row>
    <row r="1073" spans="1:18" x14ac:dyDescent="0.3">
      <c r="A1073">
        <v>4</v>
      </c>
      <c r="B1073">
        <v>41.897865000000003</v>
      </c>
      <c r="C1073">
        <v>-87.630874000000006</v>
      </c>
      <c r="D1073" s="1">
        <v>0.375</v>
      </c>
      <c r="E1073" s="1">
        <v>0.38541666666666669</v>
      </c>
      <c r="F1073" t="s">
        <v>13</v>
      </c>
      <c r="G1073" t="s">
        <v>10</v>
      </c>
      <c r="H1073">
        <v>26</v>
      </c>
      <c r="I1073" s="2">
        <v>44164</v>
      </c>
      <c r="J1073">
        <f t="shared" si="144"/>
        <v>0</v>
      </c>
      <c r="K1073" t="str">
        <f t="shared" si="145"/>
        <v>Su</v>
      </c>
      <c r="L1073">
        <f t="shared" si="146"/>
        <v>49</v>
      </c>
      <c r="M1073" s="11">
        <f t="shared" si="147"/>
        <v>0.41666666666666663</v>
      </c>
      <c r="N1073">
        <f t="shared" si="148"/>
        <v>0.5</v>
      </c>
      <c r="O1073">
        <f t="shared" si="149"/>
        <v>0.5</v>
      </c>
      <c r="P1073">
        <f t="shared" si="150"/>
        <v>1</v>
      </c>
      <c r="Q1073">
        <f t="shared" si="151"/>
        <v>1</v>
      </c>
      <c r="R1073">
        <f t="shared" si="152"/>
        <v>1</v>
      </c>
    </row>
    <row r="1074" spans="1:18" x14ac:dyDescent="0.3">
      <c r="A1074">
        <v>4</v>
      </c>
      <c r="B1074">
        <v>41.879604</v>
      </c>
      <c r="C1074">
        <v>-87.633663999999996</v>
      </c>
      <c r="D1074" s="1">
        <v>0.75</v>
      </c>
      <c r="E1074" s="1">
        <v>0.79166666666666663</v>
      </c>
      <c r="F1074" t="s">
        <v>9</v>
      </c>
      <c r="G1074" t="s">
        <v>10</v>
      </c>
      <c r="H1074">
        <v>26</v>
      </c>
      <c r="I1074" s="2">
        <v>44164</v>
      </c>
      <c r="J1074">
        <f t="shared" si="144"/>
        <v>0</v>
      </c>
      <c r="K1074" t="str">
        <f t="shared" si="145"/>
        <v>Su</v>
      </c>
      <c r="L1074">
        <f t="shared" si="146"/>
        <v>49</v>
      </c>
      <c r="M1074" s="11">
        <f t="shared" si="147"/>
        <v>0.75</v>
      </c>
      <c r="N1074">
        <f t="shared" si="148"/>
        <v>0.5</v>
      </c>
      <c r="O1074">
        <f t="shared" si="149"/>
        <v>0.5</v>
      </c>
      <c r="P1074">
        <f t="shared" si="150"/>
        <v>1</v>
      </c>
      <c r="Q1074">
        <f t="shared" si="151"/>
        <v>1</v>
      </c>
      <c r="R1074">
        <f t="shared" si="152"/>
        <v>1</v>
      </c>
    </row>
    <row r="1075" spans="1:18" x14ac:dyDescent="0.3">
      <c r="A1075">
        <v>5</v>
      </c>
      <c r="B1075">
        <v>41.897865000000003</v>
      </c>
      <c r="C1075">
        <v>-87.630874000000006</v>
      </c>
      <c r="D1075" s="1">
        <v>0.33333333333333331</v>
      </c>
      <c r="E1075" s="1">
        <v>0.375</v>
      </c>
      <c r="F1075" t="s">
        <v>13</v>
      </c>
      <c r="G1075" t="s">
        <v>10</v>
      </c>
      <c r="H1075">
        <v>27</v>
      </c>
      <c r="I1075" s="2">
        <v>44164</v>
      </c>
      <c r="J1075">
        <f t="shared" si="144"/>
        <v>0</v>
      </c>
      <c r="K1075" t="str">
        <f t="shared" si="145"/>
        <v>Su</v>
      </c>
      <c r="L1075">
        <f t="shared" si="146"/>
        <v>49</v>
      </c>
      <c r="M1075" s="11">
        <f t="shared" si="147"/>
        <v>0.33333333333333331</v>
      </c>
      <c r="N1075">
        <f t="shared" si="148"/>
        <v>0.5</v>
      </c>
      <c r="O1075">
        <f t="shared" si="149"/>
        <v>0.5</v>
      </c>
      <c r="P1075">
        <f t="shared" si="150"/>
        <v>1</v>
      </c>
      <c r="Q1075">
        <f t="shared" si="151"/>
        <v>1</v>
      </c>
      <c r="R1075">
        <f t="shared" si="152"/>
        <v>1</v>
      </c>
    </row>
    <row r="1076" spans="1:18" x14ac:dyDescent="0.3">
      <c r="A1076">
        <v>5</v>
      </c>
      <c r="B1076">
        <v>41.881996999999998</v>
      </c>
      <c r="C1076">
        <v>-87.627484999999993</v>
      </c>
      <c r="D1076" s="1">
        <v>0.375</v>
      </c>
      <c r="E1076" s="1">
        <v>0.54166666666666663</v>
      </c>
      <c r="F1076" t="s">
        <v>15</v>
      </c>
      <c r="G1076" t="s">
        <v>10</v>
      </c>
      <c r="H1076">
        <v>27</v>
      </c>
      <c r="I1076" s="2">
        <v>44164</v>
      </c>
      <c r="J1076">
        <f t="shared" si="144"/>
        <v>0</v>
      </c>
      <c r="K1076" t="str">
        <f t="shared" si="145"/>
        <v>Su</v>
      </c>
      <c r="L1076">
        <f t="shared" si="146"/>
        <v>49</v>
      </c>
      <c r="M1076" s="11">
        <f t="shared" si="147"/>
        <v>0.41666666666666663</v>
      </c>
      <c r="N1076">
        <f t="shared" si="148"/>
        <v>0.5</v>
      </c>
      <c r="O1076">
        <f t="shared" si="149"/>
        <v>0.5</v>
      </c>
      <c r="P1076">
        <f t="shared" si="150"/>
        <v>1</v>
      </c>
      <c r="Q1076">
        <f t="shared" si="151"/>
        <v>0.5</v>
      </c>
      <c r="R1076">
        <f t="shared" si="152"/>
        <v>1</v>
      </c>
    </row>
    <row r="1077" spans="1:18" x14ac:dyDescent="0.3">
      <c r="A1077">
        <v>6</v>
      </c>
      <c r="B1077">
        <v>41.881996999999998</v>
      </c>
      <c r="C1077">
        <v>-87.627484999999993</v>
      </c>
      <c r="D1077" s="1">
        <v>0.41666666666666669</v>
      </c>
      <c r="E1077" s="1">
        <v>0.54166666666666663</v>
      </c>
      <c r="F1077" t="s">
        <v>15</v>
      </c>
      <c r="G1077" t="s">
        <v>14</v>
      </c>
      <c r="H1077">
        <v>29</v>
      </c>
      <c r="I1077" s="2">
        <v>44164</v>
      </c>
      <c r="J1077">
        <f t="shared" si="144"/>
        <v>0</v>
      </c>
      <c r="K1077" t="str">
        <f t="shared" si="145"/>
        <v>Su</v>
      </c>
      <c r="L1077">
        <f t="shared" si="146"/>
        <v>49</v>
      </c>
      <c r="M1077" s="11">
        <f t="shared" si="147"/>
        <v>0.41666666666666663</v>
      </c>
      <c r="N1077">
        <f t="shared" si="148"/>
        <v>0.25</v>
      </c>
      <c r="O1077">
        <f t="shared" si="149"/>
        <v>0.25</v>
      </c>
      <c r="P1077">
        <f t="shared" si="150"/>
        <v>1</v>
      </c>
      <c r="Q1077">
        <f t="shared" si="151"/>
        <v>0.5</v>
      </c>
      <c r="R1077">
        <f t="shared" si="152"/>
        <v>1</v>
      </c>
    </row>
    <row r="1078" spans="1:18" x14ac:dyDescent="0.3">
      <c r="A1078">
        <v>6</v>
      </c>
      <c r="B1078">
        <v>41.883138000000002</v>
      </c>
      <c r="C1078">
        <v>-87.630692999999994</v>
      </c>
      <c r="D1078" s="1">
        <v>0.58333333333333337</v>
      </c>
      <c r="E1078" s="1">
        <v>0.66666666666666663</v>
      </c>
      <c r="F1078" t="s">
        <v>19</v>
      </c>
      <c r="G1078" t="s">
        <v>14</v>
      </c>
      <c r="H1078">
        <v>29</v>
      </c>
      <c r="I1078" s="2">
        <v>44164</v>
      </c>
      <c r="J1078">
        <f t="shared" si="144"/>
        <v>0</v>
      </c>
      <c r="K1078" t="str">
        <f t="shared" si="145"/>
        <v>Su</v>
      </c>
      <c r="L1078">
        <f t="shared" si="146"/>
        <v>49</v>
      </c>
      <c r="M1078" s="11">
        <f t="shared" si="147"/>
        <v>0.58333333333333326</v>
      </c>
      <c r="N1078">
        <f t="shared" si="148"/>
        <v>0.25</v>
      </c>
      <c r="O1078">
        <f t="shared" si="149"/>
        <v>0.25</v>
      </c>
      <c r="P1078">
        <f t="shared" si="150"/>
        <v>1</v>
      </c>
      <c r="Q1078">
        <f t="shared" si="151"/>
        <v>1</v>
      </c>
      <c r="R1078">
        <f t="shared" si="152"/>
        <v>1</v>
      </c>
    </row>
    <row r="1079" spans="1:18" x14ac:dyDescent="0.3">
      <c r="A1079">
        <v>6</v>
      </c>
      <c r="B1079">
        <v>41.897865000000003</v>
      </c>
      <c r="C1079">
        <v>-87.630874000000006</v>
      </c>
      <c r="D1079" s="1">
        <v>0.66666666666666663</v>
      </c>
      <c r="E1079" s="1">
        <v>0.6875</v>
      </c>
      <c r="F1079" t="s">
        <v>13</v>
      </c>
      <c r="G1079" t="s">
        <v>14</v>
      </c>
      <c r="H1079">
        <v>29</v>
      </c>
      <c r="I1079" s="2">
        <v>44164</v>
      </c>
      <c r="J1079">
        <f t="shared" si="144"/>
        <v>0</v>
      </c>
      <c r="K1079" t="str">
        <f t="shared" si="145"/>
        <v>Su</v>
      </c>
      <c r="L1079">
        <f t="shared" si="146"/>
        <v>49</v>
      </c>
      <c r="M1079" s="11">
        <f t="shared" si="147"/>
        <v>0.66666666666666663</v>
      </c>
      <c r="N1079">
        <f t="shared" si="148"/>
        <v>0.25</v>
      </c>
      <c r="O1079">
        <f t="shared" si="149"/>
        <v>0.25</v>
      </c>
      <c r="P1079">
        <f t="shared" si="150"/>
        <v>1</v>
      </c>
      <c r="Q1079">
        <f t="shared" si="151"/>
        <v>0.5</v>
      </c>
      <c r="R1079">
        <f t="shared" si="152"/>
        <v>1</v>
      </c>
    </row>
    <row r="1080" spans="1:18" x14ac:dyDescent="0.3">
      <c r="A1080">
        <v>6</v>
      </c>
      <c r="B1080">
        <v>41.890135999999998</v>
      </c>
      <c r="C1080">
        <v>-87.631688999999994</v>
      </c>
      <c r="D1080" s="1">
        <v>0.91666666666666663</v>
      </c>
      <c r="E1080" s="1">
        <v>0.99930555555555556</v>
      </c>
      <c r="F1080" t="s">
        <v>21</v>
      </c>
      <c r="G1080" t="s">
        <v>14</v>
      </c>
      <c r="H1080">
        <v>29</v>
      </c>
      <c r="I1080" s="2">
        <v>44164</v>
      </c>
      <c r="J1080">
        <f t="shared" si="144"/>
        <v>0</v>
      </c>
      <c r="K1080" t="str">
        <f t="shared" si="145"/>
        <v>Su</v>
      </c>
      <c r="L1080">
        <f t="shared" si="146"/>
        <v>49</v>
      </c>
      <c r="M1080" s="11">
        <f t="shared" si="147"/>
        <v>0.91666666666666663</v>
      </c>
      <c r="N1080">
        <f t="shared" si="148"/>
        <v>0.25</v>
      </c>
      <c r="O1080">
        <f t="shared" si="149"/>
        <v>0.25</v>
      </c>
      <c r="P1080">
        <f t="shared" si="150"/>
        <v>1</v>
      </c>
      <c r="Q1080">
        <f t="shared" si="151"/>
        <v>1</v>
      </c>
      <c r="R1080">
        <f t="shared" si="152"/>
        <v>1</v>
      </c>
    </row>
  </sheetData>
  <autoFilter ref="A1:R1080" xr:uid="{5A48031F-B87C-40C2-86DD-A5EC66780C75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FF24-C305-4FDF-AB60-2FC902882647}">
  <dimension ref="A1:R1080"/>
  <sheetViews>
    <sheetView tabSelected="1" workbookViewId="0">
      <selection activeCell="T9" sqref="T9"/>
    </sheetView>
  </sheetViews>
  <sheetFormatPr defaultRowHeight="14.4" x14ac:dyDescent="0.3"/>
  <cols>
    <col min="15" max="15" width="10.88671875" style="3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  <c r="H1" t="s">
        <v>6</v>
      </c>
      <c r="I1" t="s">
        <v>7</v>
      </c>
      <c r="J1" t="s">
        <v>8</v>
      </c>
      <c r="K1" t="s">
        <v>22</v>
      </c>
      <c r="L1" t="s">
        <v>23</v>
      </c>
      <c r="M1" t="s">
        <v>54</v>
      </c>
      <c r="N1" s="11" t="s">
        <v>56</v>
      </c>
      <c r="O1" s="3" t="s">
        <v>72</v>
      </c>
      <c r="P1" s="9" t="s">
        <v>65</v>
      </c>
      <c r="Q1" s="12" t="s">
        <v>71</v>
      </c>
      <c r="R1" s="9" t="s">
        <v>66</v>
      </c>
    </row>
    <row r="2" spans="1:18" x14ac:dyDescent="0.3">
      <c r="A2">
        <v>1</v>
      </c>
      <c r="B2">
        <v>41.879604</v>
      </c>
      <c r="C2">
        <v>-87.633663999999996</v>
      </c>
      <c r="D2" s="1">
        <v>0.33333333333333331</v>
      </c>
      <c r="E2" s="1">
        <v>0.34027777777777773</v>
      </c>
      <c r="F2" t="s">
        <v>9</v>
      </c>
      <c r="G2" cm="1">
        <f t="array" ref="G2">_xlfn.IFS(F2="Fast Food",0,F2="Groceries",1,F2="Home",2,F2="Library",3,F2="Mall",4,F2="Museum",5,F2="Nightclub",6,F2="Park",7,F2="Parking",8,F2="Restaurant",9,F2="Work",10)</f>
        <v>0</v>
      </c>
      <c r="H2" t="s">
        <v>10</v>
      </c>
      <c r="I2">
        <v>25</v>
      </c>
      <c r="J2" s="2">
        <v>44109</v>
      </c>
      <c r="K2">
        <f>CHOOSE(WEEKDAY(J2),0,1,1,1,1,1,0)</f>
        <v>1</v>
      </c>
      <c r="L2" t="str">
        <f>CHOOSE(WEEKDAY(J2),"Su","M","Tu","W","Th","F","Sa")</f>
        <v>M</v>
      </c>
      <c r="M2">
        <f>WEEKNUM(J2)</f>
        <v>41</v>
      </c>
      <c r="N2" s="11">
        <f>MROUND(D2,"2:00")</f>
        <v>0.33333333333333331</v>
      </c>
      <c r="O2" s="3">
        <f>(E2-N2)*1440</f>
        <v>9.9999999999999645</v>
      </c>
      <c r="P2">
        <f>COUNTIFS(F:F,F2,A:A,A2,L:L,L2)/(MAX(M:M)-MIN(M:M))</f>
        <v>0.875</v>
      </c>
      <c r="Q2">
        <f>COUNTIFS(F:F,F2,N:N,N2,L:L,L2,A:A,A2)/COUNTIFS(F:F,F2,L:L,L2,N:N,N2)</f>
        <v>0.53846153846153844</v>
      </c>
      <c r="R2">
        <f>COUNTIFS(F:F,F2,A:A,A2,L:L,L2,N:N,N2)/(MAX(M:M)-MIN(M:M))</f>
        <v>0.875</v>
      </c>
    </row>
    <row r="3" spans="1:18" x14ac:dyDescent="0.3">
      <c r="A3">
        <v>1</v>
      </c>
      <c r="B3">
        <v>41.877676999999998</v>
      </c>
      <c r="C3">
        <v>-87.634251000000006</v>
      </c>
      <c r="D3" s="1">
        <v>0.34375</v>
      </c>
      <c r="E3" s="1">
        <v>0.34722222222222227</v>
      </c>
      <c r="F3" t="s">
        <v>11</v>
      </c>
      <c r="G3" cm="1">
        <f t="array" ref="G3">_xlfn.IFS(F3="Fast Food",0,F3="Groceries",1,F3="Home",2,F3="Library",3,F3="Mall",4,F3="Museum",5,F3="Nightclub",6,F3="Park",7,F3="Parking",8,F3="Restaurant",9,F3="Work",10)</f>
        <v>8</v>
      </c>
      <c r="H3" t="s">
        <v>10</v>
      </c>
      <c r="I3">
        <v>25</v>
      </c>
      <c r="J3" s="2">
        <v>44109</v>
      </c>
      <c r="K3">
        <f t="shared" ref="K3:K66" si="0">CHOOSE(WEEKDAY(J3),0,1,1,1,1,1,0)</f>
        <v>1</v>
      </c>
      <c r="L3" t="str">
        <f t="shared" ref="L3:L66" si="1">CHOOSE(WEEKDAY(J3),"Su","M","Tu","W","Th","F","Sa")</f>
        <v>M</v>
      </c>
      <c r="M3">
        <f t="shared" ref="M3:M66" si="2">WEEKNUM(J3)</f>
        <v>41</v>
      </c>
      <c r="N3" s="11">
        <f t="shared" ref="N3:N66" si="3">MROUND(D3,"2:00")</f>
        <v>0.33333333333333331</v>
      </c>
      <c r="O3" s="3">
        <f t="shared" ref="O3:O66" si="4">(E3-N3)*1440</f>
        <v>20.000000000000089</v>
      </c>
      <c r="P3">
        <f t="shared" ref="P3:P66" si="5">COUNTIFS(F:F,F3,A:A,A3,L:L,L3)/(MAX(M:M)-MIN(M:M))</f>
        <v>1</v>
      </c>
      <c r="Q3">
        <f t="shared" ref="Q3:Q66" si="6">COUNTIFS(F:F,F3,N:N,N3,L:L,L3,A:A,A3)/COUNTIFS(F:F,F3,L:L,L3,N:N,N3)</f>
        <v>1</v>
      </c>
      <c r="R3">
        <f t="shared" ref="R3:R66" si="7">COUNTIFS(F:F,F3,A:A,A3,L:L,L3,N:N,N3)/(MAX(M:M)-MIN(M:M))</f>
        <v>1</v>
      </c>
    </row>
    <row r="4" spans="1:18" x14ac:dyDescent="0.3">
      <c r="A4">
        <v>1</v>
      </c>
      <c r="B4">
        <v>41.880653000000002</v>
      </c>
      <c r="C4">
        <v>-87.636480000000006</v>
      </c>
      <c r="D4" s="1">
        <v>0.35416666666666669</v>
      </c>
      <c r="E4" s="1">
        <v>0.5</v>
      </c>
      <c r="F4" t="s">
        <v>12</v>
      </c>
      <c r="G4" cm="1">
        <f t="array" ref="G4">_xlfn.IFS(F4="Fast Food",0,F4="Groceries",1,F4="Home",2,F4="Library",3,F4="Mall",4,F4="Museum",5,F4="Nightclub",6,F4="Park",7,F4="Parking",8,F4="Restaurant",9,F4="Work",10)</f>
        <v>10</v>
      </c>
      <c r="H4" t="s">
        <v>10</v>
      </c>
      <c r="I4">
        <v>25</v>
      </c>
      <c r="J4" s="2">
        <v>44109</v>
      </c>
      <c r="K4">
        <f t="shared" si="0"/>
        <v>1</v>
      </c>
      <c r="L4" t="str">
        <f t="shared" si="1"/>
        <v>M</v>
      </c>
      <c r="M4">
        <f t="shared" si="2"/>
        <v>41</v>
      </c>
      <c r="N4" s="11">
        <f t="shared" si="3"/>
        <v>0.33333333333333331</v>
      </c>
      <c r="O4" s="3">
        <f t="shared" si="4"/>
        <v>240.00000000000003</v>
      </c>
      <c r="P4">
        <f t="shared" si="5"/>
        <v>1</v>
      </c>
      <c r="Q4">
        <f t="shared" si="6"/>
        <v>1</v>
      </c>
      <c r="R4">
        <f t="shared" si="7"/>
        <v>1</v>
      </c>
    </row>
    <row r="5" spans="1:18" x14ac:dyDescent="0.3">
      <c r="A5">
        <v>1</v>
      </c>
      <c r="B5">
        <v>41.897865000000003</v>
      </c>
      <c r="C5">
        <v>-87.630874000000006</v>
      </c>
      <c r="D5" s="1">
        <v>0.72916666666666663</v>
      </c>
      <c r="E5" s="1">
        <v>0.99930555555555556</v>
      </c>
      <c r="F5" t="s">
        <v>13</v>
      </c>
      <c r="G5" cm="1">
        <f t="array" ref="G5">_xlfn.IFS(F5="Fast Food",0,F5="Groceries",1,F5="Home",2,F5="Library",3,F5="Mall",4,F5="Museum",5,F5="Nightclub",6,F5="Park",7,F5="Parking",8,F5="Restaurant",9,F5="Work",10)</f>
        <v>2</v>
      </c>
      <c r="H5" t="s">
        <v>10</v>
      </c>
      <c r="I5">
        <v>25</v>
      </c>
      <c r="J5" s="2">
        <v>44109</v>
      </c>
      <c r="K5">
        <f t="shared" si="0"/>
        <v>1</v>
      </c>
      <c r="L5" t="str">
        <f t="shared" si="1"/>
        <v>M</v>
      </c>
      <c r="M5">
        <f t="shared" si="2"/>
        <v>41</v>
      </c>
      <c r="N5" s="11">
        <f t="shared" si="3"/>
        <v>0.75</v>
      </c>
      <c r="O5" s="3">
        <f t="shared" si="4"/>
        <v>359</v>
      </c>
      <c r="P5">
        <f t="shared" si="5"/>
        <v>1</v>
      </c>
      <c r="Q5">
        <f>COUNTIFS(F:F,F5,N:N,N5,L:L,L5,A:A,A5)/COUNTIFS(F:F,F5,L:L,L5,N:N,N5)</f>
        <v>0.25</v>
      </c>
      <c r="R5">
        <f t="shared" si="7"/>
        <v>1</v>
      </c>
    </row>
    <row r="6" spans="1:18" x14ac:dyDescent="0.3">
      <c r="A6">
        <v>2</v>
      </c>
      <c r="B6">
        <v>41.879604</v>
      </c>
      <c r="C6">
        <v>-87.633663999999996</v>
      </c>
      <c r="D6" s="1">
        <v>0.3125</v>
      </c>
      <c r="E6" s="1">
        <v>0.35416666666666669</v>
      </c>
      <c r="F6" t="s">
        <v>9</v>
      </c>
      <c r="G6" cm="1">
        <f t="array" ref="G6">_xlfn.IFS(F6="Fast Food",0,F6="Groceries",1,F6="Home",2,F6="Library",3,F6="Mall",4,F6="Museum",5,F6="Nightclub",6,F6="Park",7,F6="Parking",8,F6="Restaurant",9,F6="Work",10)</f>
        <v>0</v>
      </c>
      <c r="H6" t="s">
        <v>14</v>
      </c>
      <c r="I6">
        <v>27</v>
      </c>
      <c r="J6" s="2">
        <v>44109</v>
      </c>
      <c r="K6">
        <f t="shared" si="0"/>
        <v>1</v>
      </c>
      <c r="L6" t="str">
        <f t="shared" si="1"/>
        <v>M</v>
      </c>
      <c r="M6">
        <f t="shared" si="2"/>
        <v>41</v>
      </c>
      <c r="N6" s="11">
        <f t="shared" si="3"/>
        <v>0.33333333333333331</v>
      </c>
      <c r="O6" s="3">
        <f t="shared" si="4"/>
        <v>30.000000000000053</v>
      </c>
      <c r="P6">
        <f t="shared" si="5"/>
        <v>0.75</v>
      </c>
      <c r="Q6">
        <f t="shared" si="6"/>
        <v>0.46153846153846156</v>
      </c>
      <c r="R6">
        <f t="shared" si="7"/>
        <v>0.75</v>
      </c>
    </row>
    <row r="7" spans="1:18" x14ac:dyDescent="0.3">
      <c r="A7">
        <v>2</v>
      </c>
      <c r="B7">
        <v>41.880653000000002</v>
      </c>
      <c r="C7">
        <v>-87.636480000000006</v>
      </c>
      <c r="D7" s="1">
        <v>0.375</v>
      </c>
      <c r="E7" s="1">
        <v>0.70833333333333337</v>
      </c>
      <c r="F7" t="s">
        <v>12</v>
      </c>
      <c r="G7" cm="1">
        <f t="array" ref="G7">_xlfn.IFS(F7="Fast Food",0,F7="Groceries",1,F7="Home",2,F7="Library",3,F7="Mall",4,F7="Museum",5,F7="Nightclub",6,F7="Park",7,F7="Parking",8,F7="Restaurant",9,F7="Work",10)</f>
        <v>10</v>
      </c>
      <c r="H7" t="s">
        <v>14</v>
      </c>
      <c r="I7">
        <v>27</v>
      </c>
      <c r="J7" s="2">
        <v>44109</v>
      </c>
      <c r="K7">
        <f t="shared" si="0"/>
        <v>1</v>
      </c>
      <c r="L7" t="str">
        <f t="shared" si="1"/>
        <v>M</v>
      </c>
      <c r="M7">
        <f t="shared" si="2"/>
        <v>41</v>
      </c>
      <c r="N7" s="11">
        <f t="shared" si="3"/>
        <v>0.41666666666666663</v>
      </c>
      <c r="O7" s="3">
        <f t="shared" si="4"/>
        <v>420.00000000000011</v>
      </c>
      <c r="P7">
        <f t="shared" si="5"/>
        <v>1</v>
      </c>
      <c r="Q7">
        <f t="shared" si="6"/>
        <v>0.21052631578947367</v>
      </c>
      <c r="R7">
        <f t="shared" si="7"/>
        <v>1</v>
      </c>
    </row>
    <row r="8" spans="1:18" x14ac:dyDescent="0.3">
      <c r="A8">
        <v>2</v>
      </c>
      <c r="B8">
        <v>41.897865000000003</v>
      </c>
      <c r="C8">
        <v>-87.630874000000006</v>
      </c>
      <c r="D8" s="1">
        <v>0.73958333333333337</v>
      </c>
      <c r="E8" s="1">
        <v>0.99930555555555556</v>
      </c>
      <c r="F8" t="s">
        <v>13</v>
      </c>
      <c r="G8" cm="1">
        <f t="array" ref="G8">_xlfn.IFS(F8="Fast Food",0,F8="Groceries",1,F8="Home",2,F8="Library",3,F8="Mall",4,F8="Museum",5,F8="Nightclub",6,F8="Park",7,F8="Parking",8,F8="Restaurant",9,F8="Work",10)</f>
        <v>2</v>
      </c>
      <c r="H8" t="s">
        <v>14</v>
      </c>
      <c r="I8">
        <v>27</v>
      </c>
      <c r="J8" s="2">
        <v>44109</v>
      </c>
      <c r="K8">
        <f t="shared" si="0"/>
        <v>1</v>
      </c>
      <c r="L8" t="str">
        <f t="shared" si="1"/>
        <v>M</v>
      </c>
      <c r="M8">
        <f t="shared" si="2"/>
        <v>41</v>
      </c>
      <c r="N8" s="11">
        <f t="shared" si="3"/>
        <v>0.75</v>
      </c>
      <c r="O8" s="3">
        <f t="shared" si="4"/>
        <v>359</v>
      </c>
      <c r="P8">
        <f t="shared" si="5"/>
        <v>1</v>
      </c>
      <c r="Q8">
        <f t="shared" si="6"/>
        <v>0.25</v>
      </c>
      <c r="R8">
        <f t="shared" si="7"/>
        <v>1</v>
      </c>
    </row>
    <row r="9" spans="1:18" x14ac:dyDescent="0.3">
      <c r="A9">
        <v>3</v>
      </c>
      <c r="B9">
        <v>41.880653000000002</v>
      </c>
      <c r="C9">
        <v>-87.636480000000006</v>
      </c>
      <c r="D9" s="1">
        <v>0.375</v>
      </c>
      <c r="E9" s="1">
        <v>0.70833333333333337</v>
      </c>
      <c r="F9" t="s">
        <v>12</v>
      </c>
      <c r="G9" cm="1">
        <f t="array" ref="G9">_xlfn.IFS(F9="Fast Food",0,F9="Groceries",1,F9="Home",2,F9="Library",3,F9="Mall",4,F9="Museum",5,F9="Nightclub",6,F9="Park",7,F9="Parking",8,F9="Restaurant",9,F9="Work",10)</f>
        <v>10</v>
      </c>
      <c r="H9" t="s">
        <v>14</v>
      </c>
      <c r="I9">
        <v>29</v>
      </c>
      <c r="J9" s="2">
        <v>44109</v>
      </c>
      <c r="K9">
        <f t="shared" si="0"/>
        <v>1</v>
      </c>
      <c r="L9" t="str">
        <f t="shared" si="1"/>
        <v>M</v>
      </c>
      <c r="M9">
        <f t="shared" si="2"/>
        <v>41</v>
      </c>
      <c r="N9" s="11">
        <f t="shared" si="3"/>
        <v>0.41666666666666663</v>
      </c>
      <c r="O9" s="3">
        <f t="shared" si="4"/>
        <v>420.00000000000011</v>
      </c>
      <c r="P9">
        <f t="shared" si="5"/>
        <v>1</v>
      </c>
      <c r="Q9">
        <f t="shared" si="6"/>
        <v>0.21052631578947367</v>
      </c>
      <c r="R9">
        <f t="shared" si="7"/>
        <v>1</v>
      </c>
    </row>
    <row r="10" spans="1:18" x14ac:dyDescent="0.3">
      <c r="A10">
        <v>3</v>
      </c>
      <c r="B10">
        <v>41.881996999999998</v>
      </c>
      <c r="C10">
        <v>-87.627484999999993</v>
      </c>
      <c r="D10" s="1">
        <v>0.73958333333333337</v>
      </c>
      <c r="E10" s="1">
        <v>0.77083333333333337</v>
      </c>
      <c r="F10" t="s">
        <v>15</v>
      </c>
      <c r="G10" cm="1">
        <f t="array" ref="G10">_xlfn.IFS(F10="Fast Food",0,F10="Groceries",1,F10="Home",2,F10="Library",3,F10="Mall",4,F10="Museum",5,F10="Nightclub",6,F10="Park",7,F10="Parking",8,F10="Restaurant",9,F10="Work",10)</f>
        <v>1</v>
      </c>
      <c r="H10" t="s">
        <v>14</v>
      </c>
      <c r="I10">
        <v>29</v>
      </c>
      <c r="J10" s="2">
        <v>44109</v>
      </c>
      <c r="K10">
        <f t="shared" si="0"/>
        <v>1</v>
      </c>
      <c r="L10" t="str">
        <f t="shared" si="1"/>
        <v>M</v>
      </c>
      <c r="M10">
        <f t="shared" si="2"/>
        <v>41</v>
      </c>
      <c r="N10" s="11">
        <f t="shared" si="3"/>
        <v>0.75</v>
      </c>
      <c r="O10" s="3">
        <f t="shared" si="4"/>
        <v>30.000000000000053</v>
      </c>
      <c r="P10">
        <f t="shared" si="5"/>
        <v>0.875</v>
      </c>
      <c r="Q10">
        <f t="shared" si="6"/>
        <v>0.30434782608695654</v>
      </c>
      <c r="R10">
        <f t="shared" si="7"/>
        <v>0.875</v>
      </c>
    </row>
    <row r="11" spans="1:18" x14ac:dyDescent="0.3">
      <c r="A11">
        <v>3</v>
      </c>
      <c r="B11">
        <v>41.897865000000003</v>
      </c>
      <c r="C11">
        <v>-87.630874000000006</v>
      </c>
      <c r="D11" s="1">
        <v>0.79166666666666663</v>
      </c>
      <c r="E11" s="1">
        <v>0.99930555555555556</v>
      </c>
      <c r="F11" t="s">
        <v>13</v>
      </c>
      <c r="G11" cm="1">
        <f t="array" ref="G11">_xlfn.IFS(F11="Fast Food",0,F11="Groceries",1,F11="Home",2,F11="Library",3,F11="Mall",4,F11="Museum",5,F11="Nightclub",6,F11="Park",7,F11="Parking",8,F11="Restaurant",9,F11="Work",10)</f>
        <v>2</v>
      </c>
      <c r="H11" t="s">
        <v>14</v>
      </c>
      <c r="I11">
        <v>29</v>
      </c>
      <c r="J11" s="2">
        <v>44109</v>
      </c>
      <c r="K11">
        <f t="shared" si="0"/>
        <v>1</v>
      </c>
      <c r="L11" t="str">
        <f t="shared" si="1"/>
        <v>M</v>
      </c>
      <c r="M11">
        <f t="shared" si="2"/>
        <v>41</v>
      </c>
      <c r="N11" s="11">
        <f t="shared" si="3"/>
        <v>0.83333333333333326</v>
      </c>
      <c r="O11" s="3">
        <f t="shared" si="4"/>
        <v>239.00000000000011</v>
      </c>
      <c r="P11">
        <f t="shared" si="5"/>
        <v>1</v>
      </c>
      <c r="Q11">
        <f t="shared" si="6"/>
        <v>0.5</v>
      </c>
      <c r="R11">
        <f t="shared" si="7"/>
        <v>1</v>
      </c>
    </row>
    <row r="12" spans="1:18" x14ac:dyDescent="0.3">
      <c r="A12">
        <v>4</v>
      </c>
      <c r="B12">
        <v>41.880653000000002</v>
      </c>
      <c r="C12">
        <v>-87.636480000000006</v>
      </c>
      <c r="D12" s="1">
        <v>0.375</v>
      </c>
      <c r="E12" s="1">
        <v>0.71527777777777779</v>
      </c>
      <c r="F12" t="s">
        <v>12</v>
      </c>
      <c r="G12" cm="1">
        <f t="array" ref="G12">_xlfn.IFS(F12="Fast Food",0,F12="Groceries",1,F12="Home",2,F12="Library",3,F12="Mall",4,F12="Museum",5,F12="Nightclub",6,F12="Park",7,F12="Parking",8,F12="Restaurant",9,F12="Work",10)</f>
        <v>10</v>
      </c>
      <c r="H12" t="s">
        <v>10</v>
      </c>
      <c r="I12">
        <v>26</v>
      </c>
      <c r="J12" s="2">
        <v>44109</v>
      </c>
      <c r="K12">
        <f t="shared" si="0"/>
        <v>1</v>
      </c>
      <c r="L12" t="str">
        <f t="shared" si="1"/>
        <v>M</v>
      </c>
      <c r="M12">
        <f t="shared" si="2"/>
        <v>41</v>
      </c>
      <c r="N12" s="11">
        <f t="shared" si="3"/>
        <v>0.41666666666666663</v>
      </c>
      <c r="O12" s="3">
        <f t="shared" si="4"/>
        <v>430.00000000000006</v>
      </c>
      <c r="P12">
        <f t="shared" si="5"/>
        <v>1</v>
      </c>
      <c r="Q12">
        <f t="shared" si="6"/>
        <v>0.21052631578947367</v>
      </c>
      <c r="R12">
        <f t="shared" si="7"/>
        <v>1</v>
      </c>
    </row>
    <row r="13" spans="1:18" x14ac:dyDescent="0.3">
      <c r="A13">
        <v>4</v>
      </c>
      <c r="B13">
        <v>41.881996999999998</v>
      </c>
      <c r="C13">
        <v>-87.627484999999993</v>
      </c>
      <c r="D13" s="1">
        <v>0.73958333333333337</v>
      </c>
      <c r="E13" s="1">
        <v>0.77777777777777779</v>
      </c>
      <c r="F13" t="s">
        <v>15</v>
      </c>
      <c r="G13" cm="1">
        <f t="array" ref="G13">_xlfn.IFS(F13="Fast Food",0,F13="Groceries",1,F13="Home",2,F13="Library",3,F13="Mall",4,F13="Museum",5,F13="Nightclub",6,F13="Park",7,F13="Parking",8,F13="Restaurant",9,F13="Work",10)</f>
        <v>1</v>
      </c>
      <c r="H13" t="s">
        <v>10</v>
      </c>
      <c r="I13">
        <v>26</v>
      </c>
      <c r="J13" s="2">
        <v>44109</v>
      </c>
      <c r="K13">
        <f t="shared" si="0"/>
        <v>1</v>
      </c>
      <c r="L13" t="str">
        <f t="shared" si="1"/>
        <v>M</v>
      </c>
      <c r="M13">
        <f t="shared" si="2"/>
        <v>41</v>
      </c>
      <c r="N13" s="11">
        <f t="shared" si="3"/>
        <v>0.75</v>
      </c>
      <c r="O13" s="3">
        <f t="shared" si="4"/>
        <v>40.000000000000014</v>
      </c>
      <c r="P13">
        <f t="shared" si="5"/>
        <v>1</v>
      </c>
      <c r="Q13">
        <f t="shared" si="6"/>
        <v>0.34782608695652173</v>
      </c>
      <c r="R13">
        <f t="shared" si="7"/>
        <v>1</v>
      </c>
    </row>
    <row r="14" spans="1:18" x14ac:dyDescent="0.3">
      <c r="A14">
        <v>4</v>
      </c>
      <c r="B14">
        <v>41.897865000000003</v>
      </c>
      <c r="C14">
        <v>-87.630874000000006</v>
      </c>
      <c r="D14" s="1">
        <v>0.79166666666666663</v>
      </c>
      <c r="E14" s="1">
        <v>0.99930555555555556</v>
      </c>
      <c r="F14" t="s">
        <v>13</v>
      </c>
      <c r="G14" cm="1">
        <f t="array" ref="G14">_xlfn.IFS(F14="Fast Food",0,F14="Groceries",1,F14="Home",2,F14="Library",3,F14="Mall",4,F14="Museum",5,F14="Nightclub",6,F14="Park",7,F14="Parking",8,F14="Restaurant",9,F14="Work",10)</f>
        <v>2</v>
      </c>
      <c r="H14" t="s">
        <v>10</v>
      </c>
      <c r="I14">
        <v>26</v>
      </c>
      <c r="J14" s="2">
        <v>44109</v>
      </c>
      <c r="K14">
        <f t="shared" si="0"/>
        <v>1</v>
      </c>
      <c r="L14" t="str">
        <f t="shared" si="1"/>
        <v>M</v>
      </c>
      <c r="M14">
        <f t="shared" si="2"/>
        <v>41</v>
      </c>
      <c r="N14" s="11">
        <f t="shared" si="3"/>
        <v>0.83333333333333326</v>
      </c>
      <c r="O14" s="3">
        <f t="shared" si="4"/>
        <v>239.00000000000011</v>
      </c>
      <c r="P14">
        <f t="shared" si="5"/>
        <v>1</v>
      </c>
      <c r="Q14">
        <f t="shared" si="6"/>
        <v>0.5</v>
      </c>
      <c r="R14">
        <f t="shared" si="7"/>
        <v>1</v>
      </c>
    </row>
    <row r="15" spans="1:18" x14ac:dyDescent="0.3">
      <c r="A15">
        <v>5</v>
      </c>
      <c r="B15">
        <v>41.874848999999998</v>
      </c>
      <c r="C15">
        <v>-87.634506000000002</v>
      </c>
      <c r="D15" s="1">
        <v>0.25</v>
      </c>
      <c r="E15" s="1">
        <v>0.3125</v>
      </c>
      <c r="F15" t="s">
        <v>16</v>
      </c>
      <c r="G15" cm="1">
        <f t="array" ref="G15">_xlfn.IFS(F15="Fast Food",0,F15="Groceries",1,F15="Home",2,F15="Library",3,F15="Mall",4,F15="Museum",5,F15="Nightclub",6,F15="Park",7,F15="Parking",8,F15="Restaurant",9,F15="Work",10)</f>
        <v>7</v>
      </c>
      <c r="H15" t="s">
        <v>10</v>
      </c>
      <c r="I15">
        <v>27</v>
      </c>
      <c r="J15" s="2">
        <v>44109</v>
      </c>
      <c r="K15">
        <f t="shared" si="0"/>
        <v>1</v>
      </c>
      <c r="L15" t="str">
        <f t="shared" si="1"/>
        <v>M</v>
      </c>
      <c r="M15">
        <f t="shared" si="2"/>
        <v>41</v>
      </c>
      <c r="N15" s="11">
        <f t="shared" si="3"/>
        <v>0.25</v>
      </c>
      <c r="O15" s="3">
        <f t="shared" si="4"/>
        <v>90</v>
      </c>
      <c r="P15">
        <f t="shared" si="5"/>
        <v>1</v>
      </c>
      <c r="Q15">
        <f t="shared" si="6"/>
        <v>0.5</v>
      </c>
      <c r="R15">
        <f t="shared" si="7"/>
        <v>1</v>
      </c>
    </row>
    <row r="16" spans="1:18" x14ac:dyDescent="0.3">
      <c r="A16">
        <v>5</v>
      </c>
      <c r="B16">
        <v>41.880653000000002</v>
      </c>
      <c r="C16">
        <v>-87.636480000000006</v>
      </c>
      <c r="D16" s="1">
        <v>0.375</v>
      </c>
      <c r="E16" s="1">
        <v>0.70833333333333337</v>
      </c>
      <c r="F16" t="s">
        <v>12</v>
      </c>
      <c r="G16" cm="1">
        <f t="array" ref="G16">_xlfn.IFS(F16="Fast Food",0,F16="Groceries",1,F16="Home",2,F16="Library",3,F16="Mall",4,F16="Museum",5,F16="Nightclub",6,F16="Park",7,F16="Parking",8,F16="Restaurant",9,F16="Work",10)</f>
        <v>10</v>
      </c>
      <c r="H16" t="s">
        <v>10</v>
      </c>
      <c r="I16">
        <v>27</v>
      </c>
      <c r="J16" s="2">
        <v>44109</v>
      </c>
      <c r="K16">
        <f t="shared" si="0"/>
        <v>1</v>
      </c>
      <c r="L16" t="str">
        <f t="shared" si="1"/>
        <v>M</v>
      </c>
      <c r="M16">
        <f t="shared" si="2"/>
        <v>41</v>
      </c>
      <c r="N16" s="11">
        <f t="shared" si="3"/>
        <v>0.41666666666666663</v>
      </c>
      <c r="O16" s="3">
        <f t="shared" si="4"/>
        <v>420.00000000000011</v>
      </c>
      <c r="P16">
        <f t="shared" si="5"/>
        <v>0.75</v>
      </c>
      <c r="Q16">
        <f t="shared" si="6"/>
        <v>0.15789473684210525</v>
      </c>
      <c r="R16">
        <f t="shared" si="7"/>
        <v>0.75</v>
      </c>
    </row>
    <row r="17" spans="1:18" x14ac:dyDescent="0.3">
      <c r="A17">
        <v>5</v>
      </c>
      <c r="B17">
        <v>41.881996999999998</v>
      </c>
      <c r="C17">
        <v>-87.627484999999993</v>
      </c>
      <c r="D17" s="1">
        <v>0.73958333333333337</v>
      </c>
      <c r="E17" s="1">
        <v>0.77083333333333337</v>
      </c>
      <c r="F17" t="s">
        <v>15</v>
      </c>
      <c r="G17" cm="1">
        <f t="array" ref="G17">_xlfn.IFS(F17="Fast Food",0,F17="Groceries",1,F17="Home",2,F17="Library",3,F17="Mall",4,F17="Museum",5,F17="Nightclub",6,F17="Park",7,F17="Parking",8,F17="Restaurant",9,F17="Work",10)</f>
        <v>1</v>
      </c>
      <c r="H17" t="s">
        <v>10</v>
      </c>
      <c r="I17">
        <v>27</v>
      </c>
      <c r="J17" s="2">
        <v>44109</v>
      </c>
      <c r="K17">
        <f t="shared" si="0"/>
        <v>1</v>
      </c>
      <c r="L17" t="str">
        <f t="shared" si="1"/>
        <v>M</v>
      </c>
      <c r="M17">
        <f t="shared" si="2"/>
        <v>41</v>
      </c>
      <c r="N17" s="11">
        <f t="shared" si="3"/>
        <v>0.75</v>
      </c>
      <c r="O17" s="3">
        <f t="shared" si="4"/>
        <v>30.000000000000053</v>
      </c>
      <c r="P17">
        <f t="shared" si="5"/>
        <v>1</v>
      </c>
      <c r="Q17">
        <f t="shared" si="6"/>
        <v>0.34782608695652173</v>
      </c>
      <c r="R17">
        <f t="shared" si="7"/>
        <v>1</v>
      </c>
    </row>
    <row r="18" spans="1:18" x14ac:dyDescent="0.3">
      <c r="A18">
        <v>5</v>
      </c>
      <c r="B18">
        <v>41.897865000000003</v>
      </c>
      <c r="C18">
        <v>-87.630874000000006</v>
      </c>
      <c r="D18" s="1">
        <v>0.73958333333333337</v>
      </c>
      <c r="E18" s="1">
        <v>0.99930555555555556</v>
      </c>
      <c r="F18" t="s">
        <v>13</v>
      </c>
      <c r="G18" cm="1">
        <f t="array" ref="G18">_xlfn.IFS(F18="Fast Food",0,F18="Groceries",1,F18="Home",2,F18="Library",3,F18="Mall",4,F18="Museum",5,F18="Nightclub",6,F18="Park",7,F18="Parking",8,F18="Restaurant",9,F18="Work",10)</f>
        <v>2</v>
      </c>
      <c r="H18" t="s">
        <v>10</v>
      </c>
      <c r="I18">
        <v>27</v>
      </c>
      <c r="J18" s="2">
        <v>44109</v>
      </c>
      <c r="K18">
        <f t="shared" si="0"/>
        <v>1</v>
      </c>
      <c r="L18" t="str">
        <f t="shared" si="1"/>
        <v>M</v>
      </c>
      <c r="M18">
        <f t="shared" si="2"/>
        <v>41</v>
      </c>
      <c r="N18" s="11">
        <f t="shared" si="3"/>
        <v>0.75</v>
      </c>
      <c r="O18" s="3">
        <f t="shared" si="4"/>
        <v>359</v>
      </c>
      <c r="P18">
        <f t="shared" si="5"/>
        <v>1</v>
      </c>
      <c r="Q18">
        <f t="shared" si="6"/>
        <v>0.25</v>
      </c>
      <c r="R18">
        <f t="shared" si="7"/>
        <v>1</v>
      </c>
    </row>
    <row r="19" spans="1:18" x14ac:dyDescent="0.3">
      <c r="A19">
        <v>6</v>
      </c>
      <c r="B19">
        <v>41.874848999999998</v>
      </c>
      <c r="C19">
        <v>-87.634506000000002</v>
      </c>
      <c r="D19" s="1">
        <v>0.25</v>
      </c>
      <c r="E19" s="1">
        <v>0.31944444444444448</v>
      </c>
      <c r="F19" t="s">
        <v>16</v>
      </c>
      <c r="G19" cm="1">
        <f t="array" ref="G19">_xlfn.IFS(F19="Fast Food",0,F19="Groceries",1,F19="Home",2,F19="Library",3,F19="Mall",4,F19="Museum",5,F19="Nightclub",6,F19="Park",7,F19="Parking",8,F19="Restaurant",9,F19="Work",10)</f>
        <v>7</v>
      </c>
      <c r="H19" t="s">
        <v>14</v>
      </c>
      <c r="I19">
        <v>29</v>
      </c>
      <c r="J19" s="2">
        <v>44109</v>
      </c>
      <c r="K19">
        <f t="shared" si="0"/>
        <v>1</v>
      </c>
      <c r="L19" t="str">
        <f t="shared" si="1"/>
        <v>M</v>
      </c>
      <c r="M19">
        <f t="shared" si="2"/>
        <v>41</v>
      </c>
      <c r="N19" s="11">
        <f t="shared" si="3"/>
        <v>0.25</v>
      </c>
      <c r="O19" s="3">
        <f t="shared" si="4"/>
        <v>100.00000000000004</v>
      </c>
      <c r="P19">
        <f t="shared" si="5"/>
        <v>1</v>
      </c>
      <c r="Q19">
        <f t="shared" si="6"/>
        <v>0.5</v>
      </c>
      <c r="R19">
        <f t="shared" si="7"/>
        <v>1</v>
      </c>
    </row>
    <row r="20" spans="1:18" x14ac:dyDescent="0.3">
      <c r="A20">
        <v>6</v>
      </c>
      <c r="B20">
        <v>41.880653000000002</v>
      </c>
      <c r="C20">
        <v>-87.636480000000006</v>
      </c>
      <c r="D20" s="1">
        <v>0.375</v>
      </c>
      <c r="E20" s="1">
        <v>0.71527777777777779</v>
      </c>
      <c r="F20" t="s">
        <v>12</v>
      </c>
      <c r="G20" cm="1">
        <f t="array" ref="G20">_xlfn.IFS(F20="Fast Food",0,F20="Groceries",1,F20="Home",2,F20="Library",3,F20="Mall",4,F20="Museum",5,F20="Nightclub",6,F20="Park",7,F20="Parking",8,F20="Restaurant",9,F20="Work",10)</f>
        <v>10</v>
      </c>
      <c r="H20" t="s">
        <v>14</v>
      </c>
      <c r="I20">
        <v>29</v>
      </c>
      <c r="J20" s="2">
        <v>44109</v>
      </c>
      <c r="K20">
        <f t="shared" si="0"/>
        <v>1</v>
      </c>
      <c r="L20" t="str">
        <f t="shared" si="1"/>
        <v>M</v>
      </c>
      <c r="M20">
        <f t="shared" si="2"/>
        <v>41</v>
      </c>
      <c r="N20" s="11">
        <f t="shared" si="3"/>
        <v>0.41666666666666663</v>
      </c>
      <c r="O20" s="3">
        <f t="shared" si="4"/>
        <v>430.00000000000006</v>
      </c>
      <c r="P20">
        <f t="shared" si="5"/>
        <v>1</v>
      </c>
      <c r="Q20">
        <f t="shared" si="6"/>
        <v>0.21052631578947367</v>
      </c>
      <c r="R20">
        <f t="shared" si="7"/>
        <v>1</v>
      </c>
    </row>
    <row r="21" spans="1:18" x14ac:dyDescent="0.3">
      <c r="A21">
        <v>6</v>
      </c>
      <c r="B21">
        <v>41.897865000000003</v>
      </c>
      <c r="C21">
        <v>-87.630874000000006</v>
      </c>
      <c r="D21" s="1">
        <v>0.73958333333333337</v>
      </c>
      <c r="E21" s="1">
        <v>0.99930555555555556</v>
      </c>
      <c r="F21" t="s">
        <v>13</v>
      </c>
      <c r="G21" cm="1">
        <f t="array" ref="G21">_xlfn.IFS(F21="Fast Food",0,F21="Groceries",1,F21="Home",2,F21="Library",3,F21="Mall",4,F21="Museum",5,F21="Nightclub",6,F21="Park",7,F21="Parking",8,F21="Restaurant",9,F21="Work",10)</f>
        <v>2</v>
      </c>
      <c r="H21" t="s">
        <v>14</v>
      </c>
      <c r="I21">
        <v>29</v>
      </c>
      <c r="J21" s="2">
        <v>44109</v>
      </c>
      <c r="K21">
        <f t="shared" si="0"/>
        <v>1</v>
      </c>
      <c r="L21" t="str">
        <f t="shared" si="1"/>
        <v>M</v>
      </c>
      <c r="M21">
        <f t="shared" si="2"/>
        <v>41</v>
      </c>
      <c r="N21" s="11">
        <f t="shared" si="3"/>
        <v>0.75</v>
      </c>
      <c r="O21" s="3">
        <f t="shared" si="4"/>
        <v>359</v>
      </c>
      <c r="P21">
        <f t="shared" si="5"/>
        <v>1</v>
      </c>
      <c r="Q21">
        <f t="shared" si="6"/>
        <v>0.25</v>
      </c>
      <c r="R21">
        <f t="shared" si="7"/>
        <v>1</v>
      </c>
    </row>
    <row r="22" spans="1:18" x14ac:dyDescent="0.3">
      <c r="A22">
        <v>1</v>
      </c>
      <c r="B22">
        <v>41.879604</v>
      </c>
      <c r="C22">
        <v>-87.633663999999996</v>
      </c>
      <c r="D22" s="1">
        <v>0.33333333333333331</v>
      </c>
      <c r="E22" s="1">
        <v>0.34027777777777773</v>
      </c>
      <c r="F22" t="s">
        <v>9</v>
      </c>
      <c r="G22" cm="1">
        <f t="array" ref="G22">_xlfn.IFS(F22="Fast Food",0,F22="Groceries",1,F22="Home",2,F22="Library",3,F22="Mall",4,F22="Museum",5,F22="Nightclub",6,F22="Park",7,F22="Parking",8,F22="Restaurant",9,F22="Work",10)</f>
        <v>0</v>
      </c>
      <c r="H22" t="s">
        <v>10</v>
      </c>
      <c r="I22">
        <v>25</v>
      </c>
      <c r="J22" s="2">
        <v>44110</v>
      </c>
      <c r="K22">
        <f t="shared" si="0"/>
        <v>1</v>
      </c>
      <c r="L22" t="str">
        <f t="shared" si="1"/>
        <v>Tu</v>
      </c>
      <c r="M22">
        <f t="shared" si="2"/>
        <v>41</v>
      </c>
      <c r="N22" s="11">
        <f t="shared" si="3"/>
        <v>0.33333333333333331</v>
      </c>
      <c r="O22" s="3">
        <f t="shared" si="4"/>
        <v>9.9999999999999645</v>
      </c>
      <c r="P22">
        <f t="shared" si="5"/>
        <v>1</v>
      </c>
      <c r="Q22">
        <f t="shared" si="6"/>
        <v>0.5</v>
      </c>
      <c r="R22">
        <f t="shared" si="7"/>
        <v>1</v>
      </c>
    </row>
    <row r="23" spans="1:18" x14ac:dyDescent="0.3">
      <c r="A23">
        <v>1</v>
      </c>
      <c r="B23">
        <v>41.877676999999998</v>
      </c>
      <c r="C23">
        <v>-87.634251000000006</v>
      </c>
      <c r="D23" s="1">
        <v>0.34375</v>
      </c>
      <c r="E23" s="1">
        <v>0.34722222222222227</v>
      </c>
      <c r="F23" t="s">
        <v>11</v>
      </c>
      <c r="G23" cm="1">
        <f t="array" ref="G23">_xlfn.IFS(F23="Fast Food",0,F23="Groceries",1,F23="Home",2,F23="Library",3,F23="Mall",4,F23="Museum",5,F23="Nightclub",6,F23="Park",7,F23="Parking",8,F23="Restaurant",9,F23="Work",10)</f>
        <v>8</v>
      </c>
      <c r="H23" t="s">
        <v>10</v>
      </c>
      <c r="I23">
        <v>25</v>
      </c>
      <c r="J23" s="2">
        <v>44110</v>
      </c>
      <c r="K23">
        <f t="shared" si="0"/>
        <v>1</v>
      </c>
      <c r="L23" t="str">
        <f t="shared" si="1"/>
        <v>Tu</v>
      </c>
      <c r="M23">
        <f t="shared" si="2"/>
        <v>41</v>
      </c>
      <c r="N23" s="11">
        <f t="shared" si="3"/>
        <v>0.33333333333333331</v>
      </c>
      <c r="O23" s="3">
        <f t="shared" si="4"/>
        <v>20.000000000000089</v>
      </c>
      <c r="P23">
        <f t="shared" si="5"/>
        <v>1</v>
      </c>
      <c r="Q23">
        <f t="shared" si="6"/>
        <v>1</v>
      </c>
      <c r="R23">
        <f t="shared" si="7"/>
        <v>1</v>
      </c>
    </row>
    <row r="24" spans="1:18" x14ac:dyDescent="0.3">
      <c r="A24">
        <v>1</v>
      </c>
      <c r="B24">
        <v>41.880653000000002</v>
      </c>
      <c r="C24">
        <v>-87.636480000000006</v>
      </c>
      <c r="D24" s="1">
        <v>0.35416666666666669</v>
      </c>
      <c r="E24" s="1">
        <v>0.5</v>
      </c>
      <c r="F24" t="s">
        <v>12</v>
      </c>
      <c r="G24" cm="1">
        <f t="array" ref="G24">_xlfn.IFS(F24="Fast Food",0,F24="Groceries",1,F24="Home",2,F24="Library",3,F24="Mall",4,F24="Museum",5,F24="Nightclub",6,F24="Park",7,F24="Parking",8,F24="Restaurant",9,F24="Work",10)</f>
        <v>10</v>
      </c>
      <c r="H24" t="s">
        <v>10</v>
      </c>
      <c r="I24">
        <v>25</v>
      </c>
      <c r="J24" s="2">
        <v>44110</v>
      </c>
      <c r="K24">
        <f t="shared" si="0"/>
        <v>1</v>
      </c>
      <c r="L24" t="str">
        <f t="shared" si="1"/>
        <v>Tu</v>
      </c>
      <c r="M24">
        <f t="shared" si="2"/>
        <v>41</v>
      </c>
      <c r="N24" s="11">
        <f t="shared" si="3"/>
        <v>0.33333333333333331</v>
      </c>
      <c r="O24" s="3">
        <f t="shared" si="4"/>
        <v>240.00000000000003</v>
      </c>
      <c r="P24">
        <f t="shared" si="5"/>
        <v>1</v>
      </c>
      <c r="Q24">
        <f t="shared" si="6"/>
        <v>1</v>
      </c>
      <c r="R24">
        <f t="shared" si="7"/>
        <v>1</v>
      </c>
    </row>
    <row r="25" spans="1:18" x14ac:dyDescent="0.3">
      <c r="A25">
        <v>1</v>
      </c>
      <c r="B25">
        <v>41.897865000000003</v>
      </c>
      <c r="C25">
        <v>-87.630874000000006</v>
      </c>
      <c r="D25" s="1">
        <v>0.72916666666666663</v>
      </c>
      <c r="E25" s="1">
        <v>0.99930555555555556</v>
      </c>
      <c r="F25" t="s">
        <v>13</v>
      </c>
      <c r="G25" cm="1">
        <f t="array" ref="G25">_xlfn.IFS(F25="Fast Food",0,F25="Groceries",1,F25="Home",2,F25="Library",3,F25="Mall",4,F25="Museum",5,F25="Nightclub",6,F25="Park",7,F25="Parking",8,F25="Restaurant",9,F25="Work",10)</f>
        <v>2</v>
      </c>
      <c r="H25" t="s">
        <v>10</v>
      </c>
      <c r="I25">
        <v>25</v>
      </c>
      <c r="J25" s="2">
        <v>44110</v>
      </c>
      <c r="K25">
        <f t="shared" si="0"/>
        <v>1</v>
      </c>
      <c r="L25" t="str">
        <f t="shared" si="1"/>
        <v>Tu</v>
      </c>
      <c r="M25">
        <f t="shared" si="2"/>
        <v>41</v>
      </c>
      <c r="N25" s="11">
        <f t="shared" si="3"/>
        <v>0.75</v>
      </c>
      <c r="O25" s="3">
        <f t="shared" si="4"/>
        <v>359</v>
      </c>
      <c r="P25">
        <f t="shared" si="5"/>
        <v>1</v>
      </c>
      <c r="Q25">
        <f t="shared" si="6"/>
        <v>0.25</v>
      </c>
      <c r="R25">
        <f t="shared" si="7"/>
        <v>1</v>
      </c>
    </row>
    <row r="26" spans="1:18" x14ac:dyDescent="0.3">
      <c r="A26">
        <v>2</v>
      </c>
      <c r="B26">
        <v>41.879604</v>
      </c>
      <c r="C26">
        <v>-87.633663999999996</v>
      </c>
      <c r="D26" s="1">
        <v>0.3125</v>
      </c>
      <c r="E26" s="1">
        <v>0.35416666666666669</v>
      </c>
      <c r="F26" t="s">
        <v>9</v>
      </c>
      <c r="G26" cm="1">
        <f t="array" ref="G26">_xlfn.IFS(F26="Fast Food",0,F26="Groceries",1,F26="Home",2,F26="Library",3,F26="Mall",4,F26="Museum",5,F26="Nightclub",6,F26="Park",7,F26="Parking",8,F26="Restaurant",9,F26="Work",10)</f>
        <v>0</v>
      </c>
      <c r="H26" t="s">
        <v>14</v>
      </c>
      <c r="I26">
        <v>27</v>
      </c>
      <c r="J26" s="2">
        <v>44110</v>
      </c>
      <c r="K26">
        <f t="shared" si="0"/>
        <v>1</v>
      </c>
      <c r="L26" t="str">
        <f t="shared" si="1"/>
        <v>Tu</v>
      </c>
      <c r="M26">
        <f t="shared" si="2"/>
        <v>41</v>
      </c>
      <c r="N26" s="11">
        <f t="shared" si="3"/>
        <v>0.33333333333333331</v>
      </c>
      <c r="O26" s="3">
        <f t="shared" si="4"/>
        <v>30.000000000000053</v>
      </c>
      <c r="P26">
        <f t="shared" si="5"/>
        <v>1</v>
      </c>
      <c r="Q26">
        <f t="shared" si="6"/>
        <v>0.5</v>
      </c>
      <c r="R26">
        <f t="shared" si="7"/>
        <v>1</v>
      </c>
    </row>
    <row r="27" spans="1:18" x14ac:dyDescent="0.3">
      <c r="A27">
        <v>2</v>
      </c>
      <c r="B27">
        <v>41.880653000000002</v>
      </c>
      <c r="C27">
        <v>-87.636480000000006</v>
      </c>
      <c r="D27" s="1">
        <v>0.375</v>
      </c>
      <c r="E27" s="1">
        <v>0.70833333333333337</v>
      </c>
      <c r="F27" t="s">
        <v>12</v>
      </c>
      <c r="G27" cm="1">
        <f t="array" ref="G27">_xlfn.IFS(F27="Fast Food",0,F27="Groceries",1,F27="Home",2,F27="Library",3,F27="Mall",4,F27="Museum",5,F27="Nightclub",6,F27="Park",7,F27="Parking",8,F27="Restaurant",9,F27="Work",10)</f>
        <v>10</v>
      </c>
      <c r="H27" t="s">
        <v>14</v>
      </c>
      <c r="I27">
        <v>27</v>
      </c>
      <c r="J27" s="2">
        <v>44110</v>
      </c>
      <c r="K27">
        <f t="shared" si="0"/>
        <v>1</v>
      </c>
      <c r="L27" t="str">
        <f t="shared" si="1"/>
        <v>Tu</v>
      </c>
      <c r="M27">
        <f t="shared" si="2"/>
        <v>41</v>
      </c>
      <c r="N27" s="11">
        <f t="shared" si="3"/>
        <v>0.41666666666666663</v>
      </c>
      <c r="O27" s="3">
        <f t="shared" si="4"/>
        <v>420.00000000000011</v>
      </c>
      <c r="P27">
        <f t="shared" si="5"/>
        <v>1</v>
      </c>
      <c r="Q27">
        <f t="shared" si="6"/>
        <v>0.2</v>
      </c>
      <c r="R27">
        <f t="shared" si="7"/>
        <v>1</v>
      </c>
    </row>
    <row r="28" spans="1:18" x14ac:dyDescent="0.3">
      <c r="A28">
        <v>2</v>
      </c>
      <c r="B28">
        <v>41.897865000000003</v>
      </c>
      <c r="C28">
        <v>-87.630874000000006</v>
      </c>
      <c r="D28" s="1">
        <v>0.73958333333333337</v>
      </c>
      <c r="E28" s="1">
        <v>0.99930555555555556</v>
      </c>
      <c r="F28" t="s">
        <v>13</v>
      </c>
      <c r="G28" cm="1">
        <f t="array" ref="G28">_xlfn.IFS(F28="Fast Food",0,F28="Groceries",1,F28="Home",2,F28="Library",3,F28="Mall",4,F28="Museum",5,F28="Nightclub",6,F28="Park",7,F28="Parking",8,F28="Restaurant",9,F28="Work",10)</f>
        <v>2</v>
      </c>
      <c r="H28" t="s">
        <v>14</v>
      </c>
      <c r="I28">
        <v>27</v>
      </c>
      <c r="J28" s="2">
        <v>44110</v>
      </c>
      <c r="K28">
        <f t="shared" si="0"/>
        <v>1</v>
      </c>
      <c r="L28" t="str">
        <f t="shared" si="1"/>
        <v>Tu</v>
      </c>
      <c r="M28">
        <f t="shared" si="2"/>
        <v>41</v>
      </c>
      <c r="N28" s="11">
        <f t="shared" si="3"/>
        <v>0.75</v>
      </c>
      <c r="O28" s="3">
        <f t="shared" si="4"/>
        <v>359</v>
      </c>
      <c r="P28">
        <f t="shared" si="5"/>
        <v>1</v>
      </c>
      <c r="Q28">
        <f t="shared" si="6"/>
        <v>0.25</v>
      </c>
      <c r="R28">
        <f t="shared" si="7"/>
        <v>1</v>
      </c>
    </row>
    <row r="29" spans="1:18" x14ac:dyDescent="0.3">
      <c r="A29">
        <v>3</v>
      </c>
      <c r="B29">
        <v>41.880653000000002</v>
      </c>
      <c r="C29">
        <v>-87.636480000000006</v>
      </c>
      <c r="D29" s="1">
        <v>0.375</v>
      </c>
      <c r="E29" s="1">
        <v>0.70833333333333337</v>
      </c>
      <c r="F29" t="s">
        <v>12</v>
      </c>
      <c r="G29" cm="1">
        <f t="array" ref="G29">_xlfn.IFS(F29="Fast Food",0,F29="Groceries",1,F29="Home",2,F29="Library",3,F29="Mall",4,F29="Museum",5,F29="Nightclub",6,F29="Park",7,F29="Parking",8,F29="Restaurant",9,F29="Work",10)</f>
        <v>10</v>
      </c>
      <c r="H29" t="s">
        <v>14</v>
      </c>
      <c r="I29">
        <v>29</v>
      </c>
      <c r="J29" s="2">
        <v>44110</v>
      </c>
      <c r="K29">
        <f t="shared" si="0"/>
        <v>1</v>
      </c>
      <c r="L29" t="str">
        <f t="shared" si="1"/>
        <v>Tu</v>
      </c>
      <c r="M29">
        <f t="shared" si="2"/>
        <v>41</v>
      </c>
      <c r="N29" s="11">
        <f t="shared" si="3"/>
        <v>0.41666666666666663</v>
      </c>
      <c r="O29" s="3">
        <f t="shared" si="4"/>
        <v>420.00000000000011</v>
      </c>
      <c r="P29">
        <f t="shared" si="5"/>
        <v>1</v>
      </c>
      <c r="Q29">
        <f t="shared" si="6"/>
        <v>0.2</v>
      </c>
      <c r="R29">
        <f t="shared" si="7"/>
        <v>1</v>
      </c>
    </row>
    <row r="30" spans="1:18" x14ac:dyDescent="0.3">
      <c r="A30">
        <v>3</v>
      </c>
      <c r="B30">
        <v>41.897865000000003</v>
      </c>
      <c r="C30">
        <v>-87.630874000000006</v>
      </c>
      <c r="D30" s="1">
        <v>0.79166666666666663</v>
      </c>
      <c r="E30" s="1">
        <v>0.99930555555555556</v>
      </c>
      <c r="F30" t="s">
        <v>13</v>
      </c>
      <c r="G30" cm="1">
        <f t="array" ref="G30">_xlfn.IFS(F30="Fast Food",0,F30="Groceries",1,F30="Home",2,F30="Library",3,F30="Mall",4,F30="Museum",5,F30="Nightclub",6,F30="Park",7,F30="Parking",8,F30="Restaurant",9,F30="Work",10)</f>
        <v>2</v>
      </c>
      <c r="H30" t="s">
        <v>14</v>
      </c>
      <c r="I30">
        <v>29</v>
      </c>
      <c r="J30" s="2">
        <v>44110</v>
      </c>
      <c r="K30">
        <f t="shared" si="0"/>
        <v>1</v>
      </c>
      <c r="L30" t="str">
        <f t="shared" si="1"/>
        <v>Tu</v>
      </c>
      <c r="M30">
        <f t="shared" si="2"/>
        <v>41</v>
      </c>
      <c r="N30" s="11">
        <f t="shared" si="3"/>
        <v>0.83333333333333326</v>
      </c>
      <c r="O30" s="3">
        <f t="shared" si="4"/>
        <v>239.00000000000011</v>
      </c>
      <c r="P30">
        <f t="shared" si="5"/>
        <v>1</v>
      </c>
      <c r="Q30">
        <f t="shared" si="6"/>
        <v>0.5</v>
      </c>
      <c r="R30">
        <f t="shared" si="7"/>
        <v>1</v>
      </c>
    </row>
    <row r="31" spans="1:18" x14ac:dyDescent="0.3">
      <c r="A31">
        <v>4</v>
      </c>
      <c r="B31">
        <v>41.880653000000002</v>
      </c>
      <c r="C31">
        <v>-87.636480000000006</v>
      </c>
      <c r="D31" s="1">
        <v>0.375</v>
      </c>
      <c r="E31" s="1">
        <v>0.71527777777777779</v>
      </c>
      <c r="F31" t="s">
        <v>12</v>
      </c>
      <c r="G31" cm="1">
        <f t="array" ref="G31">_xlfn.IFS(F31="Fast Food",0,F31="Groceries",1,F31="Home",2,F31="Library",3,F31="Mall",4,F31="Museum",5,F31="Nightclub",6,F31="Park",7,F31="Parking",8,F31="Restaurant",9,F31="Work",10)</f>
        <v>10</v>
      </c>
      <c r="H31" t="s">
        <v>10</v>
      </c>
      <c r="I31">
        <v>26</v>
      </c>
      <c r="J31" s="2">
        <v>44110</v>
      </c>
      <c r="K31">
        <f t="shared" si="0"/>
        <v>1</v>
      </c>
      <c r="L31" t="str">
        <f t="shared" si="1"/>
        <v>Tu</v>
      </c>
      <c r="M31">
        <f t="shared" si="2"/>
        <v>41</v>
      </c>
      <c r="N31" s="11">
        <f t="shared" si="3"/>
        <v>0.41666666666666663</v>
      </c>
      <c r="O31" s="3">
        <f t="shared" si="4"/>
        <v>430.00000000000006</v>
      </c>
      <c r="P31">
        <f t="shared" si="5"/>
        <v>1</v>
      </c>
      <c r="Q31">
        <f t="shared" si="6"/>
        <v>0.2</v>
      </c>
      <c r="R31">
        <f t="shared" si="7"/>
        <v>1</v>
      </c>
    </row>
    <row r="32" spans="1:18" x14ac:dyDescent="0.3">
      <c r="A32">
        <v>4</v>
      </c>
      <c r="B32">
        <v>41.881996999999998</v>
      </c>
      <c r="C32">
        <v>-87.627484999999993</v>
      </c>
      <c r="D32" s="1">
        <v>0.73958333333333337</v>
      </c>
      <c r="E32" s="1">
        <v>0.77777777777777779</v>
      </c>
      <c r="F32" t="s">
        <v>15</v>
      </c>
      <c r="G32" cm="1">
        <f t="array" ref="G32">_xlfn.IFS(F32="Fast Food",0,F32="Groceries",1,F32="Home",2,F32="Library",3,F32="Mall",4,F32="Museum",5,F32="Nightclub",6,F32="Park",7,F32="Parking",8,F32="Restaurant",9,F32="Work",10)</f>
        <v>1</v>
      </c>
      <c r="H32" t="s">
        <v>10</v>
      </c>
      <c r="I32">
        <v>26</v>
      </c>
      <c r="J32" s="2">
        <v>44110</v>
      </c>
      <c r="K32">
        <f t="shared" si="0"/>
        <v>1</v>
      </c>
      <c r="L32" t="str">
        <f t="shared" si="1"/>
        <v>Tu</v>
      </c>
      <c r="M32">
        <f t="shared" si="2"/>
        <v>41</v>
      </c>
      <c r="N32" s="11">
        <f t="shared" si="3"/>
        <v>0.75</v>
      </c>
      <c r="O32" s="3">
        <f t="shared" si="4"/>
        <v>40.000000000000014</v>
      </c>
      <c r="P32">
        <f t="shared" si="5"/>
        <v>1</v>
      </c>
      <c r="Q32">
        <f t="shared" si="6"/>
        <v>0.34782608695652173</v>
      </c>
      <c r="R32">
        <f t="shared" si="7"/>
        <v>1</v>
      </c>
    </row>
    <row r="33" spans="1:18" x14ac:dyDescent="0.3">
      <c r="A33">
        <v>4</v>
      </c>
      <c r="B33">
        <v>41.897865000000003</v>
      </c>
      <c r="C33">
        <v>-87.630874000000006</v>
      </c>
      <c r="D33" s="1">
        <v>0.79166666666666663</v>
      </c>
      <c r="E33" s="1">
        <v>0.99930555555555556</v>
      </c>
      <c r="F33" t="s">
        <v>13</v>
      </c>
      <c r="G33" cm="1">
        <f t="array" ref="G33">_xlfn.IFS(F33="Fast Food",0,F33="Groceries",1,F33="Home",2,F33="Library",3,F33="Mall",4,F33="Museum",5,F33="Nightclub",6,F33="Park",7,F33="Parking",8,F33="Restaurant",9,F33="Work",10)</f>
        <v>2</v>
      </c>
      <c r="H33" t="s">
        <v>10</v>
      </c>
      <c r="I33">
        <v>26</v>
      </c>
      <c r="J33" s="2">
        <v>44110</v>
      </c>
      <c r="K33">
        <f t="shared" si="0"/>
        <v>1</v>
      </c>
      <c r="L33" t="str">
        <f t="shared" si="1"/>
        <v>Tu</v>
      </c>
      <c r="M33">
        <f t="shared" si="2"/>
        <v>41</v>
      </c>
      <c r="N33" s="11">
        <f t="shared" si="3"/>
        <v>0.83333333333333326</v>
      </c>
      <c r="O33" s="3">
        <f t="shared" si="4"/>
        <v>239.00000000000011</v>
      </c>
      <c r="P33">
        <f t="shared" si="5"/>
        <v>1</v>
      </c>
      <c r="Q33">
        <f t="shared" si="6"/>
        <v>0.5</v>
      </c>
      <c r="R33">
        <f t="shared" si="7"/>
        <v>1</v>
      </c>
    </row>
    <row r="34" spans="1:18" x14ac:dyDescent="0.3">
      <c r="A34">
        <v>5</v>
      </c>
      <c r="B34">
        <v>41.874848999999998</v>
      </c>
      <c r="C34">
        <v>-87.634506000000002</v>
      </c>
      <c r="D34" s="1">
        <v>0.25</v>
      </c>
      <c r="E34" s="1">
        <v>0.3125</v>
      </c>
      <c r="F34" t="s">
        <v>16</v>
      </c>
      <c r="G34" cm="1">
        <f t="array" ref="G34">_xlfn.IFS(F34="Fast Food",0,F34="Groceries",1,F34="Home",2,F34="Library",3,F34="Mall",4,F34="Museum",5,F34="Nightclub",6,F34="Park",7,F34="Parking",8,F34="Restaurant",9,F34="Work",10)</f>
        <v>7</v>
      </c>
      <c r="H34" t="s">
        <v>10</v>
      </c>
      <c r="I34">
        <v>27</v>
      </c>
      <c r="J34" s="2">
        <v>44110</v>
      </c>
      <c r="K34">
        <f t="shared" si="0"/>
        <v>1</v>
      </c>
      <c r="L34" t="str">
        <f t="shared" si="1"/>
        <v>Tu</v>
      </c>
      <c r="M34">
        <f t="shared" si="2"/>
        <v>41</v>
      </c>
      <c r="N34" s="11">
        <f t="shared" si="3"/>
        <v>0.25</v>
      </c>
      <c r="O34" s="3">
        <f t="shared" si="4"/>
        <v>90</v>
      </c>
      <c r="P34">
        <f t="shared" si="5"/>
        <v>1</v>
      </c>
      <c r="Q34">
        <f t="shared" si="6"/>
        <v>0.5714285714285714</v>
      </c>
      <c r="R34">
        <f t="shared" si="7"/>
        <v>1</v>
      </c>
    </row>
    <row r="35" spans="1:18" x14ac:dyDescent="0.3">
      <c r="A35">
        <v>5</v>
      </c>
      <c r="B35">
        <v>41.880653000000002</v>
      </c>
      <c r="C35">
        <v>-87.636480000000006</v>
      </c>
      <c r="D35" s="1">
        <v>0.375</v>
      </c>
      <c r="E35" s="1">
        <v>0.70833333333333337</v>
      </c>
      <c r="F35" t="s">
        <v>12</v>
      </c>
      <c r="G35" cm="1">
        <f t="array" ref="G35">_xlfn.IFS(F35="Fast Food",0,F35="Groceries",1,F35="Home",2,F35="Library",3,F35="Mall",4,F35="Museum",5,F35="Nightclub",6,F35="Park",7,F35="Parking",8,F35="Restaurant",9,F35="Work",10)</f>
        <v>10</v>
      </c>
      <c r="H35" t="s">
        <v>10</v>
      </c>
      <c r="I35">
        <v>27</v>
      </c>
      <c r="J35" s="2">
        <v>44110</v>
      </c>
      <c r="K35">
        <f t="shared" si="0"/>
        <v>1</v>
      </c>
      <c r="L35" t="str">
        <f t="shared" si="1"/>
        <v>Tu</v>
      </c>
      <c r="M35">
        <f t="shared" si="2"/>
        <v>41</v>
      </c>
      <c r="N35" s="11">
        <f t="shared" si="3"/>
        <v>0.41666666666666663</v>
      </c>
      <c r="O35" s="3">
        <f t="shared" si="4"/>
        <v>420.00000000000011</v>
      </c>
      <c r="P35">
        <f t="shared" si="5"/>
        <v>1</v>
      </c>
      <c r="Q35">
        <f t="shared" si="6"/>
        <v>0.2</v>
      </c>
      <c r="R35">
        <f t="shared" si="7"/>
        <v>1</v>
      </c>
    </row>
    <row r="36" spans="1:18" x14ac:dyDescent="0.3">
      <c r="A36">
        <v>5</v>
      </c>
      <c r="B36">
        <v>41.881996999999998</v>
      </c>
      <c r="C36">
        <v>-87.627484999999993</v>
      </c>
      <c r="D36" s="1">
        <v>0.73958333333333337</v>
      </c>
      <c r="E36" s="1">
        <v>0.77083333333333337</v>
      </c>
      <c r="F36" t="s">
        <v>15</v>
      </c>
      <c r="G36" cm="1">
        <f t="array" ref="G36">_xlfn.IFS(F36="Fast Food",0,F36="Groceries",1,F36="Home",2,F36="Library",3,F36="Mall",4,F36="Museum",5,F36="Nightclub",6,F36="Park",7,F36="Parking",8,F36="Restaurant",9,F36="Work",10)</f>
        <v>1</v>
      </c>
      <c r="H36" t="s">
        <v>10</v>
      </c>
      <c r="I36">
        <v>27</v>
      </c>
      <c r="J36" s="2">
        <v>44110</v>
      </c>
      <c r="K36">
        <f t="shared" si="0"/>
        <v>1</v>
      </c>
      <c r="L36" t="str">
        <f t="shared" si="1"/>
        <v>Tu</v>
      </c>
      <c r="M36">
        <f t="shared" si="2"/>
        <v>41</v>
      </c>
      <c r="N36" s="11">
        <f t="shared" si="3"/>
        <v>0.75</v>
      </c>
      <c r="O36" s="3">
        <f t="shared" si="4"/>
        <v>30.000000000000053</v>
      </c>
      <c r="P36">
        <f t="shared" si="5"/>
        <v>0.875</v>
      </c>
      <c r="Q36">
        <f t="shared" si="6"/>
        <v>0.30434782608695654</v>
      </c>
      <c r="R36">
        <f t="shared" si="7"/>
        <v>0.875</v>
      </c>
    </row>
    <row r="37" spans="1:18" x14ac:dyDescent="0.3">
      <c r="A37">
        <v>5</v>
      </c>
      <c r="B37">
        <v>41.897865000000003</v>
      </c>
      <c r="C37">
        <v>-87.630874000000006</v>
      </c>
      <c r="D37" s="1">
        <v>0.73958333333333337</v>
      </c>
      <c r="E37" s="1">
        <v>0.99930555555555556</v>
      </c>
      <c r="F37" t="s">
        <v>13</v>
      </c>
      <c r="G37" cm="1">
        <f t="array" ref="G37">_xlfn.IFS(F37="Fast Food",0,F37="Groceries",1,F37="Home",2,F37="Library",3,F37="Mall",4,F37="Museum",5,F37="Nightclub",6,F37="Park",7,F37="Parking",8,F37="Restaurant",9,F37="Work",10)</f>
        <v>2</v>
      </c>
      <c r="H37" t="s">
        <v>10</v>
      </c>
      <c r="I37">
        <v>27</v>
      </c>
      <c r="J37" s="2">
        <v>44110</v>
      </c>
      <c r="K37">
        <f t="shared" si="0"/>
        <v>1</v>
      </c>
      <c r="L37" t="str">
        <f t="shared" si="1"/>
        <v>Tu</v>
      </c>
      <c r="M37">
        <f t="shared" si="2"/>
        <v>41</v>
      </c>
      <c r="N37" s="11">
        <f t="shared" si="3"/>
        <v>0.75</v>
      </c>
      <c r="O37" s="3">
        <f t="shared" si="4"/>
        <v>359</v>
      </c>
      <c r="P37">
        <f t="shared" si="5"/>
        <v>1</v>
      </c>
      <c r="Q37">
        <f t="shared" si="6"/>
        <v>0.25</v>
      </c>
      <c r="R37">
        <f t="shared" si="7"/>
        <v>1</v>
      </c>
    </row>
    <row r="38" spans="1:18" x14ac:dyDescent="0.3">
      <c r="A38">
        <v>6</v>
      </c>
      <c r="B38">
        <v>41.874848999999998</v>
      </c>
      <c r="C38">
        <v>-87.634506000000002</v>
      </c>
      <c r="D38" s="1">
        <v>0.25</v>
      </c>
      <c r="E38" s="1">
        <v>0.31944444444444448</v>
      </c>
      <c r="F38" t="s">
        <v>16</v>
      </c>
      <c r="G38" cm="1">
        <f t="array" ref="G38">_xlfn.IFS(F38="Fast Food",0,F38="Groceries",1,F38="Home",2,F38="Library",3,F38="Mall",4,F38="Museum",5,F38="Nightclub",6,F38="Park",7,F38="Parking",8,F38="Restaurant",9,F38="Work",10)</f>
        <v>7</v>
      </c>
      <c r="H38" t="s">
        <v>14</v>
      </c>
      <c r="I38">
        <v>29</v>
      </c>
      <c r="J38" s="2">
        <v>44110</v>
      </c>
      <c r="K38">
        <f t="shared" si="0"/>
        <v>1</v>
      </c>
      <c r="L38" t="str">
        <f t="shared" si="1"/>
        <v>Tu</v>
      </c>
      <c r="M38">
        <f t="shared" si="2"/>
        <v>41</v>
      </c>
      <c r="N38" s="11">
        <f t="shared" si="3"/>
        <v>0.25</v>
      </c>
      <c r="O38" s="3">
        <f t="shared" si="4"/>
        <v>100.00000000000004</v>
      </c>
      <c r="P38">
        <f t="shared" si="5"/>
        <v>0.75</v>
      </c>
      <c r="Q38">
        <f t="shared" si="6"/>
        <v>0.42857142857142855</v>
      </c>
      <c r="R38">
        <f t="shared" si="7"/>
        <v>0.75</v>
      </c>
    </row>
    <row r="39" spans="1:18" x14ac:dyDescent="0.3">
      <c r="A39">
        <v>6</v>
      </c>
      <c r="B39">
        <v>41.880653000000002</v>
      </c>
      <c r="C39">
        <v>-87.636480000000006</v>
      </c>
      <c r="D39" s="1">
        <v>0.375</v>
      </c>
      <c r="E39" s="1">
        <v>0.71527777777777779</v>
      </c>
      <c r="F39" t="s">
        <v>12</v>
      </c>
      <c r="G39" cm="1">
        <f t="array" ref="G39">_xlfn.IFS(F39="Fast Food",0,F39="Groceries",1,F39="Home",2,F39="Library",3,F39="Mall",4,F39="Museum",5,F39="Nightclub",6,F39="Park",7,F39="Parking",8,F39="Restaurant",9,F39="Work",10)</f>
        <v>10</v>
      </c>
      <c r="H39" t="s">
        <v>14</v>
      </c>
      <c r="I39">
        <v>29</v>
      </c>
      <c r="J39" s="2">
        <v>44110</v>
      </c>
      <c r="K39">
        <f t="shared" si="0"/>
        <v>1</v>
      </c>
      <c r="L39" t="str">
        <f t="shared" si="1"/>
        <v>Tu</v>
      </c>
      <c r="M39">
        <f t="shared" si="2"/>
        <v>41</v>
      </c>
      <c r="N39" s="11">
        <f t="shared" si="3"/>
        <v>0.41666666666666663</v>
      </c>
      <c r="O39" s="3">
        <f t="shared" si="4"/>
        <v>430.00000000000006</v>
      </c>
      <c r="P39">
        <f t="shared" si="5"/>
        <v>1</v>
      </c>
      <c r="Q39">
        <f t="shared" si="6"/>
        <v>0.2</v>
      </c>
      <c r="R39">
        <f t="shared" si="7"/>
        <v>1</v>
      </c>
    </row>
    <row r="40" spans="1:18" x14ac:dyDescent="0.3">
      <c r="A40">
        <v>6</v>
      </c>
      <c r="B40">
        <v>41.881996999999998</v>
      </c>
      <c r="C40">
        <v>-87.627484999999993</v>
      </c>
      <c r="D40" s="1">
        <v>0.73958333333333337</v>
      </c>
      <c r="E40" s="1">
        <v>0.77777777777777779</v>
      </c>
      <c r="F40" t="s">
        <v>15</v>
      </c>
      <c r="G40" cm="1">
        <f t="array" ref="G40">_xlfn.IFS(F40="Fast Food",0,F40="Groceries",1,F40="Home",2,F40="Library",3,F40="Mall",4,F40="Museum",5,F40="Nightclub",6,F40="Park",7,F40="Parking",8,F40="Restaurant",9,F40="Work",10)</f>
        <v>1</v>
      </c>
      <c r="H40" t="s">
        <v>14</v>
      </c>
      <c r="I40">
        <v>29</v>
      </c>
      <c r="J40" s="2">
        <v>44110</v>
      </c>
      <c r="K40">
        <f t="shared" si="0"/>
        <v>1</v>
      </c>
      <c r="L40" t="str">
        <f t="shared" si="1"/>
        <v>Tu</v>
      </c>
      <c r="M40">
        <f t="shared" si="2"/>
        <v>41</v>
      </c>
      <c r="N40" s="11">
        <f t="shared" si="3"/>
        <v>0.75</v>
      </c>
      <c r="O40" s="3">
        <f t="shared" si="4"/>
        <v>40.000000000000014</v>
      </c>
      <c r="P40">
        <f t="shared" si="5"/>
        <v>1</v>
      </c>
      <c r="Q40">
        <f t="shared" si="6"/>
        <v>0.34782608695652173</v>
      </c>
      <c r="R40">
        <f t="shared" si="7"/>
        <v>1</v>
      </c>
    </row>
    <row r="41" spans="1:18" x14ac:dyDescent="0.3">
      <c r="A41">
        <v>6</v>
      </c>
      <c r="B41">
        <v>41.897865000000003</v>
      </c>
      <c r="C41">
        <v>-87.630874000000006</v>
      </c>
      <c r="D41" s="1">
        <v>0.73958333333333337</v>
      </c>
      <c r="E41" s="1">
        <v>0.99930555555555556</v>
      </c>
      <c r="F41" t="s">
        <v>13</v>
      </c>
      <c r="G41" cm="1">
        <f t="array" ref="G41">_xlfn.IFS(F41="Fast Food",0,F41="Groceries",1,F41="Home",2,F41="Library",3,F41="Mall",4,F41="Museum",5,F41="Nightclub",6,F41="Park",7,F41="Parking",8,F41="Restaurant",9,F41="Work",10)</f>
        <v>2</v>
      </c>
      <c r="H41" t="s">
        <v>14</v>
      </c>
      <c r="I41">
        <v>29</v>
      </c>
      <c r="J41" s="2">
        <v>44110</v>
      </c>
      <c r="K41">
        <f t="shared" si="0"/>
        <v>1</v>
      </c>
      <c r="L41" t="str">
        <f t="shared" si="1"/>
        <v>Tu</v>
      </c>
      <c r="M41">
        <f t="shared" si="2"/>
        <v>41</v>
      </c>
      <c r="N41" s="11">
        <f t="shared" si="3"/>
        <v>0.75</v>
      </c>
      <c r="O41" s="3">
        <f t="shared" si="4"/>
        <v>359</v>
      </c>
      <c r="P41">
        <f t="shared" si="5"/>
        <v>1</v>
      </c>
      <c r="Q41">
        <f t="shared" si="6"/>
        <v>0.25</v>
      </c>
      <c r="R41">
        <f t="shared" si="7"/>
        <v>1</v>
      </c>
    </row>
    <row r="42" spans="1:18" x14ac:dyDescent="0.3">
      <c r="A42">
        <v>1</v>
      </c>
      <c r="B42">
        <v>41.879604</v>
      </c>
      <c r="C42">
        <v>-87.633663999999996</v>
      </c>
      <c r="D42" s="1">
        <v>0.33333333333333331</v>
      </c>
      <c r="E42" s="1">
        <v>0.34027777777777773</v>
      </c>
      <c r="F42" t="s">
        <v>9</v>
      </c>
      <c r="G42" cm="1">
        <f t="array" ref="G42">_xlfn.IFS(F42="Fast Food",0,F42="Groceries",1,F42="Home",2,F42="Library",3,F42="Mall",4,F42="Museum",5,F42="Nightclub",6,F42="Park",7,F42="Parking",8,F42="Restaurant",9,F42="Work",10)</f>
        <v>0</v>
      </c>
      <c r="H42" t="s">
        <v>10</v>
      </c>
      <c r="I42">
        <v>25</v>
      </c>
      <c r="J42" s="2">
        <v>44111</v>
      </c>
      <c r="K42">
        <f t="shared" si="0"/>
        <v>1</v>
      </c>
      <c r="L42" t="str">
        <f t="shared" si="1"/>
        <v>W</v>
      </c>
      <c r="M42">
        <f t="shared" si="2"/>
        <v>41</v>
      </c>
      <c r="N42" s="11">
        <f t="shared" si="3"/>
        <v>0.33333333333333331</v>
      </c>
      <c r="O42" s="3">
        <f t="shared" si="4"/>
        <v>9.9999999999999645</v>
      </c>
      <c r="P42">
        <f t="shared" si="5"/>
        <v>1</v>
      </c>
      <c r="Q42">
        <f t="shared" si="6"/>
        <v>0.53333333333333333</v>
      </c>
      <c r="R42">
        <f t="shared" si="7"/>
        <v>1</v>
      </c>
    </row>
    <row r="43" spans="1:18" x14ac:dyDescent="0.3">
      <c r="A43">
        <v>1</v>
      </c>
      <c r="B43">
        <v>41.877676999999998</v>
      </c>
      <c r="C43">
        <v>-87.634251000000006</v>
      </c>
      <c r="D43" s="1">
        <v>0.34375</v>
      </c>
      <c r="E43" s="1">
        <v>0.34722222222222227</v>
      </c>
      <c r="F43" t="s">
        <v>11</v>
      </c>
      <c r="G43" cm="1">
        <f t="array" ref="G43">_xlfn.IFS(F43="Fast Food",0,F43="Groceries",1,F43="Home",2,F43="Library",3,F43="Mall",4,F43="Museum",5,F43="Nightclub",6,F43="Park",7,F43="Parking",8,F43="Restaurant",9,F43="Work",10)</f>
        <v>8</v>
      </c>
      <c r="H43" t="s">
        <v>10</v>
      </c>
      <c r="I43">
        <v>25</v>
      </c>
      <c r="J43" s="2">
        <v>44111</v>
      </c>
      <c r="K43">
        <f t="shared" si="0"/>
        <v>1</v>
      </c>
      <c r="L43" t="str">
        <f t="shared" si="1"/>
        <v>W</v>
      </c>
      <c r="M43">
        <f t="shared" si="2"/>
        <v>41</v>
      </c>
      <c r="N43" s="11">
        <f t="shared" si="3"/>
        <v>0.33333333333333331</v>
      </c>
      <c r="O43" s="3">
        <f t="shared" si="4"/>
        <v>20.000000000000089</v>
      </c>
      <c r="P43">
        <f t="shared" si="5"/>
        <v>1</v>
      </c>
      <c r="Q43">
        <f t="shared" si="6"/>
        <v>1</v>
      </c>
      <c r="R43">
        <f t="shared" si="7"/>
        <v>1</v>
      </c>
    </row>
    <row r="44" spans="1:18" x14ac:dyDescent="0.3">
      <c r="A44">
        <v>1</v>
      </c>
      <c r="B44">
        <v>41.880653000000002</v>
      </c>
      <c r="C44">
        <v>-87.636480000000006</v>
      </c>
      <c r="D44" s="1">
        <v>0.35416666666666669</v>
      </c>
      <c r="E44" s="1">
        <v>0.5</v>
      </c>
      <c r="F44" t="s">
        <v>12</v>
      </c>
      <c r="G44" cm="1">
        <f t="array" ref="G44">_xlfn.IFS(F44="Fast Food",0,F44="Groceries",1,F44="Home",2,F44="Library",3,F44="Mall",4,F44="Museum",5,F44="Nightclub",6,F44="Park",7,F44="Parking",8,F44="Restaurant",9,F44="Work",10)</f>
        <v>10</v>
      </c>
      <c r="H44" t="s">
        <v>10</v>
      </c>
      <c r="I44">
        <v>25</v>
      </c>
      <c r="J44" s="2">
        <v>44111</v>
      </c>
      <c r="K44">
        <f t="shared" si="0"/>
        <v>1</v>
      </c>
      <c r="L44" t="str">
        <f t="shared" si="1"/>
        <v>W</v>
      </c>
      <c r="M44">
        <f t="shared" si="2"/>
        <v>41</v>
      </c>
      <c r="N44" s="11">
        <f t="shared" si="3"/>
        <v>0.33333333333333331</v>
      </c>
      <c r="O44" s="3">
        <f t="shared" si="4"/>
        <v>240.00000000000003</v>
      </c>
      <c r="P44">
        <f t="shared" si="5"/>
        <v>1</v>
      </c>
      <c r="Q44">
        <f t="shared" si="6"/>
        <v>1</v>
      </c>
      <c r="R44">
        <f t="shared" si="7"/>
        <v>1</v>
      </c>
    </row>
    <row r="45" spans="1:18" x14ac:dyDescent="0.3">
      <c r="A45">
        <v>1</v>
      </c>
      <c r="B45">
        <v>41.897865000000003</v>
      </c>
      <c r="C45">
        <v>-87.630874000000006</v>
      </c>
      <c r="D45" s="1">
        <v>0.72916666666666663</v>
      </c>
      <c r="E45" s="1">
        <v>0.99930555555555556</v>
      </c>
      <c r="F45" t="s">
        <v>13</v>
      </c>
      <c r="G45" cm="1">
        <f t="array" ref="G45">_xlfn.IFS(F45="Fast Food",0,F45="Groceries",1,F45="Home",2,F45="Library",3,F45="Mall",4,F45="Museum",5,F45="Nightclub",6,F45="Park",7,F45="Parking",8,F45="Restaurant",9,F45="Work",10)</f>
        <v>2</v>
      </c>
      <c r="H45" t="s">
        <v>10</v>
      </c>
      <c r="I45">
        <v>25</v>
      </c>
      <c r="J45" s="2">
        <v>44111</v>
      </c>
      <c r="K45">
        <f t="shared" si="0"/>
        <v>1</v>
      </c>
      <c r="L45" t="str">
        <f t="shared" si="1"/>
        <v>W</v>
      </c>
      <c r="M45">
        <f t="shared" si="2"/>
        <v>41</v>
      </c>
      <c r="N45" s="11">
        <f t="shared" si="3"/>
        <v>0.75</v>
      </c>
      <c r="O45" s="3">
        <f t="shared" si="4"/>
        <v>359</v>
      </c>
      <c r="P45">
        <f t="shared" si="5"/>
        <v>1</v>
      </c>
      <c r="Q45">
        <f t="shared" si="6"/>
        <v>0.25</v>
      </c>
      <c r="R45">
        <f t="shared" si="7"/>
        <v>1</v>
      </c>
    </row>
    <row r="46" spans="1:18" x14ac:dyDescent="0.3">
      <c r="A46">
        <v>2</v>
      </c>
      <c r="B46">
        <v>41.879604</v>
      </c>
      <c r="C46">
        <v>-87.633663999999996</v>
      </c>
      <c r="D46" s="1">
        <v>0.3125</v>
      </c>
      <c r="E46" s="1">
        <v>0.35416666666666669</v>
      </c>
      <c r="F46" t="s">
        <v>9</v>
      </c>
      <c r="G46" cm="1">
        <f t="array" ref="G46">_xlfn.IFS(F46="Fast Food",0,F46="Groceries",1,F46="Home",2,F46="Library",3,F46="Mall",4,F46="Museum",5,F46="Nightclub",6,F46="Park",7,F46="Parking",8,F46="Restaurant",9,F46="Work",10)</f>
        <v>0</v>
      </c>
      <c r="H46" t="s">
        <v>14</v>
      </c>
      <c r="I46">
        <v>27</v>
      </c>
      <c r="J46" s="2">
        <v>44111</v>
      </c>
      <c r="K46">
        <f t="shared" si="0"/>
        <v>1</v>
      </c>
      <c r="L46" t="str">
        <f t="shared" si="1"/>
        <v>W</v>
      </c>
      <c r="M46">
        <f t="shared" si="2"/>
        <v>41</v>
      </c>
      <c r="N46" s="11">
        <f t="shared" si="3"/>
        <v>0.33333333333333331</v>
      </c>
      <c r="O46" s="3">
        <f t="shared" si="4"/>
        <v>30.000000000000053</v>
      </c>
      <c r="P46">
        <f t="shared" si="5"/>
        <v>0.875</v>
      </c>
      <c r="Q46">
        <f t="shared" si="6"/>
        <v>0.46666666666666667</v>
      </c>
      <c r="R46">
        <f t="shared" si="7"/>
        <v>0.875</v>
      </c>
    </row>
    <row r="47" spans="1:18" x14ac:dyDescent="0.3">
      <c r="A47">
        <v>2</v>
      </c>
      <c r="B47">
        <v>41.880653000000002</v>
      </c>
      <c r="C47">
        <v>-87.636480000000006</v>
      </c>
      <c r="D47" s="1">
        <v>0.375</v>
      </c>
      <c r="E47" s="1">
        <v>0.70833333333333337</v>
      </c>
      <c r="F47" t="s">
        <v>12</v>
      </c>
      <c r="G47" cm="1">
        <f t="array" ref="G47">_xlfn.IFS(F47="Fast Food",0,F47="Groceries",1,F47="Home",2,F47="Library",3,F47="Mall",4,F47="Museum",5,F47="Nightclub",6,F47="Park",7,F47="Parking",8,F47="Restaurant",9,F47="Work",10)</f>
        <v>10</v>
      </c>
      <c r="H47" t="s">
        <v>14</v>
      </c>
      <c r="I47">
        <v>27</v>
      </c>
      <c r="J47" s="2">
        <v>44111</v>
      </c>
      <c r="K47">
        <f t="shared" si="0"/>
        <v>1</v>
      </c>
      <c r="L47" t="str">
        <f t="shared" si="1"/>
        <v>W</v>
      </c>
      <c r="M47">
        <f t="shared" si="2"/>
        <v>41</v>
      </c>
      <c r="N47" s="11">
        <f t="shared" si="3"/>
        <v>0.41666666666666663</v>
      </c>
      <c r="O47" s="3">
        <f t="shared" si="4"/>
        <v>420.00000000000011</v>
      </c>
      <c r="P47">
        <f t="shared" si="5"/>
        <v>1</v>
      </c>
      <c r="Q47">
        <f t="shared" si="6"/>
        <v>0.2</v>
      </c>
      <c r="R47">
        <f t="shared" si="7"/>
        <v>1</v>
      </c>
    </row>
    <row r="48" spans="1:18" x14ac:dyDescent="0.3">
      <c r="A48">
        <v>2</v>
      </c>
      <c r="B48">
        <v>41.897865000000003</v>
      </c>
      <c r="C48">
        <v>-87.630874000000006</v>
      </c>
      <c r="D48" s="1">
        <v>0.73958333333333337</v>
      </c>
      <c r="E48" s="1">
        <v>0.99930555555555556</v>
      </c>
      <c r="F48" t="s">
        <v>13</v>
      </c>
      <c r="G48" cm="1">
        <f t="array" ref="G48">_xlfn.IFS(F48="Fast Food",0,F48="Groceries",1,F48="Home",2,F48="Library",3,F48="Mall",4,F48="Museum",5,F48="Nightclub",6,F48="Park",7,F48="Parking",8,F48="Restaurant",9,F48="Work",10)</f>
        <v>2</v>
      </c>
      <c r="H48" t="s">
        <v>14</v>
      </c>
      <c r="I48">
        <v>27</v>
      </c>
      <c r="J48" s="2">
        <v>44111</v>
      </c>
      <c r="K48">
        <f t="shared" si="0"/>
        <v>1</v>
      </c>
      <c r="L48" t="str">
        <f t="shared" si="1"/>
        <v>W</v>
      </c>
      <c r="M48">
        <f t="shared" si="2"/>
        <v>41</v>
      </c>
      <c r="N48" s="11">
        <f t="shared" si="3"/>
        <v>0.75</v>
      </c>
      <c r="O48" s="3">
        <f t="shared" si="4"/>
        <v>359</v>
      </c>
      <c r="P48">
        <f t="shared" si="5"/>
        <v>1</v>
      </c>
      <c r="Q48">
        <f t="shared" si="6"/>
        <v>0.25</v>
      </c>
      <c r="R48">
        <f t="shared" si="7"/>
        <v>1</v>
      </c>
    </row>
    <row r="49" spans="1:18" x14ac:dyDescent="0.3">
      <c r="A49">
        <v>3</v>
      </c>
      <c r="B49">
        <v>41.880653000000002</v>
      </c>
      <c r="C49">
        <v>-87.636480000000006</v>
      </c>
      <c r="D49" s="1">
        <v>0.375</v>
      </c>
      <c r="E49" s="1">
        <v>0.70833333333333337</v>
      </c>
      <c r="F49" t="s">
        <v>12</v>
      </c>
      <c r="G49" cm="1">
        <f t="array" ref="G49">_xlfn.IFS(F49="Fast Food",0,F49="Groceries",1,F49="Home",2,F49="Library",3,F49="Mall",4,F49="Museum",5,F49="Nightclub",6,F49="Park",7,F49="Parking",8,F49="Restaurant",9,F49="Work",10)</f>
        <v>10</v>
      </c>
      <c r="H49" t="s">
        <v>14</v>
      </c>
      <c r="I49">
        <v>29</v>
      </c>
      <c r="J49" s="2">
        <v>44111</v>
      </c>
      <c r="K49">
        <f t="shared" si="0"/>
        <v>1</v>
      </c>
      <c r="L49" t="str">
        <f t="shared" si="1"/>
        <v>W</v>
      </c>
      <c r="M49">
        <f t="shared" si="2"/>
        <v>41</v>
      </c>
      <c r="N49" s="11">
        <f t="shared" si="3"/>
        <v>0.41666666666666663</v>
      </c>
      <c r="O49" s="3">
        <f t="shared" si="4"/>
        <v>420.00000000000011</v>
      </c>
      <c r="P49">
        <f t="shared" si="5"/>
        <v>1</v>
      </c>
      <c r="Q49">
        <f t="shared" si="6"/>
        <v>0.2</v>
      </c>
      <c r="R49">
        <f t="shared" si="7"/>
        <v>1</v>
      </c>
    </row>
    <row r="50" spans="1:18" x14ac:dyDescent="0.3">
      <c r="A50">
        <v>3</v>
      </c>
      <c r="B50">
        <v>41.881996999999998</v>
      </c>
      <c r="C50">
        <v>-87.627484999999993</v>
      </c>
      <c r="D50" s="1">
        <v>0.73958333333333337</v>
      </c>
      <c r="E50" s="1">
        <v>0.77083333333333337</v>
      </c>
      <c r="F50" t="s">
        <v>15</v>
      </c>
      <c r="G50" cm="1">
        <f t="array" ref="G50">_xlfn.IFS(F50="Fast Food",0,F50="Groceries",1,F50="Home",2,F50="Library",3,F50="Mall",4,F50="Museum",5,F50="Nightclub",6,F50="Park",7,F50="Parking",8,F50="Restaurant",9,F50="Work",10)</f>
        <v>1</v>
      </c>
      <c r="H50" t="s">
        <v>14</v>
      </c>
      <c r="I50">
        <v>29</v>
      </c>
      <c r="J50" s="2">
        <v>44111</v>
      </c>
      <c r="K50">
        <f t="shared" si="0"/>
        <v>1</v>
      </c>
      <c r="L50" t="str">
        <f t="shared" si="1"/>
        <v>W</v>
      </c>
      <c r="M50">
        <f t="shared" si="2"/>
        <v>41</v>
      </c>
      <c r="N50" s="11">
        <f t="shared" si="3"/>
        <v>0.75</v>
      </c>
      <c r="O50" s="3">
        <f t="shared" si="4"/>
        <v>30.000000000000053</v>
      </c>
      <c r="P50">
        <f t="shared" si="5"/>
        <v>1</v>
      </c>
      <c r="Q50">
        <f t="shared" si="6"/>
        <v>0.33333333333333331</v>
      </c>
      <c r="R50">
        <f t="shared" si="7"/>
        <v>1</v>
      </c>
    </row>
    <row r="51" spans="1:18" x14ac:dyDescent="0.3">
      <c r="A51">
        <v>3</v>
      </c>
      <c r="B51">
        <v>41.897865000000003</v>
      </c>
      <c r="C51">
        <v>-87.630874000000006</v>
      </c>
      <c r="D51" s="1">
        <v>0.79166666666666663</v>
      </c>
      <c r="E51" s="1">
        <v>0.99930555555555556</v>
      </c>
      <c r="F51" t="s">
        <v>13</v>
      </c>
      <c r="G51" cm="1">
        <f t="array" ref="G51">_xlfn.IFS(F51="Fast Food",0,F51="Groceries",1,F51="Home",2,F51="Library",3,F51="Mall",4,F51="Museum",5,F51="Nightclub",6,F51="Park",7,F51="Parking",8,F51="Restaurant",9,F51="Work",10)</f>
        <v>2</v>
      </c>
      <c r="H51" t="s">
        <v>14</v>
      </c>
      <c r="I51">
        <v>29</v>
      </c>
      <c r="J51" s="2">
        <v>44111</v>
      </c>
      <c r="K51">
        <f t="shared" si="0"/>
        <v>1</v>
      </c>
      <c r="L51" t="str">
        <f t="shared" si="1"/>
        <v>W</v>
      </c>
      <c r="M51">
        <f t="shared" si="2"/>
        <v>41</v>
      </c>
      <c r="N51" s="11">
        <f t="shared" si="3"/>
        <v>0.83333333333333326</v>
      </c>
      <c r="O51" s="3">
        <f t="shared" si="4"/>
        <v>239.00000000000011</v>
      </c>
      <c r="P51">
        <f t="shared" si="5"/>
        <v>1</v>
      </c>
      <c r="Q51">
        <f t="shared" si="6"/>
        <v>0.5</v>
      </c>
      <c r="R51">
        <f t="shared" si="7"/>
        <v>1</v>
      </c>
    </row>
    <row r="52" spans="1:18" x14ac:dyDescent="0.3">
      <c r="A52">
        <v>4</v>
      </c>
      <c r="B52">
        <v>41.880653000000002</v>
      </c>
      <c r="C52">
        <v>-87.636480000000006</v>
      </c>
      <c r="D52" s="1">
        <v>0.375</v>
      </c>
      <c r="E52" s="1">
        <v>0.71527777777777779</v>
      </c>
      <c r="F52" t="s">
        <v>12</v>
      </c>
      <c r="G52" cm="1">
        <f t="array" ref="G52">_xlfn.IFS(F52="Fast Food",0,F52="Groceries",1,F52="Home",2,F52="Library",3,F52="Mall",4,F52="Museum",5,F52="Nightclub",6,F52="Park",7,F52="Parking",8,F52="Restaurant",9,F52="Work",10)</f>
        <v>10</v>
      </c>
      <c r="H52" t="s">
        <v>10</v>
      </c>
      <c r="I52">
        <v>26</v>
      </c>
      <c r="J52" s="2">
        <v>44111</v>
      </c>
      <c r="K52">
        <f t="shared" si="0"/>
        <v>1</v>
      </c>
      <c r="L52" t="str">
        <f t="shared" si="1"/>
        <v>W</v>
      </c>
      <c r="M52">
        <f t="shared" si="2"/>
        <v>41</v>
      </c>
      <c r="N52" s="11">
        <f t="shared" si="3"/>
        <v>0.41666666666666663</v>
      </c>
      <c r="O52" s="3">
        <f t="shared" si="4"/>
        <v>430.00000000000006</v>
      </c>
      <c r="P52">
        <f t="shared" si="5"/>
        <v>1</v>
      </c>
      <c r="Q52">
        <f t="shared" si="6"/>
        <v>0.2</v>
      </c>
      <c r="R52">
        <f t="shared" si="7"/>
        <v>1</v>
      </c>
    </row>
    <row r="53" spans="1:18" x14ac:dyDescent="0.3">
      <c r="A53">
        <v>4</v>
      </c>
      <c r="B53">
        <v>41.897865000000003</v>
      </c>
      <c r="C53">
        <v>-87.630874000000006</v>
      </c>
      <c r="D53" s="1">
        <v>0.79166666666666663</v>
      </c>
      <c r="E53" s="1">
        <v>0.99930555555555556</v>
      </c>
      <c r="F53" t="s">
        <v>13</v>
      </c>
      <c r="G53" cm="1">
        <f t="array" ref="G53">_xlfn.IFS(F53="Fast Food",0,F53="Groceries",1,F53="Home",2,F53="Library",3,F53="Mall",4,F53="Museum",5,F53="Nightclub",6,F53="Park",7,F53="Parking",8,F53="Restaurant",9,F53="Work",10)</f>
        <v>2</v>
      </c>
      <c r="H53" t="s">
        <v>10</v>
      </c>
      <c r="I53">
        <v>26</v>
      </c>
      <c r="J53" s="2">
        <v>44111</v>
      </c>
      <c r="K53">
        <f t="shared" si="0"/>
        <v>1</v>
      </c>
      <c r="L53" t="str">
        <f t="shared" si="1"/>
        <v>W</v>
      </c>
      <c r="M53">
        <f t="shared" si="2"/>
        <v>41</v>
      </c>
      <c r="N53" s="11">
        <f t="shared" si="3"/>
        <v>0.83333333333333326</v>
      </c>
      <c r="O53" s="3">
        <f t="shared" si="4"/>
        <v>239.00000000000011</v>
      </c>
      <c r="P53">
        <f t="shared" si="5"/>
        <v>1</v>
      </c>
      <c r="Q53">
        <f t="shared" si="6"/>
        <v>0.5</v>
      </c>
      <c r="R53">
        <f t="shared" si="7"/>
        <v>1</v>
      </c>
    </row>
    <row r="54" spans="1:18" x14ac:dyDescent="0.3">
      <c r="A54">
        <v>5</v>
      </c>
      <c r="B54">
        <v>41.874848999999998</v>
      </c>
      <c r="C54">
        <v>-87.634506000000002</v>
      </c>
      <c r="D54" s="1">
        <v>0.25</v>
      </c>
      <c r="E54" s="1">
        <v>0.3125</v>
      </c>
      <c r="F54" t="s">
        <v>16</v>
      </c>
      <c r="G54" cm="1">
        <f t="array" ref="G54">_xlfn.IFS(F54="Fast Food",0,F54="Groceries",1,F54="Home",2,F54="Library",3,F54="Mall",4,F54="Museum",5,F54="Nightclub",6,F54="Park",7,F54="Parking",8,F54="Restaurant",9,F54="Work",10)</f>
        <v>7</v>
      </c>
      <c r="H54" t="s">
        <v>10</v>
      </c>
      <c r="I54">
        <v>27</v>
      </c>
      <c r="J54" s="2">
        <v>44111</v>
      </c>
      <c r="K54">
        <f t="shared" si="0"/>
        <v>1</v>
      </c>
      <c r="L54" t="str">
        <f t="shared" si="1"/>
        <v>W</v>
      </c>
      <c r="M54">
        <f t="shared" si="2"/>
        <v>41</v>
      </c>
      <c r="N54" s="11">
        <f t="shared" si="3"/>
        <v>0.25</v>
      </c>
      <c r="O54" s="3">
        <f t="shared" si="4"/>
        <v>90</v>
      </c>
      <c r="P54">
        <f t="shared" si="5"/>
        <v>1</v>
      </c>
      <c r="Q54">
        <f t="shared" si="6"/>
        <v>0.53333333333333333</v>
      </c>
      <c r="R54">
        <f t="shared" si="7"/>
        <v>1</v>
      </c>
    </row>
    <row r="55" spans="1:18" x14ac:dyDescent="0.3">
      <c r="A55">
        <v>5</v>
      </c>
      <c r="B55">
        <v>41.880653000000002</v>
      </c>
      <c r="C55">
        <v>-87.636480000000006</v>
      </c>
      <c r="D55" s="1">
        <v>0.375</v>
      </c>
      <c r="E55" s="1">
        <v>0.70833333333333337</v>
      </c>
      <c r="F55" t="s">
        <v>12</v>
      </c>
      <c r="G55" cm="1">
        <f t="array" ref="G55">_xlfn.IFS(F55="Fast Food",0,F55="Groceries",1,F55="Home",2,F55="Library",3,F55="Mall",4,F55="Museum",5,F55="Nightclub",6,F55="Park",7,F55="Parking",8,F55="Restaurant",9,F55="Work",10)</f>
        <v>10</v>
      </c>
      <c r="H55" t="s">
        <v>10</v>
      </c>
      <c r="I55">
        <v>27</v>
      </c>
      <c r="J55" s="2">
        <v>44111</v>
      </c>
      <c r="K55">
        <f t="shared" si="0"/>
        <v>1</v>
      </c>
      <c r="L55" t="str">
        <f t="shared" si="1"/>
        <v>W</v>
      </c>
      <c r="M55">
        <f t="shared" si="2"/>
        <v>41</v>
      </c>
      <c r="N55" s="11">
        <f t="shared" si="3"/>
        <v>0.41666666666666663</v>
      </c>
      <c r="O55" s="3">
        <f t="shared" si="4"/>
        <v>420.00000000000011</v>
      </c>
      <c r="P55">
        <f t="shared" si="5"/>
        <v>1</v>
      </c>
      <c r="Q55">
        <f t="shared" si="6"/>
        <v>0.2</v>
      </c>
      <c r="R55">
        <f t="shared" si="7"/>
        <v>1</v>
      </c>
    </row>
    <row r="56" spans="1:18" x14ac:dyDescent="0.3">
      <c r="A56">
        <v>5</v>
      </c>
      <c r="B56">
        <v>41.881996999999998</v>
      </c>
      <c r="C56">
        <v>-87.627484999999993</v>
      </c>
      <c r="D56" s="1">
        <v>0.73958333333333337</v>
      </c>
      <c r="E56" s="1">
        <v>0.77083333333333337</v>
      </c>
      <c r="F56" t="s">
        <v>15</v>
      </c>
      <c r="G56" cm="1">
        <f t="array" ref="G56">_xlfn.IFS(F56="Fast Food",0,F56="Groceries",1,F56="Home",2,F56="Library",3,F56="Mall",4,F56="Museum",5,F56="Nightclub",6,F56="Park",7,F56="Parking",8,F56="Restaurant",9,F56="Work",10)</f>
        <v>1</v>
      </c>
      <c r="H56" t="s">
        <v>10</v>
      </c>
      <c r="I56">
        <v>27</v>
      </c>
      <c r="J56" s="2">
        <v>44111</v>
      </c>
      <c r="K56">
        <f t="shared" si="0"/>
        <v>1</v>
      </c>
      <c r="L56" t="str">
        <f t="shared" si="1"/>
        <v>W</v>
      </c>
      <c r="M56">
        <f t="shared" si="2"/>
        <v>41</v>
      </c>
      <c r="N56" s="11">
        <f t="shared" si="3"/>
        <v>0.75</v>
      </c>
      <c r="O56" s="3">
        <f t="shared" si="4"/>
        <v>30.000000000000053</v>
      </c>
      <c r="P56">
        <f t="shared" si="5"/>
        <v>1</v>
      </c>
      <c r="Q56">
        <f t="shared" si="6"/>
        <v>0.33333333333333331</v>
      </c>
      <c r="R56">
        <f t="shared" si="7"/>
        <v>1</v>
      </c>
    </row>
    <row r="57" spans="1:18" x14ac:dyDescent="0.3">
      <c r="A57">
        <v>5</v>
      </c>
      <c r="B57">
        <v>41.897865000000003</v>
      </c>
      <c r="C57">
        <v>-87.630874000000006</v>
      </c>
      <c r="D57" s="1">
        <v>0.73958333333333337</v>
      </c>
      <c r="E57" s="1">
        <v>0.99930555555555556</v>
      </c>
      <c r="F57" t="s">
        <v>13</v>
      </c>
      <c r="G57" cm="1">
        <f t="array" ref="G57">_xlfn.IFS(F57="Fast Food",0,F57="Groceries",1,F57="Home",2,F57="Library",3,F57="Mall",4,F57="Museum",5,F57="Nightclub",6,F57="Park",7,F57="Parking",8,F57="Restaurant",9,F57="Work",10)</f>
        <v>2</v>
      </c>
      <c r="H57" t="s">
        <v>10</v>
      </c>
      <c r="I57">
        <v>27</v>
      </c>
      <c r="J57" s="2">
        <v>44111</v>
      </c>
      <c r="K57">
        <f t="shared" si="0"/>
        <v>1</v>
      </c>
      <c r="L57" t="str">
        <f t="shared" si="1"/>
        <v>W</v>
      </c>
      <c r="M57">
        <f t="shared" si="2"/>
        <v>41</v>
      </c>
      <c r="N57" s="11">
        <f t="shared" si="3"/>
        <v>0.75</v>
      </c>
      <c r="O57" s="3">
        <f t="shared" si="4"/>
        <v>359</v>
      </c>
      <c r="P57">
        <f t="shared" si="5"/>
        <v>1</v>
      </c>
      <c r="Q57">
        <f t="shared" si="6"/>
        <v>0.25</v>
      </c>
      <c r="R57">
        <f t="shared" si="7"/>
        <v>1</v>
      </c>
    </row>
    <row r="58" spans="1:18" x14ac:dyDescent="0.3">
      <c r="A58">
        <v>6</v>
      </c>
      <c r="B58">
        <v>41.874848999999998</v>
      </c>
      <c r="C58">
        <v>-87.634506000000002</v>
      </c>
      <c r="D58" s="1">
        <v>0.25</v>
      </c>
      <c r="E58" s="1">
        <v>0.31944444444444448</v>
      </c>
      <c r="F58" t="s">
        <v>16</v>
      </c>
      <c r="G58" cm="1">
        <f t="array" ref="G58">_xlfn.IFS(F58="Fast Food",0,F58="Groceries",1,F58="Home",2,F58="Library",3,F58="Mall",4,F58="Museum",5,F58="Nightclub",6,F58="Park",7,F58="Parking",8,F58="Restaurant",9,F58="Work",10)</f>
        <v>7</v>
      </c>
      <c r="H58" t="s">
        <v>14</v>
      </c>
      <c r="I58">
        <v>29</v>
      </c>
      <c r="J58" s="2">
        <v>44111</v>
      </c>
      <c r="K58">
        <f t="shared" si="0"/>
        <v>1</v>
      </c>
      <c r="L58" t="str">
        <f t="shared" si="1"/>
        <v>W</v>
      </c>
      <c r="M58">
        <f t="shared" si="2"/>
        <v>41</v>
      </c>
      <c r="N58" s="11">
        <f t="shared" si="3"/>
        <v>0.25</v>
      </c>
      <c r="O58" s="3">
        <f t="shared" si="4"/>
        <v>100.00000000000004</v>
      </c>
      <c r="P58">
        <f t="shared" si="5"/>
        <v>0.875</v>
      </c>
      <c r="Q58">
        <f t="shared" si="6"/>
        <v>0.46666666666666667</v>
      </c>
      <c r="R58">
        <f t="shared" si="7"/>
        <v>0.875</v>
      </c>
    </row>
    <row r="59" spans="1:18" x14ac:dyDescent="0.3">
      <c r="A59">
        <v>6</v>
      </c>
      <c r="B59">
        <v>41.880653000000002</v>
      </c>
      <c r="C59">
        <v>-87.636480000000006</v>
      </c>
      <c r="D59" s="1">
        <v>0.375</v>
      </c>
      <c r="E59" s="1">
        <v>0.71527777777777779</v>
      </c>
      <c r="F59" t="s">
        <v>12</v>
      </c>
      <c r="G59" cm="1">
        <f t="array" ref="G59">_xlfn.IFS(F59="Fast Food",0,F59="Groceries",1,F59="Home",2,F59="Library",3,F59="Mall",4,F59="Museum",5,F59="Nightclub",6,F59="Park",7,F59="Parking",8,F59="Restaurant",9,F59="Work",10)</f>
        <v>10</v>
      </c>
      <c r="H59" t="s">
        <v>14</v>
      </c>
      <c r="I59">
        <v>29</v>
      </c>
      <c r="J59" s="2">
        <v>44111</v>
      </c>
      <c r="K59">
        <f t="shared" si="0"/>
        <v>1</v>
      </c>
      <c r="L59" t="str">
        <f t="shared" si="1"/>
        <v>W</v>
      </c>
      <c r="M59">
        <f t="shared" si="2"/>
        <v>41</v>
      </c>
      <c r="N59" s="11">
        <f t="shared" si="3"/>
        <v>0.41666666666666663</v>
      </c>
      <c r="O59" s="3">
        <f t="shared" si="4"/>
        <v>430.00000000000006</v>
      </c>
      <c r="P59">
        <f t="shared" si="5"/>
        <v>1</v>
      </c>
      <c r="Q59">
        <f t="shared" si="6"/>
        <v>0.2</v>
      </c>
      <c r="R59">
        <f t="shared" si="7"/>
        <v>1</v>
      </c>
    </row>
    <row r="60" spans="1:18" x14ac:dyDescent="0.3">
      <c r="A60">
        <v>6</v>
      </c>
      <c r="B60">
        <v>41.881996999999998</v>
      </c>
      <c r="C60">
        <v>-87.627484999999993</v>
      </c>
      <c r="D60" s="1">
        <v>0.73958333333333337</v>
      </c>
      <c r="E60" s="1">
        <v>0.77777777777777779</v>
      </c>
      <c r="F60" t="s">
        <v>15</v>
      </c>
      <c r="G60" cm="1">
        <f t="array" ref="G60">_xlfn.IFS(F60="Fast Food",0,F60="Groceries",1,F60="Home",2,F60="Library",3,F60="Mall",4,F60="Museum",5,F60="Nightclub",6,F60="Park",7,F60="Parking",8,F60="Restaurant",9,F60="Work",10)</f>
        <v>1</v>
      </c>
      <c r="H60" t="s">
        <v>14</v>
      </c>
      <c r="I60">
        <v>29</v>
      </c>
      <c r="J60" s="2">
        <v>44111</v>
      </c>
      <c r="K60">
        <f t="shared" si="0"/>
        <v>1</v>
      </c>
      <c r="L60" t="str">
        <f t="shared" si="1"/>
        <v>W</v>
      </c>
      <c r="M60">
        <f t="shared" si="2"/>
        <v>41</v>
      </c>
      <c r="N60" s="11">
        <f t="shared" si="3"/>
        <v>0.75</v>
      </c>
      <c r="O60" s="3">
        <f t="shared" si="4"/>
        <v>40.000000000000014</v>
      </c>
      <c r="P60">
        <f t="shared" si="5"/>
        <v>1</v>
      </c>
      <c r="Q60">
        <f t="shared" si="6"/>
        <v>0.33333333333333331</v>
      </c>
      <c r="R60">
        <f t="shared" si="7"/>
        <v>1</v>
      </c>
    </row>
    <row r="61" spans="1:18" x14ac:dyDescent="0.3">
      <c r="A61">
        <v>6</v>
      </c>
      <c r="B61">
        <v>41.897865000000003</v>
      </c>
      <c r="C61">
        <v>-87.630874000000006</v>
      </c>
      <c r="D61" s="1">
        <v>0.73958333333333337</v>
      </c>
      <c r="E61" s="1">
        <v>0.99930555555555556</v>
      </c>
      <c r="F61" t="s">
        <v>13</v>
      </c>
      <c r="G61" cm="1">
        <f t="array" ref="G61">_xlfn.IFS(F61="Fast Food",0,F61="Groceries",1,F61="Home",2,F61="Library",3,F61="Mall",4,F61="Museum",5,F61="Nightclub",6,F61="Park",7,F61="Parking",8,F61="Restaurant",9,F61="Work",10)</f>
        <v>2</v>
      </c>
      <c r="H61" t="s">
        <v>14</v>
      </c>
      <c r="I61">
        <v>29</v>
      </c>
      <c r="J61" s="2">
        <v>44111</v>
      </c>
      <c r="K61">
        <f t="shared" si="0"/>
        <v>1</v>
      </c>
      <c r="L61" t="str">
        <f t="shared" si="1"/>
        <v>W</v>
      </c>
      <c r="M61">
        <f t="shared" si="2"/>
        <v>41</v>
      </c>
      <c r="N61" s="11">
        <f t="shared" si="3"/>
        <v>0.75</v>
      </c>
      <c r="O61" s="3">
        <f t="shared" si="4"/>
        <v>359</v>
      </c>
      <c r="P61">
        <f t="shared" si="5"/>
        <v>1</v>
      </c>
      <c r="Q61">
        <f t="shared" si="6"/>
        <v>0.25</v>
      </c>
      <c r="R61">
        <f t="shared" si="7"/>
        <v>1</v>
      </c>
    </row>
    <row r="62" spans="1:18" x14ac:dyDescent="0.3">
      <c r="A62">
        <v>1</v>
      </c>
      <c r="B62">
        <v>41.879604</v>
      </c>
      <c r="C62">
        <v>-87.633663999999996</v>
      </c>
      <c r="D62" s="1">
        <v>0.33333333333333331</v>
      </c>
      <c r="E62" s="1">
        <v>0.34027777777777773</v>
      </c>
      <c r="F62" t="s">
        <v>9</v>
      </c>
      <c r="G62" cm="1">
        <f t="array" ref="G62">_xlfn.IFS(F62="Fast Food",0,F62="Groceries",1,F62="Home",2,F62="Library",3,F62="Mall",4,F62="Museum",5,F62="Nightclub",6,F62="Park",7,F62="Parking",8,F62="Restaurant",9,F62="Work",10)</f>
        <v>0</v>
      </c>
      <c r="H62" t="s">
        <v>10</v>
      </c>
      <c r="I62">
        <v>25</v>
      </c>
      <c r="J62" s="2">
        <v>44112</v>
      </c>
      <c r="K62">
        <f t="shared" si="0"/>
        <v>1</v>
      </c>
      <c r="L62" t="str">
        <f t="shared" si="1"/>
        <v>Th</v>
      </c>
      <c r="M62">
        <f t="shared" si="2"/>
        <v>41</v>
      </c>
      <c r="N62" s="11">
        <f t="shared" si="3"/>
        <v>0.33333333333333331</v>
      </c>
      <c r="O62" s="3">
        <f t="shared" si="4"/>
        <v>9.9999999999999645</v>
      </c>
      <c r="P62">
        <f t="shared" si="5"/>
        <v>1</v>
      </c>
      <c r="Q62">
        <f t="shared" si="6"/>
        <v>0.5</v>
      </c>
      <c r="R62">
        <f t="shared" si="7"/>
        <v>1</v>
      </c>
    </row>
    <row r="63" spans="1:18" x14ac:dyDescent="0.3">
      <c r="A63">
        <v>1</v>
      </c>
      <c r="B63">
        <v>41.877676999999998</v>
      </c>
      <c r="C63">
        <v>-87.634251000000006</v>
      </c>
      <c r="D63" s="1">
        <v>0.34375</v>
      </c>
      <c r="E63" s="1">
        <v>0.34722222222222227</v>
      </c>
      <c r="F63" t="s">
        <v>11</v>
      </c>
      <c r="G63" cm="1">
        <f t="array" ref="G63">_xlfn.IFS(F63="Fast Food",0,F63="Groceries",1,F63="Home",2,F63="Library",3,F63="Mall",4,F63="Museum",5,F63="Nightclub",6,F63="Park",7,F63="Parking",8,F63="Restaurant",9,F63="Work",10)</f>
        <v>8</v>
      </c>
      <c r="H63" t="s">
        <v>10</v>
      </c>
      <c r="I63">
        <v>25</v>
      </c>
      <c r="J63" s="2">
        <v>44112</v>
      </c>
      <c r="K63">
        <f t="shared" si="0"/>
        <v>1</v>
      </c>
      <c r="L63" t="str">
        <f t="shared" si="1"/>
        <v>Th</v>
      </c>
      <c r="M63">
        <f t="shared" si="2"/>
        <v>41</v>
      </c>
      <c r="N63" s="11">
        <f t="shared" si="3"/>
        <v>0.33333333333333331</v>
      </c>
      <c r="O63" s="3">
        <f t="shared" si="4"/>
        <v>20.000000000000089</v>
      </c>
      <c r="P63">
        <f t="shared" si="5"/>
        <v>1</v>
      </c>
      <c r="Q63">
        <f t="shared" si="6"/>
        <v>1</v>
      </c>
      <c r="R63">
        <f t="shared" si="7"/>
        <v>1</v>
      </c>
    </row>
    <row r="64" spans="1:18" x14ac:dyDescent="0.3">
      <c r="A64">
        <v>1</v>
      </c>
      <c r="B64">
        <v>41.880653000000002</v>
      </c>
      <c r="C64">
        <v>-87.636480000000006</v>
      </c>
      <c r="D64" s="1">
        <v>0.35416666666666669</v>
      </c>
      <c r="E64" s="1">
        <v>0.5</v>
      </c>
      <c r="F64" t="s">
        <v>12</v>
      </c>
      <c r="G64" cm="1">
        <f t="array" ref="G64">_xlfn.IFS(F64="Fast Food",0,F64="Groceries",1,F64="Home",2,F64="Library",3,F64="Mall",4,F64="Museum",5,F64="Nightclub",6,F64="Park",7,F64="Parking",8,F64="Restaurant",9,F64="Work",10)</f>
        <v>10</v>
      </c>
      <c r="H64" t="s">
        <v>10</v>
      </c>
      <c r="I64">
        <v>25</v>
      </c>
      <c r="J64" s="2">
        <v>44112</v>
      </c>
      <c r="K64">
        <f t="shared" si="0"/>
        <v>1</v>
      </c>
      <c r="L64" t="str">
        <f t="shared" si="1"/>
        <v>Th</v>
      </c>
      <c r="M64">
        <f t="shared" si="2"/>
        <v>41</v>
      </c>
      <c r="N64" s="11">
        <f t="shared" si="3"/>
        <v>0.33333333333333331</v>
      </c>
      <c r="O64" s="3">
        <f t="shared" si="4"/>
        <v>240.00000000000003</v>
      </c>
      <c r="P64">
        <f t="shared" si="5"/>
        <v>1</v>
      </c>
      <c r="Q64">
        <f t="shared" si="6"/>
        <v>1</v>
      </c>
      <c r="R64">
        <f t="shared" si="7"/>
        <v>1</v>
      </c>
    </row>
    <row r="65" spans="1:18" x14ac:dyDescent="0.3">
      <c r="A65">
        <v>1</v>
      </c>
      <c r="B65">
        <v>41.897865000000003</v>
      </c>
      <c r="C65">
        <v>-87.630874000000006</v>
      </c>
      <c r="D65" s="1">
        <v>0.72916666666666663</v>
      </c>
      <c r="E65" s="1">
        <v>0.99930555555555556</v>
      </c>
      <c r="F65" t="s">
        <v>13</v>
      </c>
      <c r="G65" cm="1">
        <f t="array" ref="G65">_xlfn.IFS(F65="Fast Food",0,F65="Groceries",1,F65="Home",2,F65="Library",3,F65="Mall",4,F65="Museum",5,F65="Nightclub",6,F65="Park",7,F65="Parking",8,F65="Restaurant",9,F65="Work",10)</f>
        <v>2</v>
      </c>
      <c r="H65" t="s">
        <v>10</v>
      </c>
      <c r="I65">
        <v>25</v>
      </c>
      <c r="J65" s="2">
        <v>44112</v>
      </c>
      <c r="K65">
        <f t="shared" si="0"/>
        <v>1</v>
      </c>
      <c r="L65" t="str">
        <f t="shared" si="1"/>
        <v>Th</v>
      </c>
      <c r="M65">
        <f t="shared" si="2"/>
        <v>41</v>
      </c>
      <c r="N65" s="11">
        <f t="shared" si="3"/>
        <v>0.75</v>
      </c>
      <c r="O65" s="3">
        <f t="shared" si="4"/>
        <v>359</v>
      </c>
      <c r="P65">
        <f t="shared" si="5"/>
        <v>1</v>
      </c>
      <c r="Q65">
        <f t="shared" si="6"/>
        <v>0.25</v>
      </c>
      <c r="R65">
        <f t="shared" si="7"/>
        <v>1</v>
      </c>
    </row>
    <row r="66" spans="1:18" x14ac:dyDescent="0.3">
      <c r="A66">
        <v>2</v>
      </c>
      <c r="B66">
        <v>41.879604</v>
      </c>
      <c r="C66">
        <v>-87.633663999999996</v>
      </c>
      <c r="D66" s="1">
        <v>0.3125</v>
      </c>
      <c r="E66" s="1">
        <v>0.35416666666666669</v>
      </c>
      <c r="F66" t="s">
        <v>9</v>
      </c>
      <c r="G66" cm="1">
        <f t="array" ref="G66">_xlfn.IFS(F66="Fast Food",0,F66="Groceries",1,F66="Home",2,F66="Library",3,F66="Mall",4,F66="Museum",5,F66="Nightclub",6,F66="Park",7,F66="Parking",8,F66="Restaurant",9,F66="Work",10)</f>
        <v>0</v>
      </c>
      <c r="H66" t="s">
        <v>14</v>
      </c>
      <c r="I66">
        <v>27</v>
      </c>
      <c r="J66" s="2">
        <v>44112</v>
      </c>
      <c r="K66">
        <f t="shared" si="0"/>
        <v>1</v>
      </c>
      <c r="L66" t="str">
        <f t="shared" si="1"/>
        <v>Th</v>
      </c>
      <c r="M66">
        <f t="shared" si="2"/>
        <v>41</v>
      </c>
      <c r="N66" s="11">
        <f t="shared" si="3"/>
        <v>0.33333333333333331</v>
      </c>
      <c r="O66" s="3">
        <f t="shared" si="4"/>
        <v>30.000000000000053</v>
      </c>
      <c r="P66">
        <f t="shared" si="5"/>
        <v>1</v>
      </c>
      <c r="Q66">
        <f t="shared" si="6"/>
        <v>0.5</v>
      </c>
      <c r="R66">
        <f t="shared" si="7"/>
        <v>1</v>
      </c>
    </row>
    <row r="67" spans="1:18" x14ac:dyDescent="0.3">
      <c r="A67">
        <v>2</v>
      </c>
      <c r="B67">
        <v>41.880653000000002</v>
      </c>
      <c r="C67">
        <v>-87.636480000000006</v>
      </c>
      <c r="D67" s="1">
        <v>0.375</v>
      </c>
      <c r="E67" s="1">
        <v>0.70833333333333337</v>
      </c>
      <c r="F67" t="s">
        <v>12</v>
      </c>
      <c r="G67" cm="1">
        <f t="array" ref="G67">_xlfn.IFS(F67="Fast Food",0,F67="Groceries",1,F67="Home",2,F67="Library",3,F67="Mall",4,F67="Museum",5,F67="Nightclub",6,F67="Park",7,F67="Parking",8,F67="Restaurant",9,F67="Work",10)</f>
        <v>10</v>
      </c>
      <c r="H67" t="s">
        <v>14</v>
      </c>
      <c r="I67">
        <v>27</v>
      </c>
      <c r="J67" s="2">
        <v>44112</v>
      </c>
      <c r="K67">
        <f t="shared" ref="K67:K130" si="8">CHOOSE(WEEKDAY(J67),0,1,1,1,1,1,0)</f>
        <v>1</v>
      </c>
      <c r="L67" t="str">
        <f t="shared" ref="L67:L130" si="9">CHOOSE(WEEKDAY(J67),"Su","M","Tu","W","Th","F","Sa")</f>
        <v>Th</v>
      </c>
      <c r="M67">
        <f t="shared" ref="M67:M130" si="10">WEEKNUM(J67)</f>
        <v>41</v>
      </c>
      <c r="N67" s="11">
        <f t="shared" ref="N67:N130" si="11">MROUND(D67,"2:00")</f>
        <v>0.41666666666666663</v>
      </c>
      <c r="O67" s="3">
        <f t="shared" ref="O67:O130" si="12">(E67-N67)*1440</f>
        <v>420.00000000000011</v>
      </c>
      <c r="P67">
        <f t="shared" ref="P67:P130" si="13">COUNTIFS(F:F,F67,A:A,A67,L:L,L67)/(MAX(M:M)-MIN(M:M))</f>
        <v>1</v>
      </c>
      <c r="Q67">
        <f t="shared" ref="Q67:Q130" si="14">COUNTIFS(F:F,F67,N:N,N67,L:L,L67,A:A,A67)/COUNTIFS(F:F,F67,L:L,L67,N:N,N67)</f>
        <v>0.2</v>
      </c>
      <c r="R67">
        <f t="shared" ref="R67:R130" si="15">COUNTIFS(F:F,F67,A:A,A67,L:L,L67,N:N,N67)/(MAX(M:M)-MIN(M:M))</f>
        <v>1</v>
      </c>
    </row>
    <row r="68" spans="1:18" x14ac:dyDescent="0.3">
      <c r="A68">
        <v>2</v>
      </c>
      <c r="B68">
        <v>41.897865000000003</v>
      </c>
      <c r="C68">
        <v>-87.630874000000006</v>
      </c>
      <c r="D68" s="1">
        <v>0.73958333333333337</v>
      </c>
      <c r="E68" s="1">
        <v>0.99930555555555556</v>
      </c>
      <c r="F68" t="s">
        <v>13</v>
      </c>
      <c r="G68" cm="1">
        <f t="array" ref="G68">_xlfn.IFS(F68="Fast Food",0,F68="Groceries",1,F68="Home",2,F68="Library",3,F68="Mall",4,F68="Museum",5,F68="Nightclub",6,F68="Park",7,F68="Parking",8,F68="Restaurant",9,F68="Work",10)</f>
        <v>2</v>
      </c>
      <c r="H68" t="s">
        <v>14</v>
      </c>
      <c r="I68">
        <v>27</v>
      </c>
      <c r="J68" s="2">
        <v>44112</v>
      </c>
      <c r="K68">
        <f t="shared" si="8"/>
        <v>1</v>
      </c>
      <c r="L68" t="str">
        <f t="shared" si="9"/>
        <v>Th</v>
      </c>
      <c r="M68">
        <f t="shared" si="10"/>
        <v>41</v>
      </c>
      <c r="N68" s="11">
        <f t="shared" si="11"/>
        <v>0.75</v>
      </c>
      <c r="O68" s="3">
        <f t="shared" si="12"/>
        <v>359</v>
      </c>
      <c r="P68">
        <f t="shared" si="13"/>
        <v>1</v>
      </c>
      <c r="Q68">
        <f t="shared" si="14"/>
        <v>0.25</v>
      </c>
      <c r="R68">
        <f t="shared" si="15"/>
        <v>1</v>
      </c>
    </row>
    <row r="69" spans="1:18" x14ac:dyDescent="0.3">
      <c r="A69">
        <v>3</v>
      </c>
      <c r="B69">
        <v>41.880653000000002</v>
      </c>
      <c r="C69">
        <v>-87.636480000000006</v>
      </c>
      <c r="D69" s="1">
        <v>0.375</v>
      </c>
      <c r="E69" s="1">
        <v>0.70833333333333337</v>
      </c>
      <c r="F69" t="s">
        <v>12</v>
      </c>
      <c r="G69" cm="1">
        <f t="array" ref="G69">_xlfn.IFS(F69="Fast Food",0,F69="Groceries",1,F69="Home",2,F69="Library",3,F69="Mall",4,F69="Museum",5,F69="Nightclub",6,F69="Park",7,F69="Parking",8,F69="Restaurant",9,F69="Work",10)</f>
        <v>10</v>
      </c>
      <c r="H69" t="s">
        <v>14</v>
      </c>
      <c r="I69">
        <v>29</v>
      </c>
      <c r="J69" s="2">
        <v>44112</v>
      </c>
      <c r="K69">
        <f t="shared" si="8"/>
        <v>1</v>
      </c>
      <c r="L69" t="str">
        <f t="shared" si="9"/>
        <v>Th</v>
      </c>
      <c r="M69">
        <f t="shared" si="10"/>
        <v>41</v>
      </c>
      <c r="N69" s="11">
        <f t="shared" si="11"/>
        <v>0.41666666666666663</v>
      </c>
      <c r="O69" s="3">
        <f t="shared" si="12"/>
        <v>420.00000000000011</v>
      </c>
      <c r="P69">
        <f t="shared" si="13"/>
        <v>1</v>
      </c>
      <c r="Q69">
        <f t="shared" si="14"/>
        <v>0.2</v>
      </c>
      <c r="R69">
        <f t="shared" si="15"/>
        <v>1</v>
      </c>
    </row>
    <row r="70" spans="1:18" x14ac:dyDescent="0.3">
      <c r="A70">
        <v>3</v>
      </c>
      <c r="B70">
        <v>41.881996999999998</v>
      </c>
      <c r="C70">
        <v>-87.627484999999993</v>
      </c>
      <c r="D70" s="1">
        <v>0.73958333333333337</v>
      </c>
      <c r="E70" s="1">
        <v>0.77083333333333337</v>
      </c>
      <c r="F70" t="s">
        <v>15</v>
      </c>
      <c r="G70" cm="1">
        <f t="array" ref="G70">_xlfn.IFS(F70="Fast Food",0,F70="Groceries",1,F70="Home",2,F70="Library",3,F70="Mall",4,F70="Museum",5,F70="Nightclub",6,F70="Park",7,F70="Parking",8,F70="Restaurant",9,F70="Work",10)</f>
        <v>1</v>
      </c>
      <c r="H70" t="s">
        <v>14</v>
      </c>
      <c r="I70">
        <v>29</v>
      </c>
      <c r="J70" s="2">
        <v>44112</v>
      </c>
      <c r="K70">
        <f t="shared" si="8"/>
        <v>1</v>
      </c>
      <c r="L70" t="str">
        <f t="shared" si="9"/>
        <v>Th</v>
      </c>
      <c r="M70">
        <f t="shared" si="10"/>
        <v>41</v>
      </c>
      <c r="N70" s="11">
        <f t="shared" si="11"/>
        <v>0.75</v>
      </c>
      <c r="O70" s="3">
        <f t="shared" si="12"/>
        <v>30.000000000000053</v>
      </c>
      <c r="P70">
        <f t="shared" si="13"/>
        <v>1</v>
      </c>
      <c r="Q70">
        <f t="shared" si="14"/>
        <v>0.25</v>
      </c>
      <c r="R70">
        <f t="shared" si="15"/>
        <v>1</v>
      </c>
    </row>
    <row r="71" spans="1:18" x14ac:dyDescent="0.3">
      <c r="A71">
        <v>3</v>
      </c>
      <c r="B71">
        <v>41.897865000000003</v>
      </c>
      <c r="C71">
        <v>-87.630874000000006</v>
      </c>
      <c r="D71" s="1">
        <v>0.79166666666666663</v>
      </c>
      <c r="E71" s="1">
        <v>0.99930555555555556</v>
      </c>
      <c r="F71" t="s">
        <v>13</v>
      </c>
      <c r="G71" cm="1">
        <f t="array" ref="G71">_xlfn.IFS(F71="Fast Food",0,F71="Groceries",1,F71="Home",2,F71="Library",3,F71="Mall",4,F71="Museum",5,F71="Nightclub",6,F71="Park",7,F71="Parking",8,F71="Restaurant",9,F71="Work",10)</f>
        <v>2</v>
      </c>
      <c r="H71" t="s">
        <v>14</v>
      </c>
      <c r="I71">
        <v>29</v>
      </c>
      <c r="J71" s="2">
        <v>44112</v>
      </c>
      <c r="K71">
        <f t="shared" si="8"/>
        <v>1</v>
      </c>
      <c r="L71" t="str">
        <f t="shared" si="9"/>
        <v>Th</v>
      </c>
      <c r="M71">
        <f t="shared" si="10"/>
        <v>41</v>
      </c>
      <c r="N71" s="11">
        <f t="shared" si="11"/>
        <v>0.83333333333333326</v>
      </c>
      <c r="O71" s="3">
        <f t="shared" si="12"/>
        <v>239.00000000000011</v>
      </c>
      <c r="P71">
        <f t="shared" si="13"/>
        <v>1</v>
      </c>
      <c r="Q71">
        <f t="shared" si="14"/>
        <v>0.5</v>
      </c>
      <c r="R71">
        <f t="shared" si="15"/>
        <v>1</v>
      </c>
    </row>
    <row r="72" spans="1:18" x14ac:dyDescent="0.3">
      <c r="A72">
        <v>4</v>
      </c>
      <c r="B72">
        <v>41.880653000000002</v>
      </c>
      <c r="C72">
        <v>-87.636480000000006</v>
      </c>
      <c r="D72" s="1">
        <v>0.375</v>
      </c>
      <c r="E72" s="1">
        <v>0.71527777777777779</v>
      </c>
      <c r="F72" t="s">
        <v>12</v>
      </c>
      <c r="G72" cm="1">
        <f t="array" ref="G72">_xlfn.IFS(F72="Fast Food",0,F72="Groceries",1,F72="Home",2,F72="Library",3,F72="Mall",4,F72="Museum",5,F72="Nightclub",6,F72="Park",7,F72="Parking",8,F72="Restaurant",9,F72="Work",10)</f>
        <v>10</v>
      </c>
      <c r="H72" t="s">
        <v>10</v>
      </c>
      <c r="I72">
        <v>26</v>
      </c>
      <c r="J72" s="2">
        <v>44112</v>
      </c>
      <c r="K72">
        <f t="shared" si="8"/>
        <v>1</v>
      </c>
      <c r="L72" t="str">
        <f t="shared" si="9"/>
        <v>Th</v>
      </c>
      <c r="M72">
        <f t="shared" si="10"/>
        <v>41</v>
      </c>
      <c r="N72" s="11">
        <f t="shared" si="11"/>
        <v>0.41666666666666663</v>
      </c>
      <c r="O72" s="3">
        <f t="shared" si="12"/>
        <v>430.00000000000006</v>
      </c>
      <c r="P72">
        <f t="shared" si="13"/>
        <v>1</v>
      </c>
      <c r="Q72">
        <f t="shared" si="14"/>
        <v>0.2</v>
      </c>
      <c r="R72">
        <f t="shared" si="15"/>
        <v>1</v>
      </c>
    </row>
    <row r="73" spans="1:18" x14ac:dyDescent="0.3">
      <c r="A73">
        <v>4</v>
      </c>
      <c r="B73">
        <v>41.881996999999998</v>
      </c>
      <c r="C73">
        <v>-87.627484999999993</v>
      </c>
      <c r="D73" s="1">
        <v>0.73958333333333337</v>
      </c>
      <c r="E73" s="1">
        <v>0.77777777777777779</v>
      </c>
      <c r="F73" t="s">
        <v>15</v>
      </c>
      <c r="G73" cm="1">
        <f t="array" ref="G73">_xlfn.IFS(F73="Fast Food",0,F73="Groceries",1,F73="Home",2,F73="Library",3,F73="Mall",4,F73="Museum",5,F73="Nightclub",6,F73="Park",7,F73="Parking",8,F73="Restaurant",9,F73="Work",10)</f>
        <v>1</v>
      </c>
      <c r="H73" t="s">
        <v>10</v>
      </c>
      <c r="I73">
        <v>26</v>
      </c>
      <c r="J73" s="2">
        <v>44112</v>
      </c>
      <c r="K73">
        <f t="shared" si="8"/>
        <v>1</v>
      </c>
      <c r="L73" t="str">
        <f t="shared" si="9"/>
        <v>Th</v>
      </c>
      <c r="M73">
        <f t="shared" si="10"/>
        <v>41</v>
      </c>
      <c r="N73" s="11">
        <f t="shared" si="11"/>
        <v>0.75</v>
      </c>
      <c r="O73" s="3">
        <f t="shared" si="12"/>
        <v>40.000000000000014</v>
      </c>
      <c r="P73">
        <f t="shared" si="13"/>
        <v>1</v>
      </c>
      <c r="Q73">
        <f t="shared" si="14"/>
        <v>0.25</v>
      </c>
      <c r="R73">
        <f t="shared" si="15"/>
        <v>1</v>
      </c>
    </row>
    <row r="74" spans="1:18" x14ac:dyDescent="0.3">
      <c r="A74">
        <v>4</v>
      </c>
      <c r="B74">
        <v>41.897865000000003</v>
      </c>
      <c r="C74">
        <v>-87.630874000000006</v>
      </c>
      <c r="D74" s="1">
        <v>0.79166666666666663</v>
      </c>
      <c r="E74" s="1">
        <v>0.99930555555555556</v>
      </c>
      <c r="F74" t="s">
        <v>13</v>
      </c>
      <c r="G74" cm="1">
        <f t="array" ref="G74">_xlfn.IFS(F74="Fast Food",0,F74="Groceries",1,F74="Home",2,F74="Library",3,F74="Mall",4,F74="Museum",5,F74="Nightclub",6,F74="Park",7,F74="Parking",8,F74="Restaurant",9,F74="Work",10)</f>
        <v>2</v>
      </c>
      <c r="H74" t="s">
        <v>10</v>
      </c>
      <c r="I74">
        <v>26</v>
      </c>
      <c r="J74" s="2">
        <v>44112</v>
      </c>
      <c r="K74">
        <f t="shared" si="8"/>
        <v>1</v>
      </c>
      <c r="L74" t="str">
        <f t="shared" si="9"/>
        <v>Th</v>
      </c>
      <c r="M74">
        <f t="shared" si="10"/>
        <v>41</v>
      </c>
      <c r="N74" s="11">
        <f t="shared" si="11"/>
        <v>0.83333333333333326</v>
      </c>
      <c r="O74" s="3">
        <f t="shared" si="12"/>
        <v>239.00000000000011</v>
      </c>
      <c r="P74">
        <f t="shared" si="13"/>
        <v>1</v>
      </c>
      <c r="Q74">
        <f t="shared" si="14"/>
        <v>0.5</v>
      </c>
      <c r="R74">
        <f t="shared" si="15"/>
        <v>1</v>
      </c>
    </row>
    <row r="75" spans="1:18" x14ac:dyDescent="0.3">
      <c r="A75">
        <v>5</v>
      </c>
      <c r="B75">
        <v>41.874848999999998</v>
      </c>
      <c r="C75">
        <v>-87.634506000000002</v>
      </c>
      <c r="D75" s="1">
        <v>0.25</v>
      </c>
      <c r="E75" s="1">
        <v>0.3125</v>
      </c>
      <c r="F75" t="s">
        <v>16</v>
      </c>
      <c r="G75" cm="1">
        <f t="array" ref="G75">_xlfn.IFS(F75="Fast Food",0,F75="Groceries",1,F75="Home",2,F75="Library",3,F75="Mall",4,F75="Museum",5,F75="Nightclub",6,F75="Park",7,F75="Parking",8,F75="Restaurant",9,F75="Work",10)</f>
        <v>7</v>
      </c>
      <c r="H75" t="s">
        <v>10</v>
      </c>
      <c r="I75">
        <v>27</v>
      </c>
      <c r="J75" s="2">
        <v>44112</v>
      </c>
      <c r="K75">
        <f t="shared" si="8"/>
        <v>1</v>
      </c>
      <c r="L75" t="str">
        <f t="shared" si="9"/>
        <v>Th</v>
      </c>
      <c r="M75">
        <f t="shared" si="10"/>
        <v>41</v>
      </c>
      <c r="N75" s="11">
        <f t="shared" si="11"/>
        <v>0.25</v>
      </c>
      <c r="O75" s="3">
        <f t="shared" si="12"/>
        <v>90</v>
      </c>
      <c r="P75">
        <f t="shared" si="13"/>
        <v>1</v>
      </c>
      <c r="Q75">
        <f t="shared" si="14"/>
        <v>1</v>
      </c>
      <c r="R75">
        <f t="shared" si="15"/>
        <v>1</v>
      </c>
    </row>
    <row r="76" spans="1:18" x14ac:dyDescent="0.3">
      <c r="A76">
        <v>5</v>
      </c>
      <c r="B76">
        <v>41.880653000000002</v>
      </c>
      <c r="C76">
        <v>-87.636480000000006</v>
      </c>
      <c r="D76" s="1">
        <v>0.375</v>
      </c>
      <c r="E76" s="1">
        <v>0.70833333333333337</v>
      </c>
      <c r="F76" t="s">
        <v>12</v>
      </c>
      <c r="G76" cm="1">
        <f t="array" ref="G76">_xlfn.IFS(F76="Fast Food",0,F76="Groceries",1,F76="Home",2,F76="Library",3,F76="Mall",4,F76="Museum",5,F76="Nightclub",6,F76="Park",7,F76="Parking",8,F76="Restaurant",9,F76="Work",10)</f>
        <v>10</v>
      </c>
      <c r="H76" t="s">
        <v>10</v>
      </c>
      <c r="I76">
        <v>27</v>
      </c>
      <c r="J76" s="2">
        <v>44112</v>
      </c>
      <c r="K76">
        <f t="shared" si="8"/>
        <v>1</v>
      </c>
      <c r="L76" t="str">
        <f t="shared" si="9"/>
        <v>Th</v>
      </c>
      <c r="M76">
        <f t="shared" si="10"/>
        <v>41</v>
      </c>
      <c r="N76" s="11">
        <f t="shared" si="11"/>
        <v>0.41666666666666663</v>
      </c>
      <c r="O76" s="3">
        <f t="shared" si="12"/>
        <v>420.00000000000011</v>
      </c>
      <c r="P76">
        <f t="shared" si="13"/>
        <v>1</v>
      </c>
      <c r="Q76">
        <f t="shared" si="14"/>
        <v>0.2</v>
      </c>
      <c r="R76">
        <f t="shared" si="15"/>
        <v>1</v>
      </c>
    </row>
    <row r="77" spans="1:18" x14ac:dyDescent="0.3">
      <c r="A77">
        <v>5</v>
      </c>
      <c r="B77">
        <v>41.881996999999998</v>
      </c>
      <c r="C77">
        <v>-87.627484999999993</v>
      </c>
      <c r="D77" s="1">
        <v>0.73958333333333337</v>
      </c>
      <c r="E77" s="1">
        <v>0.77083333333333337</v>
      </c>
      <c r="F77" t="s">
        <v>15</v>
      </c>
      <c r="G77" cm="1">
        <f t="array" ref="G77">_xlfn.IFS(F77="Fast Food",0,F77="Groceries",1,F77="Home",2,F77="Library",3,F77="Mall",4,F77="Museum",5,F77="Nightclub",6,F77="Park",7,F77="Parking",8,F77="Restaurant",9,F77="Work",10)</f>
        <v>1</v>
      </c>
      <c r="H77" t="s">
        <v>10</v>
      </c>
      <c r="I77">
        <v>27</v>
      </c>
      <c r="J77" s="2">
        <v>44112</v>
      </c>
      <c r="K77">
        <f t="shared" si="8"/>
        <v>1</v>
      </c>
      <c r="L77" t="str">
        <f t="shared" si="9"/>
        <v>Th</v>
      </c>
      <c r="M77">
        <f t="shared" si="10"/>
        <v>41</v>
      </c>
      <c r="N77" s="11">
        <f t="shared" si="11"/>
        <v>0.75</v>
      </c>
      <c r="O77" s="3">
        <f t="shared" si="12"/>
        <v>30.000000000000053</v>
      </c>
      <c r="P77">
        <f t="shared" si="13"/>
        <v>1</v>
      </c>
      <c r="Q77">
        <f t="shared" si="14"/>
        <v>0.25</v>
      </c>
      <c r="R77">
        <f t="shared" si="15"/>
        <v>1</v>
      </c>
    </row>
    <row r="78" spans="1:18" x14ac:dyDescent="0.3">
      <c r="A78">
        <v>5</v>
      </c>
      <c r="B78">
        <v>41.897865000000003</v>
      </c>
      <c r="C78">
        <v>-87.630874000000006</v>
      </c>
      <c r="D78" s="1">
        <v>0.73958333333333337</v>
      </c>
      <c r="E78" s="1">
        <v>0.99930555555555556</v>
      </c>
      <c r="F78" t="s">
        <v>13</v>
      </c>
      <c r="G78" cm="1">
        <f t="array" ref="G78">_xlfn.IFS(F78="Fast Food",0,F78="Groceries",1,F78="Home",2,F78="Library",3,F78="Mall",4,F78="Museum",5,F78="Nightclub",6,F78="Park",7,F78="Parking",8,F78="Restaurant",9,F78="Work",10)</f>
        <v>2</v>
      </c>
      <c r="H78" t="s">
        <v>10</v>
      </c>
      <c r="I78">
        <v>27</v>
      </c>
      <c r="J78" s="2">
        <v>44112</v>
      </c>
      <c r="K78">
        <f t="shared" si="8"/>
        <v>1</v>
      </c>
      <c r="L78" t="str">
        <f t="shared" si="9"/>
        <v>Th</v>
      </c>
      <c r="M78">
        <f t="shared" si="10"/>
        <v>41</v>
      </c>
      <c r="N78" s="11">
        <f t="shared" si="11"/>
        <v>0.75</v>
      </c>
      <c r="O78" s="3">
        <f t="shared" si="12"/>
        <v>359</v>
      </c>
      <c r="P78">
        <f t="shared" si="13"/>
        <v>1</v>
      </c>
      <c r="Q78">
        <f t="shared" si="14"/>
        <v>0.25</v>
      </c>
      <c r="R78">
        <f t="shared" si="15"/>
        <v>1</v>
      </c>
    </row>
    <row r="79" spans="1:18" x14ac:dyDescent="0.3">
      <c r="A79">
        <v>6</v>
      </c>
      <c r="B79">
        <v>41.880653000000002</v>
      </c>
      <c r="C79">
        <v>-87.636480000000006</v>
      </c>
      <c r="D79" s="1">
        <v>0.375</v>
      </c>
      <c r="E79" s="1">
        <v>0.71527777777777779</v>
      </c>
      <c r="F79" t="s">
        <v>12</v>
      </c>
      <c r="G79" cm="1">
        <f t="array" ref="G79">_xlfn.IFS(F79="Fast Food",0,F79="Groceries",1,F79="Home",2,F79="Library",3,F79="Mall",4,F79="Museum",5,F79="Nightclub",6,F79="Park",7,F79="Parking",8,F79="Restaurant",9,F79="Work",10)</f>
        <v>10</v>
      </c>
      <c r="H79" t="s">
        <v>14</v>
      </c>
      <c r="I79">
        <v>29</v>
      </c>
      <c r="J79" s="2">
        <v>44112</v>
      </c>
      <c r="K79">
        <f t="shared" si="8"/>
        <v>1</v>
      </c>
      <c r="L79" t="str">
        <f t="shared" si="9"/>
        <v>Th</v>
      </c>
      <c r="M79">
        <f t="shared" si="10"/>
        <v>41</v>
      </c>
      <c r="N79" s="11">
        <f t="shared" si="11"/>
        <v>0.41666666666666663</v>
      </c>
      <c r="O79" s="3">
        <f t="shared" si="12"/>
        <v>430.00000000000006</v>
      </c>
      <c r="P79">
        <f t="shared" si="13"/>
        <v>1</v>
      </c>
      <c r="Q79">
        <f t="shared" si="14"/>
        <v>0.2</v>
      </c>
      <c r="R79">
        <f t="shared" si="15"/>
        <v>1</v>
      </c>
    </row>
    <row r="80" spans="1:18" x14ac:dyDescent="0.3">
      <c r="A80">
        <v>6</v>
      </c>
      <c r="B80">
        <v>41.881996999999998</v>
      </c>
      <c r="C80">
        <v>-87.627484999999993</v>
      </c>
      <c r="D80" s="1">
        <v>0.73958333333333337</v>
      </c>
      <c r="E80" s="1">
        <v>0.77777777777777779</v>
      </c>
      <c r="F80" t="s">
        <v>15</v>
      </c>
      <c r="G80" cm="1">
        <f t="array" ref="G80">_xlfn.IFS(F80="Fast Food",0,F80="Groceries",1,F80="Home",2,F80="Library",3,F80="Mall",4,F80="Museum",5,F80="Nightclub",6,F80="Park",7,F80="Parking",8,F80="Restaurant",9,F80="Work",10)</f>
        <v>1</v>
      </c>
      <c r="H80" t="s">
        <v>14</v>
      </c>
      <c r="I80">
        <v>29</v>
      </c>
      <c r="J80" s="2">
        <v>44112</v>
      </c>
      <c r="K80">
        <f t="shared" si="8"/>
        <v>1</v>
      </c>
      <c r="L80" t="str">
        <f t="shared" si="9"/>
        <v>Th</v>
      </c>
      <c r="M80">
        <f t="shared" si="10"/>
        <v>41</v>
      </c>
      <c r="N80" s="11">
        <f t="shared" si="11"/>
        <v>0.75</v>
      </c>
      <c r="O80" s="3">
        <f t="shared" si="12"/>
        <v>40.000000000000014</v>
      </c>
      <c r="P80">
        <f t="shared" si="13"/>
        <v>1</v>
      </c>
      <c r="Q80">
        <f t="shared" si="14"/>
        <v>0.25</v>
      </c>
      <c r="R80">
        <f t="shared" si="15"/>
        <v>1</v>
      </c>
    </row>
    <row r="81" spans="1:18" x14ac:dyDescent="0.3">
      <c r="A81">
        <v>6</v>
      </c>
      <c r="B81">
        <v>41.897865000000003</v>
      </c>
      <c r="C81">
        <v>-87.630874000000006</v>
      </c>
      <c r="D81" s="1">
        <v>0.73958333333333337</v>
      </c>
      <c r="E81" s="1">
        <v>0.99930555555555556</v>
      </c>
      <c r="F81" t="s">
        <v>13</v>
      </c>
      <c r="G81" cm="1">
        <f t="array" ref="G81">_xlfn.IFS(F81="Fast Food",0,F81="Groceries",1,F81="Home",2,F81="Library",3,F81="Mall",4,F81="Museum",5,F81="Nightclub",6,F81="Park",7,F81="Parking",8,F81="Restaurant",9,F81="Work",10)</f>
        <v>2</v>
      </c>
      <c r="H81" t="s">
        <v>14</v>
      </c>
      <c r="I81">
        <v>29</v>
      </c>
      <c r="J81" s="2">
        <v>44112</v>
      </c>
      <c r="K81">
        <f t="shared" si="8"/>
        <v>1</v>
      </c>
      <c r="L81" t="str">
        <f t="shared" si="9"/>
        <v>Th</v>
      </c>
      <c r="M81">
        <f t="shared" si="10"/>
        <v>41</v>
      </c>
      <c r="N81" s="11">
        <f t="shared" si="11"/>
        <v>0.75</v>
      </c>
      <c r="O81" s="3">
        <f t="shared" si="12"/>
        <v>359</v>
      </c>
      <c r="P81">
        <f t="shared" si="13"/>
        <v>1</v>
      </c>
      <c r="Q81">
        <f t="shared" si="14"/>
        <v>0.25</v>
      </c>
      <c r="R81">
        <f t="shared" si="15"/>
        <v>1</v>
      </c>
    </row>
    <row r="82" spans="1:18" x14ac:dyDescent="0.3">
      <c r="A82">
        <v>1</v>
      </c>
      <c r="B82">
        <v>41.879604</v>
      </c>
      <c r="C82">
        <v>-87.633663999999996</v>
      </c>
      <c r="D82" s="1">
        <v>0.33333333333333331</v>
      </c>
      <c r="E82" s="1">
        <v>0.34027777777777773</v>
      </c>
      <c r="F82" t="s">
        <v>9</v>
      </c>
      <c r="G82" cm="1">
        <f t="array" ref="G82">_xlfn.IFS(F82="Fast Food",0,F82="Groceries",1,F82="Home",2,F82="Library",3,F82="Mall",4,F82="Museum",5,F82="Nightclub",6,F82="Park",7,F82="Parking",8,F82="Restaurant",9,F82="Work",10)</f>
        <v>0</v>
      </c>
      <c r="H82" t="s">
        <v>10</v>
      </c>
      <c r="I82">
        <v>25</v>
      </c>
      <c r="J82" s="2">
        <v>44113</v>
      </c>
      <c r="K82">
        <f t="shared" si="8"/>
        <v>1</v>
      </c>
      <c r="L82" t="str">
        <f t="shared" si="9"/>
        <v>F</v>
      </c>
      <c r="M82">
        <f t="shared" si="10"/>
        <v>41</v>
      </c>
      <c r="N82" s="11">
        <f t="shared" si="11"/>
        <v>0.33333333333333331</v>
      </c>
      <c r="O82" s="3">
        <f t="shared" si="12"/>
        <v>9.9999999999999645</v>
      </c>
      <c r="P82">
        <f t="shared" si="13"/>
        <v>1</v>
      </c>
      <c r="Q82">
        <f t="shared" si="14"/>
        <v>0.5</v>
      </c>
      <c r="R82">
        <f t="shared" si="15"/>
        <v>1</v>
      </c>
    </row>
    <row r="83" spans="1:18" x14ac:dyDescent="0.3">
      <c r="A83">
        <v>1</v>
      </c>
      <c r="B83">
        <v>41.877676999999998</v>
      </c>
      <c r="C83">
        <v>-87.634251000000006</v>
      </c>
      <c r="D83" s="1">
        <v>0.34375</v>
      </c>
      <c r="E83" s="1">
        <v>0.34722222222222227</v>
      </c>
      <c r="F83" t="s">
        <v>11</v>
      </c>
      <c r="G83" cm="1">
        <f t="array" ref="G83">_xlfn.IFS(F83="Fast Food",0,F83="Groceries",1,F83="Home",2,F83="Library",3,F83="Mall",4,F83="Museum",5,F83="Nightclub",6,F83="Park",7,F83="Parking",8,F83="Restaurant",9,F83="Work",10)</f>
        <v>8</v>
      </c>
      <c r="H83" t="s">
        <v>10</v>
      </c>
      <c r="I83">
        <v>25</v>
      </c>
      <c r="J83" s="2">
        <v>44113</v>
      </c>
      <c r="K83">
        <f t="shared" si="8"/>
        <v>1</v>
      </c>
      <c r="L83" t="str">
        <f t="shared" si="9"/>
        <v>F</v>
      </c>
      <c r="M83">
        <f t="shared" si="10"/>
        <v>41</v>
      </c>
      <c r="N83" s="11">
        <f t="shared" si="11"/>
        <v>0.33333333333333331</v>
      </c>
      <c r="O83" s="3">
        <f t="shared" si="12"/>
        <v>20.000000000000089</v>
      </c>
      <c r="P83">
        <f t="shared" si="13"/>
        <v>1</v>
      </c>
      <c r="Q83">
        <f t="shared" si="14"/>
        <v>1</v>
      </c>
      <c r="R83">
        <f t="shared" si="15"/>
        <v>1</v>
      </c>
    </row>
    <row r="84" spans="1:18" x14ac:dyDescent="0.3">
      <c r="A84">
        <v>1</v>
      </c>
      <c r="B84">
        <v>41.880653000000002</v>
      </c>
      <c r="C84">
        <v>-87.636480000000006</v>
      </c>
      <c r="D84" s="1">
        <v>0.35416666666666669</v>
      </c>
      <c r="E84" s="1">
        <v>0.5</v>
      </c>
      <c r="F84" t="s">
        <v>12</v>
      </c>
      <c r="G84" cm="1">
        <f t="array" ref="G84">_xlfn.IFS(F84="Fast Food",0,F84="Groceries",1,F84="Home",2,F84="Library",3,F84="Mall",4,F84="Museum",5,F84="Nightclub",6,F84="Park",7,F84="Parking",8,F84="Restaurant",9,F84="Work",10)</f>
        <v>10</v>
      </c>
      <c r="H84" t="s">
        <v>10</v>
      </c>
      <c r="I84">
        <v>25</v>
      </c>
      <c r="J84" s="2">
        <v>44113</v>
      </c>
      <c r="K84">
        <f t="shared" si="8"/>
        <v>1</v>
      </c>
      <c r="L84" t="str">
        <f t="shared" si="9"/>
        <v>F</v>
      </c>
      <c r="M84">
        <f t="shared" si="10"/>
        <v>41</v>
      </c>
      <c r="N84" s="11">
        <f t="shared" si="11"/>
        <v>0.33333333333333331</v>
      </c>
      <c r="O84" s="3">
        <f t="shared" si="12"/>
        <v>240.00000000000003</v>
      </c>
      <c r="P84">
        <f t="shared" si="13"/>
        <v>1</v>
      </c>
      <c r="Q84">
        <f t="shared" si="14"/>
        <v>1</v>
      </c>
      <c r="R84">
        <f t="shared" si="15"/>
        <v>1</v>
      </c>
    </row>
    <row r="85" spans="1:18" x14ac:dyDescent="0.3">
      <c r="A85">
        <v>1</v>
      </c>
      <c r="B85">
        <v>41.897865000000003</v>
      </c>
      <c r="C85">
        <v>-87.630874000000006</v>
      </c>
      <c r="D85" s="1">
        <v>0.72916666666666663</v>
      </c>
      <c r="E85" s="1">
        <v>0.99930555555555556</v>
      </c>
      <c r="F85" t="s">
        <v>13</v>
      </c>
      <c r="G85" cm="1">
        <f t="array" ref="G85">_xlfn.IFS(F85="Fast Food",0,F85="Groceries",1,F85="Home",2,F85="Library",3,F85="Mall",4,F85="Museum",5,F85="Nightclub",6,F85="Park",7,F85="Parking",8,F85="Restaurant",9,F85="Work",10)</f>
        <v>2</v>
      </c>
      <c r="H85" t="s">
        <v>10</v>
      </c>
      <c r="I85">
        <v>25</v>
      </c>
      <c r="J85" s="2">
        <v>44113</v>
      </c>
      <c r="K85">
        <f t="shared" si="8"/>
        <v>1</v>
      </c>
      <c r="L85" t="str">
        <f t="shared" si="9"/>
        <v>F</v>
      </c>
      <c r="M85">
        <f t="shared" si="10"/>
        <v>41</v>
      </c>
      <c r="N85" s="11">
        <f t="shared" si="11"/>
        <v>0.75</v>
      </c>
      <c r="O85" s="3">
        <f t="shared" si="12"/>
        <v>359</v>
      </c>
      <c r="P85">
        <f t="shared" si="13"/>
        <v>1</v>
      </c>
      <c r="Q85">
        <f t="shared" si="14"/>
        <v>0.26666666666666666</v>
      </c>
      <c r="R85">
        <f t="shared" si="15"/>
        <v>1</v>
      </c>
    </row>
    <row r="86" spans="1:18" x14ac:dyDescent="0.3">
      <c r="A86">
        <v>2</v>
      </c>
      <c r="B86">
        <v>41.879604</v>
      </c>
      <c r="C86">
        <v>-87.633663999999996</v>
      </c>
      <c r="D86" s="1">
        <v>0.3125</v>
      </c>
      <c r="E86" s="1">
        <v>0.35416666666666669</v>
      </c>
      <c r="F86" t="s">
        <v>9</v>
      </c>
      <c r="G86" cm="1">
        <f t="array" ref="G86">_xlfn.IFS(F86="Fast Food",0,F86="Groceries",1,F86="Home",2,F86="Library",3,F86="Mall",4,F86="Museum",5,F86="Nightclub",6,F86="Park",7,F86="Parking",8,F86="Restaurant",9,F86="Work",10)</f>
        <v>0</v>
      </c>
      <c r="H86" t="s">
        <v>14</v>
      </c>
      <c r="I86">
        <v>27</v>
      </c>
      <c r="J86" s="2">
        <v>44113</v>
      </c>
      <c r="K86">
        <f t="shared" si="8"/>
        <v>1</v>
      </c>
      <c r="L86" t="str">
        <f t="shared" si="9"/>
        <v>F</v>
      </c>
      <c r="M86">
        <f t="shared" si="10"/>
        <v>41</v>
      </c>
      <c r="N86" s="11">
        <f t="shared" si="11"/>
        <v>0.33333333333333331</v>
      </c>
      <c r="O86" s="3">
        <f t="shared" si="12"/>
        <v>30.000000000000053</v>
      </c>
      <c r="P86">
        <f t="shared" si="13"/>
        <v>1</v>
      </c>
      <c r="Q86">
        <f t="shared" si="14"/>
        <v>0.5</v>
      </c>
      <c r="R86">
        <f t="shared" si="15"/>
        <v>1</v>
      </c>
    </row>
    <row r="87" spans="1:18" x14ac:dyDescent="0.3">
      <c r="A87">
        <v>2</v>
      </c>
      <c r="B87">
        <v>41.880653000000002</v>
      </c>
      <c r="C87">
        <v>-87.636480000000006</v>
      </c>
      <c r="D87" s="1">
        <v>0.375</v>
      </c>
      <c r="E87" s="1">
        <v>0.70833333333333337</v>
      </c>
      <c r="F87" t="s">
        <v>12</v>
      </c>
      <c r="G87" cm="1">
        <f t="array" ref="G87">_xlfn.IFS(F87="Fast Food",0,F87="Groceries",1,F87="Home",2,F87="Library",3,F87="Mall",4,F87="Museum",5,F87="Nightclub",6,F87="Park",7,F87="Parking",8,F87="Restaurant",9,F87="Work",10)</f>
        <v>10</v>
      </c>
      <c r="H87" t="s">
        <v>14</v>
      </c>
      <c r="I87">
        <v>27</v>
      </c>
      <c r="J87" s="2">
        <v>44113</v>
      </c>
      <c r="K87">
        <f t="shared" si="8"/>
        <v>1</v>
      </c>
      <c r="L87" t="str">
        <f t="shared" si="9"/>
        <v>F</v>
      </c>
      <c r="M87">
        <f t="shared" si="10"/>
        <v>41</v>
      </c>
      <c r="N87" s="11">
        <f t="shared" si="11"/>
        <v>0.41666666666666663</v>
      </c>
      <c r="O87" s="3">
        <f t="shared" si="12"/>
        <v>420.00000000000011</v>
      </c>
      <c r="P87">
        <f t="shared" si="13"/>
        <v>1</v>
      </c>
      <c r="Q87">
        <f t="shared" si="14"/>
        <v>0.2</v>
      </c>
      <c r="R87">
        <f t="shared" si="15"/>
        <v>1</v>
      </c>
    </row>
    <row r="88" spans="1:18" x14ac:dyDescent="0.3">
      <c r="A88">
        <v>2</v>
      </c>
      <c r="B88">
        <v>41.897865000000003</v>
      </c>
      <c r="C88">
        <v>-87.630874000000006</v>
      </c>
      <c r="D88" s="1">
        <v>0.73958333333333337</v>
      </c>
      <c r="E88" s="1">
        <v>0.99930555555555556</v>
      </c>
      <c r="F88" t="s">
        <v>13</v>
      </c>
      <c r="G88" cm="1">
        <f t="array" ref="G88">_xlfn.IFS(F88="Fast Food",0,F88="Groceries",1,F88="Home",2,F88="Library",3,F88="Mall",4,F88="Museum",5,F88="Nightclub",6,F88="Park",7,F88="Parking",8,F88="Restaurant",9,F88="Work",10)</f>
        <v>2</v>
      </c>
      <c r="H88" t="s">
        <v>14</v>
      </c>
      <c r="I88">
        <v>27</v>
      </c>
      <c r="J88" s="2">
        <v>44113</v>
      </c>
      <c r="K88">
        <f t="shared" si="8"/>
        <v>1</v>
      </c>
      <c r="L88" t="str">
        <f t="shared" si="9"/>
        <v>F</v>
      </c>
      <c r="M88">
        <f t="shared" si="10"/>
        <v>41</v>
      </c>
      <c r="N88" s="11">
        <f t="shared" si="11"/>
        <v>0.75</v>
      </c>
      <c r="O88" s="3">
        <f t="shared" si="12"/>
        <v>359</v>
      </c>
      <c r="P88">
        <f t="shared" si="13"/>
        <v>0.875</v>
      </c>
      <c r="Q88">
        <f t="shared" si="14"/>
        <v>0.2</v>
      </c>
      <c r="R88">
        <f t="shared" si="15"/>
        <v>0.75</v>
      </c>
    </row>
    <row r="89" spans="1:18" x14ac:dyDescent="0.3">
      <c r="A89">
        <v>3</v>
      </c>
      <c r="B89">
        <v>41.880653000000002</v>
      </c>
      <c r="C89">
        <v>-87.636480000000006</v>
      </c>
      <c r="D89" s="1">
        <v>0.375</v>
      </c>
      <c r="E89" s="1">
        <v>0.70833333333333337</v>
      </c>
      <c r="F89" t="s">
        <v>12</v>
      </c>
      <c r="G89" cm="1">
        <f t="array" ref="G89">_xlfn.IFS(F89="Fast Food",0,F89="Groceries",1,F89="Home",2,F89="Library",3,F89="Mall",4,F89="Museum",5,F89="Nightclub",6,F89="Park",7,F89="Parking",8,F89="Restaurant",9,F89="Work",10)</f>
        <v>10</v>
      </c>
      <c r="H89" t="s">
        <v>14</v>
      </c>
      <c r="I89">
        <v>29</v>
      </c>
      <c r="J89" s="2">
        <v>44113</v>
      </c>
      <c r="K89">
        <f t="shared" si="8"/>
        <v>1</v>
      </c>
      <c r="L89" t="str">
        <f t="shared" si="9"/>
        <v>F</v>
      </c>
      <c r="M89">
        <f t="shared" si="10"/>
        <v>41</v>
      </c>
      <c r="N89" s="11">
        <f t="shared" si="11"/>
        <v>0.41666666666666663</v>
      </c>
      <c r="O89" s="3">
        <f t="shared" si="12"/>
        <v>420.00000000000011</v>
      </c>
      <c r="P89">
        <f t="shared" si="13"/>
        <v>1</v>
      </c>
      <c r="Q89">
        <f t="shared" si="14"/>
        <v>0.2</v>
      </c>
      <c r="R89">
        <f t="shared" si="15"/>
        <v>1</v>
      </c>
    </row>
    <row r="90" spans="1:18" x14ac:dyDescent="0.3">
      <c r="A90">
        <v>3</v>
      </c>
      <c r="B90">
        <v>41.881996999999998</v>
      </c>
      <c r="C90">
        <v>-87.627484999999993</v>
      </c>
      <c r="D90" s="1">
        <v>0.73958333333333337</v>
      </c>
      <c r="E90" s="1">
        <v>0.77083333333333337</v>
      </c>
      <c r="F90" t="s">
        <v>15</v>
      </c>
      <c r="G90" cm="1">
        <f t="array" ref="G90">_xlfn.IFS(F90="Fast Food",0,F90="Groceries",1,F90="Home",2,F90="Library",3,F90="Mall",4,F90="Museum",5,F90="Nightclub",6,F90="Park",7,F90="Parking",8,F90="Restaurant",9,F90="Work",10)</f>
        <v>1</v>
      </c>
      <c r="H90" t="s">
        <v>14</v>
      </c>
      <c r="I90">
        <v>29</v>
      </c>
      <c r="J90" s="2">
        <v>44113</v>
      </c>
      <c r="K90">
        <f t="shared" si="8"/>
        <v>1</v>
      </c>
      <c r="L90" t="str">
        <f t="shared" si="9"/>
        <v>F</v>
      </c>
      <c r="M90">
        <f t="shared" si="10"/>
        <v>41</v>
      </c>
      <c r="N90" s="11">
        <f t="shared" si="11"/>
        <v>0.75</v>
      </c>
      <c r="O90" s="3">
        <f t="shared" si="12"/>
        <v>30.000000000000053</v>
      </c>
      <c r="P90">
        <f t="shared" si="13"/>
        <v>1</v>
      </c>
      <c r="Q90">
        <f t="shared" si="14"/>
        <v>0.33333333333333331</v>
      </c>
      <c r="R90">
        <f t="shared" si="15"/>
        <v>1</v>
      </c>
    </row>
    <row r="91" spans="1:18" x14ac:dyDescent="0.3">
      <c r="A91">
        <v>3</v>
      </c>
      <c r="B91">
        <v>41.897865000000003</v>
      </c>
      <c r="C91">
        <v>-87.630874000000006</v>
      </c>
      <c r="D91" s="1">
        <v>0.79166666666666663</v>
      </c>
      <c r="E91" s="1">
        <v>0.99930555555555556</v>
      </c>
      <c r="F91" t="s">
        <v>13</v>
      </c>
      <c r="G91" cm="1">
        <f t="array" ref="G91">_xlfn.IFS(F91="Fast Food",0,F91="Groceries",1,F91="Home",2,F91="Library",3,F91="Mall",4,F91="Museum",5,F91="Nightclub",6,F91="Park",7,F91="Parking",8,F91="Restaurant",9,F91="Work",10)</f>
        <v>2</v>
      </c>
      <c r="H91" t="s">
        <v>14</v>
      </c>
      <c r="I91">
        <v>29</v>
      </c>
      <c r="J91" s="2">
        <v>44113</v>
      </c>
      <c r="K91">
        <f t="shared" si="8"/>
        <v>1</v>
      </c>
      <c r="L91" t="str">
        <f t="shared" si="9"/>
        <v>F</v>
      </c>
      <c r="M91">
        <f t="shared" si="10"/>
        <v>41</v>
      </c>
      <c r="N91" s="11">
        <f t="shared" si="11"/>
        <v>0.83333333333333326</v>
      </c>
      <c r="O91" s="3">
        <f t="shared" si="12"/>
        <v>239.00000000000011</v>
      </c>
      <c r="P91">
        <f t="shared" si="13"/>
        <v>1</v>
      </c>
      <c r="Q91">
        <f t="shared" si="14"/>
        <v>0.47058823529411764</v>
      </c>
      <c r="R91">
        <f t="shared" si="15"/>
        <v>1</v>
      </c>
    </row>
    <row r="92" spans="1:18" x14ac:dyDescent="0.3">
      <c r="A92">
        <v>4</v>
      </c>
      <c r="B92">
        <v>41.880653000000002</v>
      </c>
      <c r="C92">
        <v>-87.636480000000006</v>
      </c>
      <c r="D92" s="1">
        <v>0.375</v>
      </c>
      <c r="E92" s="1">
        <v>0.71527777777777779</v>
      </c>
      <c r="F92" t="s">
        <v>12</v>
      </c>
      <c r="G92" cm="1">
        <f t="array" ref="G92">_xlfn.IFS(F92="Fast Food",0,F92="Groceries",1,F92="Home",2,F92="Library",3,F92="Mall",4,F92="Museum",5,F92="Nightclub",6,F92="Park",7,F92="Parking",8,F92="Restaurant",9,F92="Work",10)</f>
        <v>10</v>
      </c>
      <c r="H92" t="s">
        <v>10</v>
      </c>
      <c r="I92">
        <v>26</v>
      </c>
      <c r="J92" s="2">
        <v>44113</v>
      </c>
      <c r="K92">
        <f t="shared" si="8"/>
        <v>1</v>
      </c>
      <c r="L92" t="str">
        <f t="shared" si="9"/>
        <v>F</v>
      </c>
      <c r="M92">
        <f t="shared" si="10"/>
        <v>41</v>
      </c>
      <c r="N92" s="11">
        <f t="shared" si="11"/>
        <v>0.41666666666666663</v>
      </c>
      <c r="O92" s="3">
        <f t="shared" si="12"/>
        <v>430.00000000000006</v>
      </c>
      <c r="P92">
        <f t="shared" si="13"/>
        <v>1</v>
      </c>
      <c r="Q92">
        <f t="shared" si="14"/>
        <v>0.2</v>
      </c>
      <c r="R92">
        <f t="shared" si="15"/>
        <v>1</v>
      </c>
    </row>
    <row r="93" spans="1:18" x14ac:dyDescent="0.3">
      <c r="A93">
        <v>4</v>
      </c>
      <c r="B93">
        <v>41.881996999999998</v>
      </c>
      <c r="C93">
        <v>-87.627484999999993</v>
      </c>
      <c r="D93" s="1">
        <v>0.73958333333333337</v>
      </c>
      <c r="E93" s="1">
        <v>0.77777777777777779</v>
      </c>
      <c r="F93" t="s">
        <v>15</v>
      </c>
      <c r="G93" cm="1">
        <f t="array" ref="G93">_xlfn.IFS(F93="Fast Food",0,F93="Groceries",1,F93="Home",2,F93="Library",3,F93="Mall",4,F93="Museum",5,F93="Nightclub",6,F93="Park",7,F93="Parking",8,F93="Restaurant",9,F93="Work",10)</f>
        <v>1</v>
      </c>
      <c r="H93" t="s">
        <v>10</v>
      </c>
      <c r="I93">
        <v>26</v>
      </c>
      <c r="J93" s="2">
        <v>44113</v>
      </c>
      <c r="K93">
        <f t="shared" si="8"/>
        <v>1</v>
      </c>
      <c r="L93" t="str">
        <f t="shared" si="9"/>
        <v>F</v>
      </c>
      <c r="M93">
        <f t="shared" si="10"/>
        <v>41</v>
      </c>
      <c r="N93" s="11">
        <f t="shared" si="11"/>
        <v>0.75</v>
      </c>
      <c r="O93" s="3">
        <f t="shared" si="12"/>
        <v>40.000000000000014</v>
      </c>
      <c r="P93">
        <f t="shared" si="13"/>
        <v>1</v>
      </c>
      <c r="Q93">
        <f t="shared" si="14"/>
        <v>0.33333333333333331</v>
      </c>
      <c r="R93">
        <f t="shared" si="15"/>
        <v>1</v>
      </c>
    </row>
    <row r="94" spans="1:18" x14ac:dyDescent="0.3">
      <c r="A94">
        <v>4</v>
      </c>
      <c r="B94">
        <v>41.897865000000003</v>
      </c>
      <c r="C94">
        <v>-87.630874000000006</v>
      </c>
      <c r="D94" s="1">
        <v>0.79166666666666663</v>
      </c>
      <c r="E94" s="1">
        <v>0.99930555555555556</v>
      </c>
      <c r="F94" t="s">
        <v>13</v>
      </c>
      <c r="G94" cm="1">
        <f t="array" ref="G94">_xlfn.IFS(F94="Fast Food",0,F94="Groceries",1,F94="Home",2,F94="Library",3,F94="Mall",4,F94="Museum",5,F94="Nightclub",6,F94="Park",7,F94="Parking",8,F94="Restaurant",9,F94="Work",10)</f>
        <v>2</v>
      </c>
      <c r="H94" t="s">
        <v>10</v>
      </c>
      <c r="I94">
        <v>26</v>
      </c>
      <c r="J94" s="2">
        <v>44113</v>
      </c>
      <c r="K94">
        <f t="shared" si="8"/>
        <v>1</v>
      </c>
      <c r="L94" t="str">
        <f t="shared" si="9"/>
        <v>F</v>
      </c>
      <c r="M94">
        <f t="shared" si="10"/>
        <v>41</v>
      </c>
      <c r="N94" s="11">
        <f t="shared" si="11"/>
        <v>0.83333333333333326</v>
      </c>
      <c r="O94" s="3">
        <f t="shared" si="12"/>
        <v>239.00000000000011</v>
      </c>
      <c r="P94">
        <f t="shared" si="13"/>
        <v>1</v>
      </c>
      <c r="Q94">
        <f t="shared" si="14"/>
        <v>0.47058823529411764</v>
      </c>
      <c r="R94">
        <f t="shared" si="15"/>
        <v>1</v>
      </c>
    </row>
    <row r="95" spans="1:18" x14ac:dyDescent="0.3">
      <c r="A95">
        <v>5</v>
      </c>
      <c r="B95">
        <v>41.874848999999998</v>
      </c>
      <c r="C95">
        <v>-87.634506000000002</v>
      </c>
      <c r="D95" s="1">
        <v>0.25</v>
      </c>
      <c r="E95" s="1">
        <v>0.3125</v>
      </c>
      <c r="F95" t="s">
        <v>16</v>
      </c>
      <c r="G95" cm="1">
        <f t="array" ref="G95">_xlfn.IFS(F95="Fast Food",0,F95="Groceries",1,F95="Home",2,F95="Library",3,F95="Mall",4,F95="Museum",5,F95="Nightclub",6,F95="Park",7,F95="Parking",8,F95="Restaurant",9,F95="Work",10)</f>
        <v>7</v>
      </c>
      <c r="H95" t="s">
        <v>10</v>
      </c>
      <c r="I95">
        <v>27</v>
      </c>
      <c r="J95" s="2">
        <v>44113</v>
      </c>
      <c r="K95">
        <f t="shared" si="8"/>
        <v>1</v>
      </c>
      <c r="L95" t="str">
        <f t="shared" si="9"/>
        <v>F</v>
      </c>
      <c r="M95">
        <f t="shared" si="10"/>
        <v>41</v>
      </c>
      <c r="N95" s="11">
        <f t="shared" si="11"/>
        <v>0.25</v>
      </c>
      <c r="O95" s="3">
        <f t="shared" si="12"/>
        <v>90</v>
      </c>
      <c r="P95">
        <f t="shared" si="13"/>
        <v>1</v>
      </c>
      <c r="Q95">
        <f t="shared" si="14"/>
        <v>0.5</v>
      </c>
      <c r="R95">
        <f t="shared" si="15"/>
        <v>1</v>
      </c>
    </row>
    <row r="96" spans="1:18" x14ac:dyDescent="0.3">
      <c r="A96">
        <v>5</v>
      </c>
      <c r="B96">
        <v>41.880653000000002</v>
      </c>
      <c r="C96">
        <v>-87.636480000000006</v>
      </c>
      <c r="D96" s="1">
        <v>0.375</v>
      </c>
      <c r="E96" s="1">
        <v>0.70833333333333337</v>
      </c>
      <c r="F96" t="s">
        <v>12</v>
      </c>
      <c r="G96" cm="1">
        <f t="array" ref="G96">_xlfn.IFS(F96="Fast Food",0,F96="Groceries",1,F96="Home",2,F96="Library",3,F96="Mall",4,F96="Museum",5,F96="Nightclub",6,F96="Park",7,F96="Parking",8,F96="Restaurant",9,F96="Work",10)</f>
        <v>10</v>
      </c>
      <c r="H96" t="s">
        <v>10</v>
      </c>
      <c r="I96">
        <v>27</v>
      </c>
      <c r="J96" s="2">
        <v>44113</v>
      </c>
      <c r="K96">
        <f t="shared" si="8"/>
        <v>1</v>
      </c>
      <c r="L96" t="str">
        <f t="shared" si="9"/>
        <v>F</v>
      </c>
      <c r="M96">
        <f t="shared" si="10"/>
        <v>41</v>
      </c>
      <c r="N96" s="11">
        <f t="shared" si="11"/>
        <v>0.41666666666666663</v>
      </c>
      <c r="O96" s="3">
        <f t="shared" si="12"/>
        <v>420.00000000000011</v>
      </c>
      <c r="P96">
        <f t="shared" si="13"/>
        <v>1</v>
      </c>
      <c r="Q96">
        <f t="shared" si="14"/>
        <v>0.2</v>
      </c>
      <c r="R96">
        <f t="shared" si="15"/>
        <v>1</v>
      </c>
    </row>
    <row r="97" spans="1:18" x14ac:dyDescent="0.3">
      <c r="A97">
        <v>5</v>
      </c>
      <c r="B97">
        <v>41.897865000000003</v>
      </c>
      <c r="C97">
        <v>-87.630874000000006</v>
      </c>
      <c r="D97" s="1">
        <v>0.73958333333333337</v>
      </c>
      <c r="E97" s="1">
        <v>0.99930555555555556</v>
      </c>
      <c r="F97" t="s">
        <v>13</v>
      </c>
      <c r="G97" cm="1">
        <f t="array" ref="G97">_xlfn.IFS(F97="Fast Food",0,F97="Groceries",1,F97="Home",2,F97="Library",3,F97="Mall",4,F97="Museum",5,F97="Nightclub",6,F97="Park",7,F97="Parking",8,F97="Restaurant",9,F97="Work",10)</f>
        <v>2</v>
      </c>
      <c r="H97" t="s">
        <v>10</v>
      </c>
      <c r="I97">
        <v>27</v>
      </c>
      <c r="J97" s="2">
        <v>44113</v>
      </c>
      <c r="K97">
        <f t="shared" si="8"/>
        <v>1</v>
      </c>
      <c r="L97" t="str">
        <f t="shared" si="9"/>
        <v>F</v>
      </c>
      <c r="M97">
        <f t="shared" si="10"/>
        <v>41</v>
      </c>
      <c r="N97" s="11">
        <f t="shared" si="11"/>
        <v>0.75</v>
      </c>
      <c r="O97" s="3">
        <f t="shared" si="12"/>
        <v>359</v>
      </c>
      <c r="P97">
        <f t="shared" si="13"/>
        <v>1</v>
      </c>
      <c r="Q97">
        <f t="shared" si="14"/>
        <v>0.26666666666666666</v>
      </c>
      <c r="R97">
        <f t="shared" si="15"/>
        <v>1</v>
      </c>
    </row>
    <row r="98" spans="1:18" x14ac:dyDescent="0.3">
      <c r="A98">
        <v>6</v>
      </c>
      <c r="B98">
        <v>41.874848999999998</v>
      </c>
      <c r="C98">
        <v>-87.634506000000002</v>
      </c>
      <c r="D98" s="1">
        <v>0.25</v>
      </c>
      <c r="E98" s="1">
        <v>0.31944444444444448</v>
      </c>
      <c r="F98" t="s">
        <v>16</v>
      </c>
      <c r="G98" cm="1">
        <f t="array" ref="G98">_xlfn.IFS(F98="Fast Food",0,F98="Groceries",1,F98="Home",2,F98="Library",3,F98="Mall",4,F98="Museum",5,F98="Nightclub",6,F98="Park",7,F98="Parking",8,F98="Restaurant",9,F98="Work",10)</f>
        <v>7</v>
      </c>
      <c r="H98" t="s">
        <v>14</v>
      </c>
      <c r="I98">
        <v>29</v>
      </c>
      <c r="J98" s="2">
        <v>44113</v>
      </c>
      <c r="K98">
        <f t="shared" si="8"/>
        <v>1</v>
      </c>
      <c r="L98" t="str">
        <f t="shared" si="9"/>
        <v>F</v>
      </c>
      <c r="M98">
        <f t="shared" si="10"/>
        <v>41</v>
      </c>
      <c r="N98" s="11">
        <f t="shared" si="11"/>
        <v>0.25</v>
      </c>
      <c r="O98" s="3">
        <f t="shared" si="12"/>
        <v>100.00000000000004</v>
      </c>
      <c r="P98">
        <f t="shared" si="13"/>
        <v>1</v>
      </c>
      <c r="Q98">
        <f t="shared" si="14"/>
        <v>0.5</v>
      </c>
      <c r="R98">
        <f t="shared" si="15"/>
        <v>1</v>
      </c>
    </row>
    <row r="99" spans="1:18" x14ac:dyDescent="0.3">
      <c r="A99">
        <v>6</v>
      </c>
      <c r="B99">
        <v>41.880653000000002</v>
      </c>
      <c r="C99">
        <v>-87.636480000000006</v>
      </c>
      <c r="D99" s="1">
        <v>0.375</v>
      </c>
      <c r="E99" s="1">
        <v>0.71527777777777779</v>
      </c>
      <c r="F99" t="s">
        <v>12</v>
      </c>
      <c r="G99" cm="1">
        <f t="array" ref="G99">_xlfn.IFS(F99="Fast Food",0,F99="Groceries",1,F99="Home",2,F99="Library",3,F99="Mall",4,F99="Museum",5,F99="Nightclub",6,F99="Park",7,F99="Parking",8,F99="Restaurant",9,F99="Work",10)</f>
        <v>10</v>
      </c>
      <c r="H99" t="s">
        <v>14</v>
      </c>
      <c r="I99">
        <v>29</v>
      </c>
      <c r="J99" s="2">
        <v>44113</v>
      </c>
      <c r="K99">
        <f t="shared" si="8"/>
        <v>1</v>
      </c>
      <c r="L99" t="str">
        <f t="shared" si="9"/>
        <v>F</v>
      </c>
      <c r="M99">
        <f t="shared" si="10"/>
        <v>41</v>
      </c>
      <c r="N99" s="11">
        <f t="shared" si="11"/>
        <v>0.41666666666666663</v>
      </c>
      <c r="O99" s="3">
        <f t="shared" si="12"/>
        <v>430.00000000000006</v>
      </c>
      <c r="P99">
        <f t="shared" si="13"/>
        <v>1</v>
      </c>
      <c r="Q99">
        <f t="shared" si="14"/>
        <v>0.2</v>
      </c>
      <c r="R99">
        <f t="shared" si="15"/>
        <v>1</v>
      </c>
    </row>
    <row r="100" spans="1:18" x14ac:dyDescent="0.3">
      <c r="A100">
        <v>6</v>
      </c>
      <c r="B100">
        <v>41.881996999999998</v>
      </c>
      <c r="C100">
        <v>-87.627484999999993</v>
      </c>
      <c r="D100" s="1">
        <v>0.73958333333333337</v>
      </c>
      <c r="E100" s="1">
        <v>0.77777777777777779</v>
      </c>
      <c r="F100" t="s">
        <v>15</v>
      </c>
      <c r="G100" cm="1">
        <f t="array" ref="G100">_xlfn.IFS(F100="Fast Food",0,F100="Groceries",1,F100="Home",2,F100="Library",3,F100="Mall",4,F100="Museum",5,F100="Nightclub",6,F100="Park",7,F100="Parking",8,F100="Restaurant",9,F100="Work",10)</f>
        <v>1</v>
      </c>
      <c r="H100" t="s">
        <v>14</v>
      </c>
      <c r="I100">
        <v>29</v>
      </c>
      <c r="J100" s="2">
        <v>44113</v>
      </c>
      <c r="K100">
        <f t="shared" si="8"/>
        <v>1</v>
      </c>
      <c r="L100" t="str">
        <f t="shared" si="9"/>
        <v>F</v>
      </c>
      <c r="M100">
        <f t="shared" si="10"/>
        <v>41</v>
      </c>
      <c r="N100" s="11">
        <f t="shared" si="11"/>
        <v>0.75</v>
      </c>
      <c r="O100" s="3">
        <f t="shared" si="12"/>
        <v>40.000000000000014</v>
      </c>
      <c r="P100">
        <f t="shared" si="13"/>
        <v>1</v>
      </c>
      <c r="Q100">
        <f t="shared" si="14"/>
        <v>0.33333333333333331</v>
      </c>
      <c r="R100">
        <f t="shared" si="15"/>
        <v>1</v>
      </c>
    </row>
    <row r="101" spans="1:18" x14ac:dyDescent="0.3">
      <c r="A101">
        <v>6</v>
      </c>
      <c r="B101">
        <v>41.897865000000003</v>
      </c>
      <c r="C101">
        <v>-87.630874000000006</v>
      </c>
      <c r="D101" s="1">
        <v>0.73958333333333337</v>
      </c>
      <c r="E101" s="1">
        <v>0.99930555555555556</v>
      </c>
      <c r="F101" t="s">
        <v>13</v>
      </c>
      <c r="G101" cm="1">
        <f t="array" ref="G101">_xlfn.IFS(F101="Fast Food",0,F101="Groceries",1,F101="Home",2,F101="Library",3,F101="Mall",4,F101="Museum",5,F101="Nightclub",6,F101="Park",7,F101="Parking",8,F101="Restaurant",9,F101="Work",10)</f>
        <v>2</v>
      </c>
      <c r="H101" t="s">
        <v>14</v>
      </c>
      <c r="I101">
        <v>29</v>
      </c>
      <c r="J101" s="2">
        <v>44113</v>
      </c>
      <c r="K101">
        <f t="shared" si="8"/>
        <v>1</v>
      </c>
      <c r="L101" t="str">
        <f t="shared" si="9"/>
        <v>F</v>
      </c>
      <c r="M101">
        <f t="shared" si="10"/>
        <v>41</v>
      </c>
      <c r="N101" s="11">
        <f t="shared" si="11"/>
        <v>0.75</v>
      </c>
      <c r="O101" s="3">
        <f t="shared" si="12"/>
        <v>359</v>
      </c>
      <c r="P101">
        <f t="shared" si="13"/>
        <v>1</v>
      </c>
      <c r="Q101">
        <f t="shared" si="14"/>
        <v>0.26666666666666666</v>
      </c>
      <c r="R101">
        <f t="shared" si="15"/>
        <v>1</v>
      </c>
    </row>
    <row r="102" spans="1:18" x14ac:dyDescent="0.3">
      <c r="A102">
        <v>1</v>
      </c>
      <c r="B102">
        <v>41.878163000000001</v>
      </c>
      <c r="C102">
        <v>-87.634919999999994</v>
      </c>
      <c r="D102" s="1">
        <v>0.52083333333333337</v>
      </c>
      <c r="E102" s="1">
        <v>0.54166666666666663</v>
      </c>
      <c r="F102" t="s">
        <v>17</v>
      </c>
      <c r="G102" cm="1">
        <f t="array" ref="G102">_xlfn.IFS(F102="Fast Food",0,F102="Groceries",1,F102="Home",2,F102="Library",3,F102="Mall",4,F102="Museum",5,F102="Nightclub",6,F102="Park",7,F102="Parking",8,F102="Restaurant",9,F102="Work",10)</f>
        <v>9</v>
      </c>
      <c r="H102" t="s">
        <v>10</v>
      </c>
      <c r="I102">
        <v>25</v>
      </c>
      <c r="J102" s="2">
        <v>44114</v>
      </c>
      <c r="K102">
        <f t="shared" si="8"/>
        <v>0</v>
      </c>
      <c r="L102" t="str">
        <f t="shared" si="9"/>
        <v>Sa</v>
      </c>
      <c r="M102">
        <f t="shared" si="10"/>
        <v>41</v>
      </c>
      <c r="N102" s="11">
        <f t="shared" si="11"/>
        <v>0.5</v>
      </c>
      <c r="O102" s="3">
        <f t="shared" si="12"/>
        <v>59.999999999999943</v>
      </c>
      <c r="P102">
        <f t="shared" si="13"/>
        <v>1</v>
      </c>
      <c r="Q102">
        <f t="shared" si="14"/>
        <v>1</v>
      </c>
      <c r="R102">
        <f t="shared" si="15"/>
        <v>1</v>
      </c>
    </row>
    <row r="103" spans="1:18" x14ac:dyDescent="0.3">
      <c r="A103">
        <v>1</v>
      </c>
      <c r="B103">
        <v>41.884017999999998</v>
      </c>
      <c r="C103">
        <v>-87.627398999999997</v>
      </c>
      <c r="D103" s="1">
        <v>0.58333333333333337</v>
      </c>
      <c r="E103" s="1">
        <v>0.66666666666666663</v>
      </c>
      <c r="F103" t="s">
        <v>18</v>
      </c>
      <c r="G103" cm="1">
        <f t="array" ref="G103">_xlfn.IFS(F103="Fast Food",0,F103="Groceries",1,F103="Home",2,F103="Library",3,F103="Mall",4,F103="Museum",5,F103="Nightclub",6,F103="Park",7,F103="Parking",8,F103="Restaurant",9,F103="Work",10)</f>
        <v>4</v>
      </c>
      <c r="H103" t="s">
        <v>10</v>
      </c>
      <c r="I103">
        <v>25</v>
      </c>
      <c r="J103" s="2">
        <v>44114</v>
      </c>
      <c r="K103">
        <f t="shared" si="8"/>
        <v>0</v>
      </c>
      <c r="L103" t="str">
        <f t="shared" si="9"/>
        <v>Sa</v>
      </c>
      <c r="M103">
        <f t="shared" si="10"/>
        <v>41</v>
      </c>
      <c r="N103" s="11">
        <f t="shared" si="11"/>
        <v>0.58333333333333326</v>
      </c>
      <c r="O103" s="3">
        <f t="shared" si="12"/>
        <v>120.00000000000006</v>
      </c>
      <c r="P103">
        <f t="shared" si="13"/>
        <v>1</v>
      </c>
      <c r="Q103">
        <f t="shared" si="14"/>
        <v>1</v>
      </c>
      <c r="R103">
        <f t="shared" si="15"/>
        <v>1</v>
      </c>
    </row>
    <row r="104" spans="1:18" x14ac:dyDescent="0.3">
      <c r="A104">
        <v>1</v>
      </c>
      <c r="B104">
        <v>41.883138000000002</v>
      </c>
      <c r="C104">
        <v>-87.630692999999994</v>
      </c>
      <c r="D104" s="1">
        <v>0.6875</v>
      </c>
      <c r="E104" s="1">
        <v>0.70833333333333337</v>
      </c>
      <c r="F104" t="s">
        <v>19</v>
      </c>
      <c r="G104" cm="1">
        <f t="array" ref="G104">_xlfn.IFS(F104="Fast Food",0,F104="Groceries",1,F104="Home",2,F104="Library",3,F104="Mall",4,F104="Museum",5,F104="Nightclub",6,F104="Park",7,F104="Parking",8,F104="Restaurant",9,F104="Work",10)</f>
        <v>3</v>
      </c>
      <c r="H104" t="s">
        <v>10</v>
      </c>
      <c r="I104">
        <v>25</v>
      </c>
      <c r="J104" s="2">
        <v>44114</v>
      </c>
      <c r="K104">
        <f t="shared" si="8"/>
        <v>0</v>
      </c>
      <c r="L104" t="str">
        <f t="shared" si="9"/>
        <v>Sa</v>
      </c>
      <c r="M104">
        <f t="shared" si="10"/>
        <v>41</v>
      </c>
      <c r="N104" s="11">
        <f t="shared" si="11"/>
        <v>0.66666666666666663</v>
      </c>
      <c r="O104" s="3">
        <f t="shared" si="12"/>
        <v>60.000000000000107</v>
      </c>
      <c r="P104">
        <f t="shared" si="13"/>
        <v>1</v>
      </c>
      <c r="Q104">
        <f t="shared" si="14"/>
        <v>1</v>
      </c>
      <c r="R104">
        <f t="shared" si="15"/>
        <v>1</v>
      </c>
    </row>
    <row r="105" spans="1:18" x14ac:dyDescent="0.3">
      <c r="A105">
        <v>1</v>
      </c>
      <c r="B105">
        <v>41.897865000000003</v>
      </c>
      <c r="C105">
        <v>-87.630874000000006</v>
      </c>
      <c r="D105" s="1">
        <v>0.83333333333333337</v>
      </c>
      <c r="E105" s="1">
        <v>0.99930555555555556</v>
      </c>
      <c r="F105" t="s">
        <v>13</v>
      </c>
      <c r="G105" cm="1">
        <f t="array" ref="G105">_xlfn.IFS(F105="Fast Food",0,F105="Groceries",1,F105="Home",2,F105="Library",3,F105="Mall",4,F105="Museum",5,F105="Nightclub",6,F105="Park",7,F105="Parking",8,F105="Restaurant",9,F105="Work",10)</f>
        <v>2</v>
      </c>
      <c r="H105" t="s">
        <v>10</v>
      </c>
      <c r="I105">
        <v>25</v>
      </c>
      <c r="J105" s="2">
        <v>44114</v>
      </c>
      <c r="K105">
        <f t="shared" si="8"/>
        <v>0</v>
      </c>
      <c r="L105" t="str">
        <f t="shared" si="9"/>
        <v>Sa</v>
      </c>
      <c r="M105">
        <f t="shared" si="10"/>
        <v>41</v>
      </c>
      <c r="N105" s="11">
        <f t="shared" si="11"/>
        <v>0.83333333333333326</v>
      </c>
      <c r="O105" s="3">
        <f t="shared" si="12"/>
        <v>239.00000000000011</v>
      </c>
      <c r="P105">
        <f t="shared" si="13"/>
        <v>1</v>
      </c>
      <c r="Q105">
        <f t="shared" si="14"/>
        <v>0.88888888888888884</v>
      </c>
      <c r="R105">
        <f t="shared" si="15"/>
        <v>1</v>
      </c>
    </row>
    <row r="106" spans="1:18" x14ac:dyDescent="0.3">
      <c r="A106">
        <v>2</v>
      </c>
      <c r="B106">
        <v>41.879927000000002</v>
      </c>
      <c r="C106">
        <v>-87.623632999999998</v>
      </c>
      <c r="D106" s="1">
        <v>0.39583333333333331</v>
      </c>
      <c r="E106" s="1">
        <v>0.5625</v>
      </c>
      <c r="F106" t="s">
        <v>20</v>
      </c>
      <c r="G106" cm="1">
        <f t="array" ref="G106">_xlfn.IFS(F106="Fast Food",0,F106="Groceries",1,F106="Home",2,F106="Library",3,F106="Mall",4,F106="Museum",5,F106="Nightclub",6,F106="Park",7,F106="Parking",8,F106="Restaurant",9,F106="Work",10)</f>
        <v>5</v>
      </c>
      <c r="H106" t="s">
        <v>14</v>
      </c>
      <c r="I106">
        <v>27</v>
      </c>
      <c r="J106" s="2">
        <v>44114</v>
      </c>
      <c r="K106">
        <f t="shared" si="8"/>
        <v>0</v>
      </c>
      <c r="L106" t="str">
        <f t="shared" si="9"/>
        <v>Sa</v>
      </c>
      <c r="M106">
        <f t="shared" si="10"/>
        <v>41</v>
      </c>
      <c r="N106" s="11">
        <f t="shared" si="11"/>
        <v>0.41666666666666663</v>
      </c>
      <c r="O106" s="3">
        <f t="shared" si="12"/>
        <v>210.00000000000006</v>
      </c>
      <c r="P106">
        <f t="shared" si="13"/>
        <v>1</v>
      </c>
      <c r="Q106">
        <f t="shared" si="14"/>
        <v>1</v>
      </c>
      <c r="R106">
        <f t="shared" si="15"/>
        <v>1</v>
      </c>
    </row>
    <row r="107" spans="1:18" x14ac:dyDescent="0.3">
      <c r="A107">
        <v>2</v>
      </c>
      <c r="B107">
        <v>41.879604</v>
      </c>
      <c r="C107">
        <v>-87.633663999999996</v>
      </c>
      <c r="D107" s="1">
        <v>0.58333333333333337</v>
      </c>
      <c r="E107" s="1">
        <v>0.625</v>
      </c>
      <c r="F107" t="s">
        <v>9</v>
      </c>
      <c r="G107" cm="1">
        <f t="array" ref="G107">_xlfn.IFS(F107="Fast Food",0,F107="Groceries",1,F107="Home",2,F107="Library",3,F107="Mall",4,F107="Museum",5,F107="Nightclub",6,F107="Park",7,F107="Parking",8,F107="Restaurant",9,F107="Work",10)</f>
        <v>0</v>
      </c>
      <c r="H107" t="s">
        <v>14</v>
      </c>
      <c r="I107">
        <v>27</v>
      </c>
      <c r="J107" s="2">
        <v>44114</v>
      </c>
      <c r="K107">
        <f t="shared" si="8"/>
        <v>0</v>
      </c>
      <c r="L107" t="str">
        <f t="shared" si="9"/>
        <v>Sa</v>
      </c>
      <c r="M107">
        <f t="shared" si="10"/>
        <v>41</v>
      </c>
      <c r="N107" s="11">
        <f t="shared" si="11"/>
        <v>0.58333333333333326</v>
      </c>
      <c r="O107" s="3">
        <f t="shared" si="12"/>
        <v>60.000000000000107</v>
      </c>
      <c r="P107">
        <f t="shared" si="13"/>
        <v>1</v>
      </c>
      <c r="Q107">
        <f t="shared" si="14"/>
        <v>1</v>
      </c>
      <c r="R107">
        <f t="shared" si="15"/>
        <v>1</v>
      </c>
    </row>
    <row r="108" spans="1:18" x14ac:dyDescent="0.3">
      <c r="A108">
        <v>2</v>
      </c>
      <c r="B108">
        <v>41.897865000000003</v>
      </c>
      <c r="C108">
        <v>-87.630874000000006</v>
      </c>
      <c r="D108" s="1">
        <v>0.64583333333333337</v>
      </c>
      <c r="E108" s="1">
        <v>0.99930555555555556</v>
      </c>
      <c r="F108" t="s">
        <v>13</v>
      </c>
      <c r="G108" cm="1">
        <f t="array" ref="G108">_xlfn.IFS(F108="Fast Food",0,F108="Groceries",1,F108="Home",2,F108="Library",3,F108="Mall",4,F108="Museum",5,F108="Nightclub",6,F108="Park",7,F108="Parking",8,F108="Restaurant",9,F108="Work",10)</f>
        <v>2</v>
      </c>
      <c r="H108" t="s">
        <v>14</v>
      </c>
      <c r="I108">
        <v>27</v>
      </c>
      <c r="J108" s="2">
        <v>44114</v>
      </c>
      <c r="K108">
        <f t="shared" si="8"/>
        <v>0</v>
      </c>
      <c r="L108" t="str">
        <f t="shared" si="9"/>
        <v>Sa</v>
      </c>
      <c r="M108">
        <f t="shared" si="10"/>
        <v>41</v>
      </c>
      <c r="N108" s="11">
        <f t="shared" si="11"/>
        <v>0.66666666666666663</v>
      </c>
      <c r="O108" s="3">
        <f t="shared" si="12"/>
        <v>479.00000000000006</v>
      </c>
      <c r="P108">
        <f t="shared" si="13"/>
        <v>1.125</v>
      </c>
      <c r="Q108">
        <f t="shared" si="14"/>
        <v>0.5</v>
      </c>
      <c r="R108">
        <f t="shared" si="15"/>
        <v>1</v>
      </c>
    </row>
    <row r="109" spans="1:18" x14ac:dyDescent="0.3">
      <c r="A109">
        <v>3</v>
      </c>
      <c r="B109">
        <v>41.874848999999998</v>
      </c>
      <c r="C109">
        <v>-87.634506000000002</v>
      </c>
      <c r="D109" s="1">
        <v>0.29166666666666669</v>
      </c>
      <c r="E109" s="1">
        <v>0.375</v>
      </c>
      <c r="F109" t="s">
        <v>16</v>
      </c>
      <c r="G109" cm="1">
        <f t="array" ref="G109">_xlfn.IFS(F109="Fast Food",0,F109="Groceries",1,F109="Home",2,F109="Library",3,F109="Mall",4,F109="Museum",5,F109="Nightclub",6,F109="Park",7,F109="Parking",8,F109="Restaurant",9,F109="Work",10)</f>
        <v>7</v>
      </c>
      <c r="H109" t="s">
        <v>14</v>
      </c>
      <c r="I109">
        <v>29</v>
      </c>
      <c r="J109" s="2">
        <v>44114</v>
      </c>
      <c r="K109">
        <f t="shared" si="8"/>
        <v>0</v>
      </c>
      <c r="L109" t="str">
        <f t="shared" si="9"/>
        <v>Sa</v>
      </c>
      <c r="M109">
        <f t="shared" si="10"/>
        <v>41</v>
      </c>
      <c r="N109" s="11">
        <f t="shared" si="11"/>
        <v>0.33333333333333331</v>
      </c>
      <c r="O109" s="3">
        <f t="shared" si="12"/>
        <v>60.000000000000028</v>
      </c>
      <c r="P109">
        <f t="shared" si="13"/>
        <v>1</v>
      </c>
      <c r="Q109">
        <f t="shared" si="14"/>
        <v>1</v>
      </c>
      <c r="R109">
        <f t="shared" si="15"/>
        <v>1</v>
      </c>
    </row>
    <row r="110" spans="1:18" x14ac:dyDescent="0.3">
      <c r="A110">
        <v>3</v>
      </c>
      <c r="B110">
        <v>41.883138000000002</v>
      </c>
      <c r="C110">
        <v>-87.630692999999994</v>
      </c>
      <c r="D110" s="1">
        <v>0.70833333333333337</v>
      </c>
      <c r="E110" s="1">
        <v>0.75</v>
      </c>
      <c r="F110" t="s">
        <v>19</v>
      </c>
      <c r="G110" cm="1">
        <f t="array" ref="G110">_xlfn.IFS(F110="Fast Food",0,F110="Groceries",1,F110="Home",2,F110="Library",3,F110="Mall",4,F110="Museum",5,F110="Nightclub",6,F110="Park",7,F110="Parking",8,F110="Restaurant",9,F110="Work",10)</f>
        <v>3</v>
      </c>
      <c r="H110" t="s">
        <v>14</v>
      </c>
      <c r="I110">
        <v>29</v>
      </c>
      <c r="J110" s="2">
        <v>44114</v>
      </c>
      <c r="K110">
        <f t="shared" si="8"/>
        <v>0</v>
      </c>
      <c r="L110" t="str">
        <f t="shared" si="9"/>
        <v>Sa</v>
      </c>
      <c r="M110">
        <f t="shared" si="10"/>
        <v>41</v>
      </c>
      <c r="N110" s="11">
        <f t="shared" si="11"/>
        <v>0.75</v>
      </c>
      <c r="O110" s="3">
        <f t="shared" si="12"/>
        <v>0</v>
      </c>
      <c r="P110">
        <f t="shared" si="13"/>
        <v>1</v>
      </c>
      <c r="Q110">
        <f t="shared" si="14"/>
        <v>1</v>
      </c>
      <c r="R110">
        <f t="shared" si="15"/>
        <v>1</v>
      </c>
    </row>
    <row r="111" spans="1:18" x14ac:dyDescent="0.3">
      <c r="A111">
        <v>3</v>
      </c>
      <c r="B111">
        <v>41.884017999999998</v>
      </c>
      <c r="C111">
        <v>-87.627398999999997</v>
      </c>
      <c r="D111" s="1">
        <v>0.75</v>
      </c>
      <c r="E111" s="1">
        <v>0.91666666666666663</v>
      </c>
      <c r="F111" t="s">
        <v>18</v>
      </c>
      <c r="G111" cm="1">
        <f t="array" ref="G111">_xlfn.IFS(F111="Fast Food",0,F111="Groceries",1,F111="Home",2,F111="Library",3,F111="Mall",4,F111="Museum",5,F111="Nightclub",6,F111="Park",7,F111="Parking",8,F111="Restaurant",9,F111="Work",10)</f>
        <v>4</v>
      </c>
      <c r="H111" t="s">
        <v>14</v>
      </c>
      <c r="I111">
        <v>29</v>
      </c>
      <c r="J111" s="2">
        <v>44114</v>
      </c>
      <c r="K111">
        <f t="shared" si="8"/>
        <v>0</v>
      </c>
      <c r="L111" t="str">
        <f t="shared" si="9"/>
        <v>Sa</v>
      </c>
      <c r="M111">
        <f t="shared" si="10"/>
        <v>41</v>
      </c>
      <c r="N111" s="11">
        <f t="shared" si="11"/>
        <v>0.75</v>
      </c>
      <c r="O111" s="3">
        <f t="shared" si="12"/>
        <v>239.99999999999994</v>
      </c>
      <c r="P111">
        <f t="shared" si="13"/>
        <v>1</v>
      </c>
      <c r="Q111">
        <f t="shared" si="14"/>
        <v>1</v>
      </c>
      <c r="R111">
        <f t="shared" si="15"/>
        <v>1</v>
      </c>
    </row>
    <row r="112" spans="1:18" x14ac:dyDescent="0.3">
      <c r="A112">
        <v>4</v>
      </c>
      <c r="B112">
        <v>41.897865000000003</v>
      </c>
      <c r="C112">
        <v>-87.630874000000006</v>
      </c>
      <c r="D112" s="1">
        <v>0.375</v>
      </c>
      <c r="E112" s="1">
        <v>0.38541666666666669</v>
      </c>
      <c r="F112" t="s">
        <v>13</v>
      </c>
      <c r="G112" cm="1">
        <f t="array" ref="G112">_xlfn.IFS(F112="Fast Food",0,F112="Groceries",1,F112="Home",2,F112="Library",3,F112="Mall",4,F112="Museum",5,F112="Nightclub",6,F112="Park",7,F112="Parking",8,F112="Restaurant",9,F112="Work",10)</f>
        <v>2</v>
      </c>
      <c r="H112" t="s">
        <v>10</v>
      </c>
      <c r="I112">
        <v>26</v>
      </c>
      <c r="J112" s="2">
        <v>44114</v>
      </c>
      <c r="K112">
        <f t="shared" si="8"/>
        <v>0</v>
      </c>
      <c r="L112" t="str">
        <f t="shared" si="9"/>
        <v>Sa</v>
      </c>
      <c r="M112">
        <f t="shared" si="10"/>
        <v>41</v>
      </c>
      <c r="N112" s="11">
        <f t="shared" si="11"/>
        <v>0.41666666666666663</v>
      </c>
      <c r="O112" s="3">
        <f t="shared" si="12"/>
        <v>-44.999999999999922</v>
      </c>
      <c r="P112">
        <f t="shared" si="13"/>
        <v>1</v>
      </c>
      <c r="Q112">
        <f t="shared" si="14"/>
        <v>1</v>
      </c>
      <c r="R112">
        <f t="shared" si="15"/>
        <v>1</v>
      </c>
    </row>
    <row r="113" spans="1:18" x14ac:dyDescent="0.3">
      <c r="A113">
        <v>4</v>
      </c>
      <c r="B113">
        <v>41.879604</v>
      </c>
      <c r="C113">
        <v>-87.633663999999996</v>
      </c>
      <c r="D113" s="1">
        <v>0.75</v>
      </c>
      <c r="E113" s="1">
        <v>0.79166666666666663</v>
      </c>
      <c r="F113" t="s">
        <v>9</v>
      </c>
      <c r="G113" cm="1">
        <f t="array" ref="G113">_xlfn.IFS(F113="Fast Food",0,F113="Groceries",1,F113="Home",2,F113="Library",3,F113="Mall",4,F113="Museum",5,F113="Nightclub",6,F113="Park",7,F113="Parking",8,F113="Restaurant",9,F113="Work",10)</f>
        <v>0</v>
      </c>
      <c r="H113" t="s">
        <v>10</v>
      </c>
      <c r="I113">
        <v>26</v>
      </c>
      <c r="J113" s="2">
        <v>44114</v>
      </c>
      <c r="K113">
        <f t="shared" si="8"/>
        <v>0</v>
      </c>
      <c r="L113" t="str">
        <f t="shared" si="9"/>
        <v>Sa</v>
      </c>
      <c r="M113">
        <f t="shared" si="10"/>
        <v>41</v>
      </c>
      <c r="N113" s="11">
        <f t="shared" si="11"/>
        <v>0.75</v>
      </c>
      <c r="O113" s="3">
        <f t="shared" si="12"/>
        <v>59.999999999999943</v>
      </c>
      <c r="P113">
        <f t="shared" si="13"/>
        <v>1</v>
      </c>
      <c r="Q113">
        <f t="shared" si="14"/>
        <v>1</v>
      </c>
      <c r="R113">
        <f t="shared" si="15"/>
        <v>1</v>
      </c>
    </row>
    <row r="114" spans="1:18" x14ac:dyDescent="0.3">
      <c r="A114">
        <v>4</v>
      </c>
      <c r="B114">
        <v>41.890135999999998</v>
      </c>
      <c r="C114">
        <v>-87.631688999999994</v>
      </c>
      <c r="D114" s="1">
        <v>0.8125</v>
      </c>
      <c r="E114" s="1">
        <v>0</v>
      </c>
      <c r="F114" t="s">
        <v>21</v>
      </c>
      <c r="G114" cm="1">
        <f t="array" ref="G114">_xlfn.IFS(F114="Fast Food",0,F114="Groceries",1,F114="Home",2,F114="Library",3,F114="Mall",4,F114="Museum",5,F114="Nightclub",6,F114="Park",7,F114="Parking",8,F114="Restaurant",9,F114="Work",10)</f>
        <v>6</v>
      </c>
      <c r="H114" t="s">
        <v>10</v>
      </c>
      <c r="I114">
        <v>26</v>
      </c>
      <c r="J114" s="2">
        <v>44114</v>
      </c>
      <c r="K114">
        <f t="shared" si="8"/>
        <v>0</v>
      </c>
      <c r="L114" t="str">
        <f t="shared" si="9"/>
        <v>Sa</v>
      </c>
      <c r="M114">
        <f t="shared" si="10"/>
        <v>41</v>
      </c>
      <c r="N114" s="11">
        <f t="shared" si="11"/>
        <v>0.83333333333333326</v>
      </c>
      <c r="O114" s="3">
        <f t="shared" si="12"/>
        <v>-1200</v>
      </c>
      <c r="P114">
        <f>COUNTIFS(F:F,F114,A:A,A114,L:L,L114)/(MAX(M:M)-MIN(M:M))</f>
        <v>1.125</v>
      </c>
      <c r="Q114">
        <f>COUNTIFS(F:F,F114,N:N,N114,L:L,L114,A:A,A114)/COUNTIFS(F:F,F114,L:L,L114,N:N,N114)</f>
        <v>0.9</v>
      </c>
      <c r="R114">
        <f>COUNTIFS(F:F,F114,A:A,A114,L:L,L114,N:N,N114)/(MAX(M:M)-MIN(M:M))</f>
        <v>1.125</v>
      </c>
    </row>
    <row r="115" spans="1:18" x14ac:dyDescent="0.3">
      <c r="A115">
        <v>5</v>
      </c>
      <c r="B115">
        <v>41.897865000000003</v>
      </c>
      <c r="C115">
        <v>-87.630874000000006</v>
      </c>
      <c r="D115" s="1">
        <v>0.33333333333333331</v>
      </c>
      <c r="E115" s="1">
        <v>0.375</v>
      </c>
      <c r="F115" t="s">
        <v>13</v>
      </c>
      <c r="G115" cm="1">
        <f t="array" ref="G115">_xlfn.IFS(F115="Fast Food",0,F115="Groceries",1,F115="Home",2,F115="Library",3,F115="Mall",4,F115="Museum",5,F115="Nightclub",6,F115="Park",7,F115="Parking",8,F115="Restaurant",9,F115="Work",10)</f>
        <v>2</v>
      </c>
      <c r="H115" t="s">
        <v>10</v>
      </c>
      <c r="I115">
        <v>27</v>
      </c>
      <c r="J115" s="2">
        <v>44114</v>
      </c>
      <c r="K115">
        <f t="shared" si="8"/>
        <v>0</v>
      </c>
      <c r="L115" t="str">
        <f t="shared" si="9"/>
        <v>Sa</v>
      </c>
      <c r="M115">
        <f t="shared" si="10"/>
        <v>41</v>
      </c>
      <c r="N115" s="11">
        <f t="shared" si="11"/>
        <v>0.33333333333333331</v>
      </c>
      <c r="O115" s="3">
        <f t="shared" si="12"/>
        <v>60.000000000000028</v>
      </c>
      <c r="P115">
        <f t="shared" si="13"/>
        <v>1</v>
      </c>
      <c r="Q115">
        <f t="shared" si="14"/>
        <v>1</v>
      </c>
      <c r="R115">
        <f t="shared" si="15"/>
        <v>1</v>
      </c>
    </row>
    <row r="116" spans="1:18" x14ac:dyDescent="0.3">
      <c r="A116">
        <v>5</v>
      </c>
      <c r="B116">
        <v>41.881996999999998</v>
      </c>
      <c r="C116">
        <v>-87.627484999999993</v>
      </c>
      <c r="D116" s="1">
        <v>0.375</v>
      </c>
      <c r="E116" s="1">
        <v>0.54166666666666663</v>
      </c>
      <c r="F116" t="s">
        <v>15</v>
      </c>
      <c r="G116" cm="1">
        <f t="array" ref="G116">_xlfn.IFS(F116="Fast Food",0,F116="Groceries",1,F116="Home",2,F116="Library",3,F116="Mall",4,F116="Museum",5,F116="Nightclub",6,F116="Park",7,F116="Parking",8,F116="Restaurant",9,F116="Work",10)</f>
        <v>1</v>
      </c>
      <c r="H116" t="s">
        <v>10</v>
      </c>
      <c r="I116">
        <v>27</v>
      </c>
      <c r="J116" s="2">
        <v>44114</v>
      </c>
      <c r="K116">
        <f t="shared" si="8"/>
        <v>0</v>
      </c>
      <c r="L116" t="str">
        <f t="shared" si="9"/>
        <v>Sa</v>
      </c>
      <c r="M116">
        <f t="shared" si="10"/>
        <v>41</v>
      </c>
      <c r="N116" s="11">
        <f t="shared" si="11"/>
        <v>0.41666666666666663</v>
      </c>
      <c r="O116" s="3">
        <f t="shared" si="12"/>
        <v>180</v>
      </c>
      <c r="P116">
        <f t="shared" si="13"/>
        <v>1</v>
      </c>
      <c r="Q116">
        <f t="shared" si="14"/>
        <v>0.5</v>
      </c>
      <c r="R116">
        <f t="shared" si="15"/>
        <v>1</v>
      </c>
    </row>
    <row r="117" spans="1:18" x14ac:dyDescent="0.3">
      <c r="A117">
        <v>6</v>
      </c>
      <c r="B117">
        <v>41.881996999999998</v>
      </c>
      <c r="C117">
        <v>-87.627484999999993</v>
      </c>
      <c r="D117" s="1">
        <v>0.41666666666666669</v>
      </c>
      <c r="E117" s="1">
        <v>0.54166666666666663</v>
      </c>
      <c r="F117" t="s">
        <v>15</v>
      </c>
      <c r="G117" cm="1">
        <f t="array" ref="G117">_xlfn.IFS(F117="Fast Food",0,F117="Groceries",1,F117="Home",2,F117="Library",3,F117="Mall",4,F117="Museum",5,F117="Nightclub",6,F117="Park",7,F117="Parking",8,F117="Restaurant",9,F117="Work",10)</f>
        <v>1</v>
      </c>
      <c r="H117" t="s">
        <v>14</v>
      </c>
      <c r="I117">
        <v>29</v>
      </c>
      <c r="J117" s="2">
        <v>44114</v>
      </c>
      <c r="K117">
        <f t="shared" si="8"/>
        <v>0</v>
      </c>
      <c r="L117" t="str">
        <f t="shared" si="9"/>
        <v>Sa</v>
      </c>
      <c r="M117">
        <f t="shared" si="10"/>
        <v>41</v>
      </c>
      <c r="N117" s="11">
        <f t="shared" si="11"/>
        <v>0.41666666666666663</v>
      </c>
      <c r="O117" s="3">
        <f t="shared" si="12"/>
        <v>180</v>
      </c>
      <c r="P117">
        <f t="shared" si="13"/>
        <v>1</v>
      </c>
      <c r="Q117">
        <f t="shared" si="14"/>
        <v>0.5</v>
      </c>
      <c r="R117">
        <f t="shared" si="15"/>
        <v>1</v>
      </c>
    </row>
    <row r="118" spans="1:18" x14ac:dyDescent="0.3">
      <c r="A118">
        <v>6</v>
      </c>
      <c r="B118">
        <v>41.883138000000002</v>
      </c>
      <c r="C118">
        <v>-87.630692999999994</v>
      </c>
      <c r="D118" s="1">
        <v>0.58333333333333337</v>
      </c>
      <c r="E118" s="1">
        <v>0.66666666666666663</v>
      </c>
      <c r="F118" t="s">
        <v>19</v>
      </c>
      <c r="G118" cm="1">
        <f t="array" ref="G118">_xlfn.IFS(F118="Fast Food",0,F118="Groceries",1,F118="Home",2,F118="Library",3,F118="Mall",4,F118="Museum",5,F118="Nightclub",6,F118="Park",7,F118="Parking",8,F118="Restaurant",9,F118="Work",10)</f>
        <v>3</v>
      </c>
      <c r="H118" t="s">
        <v>14</v>
      </c>
      <c r="I118">
        <v>29</v>
      </c>
      <c r="J118" s="2">
        <v>44114</v>
      </c>
      <c r="K118">
        <f t="shared" si="8"/>
        <v>0</v>
      </c>
      <c r="L118" t="str">
        <f t="shared" si="9"/>
        <v>Sa</v>
      </c>
      <c r="M118">
        <f t="shared" si="10"/>
        <v>41</v>
      </c>
      <c r="N118" s="11">
        <f t="shared" si="11"/>
        <v>0.58333333333333326</v>
      </c>
      <c r="O118" s="3">
        <f t="shared" si="12"/>
        <v>120.00000000000006</v>
      </c>
      <c r="P118">
        <f t="shared" si="13"/>
        <v>1</v>
      </c>
      <c r="Q118">
        <f t="shared" si="14"/>
        <v>1</v>
      </c>
      <c r="R118">
        <f t="shared" si="15"/>
        <v>1</v>
      </c>
    </row>
    <row r="119" spans="1:18" x14ac:dyDescent="0.3">
      <c r="A119">
        <v>6</v>
      </c>
      <c r="B119">
        <v>41.897865000000003</v>
      </c>
      <c r="C119">
        <v>-87.630874000000006</v>
      </c>
      <c r="D119" s="1">
        <v>0.66666666666666663</v>
      </c>
      <c r="E119" s="1">
        <v>0.99930555555555556</v>
      </c>
      <c r="F119" t="s">
        <v>13</v>
      </c>
      <c r="G119" cm="1">
        <f t="array" ref="G119">_xlfn.IFS(F119="Fast Food",0,F119="Groceries",1,F119="Home",2,F119="Library",3,F119="Mall",4,F119="Museum",5,F119="Nightclub",6,F119="Park",7,F119="Parking",8,F119="Restaurant",9,F119="Work",10)</f>
        <v>2</v>
      </c>
      <c r="H119" t="s">
        <v>14</v>
      </c>
      <c r="I119">
        <v>29</v>
      </c>
      <c r="J119" s="2">
        <v>44114</v>
      </c>
      <c r="K119">
        <f t="shared" si="8"/>
        <v>0</v>
      </c>
      <c r="L119" t="str">
        <f t="shared" si="9"/>
        <v>Sa</v>
      </c>
      <c r="M119">
        <f t="shared" si="10"/>
        <v>41</v>
      </c>
      <c r="N119" s="11">
        <f t="shared" si="11"/>
        <v>0.66666666666666663</v>
      </c>
      <c r="O119" s="3">
        <f t="shared" si="12"/>
        <v>479.00000000000006</v>
      </c>
      <c r="P119">
        <f t="shared" si="13"/>
        <v>1</v>
      </c>
      <c r="Q119">
        <f t="shared" si="14"/>
        <v>0.5</v>
      </c>
      <c r="R119">
        <f t="shared" si="15"/>
        <v>1</v>
      </c>
    </row>
    <row r="120" spans="1:18" x14ac:dyDescent="0.3">
      <c r="A120">
        <v>1</v>
      </c>
      <c r="B120">
        <v>41.878163000000001</v>
      </c>
      <c r="C120">
        <v>-87.634919999999994</v>
      </c>
      <c r="D120" s="1">
        <v>0.52083333333333337</v>
      </c>
      <c r="E120" s="1">
        <v>0.54166666666666663</v>
      </c>
      <c r="F120" t="s">
        <v>17</v>
      </c>
      <c r="G120" cm="1">
        <f t="array" ref="G120">_xlfn.IFS(F120="Fast Food",0,F120="Groceries",1,F120="Home",2,F120="Library",3,F120="Mall",4,F120="Museum",5,F120="Nightclub",6,F120="Park",7,F120="Parking",8,F120="Restaurant",9,F120="Work",10)</f>
        <v>9</v>
      </c>
      <c r="H120" t="s">
        <v>10</v>
      </c>
      <c r="I120">
        <v>25</v>
      </c>
      <c r="J120" s="2">
        <v>44115</v>
      </c>
      <c r="K120">
        <f t="shared" si="8"/>
        <v>0</v>
      </c>
      <c r="L120" t="str">
        <f t="shared" si="9"/>
        <v>Su</v>
      </c>
      <c r="M120">
        <f t="shared" si="10"/>
        <v>42</v>
      </c>
      <c r="N120" s="11">
        <f t="shared" si="11"/>
        <v>0.5</v>
      </c>
      <c r="O120" s="3">
        <f t="shared" si="12"/>
        <v>59.999999999999943</v>
      </c>
      <c r="P120">
        <f t="shared" si="13"/>
        <v>1</v>
      </c>
      <c r="Q120">
        <f t="shared" si="14"/>
        <v>1</v>
      </c>
      <c r="R120">
        <f t="shared" si="15"/>
        <v>1</v>
      </c>
    </row>
    <row r="121" spans="1:18" x14ac:dyDescent="0.3">
      <c r="A121">
        <v>1</v>
      </c>
      <c r="B121">
        <v>41.883138000000002</v>
      </c>
      <c r="C121">
        <v>-87.630692999999994</v>
      </c>
      <c r="D121" s="1">
        <v>0.6875</v>
      </c>
      <c r="E121" s="1">
        <v>0.70833333333333337</v>
      </c>
      <c r="F121" t="s">
        <v>19</v>
      </c>
      <c r="G121" cm="1">
        <f t="array" ref="G121">_xlfn.IFS(F121="Fast Food",0,F121="Groceries",1,F121="Home",2,F121="Library",3,F121="Mall",4,F121="Museum",5,F121="Nightclub",6,F121="Park",7,F121="Parking",8,F121="Restaurant",9,F121="Work",10)</f>
        <v>3</v>
      </c>
      <c r="H121" t="s">
        <v>10</v>
      </c>
      <c r="I121">
        <v>25</v>
      </c>
      <c r="J121" s="2">
        <v>44115</v>
      </c>
      <c r="K121">
        <f t="shared" si="8"/>
        <v>0</v>
      </c>
      <c r="L121" t="str">
        <f t="shared" si="9"/>
        <v>Su</v>
      </c>
      <c r="M121">
        <f t="shared" si="10"/>
        <v>42</v>
      </c>
      <c r="N121" s="11">
        <f t="shared" si="11"/>
        <v>0.66666666666666663</v>
      </c>
      <c r="O121" s="3">
        <f t="shared" si="12"/>
        <v>60.000000000000107</v>
      </c>
      <c r="P121">
        <f t="shared" si="13"/>
        <v>1</v>
      </c>
      <c r="Q121">
        <f t="shared" si="14"/>
        <v>1</v>
      </c>
      <c r="R121">
        <f t="shared" si="15"/>
        <v>1</v>
      </c>
    </row>
    <row r="122" spans="1:18" x14ac:dyDescent="0.3">
      <c r="A122">
        <v>1</v>
      </c>
      <c r="B122">
        <v>41.897865000000003</v>
      </c>
      <c r="C122">
        <v>-87.630874000000006</v>
      </c>
      <c r="D122" s="1">
        <v>0.83333333333333337</v>
      </c>
      <c r="E122" s="1">
        <v>0.99930555555555556</v>
      </c>
      <c r="F122" t="s">
        <v>13</v>
      </c>
      <c r="G122" cm="1">
        <f t="array" ref="G122">_xlfn.IFS(F122="Fast Food",0,F122="Groceries",1,F122="Home",2,F122="Library",3,F122="Mall",4,F122="Museum",5,F122="Nightclub",6,F122="Park",7,F122="Parking",8,F122="Restaurant",9,F122="Work",10)</f>
        <v>2</v>
      </c>
      <c r="H122" t="s">
        <v>10</v>
      </c>
      <c r="I122">
        <v>25</v>
      </c>
      <c r="J122" s="2">
        <v>44115</v>
      </c>
      <c r="K122">
        <f t="shared" si="8"/>
        <v>0</v>
      </c>
      <c r="L122" t="str">
        <f t="shared" si="9"/>
        <v>Su</v>
      </c>
      <c r="M122">
        <f t="shared" si="10"/>
        <v>42</v>
      </c>
      <c r="N122" s="11">
        <f t="shared" si="11"/>
        <v>0.83333333333333326</v>
      </c>
      <c r="O122" s="3">
        <f t="shared" si="12"/>
        <v>239.00000000000011</v>
      </c>
      <c r="P122">
        <f t="shared" si="13"/>
        <v>1</v>
      </c>
      <c r="Q122">
        <f t="shared" si="14"/>
        <v>1</v>
      </c>
      <c r="R122">
        <f t="shared" si="15"/>
        <v>1</v>
      </c>
    </row>
    <row r="123" spans="1:18" x14ac:dyDescent="0.3">
      <c r="A123">
        <v>2</v>
      </c>
      <c r="B123">
        <v>41.881996999999998</v>
      </c>
      <c r="C123">
        <v>-87.627484999999993</v>
      </c>
      <c r="D123" s="1">
        <v>0.33333333333333331</v>
      </c>
      <c r="E123" s="1">
        <v>0.375</v>
      </c>
      <c r="F123" t="s">
        <v>15</v>
      </c>
      <c r="G123" cm="1">
        <f t="array" ref="G123">_xlfn.IFS(F123="Fast Food",0,F123="Groceries",1,F123="Home",2,F123="Library",3,F123="Mall",4,F123="Museum",5,F123="Nightclub",6,F123="Park",7,F123="Parking",8,F123="Restaurant",9,F123="Work",10)</f>
        <v>1</v>
      </c>
      <c r="H123" t="s">
        <v>14</v>
      </c>
      <c r="I123">
        <v>27</v>
      </c>
      <c r="J123" s="2">
        <v>44115</v>
      </c>
      <c r="K123">
        <f t="shared" si="8"/>
        <v>0</v>
      </c>
      <c r="L123" t="str">
        <f t="shared" si="9"/>
        <v>Su</v>
      </c>
      <c r="M123">
        <f t="shared" si="10"/>
        <v>42</v>
      </c>
      <c r="N123" s="11">
        <f t="shared" si="11"/>
        <v>0.33333333333333331</v>
      </c>
      <c r="O123" s="3">
        <f t="shared" si="12"/>
        <v>60.000000000000028</v>
      </c>
      <c r="P123">
        <f t="shared" si="13"/>
        <v>1</v>
      </c>
      <c r="Q123">
        <f t="shared" si="14"/>
        <v>1</v>
      </c>
      <c r="R123">
        <f t="shared" si="15"/>
        <v>1</v>
      </c>
    </row>
    <row r="124" spans="1:18" x14ac:dyDescent="0.3">
      <c r="A124">
        <v>2</v>
      </c>
      <c r="B124">
        <v>41.879927000000002</v>
      </c>
      <c r="C124">
        <v>-87.623632999999998</v>
      </c>
      <c r="D124" s="1">
        <v>0.39583333333333331</v>
      </c>
      <c r="E124" s="1">
        <v>0.5625</v>
      </c>
      <c r="F124" t="s">
        <v>20</v>
      </c>
      <c r="G124" cm="1">
        <f t="array" ref="G124">_xlfn.IFS(F124="Fast Food",0,F124="Groceries",1,F124="Home",2,F124="Library",3,F124="Mall",4,F124="Museum",5,F124="Nightclub",6,F124="Park",7,F124="Parking",8,F124="Restaurant",9,F124="Work",10)</f>
        <v>5</v>
      </c>
      <c r="H124" t="s">
        <v>14</v>
      </c>
      <c r="I124">
        <v>27</v>
      </c>
      <c r="J124" s="2">
        <v>44115</v>
      </c>
      <c r="K124">
        <f t="shared" si="8"/>
        <v>0</v>
      </c>
      <c r="L124" t="str">
        <f t="shared" si="9"/>
        <v>Su</v>
      </c>
      <c r="M124">
        <f t="shared" si="10"/>
        <v>42</v>
      </c>
      <c r="N124" s="11">
        <f t="shared" si="11"/>
        <v>0.41666666666666663</v>
      </c>
      <c r="O124" s="3">
        <f t="shared" si="12"/>
        <v>210.00000000000006</v>
      </c>
      <c r="P124">
        <f t="shared" si="13"/>
        <v>1</v>
      </c>
      <c r="Q124">
        <f t="shared" si="14"/>
        <v>1</v>
      </c>
      <c r="R124">
        <f t="shared" si="15"/>
        <v>1</v>
      </c>
    </row>
    <row r="125" spans="1:18" x14ac:dyDescent="0.3">
      <c r="A125">
        <v>2</v>
      </c>
      <c r="B125">
        <v>41.879604</v>
      </c>
      <c r="C125">
        <v>-87.633663999999996</v>
      </c>
      <c r="D125" s="1">
        <v>0.58333333333333337</v>
      </c>
      <c r="E125" s="1">
        <v>0.625</v>
      </c>
      <c r="F125" t="s">
        <v>9</v>
      </c>
      <c r="G125" cm="1">
        <f t="array" ref="G125">_xlfn.IFS(F125="Fast Food",0,F125="Groceries",1,F125="Home",2,F125="Library",3,F125="Mall",4,F125="Museum",5,F125="Nightclub",6,F125="Park",7,F125="Parking",8,F125="Restaurant",9,F125="Work",10)</f>
        <v>0</v>
      </c>
      <c r="H125" t="s">
        <v>14</v>
      </c>
      <c r="I125">
        <v>27</v>
      </c>
      <c r="J125" s="2">
        <v>44115</v>
      </c>
      <c r="K125">
        <f t="shared" si="8"/>
        <v>0</v>
      </c>
      <c r="L125" t="str">
        <f t="shared" si="9"/>
        <v>Su</v>
      </c>
      <c r="M125">
        <f t="shared" si="10"/>
        <v>42</v>
      </c>
      <c r="N125" s="11">
        <f t="shared" si="11"/>
        <v>0.58333333333333326</v>
      </c>
      <c r="O125" s="3">
        <f t="shared" si="12"/>
        <v>60.000000000000107</v>
      </c>
      <c r="P125">
        <f t="shared" si="13"/>
        <v>1</v>
      </c>
      <c r="Q125">
        <f t="shared" si="14"/>
        <v>1</v>
      </c>
      <c r="R125">
        <f t="shared" si="15"/>
        <v>1</v>
      </c>
    </row>
    <row r="126" spans="1:18" x14ac:dyDescent="0.3">
      <c r="A126">
        <v>2</v>
      </c>
      <c r="B126">
        <v>41.897865000000003</v>
      </c>
      <c r="C126">
        <v>-87.630874000000006</v>
      </c>
      <c r="D126" s="1">
        <v>0.64583333333333337</v>
      </c>
      <c r="E126" s="1">
        <v>0.99930555555555556</v>
      </c>
      <c r="F126" t="s">
        <v>13</v>
      </c>
      <c r="G126" cm="1">
        <f t="array" ref="G126">_xlfn.IFS(F126="Fast Food",0,F126="Groceries",1,F126="Home",2,F126="Library",3,F126="Mall",4,F126="Museum",5,F126="Nightclub",6,F126="Park",7,F126="Parking",8,F126="Restaurant",9,F126="Work",10)</f>
        <v>2</v>
      </c>
      <c r="H126" t="s">
        <v>14</v>
      </c>
      <c r="I126">
        <v>27</v>
      </c>
      <c r="J126" s="2">
        <v>44115</v>
      </c>
      <c r="K126">
        <f t="shared" si="8"/>
        <v>0</v>
      </c>
      <c r="L126" t="str">
        <f t="shared" si="9"/>
        <v>Su</v>
      </c>
      <c r="M126">
        <f t="shared" si="10"/>
        <v>42</v>
      </c>
      <c r="N126" s="11">
        <f t="shared" si="11"/>
        <v>0.66666666666666663</v>
      </c>
      <c r="O126" s="3">
        <f t="shared" si="12"/>
        <v>479.00000000000006</v>
      </c>
      <c r="P126">
        <f t="shared" si="13"/>
        <v>1</v>
      </c>
      <c r="Q126">
        <f t="shared" si="14"/>
        <v>0.5</v>
      </c>
      <c r="R126">
        <f t="shared" si="15"/>
        <v>1</v>
      </c>
    </row>
    <row r="127" spans="1:18" x14ac:dyDescent="0.3">
      <c r="A127">
        <v>3</v>
      </c>
      <c r="B127">
        <v>41.874848999999998</v>
      </c>
      <c r="C127">
        <v>-87.634506000000002</v>
      </c>
      <c r="D127" s="1">
        <v>0.29166666666666669</v>
      </c>
      <c r="E127" s="1">
        <v>0.375</v>
      </c>
      <c r="F127" t="s">
        <v>16</v>
      </c>
      <c r="G127" cm="1">
        <f t="array" ref="G127">_xlfn.IFS(F127="Fast Food",0,F127="Groceries",1,F127="Home",2,F127="Library",3,F127="Mall",4,F127="Museum",5,F127="Nightclub",6,F127="Park",7,F127="Parking",8,F127="Restaurant",9,F127="Work",10)</f>
        <v>7</v>
      </c>
      <c r="H127" t="s">
        <v>14</v>
      </c>
      <c r="I127">
        <v>29</v>
      </c>
      <c r="J127" s="2">
        <v>44115</v>
      </c>
      <c r="K127">
        <f t="shared" si="8"/>
        <v>0</v>
      </c>
      <c r="L127" t="str">
        <f t="shared" si="9"/>
        <v>Su</v>
      </c>
      <c r="M127">
        <f t="shared" si="10"/>
        <v>42</v>
      </c>
      <c r="N127" s="11">
        <f t="shared" si="11"/>
        <v>0.33333333333333331</v>
      </c>
      <c r="O127" s="3">
        <f t="shared" si="12"/>
        <v>60.000000000000028</v>
      </c>
      <c r="P127">
        <f t="shared" si="13"/>
        <v>1</v>
      </c>
      <c r="Q127">
        <f t="shared" si="14"/>
        <v>1</v>
      </c>
      <c r="R127">
        <f t="shared" si="15"/>
        <v>1</v>
      </c>
    </row>
    <row r="128" spans="1:18" x14ac:dyDescent="0.3">
      <c r="A128">
        <v>3</v>
      </c>
      <c r="B128">
        <v>41.884017999999998</v>
      </c>
      <c r="C128">
        <v>-87.627398999999997</v>
      </c>
      <c r="D128" s="1">
        <v>0.75</v>
      </c>
      <c r="E128" s="1">
        <v>0.91666666666666663</v>
      </c>
      <c r="F128" t="s">
        <v>18</v>
      </c>
      <c r="G128" cm="1">
        <f t="array" ref="G128">_xlfn.IFS(F128="Fast Food",0,F128="Groceries",1,F128="Home",2,F128="Library",3,F128="Mall",4,F128="Museum",5,F128="Nightclub",6,F128="Park",7,F128="Parking",8,F128="Restaurant",9,F128="Work",10)</f>
        <v>4</v>
      </c>
      <c r="H128" t="s">
        <v>14</v>
      </c>
      <c r="I128">
        <v>29</v>
      </c>
      <c r="J128" s="2">
        <v>44115</v>
      </c>
      <c r="K128">
        <f t="shared" si="8"/>
        <v>0</v>
      </c>
      <c r="L128" t="str">
        <f t="shared" si="9"/>
        <v>Su</v>
      </c>
      <c r="M128">
        <f t="shared" si="10"/>
        <v>42</v>
      </c>
      <c r="N128" s="11">
        <f t="shared" si="11"/>
        <v>0.75</v>
      </c>
      <c r="O128" s="3">
        <f t="shared" si="12"/>
        <v>239.99999999999994</v>
      </c>
      <c r="P128">
        <f t="shared" si="13"/>
        <v>1</v>
      </c>
      <c r="Q128">
        <f t="shared" si="14"/>
        <v>1</v>
      </c>
      <c r="R128">
        <f t="shared" si="15"/>
        <v>1</v>
      </c>
    </row>
    <row r="129" spans="1:18" x14ac:dyDescent="0.3">
      <c r="A129">
        <v>4</v>
      </c>
      <c r="B129">
        <v>41.897865000000003</v>
      </c>
      <c r="C129">
        <v>-87.630874000000006</v>
      </c>
      <c r="D129" s="1">
        <v>0.375</v>
      </c>
      <c r="E129" s="1">
        <v>0.38541666666666669</v>
      </c>
      <c r="F129" t="s">
        <v>13</v>
      </c>
      <c r="G129" cm="1">
        <f t="array" ref="G129">_xlfn.IFS(F129="Fast Food",0,F129="Groceries",1,F129="Home",2,F129="Library",3,F129="Mall",4,F129="Museum",5,F129="Nightclub",6,F129="Park",7,F129="Parking",8,F129="Restaurant",9,F129="Work",10)</f>
        <v>2</v>
      </c>
      <c r="H129" t="s">
        <v>10</v>
      </c>
      <c r="I129">
        <v>26</v>
      </c>
      <c r="J129" s="2">
        <v>44115</v>
      </c>
      <c r="K129">
        <f t="shared" si="8"/>
        <v>0</v>
      </c>
      <c r="L129" t="str">
        <f t="shared" si="9"/>
        <v>Su</v>
      </c>
      <c r="M129">
        <f t="shared" si="10"/>
        <v>42</v>
      </c>
      <c r="N129" s="11">
        <f t="shared" si="11"/>
        <v>0.41666666666666663</v>
      </c>
      <c r="O129" s="3">
        <f t="shared" si="12"/>
        <v>-44.999999999999922</v>
      </c>
      <c r="P129">
        <f t="shared" si="13"/>
        <v>1</v>
      </c>
      <c r="Q129">
        <f t="shared" si="14"/>
        <v>1</v>
      </c>
      <c r="R129">
        <f t="shared" si="15"/>
        <v>1</v>
      </c>
    </row>
    <row r="130" spans="1:18" x14ac:dyDescent="0.3">
      <c r="A130">
        <v>4</v>
      </c>
      <c r="B130">
        <v>41.879604</v>
      </c>
      <c r="C130">
        <v>-87.633663999999996</v>
      </c>
      <c r="D130" s="1">
        <v>0.75</v>
      </c>
      <c r="E130" s="1">
        <v>0.79166666666666663</v>
      </c>
      <c r="F130" t="s">
        <v>9</v>
      </c>
      <c r="G130" cm="1">
        <f t="array" ref="G130">_xlfn.IFS(F130="Fast Food",0,F130="Groceries",1,F130="Home",2,F130="Library",3,F130="Mall",4,F130="Museum",5,F130="Nightclub",6,F130="Park",7,F130="Parking",8,F130="Restaurant",9,F130="Work",10)</f>
        <v>0</v>
      </c>
      <c r="H130" t="s">
        <v>10</v>
      </c>
      <c r="I130">
        <v>26</v>
      </c>
      <c r="J130" s="2">
        <v>44115</v>
      </c>
      <c r="K130">
        <f t="shared" si="8"/>
        <v>0</v>
      </c>
      <c r="L130" t="str">
        <f t="shared" si="9"/>
        <v>Su</v>
      </c>
      <c r="M130">
        <f t="shared" si="10"/>
        <v>42</v>
      </c>
      <c r="N130" s="11">
        <f t="shared" si="11"/>
        <v>0.75</v>
      </c>
      <c r="O130" s="3">
        <f t="shared" si="12"/>
        <v>59.999999999999943</v>
      </c>
      <c r="P130">
        <f t="shared" si="13"/>
        <v>1</v>
      </c>
      <c r="Q130">
        <f t="shared" si="14"/>
        <v>1</v>
      </c>
      <c r="R130">
        <f t="shared" si="15"/>
        <v>1</v>
      </c>
    </row>
    <row r="131" spans="1:18" x14ac:dyDescent="0.3">
      <c r="A131">
        <v>4</v>
      </c>
      <c r="B131">
        <v>41.890135999999998</v>
      </c>
      <c r="C131">
        <v>-87.631688999999994</v>
      </c>
      <c r="D131" s="1">
        <v>0.8125</v>
      </c>
      <c r="E131" s="1">
        <v>0</v>
      </c>
      <c r="F131" t="s">
        <v>21</v>
      </c>
      <c r="G131" cm="1">
        <f t="array" ref="G131">_xlfn.IFS(F131="Fast Food",0,F131="Groceries",1,F131="Home",2,F131="Library",3,F131="Mall",4,F131="Museum",5,F131="Nightclub",6,F131="Park",7,F131="Parking",8,F131="Restaurant",9,F131="Work",10)</f>
        <v>6</v>
      </c>
      <c r="H131" t="s">
        <v>10</v>
      </c>
      <c r="I131">
        <v>26</v>
      </c>
      <c r="J131" s="2">
        <v>44114</v>
      </c>
      <c r="K131">
        <f t="shared" ref="K131:K194" si="16">CHOOSE(WEEKDAY(J131),0,1,1,1,1,1,0)</f>
        <v>0</v>
      </c>
      <c r="L131" t="str">
        <f t="shared" ref="L131:L194" si="17">CHOOSE(WEEKDAY(J131),"Su","M","Tu","W","Th","F","Sa")</f>
        <v>Sa</v>
      </c>
      <c r="M131">
        <f t="shared" ref="M131:M194" si="18">WEEKNUM(J131)</f>
        <v>41</v>
      </c>
      <c r="N131" s="11">
        <f t="shared" ref="N131:N194" si="19">MROUND(D131,"2:00")</f>
        <v>0.83333333333333326</v>
      </c>
      <c r="O131" s="3">
        <f t="shared" ref="O131:O194" si="20">(E131-N131)*1440</f>
        <v>-1200</v>
      </c>
      <c r="P131">
        <f t="shared" ref="P131:P194" si="21">COUNTIFS(F:F,F131,A:A,A131,L:L,L131)/(MAX(M:M)-MIN(M:M))</f>
        <v>1.125</v>
      </c>
      <c r="Q131">
        <f t="shared" ref="Q131:Q194" si="22">COUNTIFS(F:F,F131,N:N,N131,L:L,L131,A:A,A131)/COUNTIFS(F:F,F131,L:L,L131,N:N,N131)</f>
        <v>0.9</v>
      </c>
      <c r="R131">
        <f t="shared" ref="R131:R194" si="23">COUNTIFS(F:F,F131,A:A,A131,L:L,L131,N:N,N131)/(MAX(M:M)-MIN(M:M))</f>
        <v>1.125</v>
      </c>
    </row>
    <row r="132" spans="1:18" x14ac:dyDescent="0.3">
      <c r="A132">
        <v>5</v>
      </c>
      <c r="B132">
        <v>41.897865000000003</v>
      </c>
      <c r="C132">
        <v>-87.630874000000006</v>
      </c>
      <c r="D132" s="1">
        <v>0.33333333333333331</v>
      </c>
      <c r="E132" s="1">
        <v>0.375</v>
      </c>
      <c r="F132" t="s">
        <v>13</v>
      </c>
      <c r="G132" cm="1">
        <f t="array" ref="G132">_xlfn.IFS(F132="Fast Food",0,F132="Groceries",1,F132="Home",2,F132="Library",3,F132="Mall",4,F132="Museum",5,F132="Nightclub",6,F132="Park",7,F132="Parking",8,F132="Restaurant",9,F132="Work",10)</f>
        <v>2</v>
      </c>
      <c r="H132" t="s">
        <v>10</v>
      </c>
      <c r="I132">
        <v>27</v>
      </c>
      <c r="J132" s="2">
        <v>44115</v>
      </c>
      <c r="K132">
        <f t="shared" si="16"/>
        <v>0</v>
      </c>
      <c r="L132" t="str">
        <f t="shared" si="17"/>
        <v>Su</v>
      </c>
      <c r="M132">
        <f t="shared" si="18"/>
        <v>42</v>
      </c>
      <c r="N132" s="11">
        <f t="shared" si="19"/>
        <v>0.33333333333333331</v>
      </c>
      <c r="O132" s="3">
        <f t="shared" si="20"/>
        <v>60.000000000000028</v>
      </c>
      <c r="P132">
        <f t="shared" si="21"/>
        <v>1</v>
      </c>
      <c r="Q132">
        <f t="shared" si="22"/>
        <v>1</v>
      </c>
      <c r="R132">
        <f t="shared" si="23"/>
        <v>1</v>
      </c>
    </row>
    <row r="133" spans="1:18" x14ac:dyDescent="0.3">
      <c r="A133">
        <v>5</v>
      </c>
      <c r="B133">
        <v>41.881996999999998</v>
      </c>
      <c r="C133">
        <v>-87.627484999999993</v>
      </c>
      <c r="D133" s="1">
        <v>0.375</v>
      </c>
      <c r="E133" s="1">
        <v>0.54166666666666663</v>
      </c>
      <c r="F133" t="s">
        <v>15</v>
      </c>
      <c r="G133" cm="1">
        <f t="array" ref="G133">_xlfn.IFS(F133="Fast Food",0,F133="Groceries",1,F133="Home",2,F133="Library",3,F133="Mall",4,F133="Museum",5,F133="Nightclub",6,F133="Park",7,F133="Parking",8,F133="Restaurant",9,F133="Work",10)</f>
        <v>1</v>
      </c>
      <c r="H133" t="s">
        <v>10</v>
      </c>
      <c r="I133">
        <v>27</v>
      </c>
      <c r="J133" s="2">
        <v>44115</v>
      </c>
      <c r="K133">
        <f t="shared" si="16"/>
        <v>0</v>
      </c>
      <c r="L133" t="str">
        <f t="shared" si="17"/>
        <v>Su</v>
      </c>
      <c r="M133">
        <f t="shared" si="18"/>
        <v>42</v>
      </c>
      <c r="N133" s="11">
        <f t="shared" si="19"/>
        <v>0.41666666666666663</v>
      </c>
      <c r="O133" s="3">
        <f t="shared" si="20"/>
        <v>180</v>
      </c>
      <c r="P133">
        <f t="shared" si="21"/>
        <v>1</v>
      </c>
      <c r="Q133">
        <f t="shared" si="22"/>
        <v>0.5</v>
      </c>
      <c r="R133">
        <f t="shared" si="23"/>
        <v>1</v>
      </c>
    </row>
    <row r="134" spans="1:18" x14ac:dyDescent="0.3">
      <c r="A134">
        <v>6</v>
      </c>
      <c r="B134">
        <v>41.881996999999998</v>
      </c>
      <c r="C134">
        <v>-87.627484999999993</v>
      </c>
      <c r="D134" s="1">
        <v>0.41666666666666669</v>
      </c>
      <c r="E134" s="1">
        <v>0.54166666666666663</v>
      </c>
      <c r="F134" t="s">
        <v>15</v>
      </c>
      <c r="G134" cm="1">
        <f t="array" ref="G134">_xlfn.IFS(F134="Fast Food",0,F134="Groceries",1,F134="Home",2,F134="Library",3,F134="Mall",4,F134="Museum",5,F134="Nightclub",6,F134="Park",7,F134="Parking",8,F134="Restaurant",9,F134="Work",10)</f>
        <v>1</v>
      </c>
      <c r="H134" t="s">
        <v>14</v>
      </c>
      <c r="I134">
        <v>29</v>
      </c>
      <c r="J134" s="2">
        <v>44115</v>
      </c>
      <c r="K134">
        <f t="shared" si="16"/>
        <v>0</v>
      </c>
      <c r="L134" t="str">
        <f t="shared" si="17"/>
        <v>Su</v>
      </c>
      <c r="M134">
        <f t="shared" si="18"/>
        <v>42</v>
      </c>
      <c r="N134" s="11">
        <f t="shared" si="19"/>
        <v>0.41666666666666663</v>
      </c>
      <c r="O134" s="3">
        <f t="shared" si="20"/>
        <v>180</v>
      </c>
      <c r="P134">
        <f t="shared" si="21"/>
        <v>1</v>
      </c>
      <c r="Q134">
        <f t="shared" si="22"/>
        <v>0.5</v>
      </c>
      <c r="R134">
        <f t="shared" si="23"/>
        <v>1</v>
      </c>
    </row>
    <row r="135" spans="1:18" x14ac:dyDescent="0.3">
      <c r="A135">
        <v>6</v>
      </c>
      <c r="B135">
        <v>41.883138000000002</v>
      </c>
      <c r="C135">
        <v>-87.630692999999994</v>
      </c>
      <c r="D135" s="1">
        <v>0.58333333333333337</v>
      </c>
      <c r="E135" s="1">
        <v>0.66666666666666663</v>
      </c>
      <c r="F135" t="s">
        <v>19</v>
      </c>
      <c r="G135" cm="1">
        <f t="array" ref="G135">_xlfn.IFS(F135="Fast Food",0,F135="Groceries",1,F135="Home",2,F135="Library",3,F135="Mall",4,F135="Museum",5,F135="Nightclub",6,F135="Park",7,F135="Parking",8,F135="Restaurant",9,F135="Work",10)</f>
        <v>3</v>
      </c>
      <c r="H135" t="s">
        <v>14</v>
      </c>
      <c r="I135">
        <v>29</v>
      </c>
      <c r="J135" s="2">
        <v>44115</v>
      </c>
      <c r="K135">
        <f t="shared" si="16"/>
        <v>0</v>
      </c>
      <c r="L135" t="str">
        <f t="shared" si="17"/>
        <v>Su</v>
      </c>
      <c r="M135">
        <f t="shared" si="18"/>
        <v>42</v>
      </c>
      <c r="N135" s="11">
        <f t="shared" si="19"/>
        <v>0.58333333333333326</v>
      </c>
      <c r="O135" s="3">
        <f t="shared" si="20"/>
        <v>120.00000000000006</v>
      </c>
      <c r="P135">
        <f t="shared" si="21"/>
        <v>1</v>
      </c>
      <c r="Q135">
        <f t="shared" si="22"/>
        <v>1</v>
      </c>
      <c r="R135">
        <f t="shared" si="23"/>
        <v>1</v>
      </c>
    </row>
    <row r="136" spans="1:18" x14ac:dyDescent="0.3">
      <c r="A136">
        <v>6</v>
      </c>
      <c r="B136">
        <v>41.897865000000003</v>
      </c>
      <c r="C136">
        <v>-87.630874000000006</v>
      </c>
      <c r="D136" s="1">
        <v>0.66666666666666663</v>
      </c>
      <c r="E136" s="1">
        <v>0.6875</v>
      </c>
      <c r="F136" t="s">
        <v>13</v>
      </c>
      <c r="G136" cm="1">
        <f t="array" ref="G136">_xlfn.IFS(F136="Fast Food",0,F136="Groceries",1,F136="Home",2,F136="Library",3,F136="Mall",4,F136="Museum",5,F136="Nightclub",6,F136="Park",7,F136="Parking",8,F136="Restaurant",9,F136="Work",10)</f>
        <v>2</v>
      </c>
      <c r="H136" t="s">
        <v>14</v>
      </c>
      <c r="I136">
        <v>29</v>
      </c>
      <c r="J136" s="2">
        <v>44115</v>
      </c>
      <c r="K136">
        <f t="shared" si="16"/>
        <v>0</v>
      </c>
      <c r="L136" t="str">
        <f t="shared" si="17"/>
        <v>Su</v>
      </c>
      <c r="M136">
        <f t="shared" si="18"/>
        <v>42</v>
      </c>
      <c r="N136" s="11">
        <f t="shared" si="19"/>
        <v>0.66666666666666663</v>
      </c>
      <c r="O136" s="3">
        <f t="shared" si="20"/>
        <v>30.000000000000053</v>
      </c>
      <c r="P136">
        <f t="shared" si="21"/>
        <v>1</v>
      </c>
      <c r="Q136">
        <f t="shared" si="22"/>
        <v>0.5</v>
      </c>
      <c r="R136">
        <f t="shared" si="23"/>
        <v>1</v>
      </c>
    </row>
    <row r="137" spans="1:18" x14ac:dyDescent="0.3">
      <c r="A137">
        <v>6</v>
      </c>
      <c r="B137">
        <v>41.890135999999998</v>
      </c>
      <c r="C137">
        <v>-87.631688999999994</v>
      </c>
      <c r="D137" s="1">
        <v>0.91666666666666663</v>
      </c>
      <c r="E137" s="1">
        <v>0.99930555555555556</v>
      </c>
      <c r="F137" t="s">
        <v>21</v>
      </c>
      <c r="G137" cm="1">
        <f t="array" ref="G137">_xlfn.IFS(F137="Fast Food",0,F137="Groceries",1,F137="Home",2,F137="Library",3,F137="Mall",4,F137="Museum",5,F137="Nightclub",6,F137="Park",7,F137="Parking",8,F137="Restaurant",9,F137="Work",10)</f>
        <v>6</v>
      </c>
      <c r="H137" t="s">
        <v>14</v>
      </c>
      <c r="I137">
        <v>29</v>
      </c>
      <c r="J137" s="2">
        <v>44115</v>
      </c>
      <c r="K137">
        <f t="shared" si="16"/>
        <v>0</v>
      </c>
      <c r="L137" t="str">
        <f t="shared" si="17"/>
        <v>Su</v>
      </c>
      <c r="M137">
        <f t="shared" si="18"/>
        <v>42</v>
      </c>
      <c r="N137" s="11">
        <f t="shared" si="19"/>
        <v>0.91666666666666663</v>
      </c>
      <c r="O137" s="3">
        <f t="shared" si="20"/>
        <v>119.00000000000006</v>
      </c>
      <c r="P137">
        <f t="shared" si="21"/>
        <v>1</v>
      </c>
      <c r="Q137">
        <f t="shared" si="22"/>
        <v>1</v>
      </c>
      <c r="R137">
        <f t="shared" si="23"/>
        <v>1</v>
      </c>
    </row>
    <row r="138" spans="1:18" x14ac:dyDescent="0.3">
      <c r="A138">
        <v>1</v>
      </c>
      <c r="B138">
        <v>41.879604</v>
      </c>
      <c r="C138">
        <v>-87.633663999999996</v>
      </c>
      <c r="D138" s="1">
        <v>0.33333333333333331</v>
      </c>
      <c r="E138" s="1">
        <v>0.34027777777777773</v>
      </c>
      <c r="F138" t="s">
        <v>9</v>
      </c>
      <c r="G138" cm="1">
        <f t="array" ref="G138">_xlfn.IFS(F138="Fast Food",0,F138="Groceries",1,F138="Home",2,F138="Library",3,F138="Mall",4,F138="Museum",5,F138="Nightclub",6,F138="Park",7,F138="Parking",8,F138="Restaurant",9,F138="Work",10)</f>
        <v>0</v>
      </c>
      <c r="H138" t="s">
        <v>10</v>
      </c>
      <c r="I138">
        <v>25</v>
      </c>
      <c r="J138" s="2">
        <v>44116</v>
      </c>
      <c r="K138">
        <f t="shared" si="16"/>
        <v>1</v>
      </c>
      <c r="L138" t="str">
        <f t="shared" si="17"/>
        <v>M</v>
      </c>
      <c r="M138">
        <f t="shared" si="18"/>
        <v>42</v>
      </c>
      <c r="N138" s="11">
        <f t="shared" si="19"/>
        <v>0.33333333333333331</v>
      </c>
      <c r="O138" s="3">
        <f t="shared" si="20"/>
        <v>9.9999999999999645</v>
      </c>
      <c r="P138">
        <f t="shared" si="21"/>
        <v>0.875</v>
      </c>
      <c r="Q138">
        <f t="shared" si="22"/>
        <v>0.53846153846153844</v>
      </c>
      <c r="R138">
        <f t="shared" si="23"/>
        <v>0.875</v>
      </c>
    </row>
    <row r="139" spans="1:18" x14ac:dyDescent="0.3">
      <c r="A139">
        <v>1</v>
      </c>
      <c r="B139">
        <v>41.877676999999998</v>
      </c>
      <c r="C139">
        <v>-87.634251000000006</v>
      </c>
      <c r="D139" s="1">
        <v>0.34375</v>
      </c>
      <c r="E139" s="1">
        <v>0.34722222222222227</v>
      </c>
      <c r="F139" t="s">
        <v>11</v>
      </c>
      <c r="G139" cm="1">
        <f t="array" ref="G139">_xlfn.IFS(F139="Fast Food",0,F139="Groceries",1,F139="Home",2,F139="Library",3,F139="Mall",4,F139="Museum",5,F139="Nightclub",6,F139="Park",7,F139="Parking",8,F139="Restaurant",9,F139="Work",10)</f>
        <v>8</v>
      </c>
      <c r="H139" t="s">
        <v>10</v>
      </c>
      <c r="I139">
        <v>25</v>
      </c>
      <c r="J139" s="2">
        <v>44116</v>
      </c>
      <c r="K139">
        <f t="shared" si="16"/>
        <v>1</v>
      </c>
      <c r="L139" t="str">
        <f t="shared" si="17"/>
        <v>M</v>
      </c>
      <c r="M139">
        <f t="shared" si="18"/>
        <v>42</v>
      </c>
      <c r="N139" s="11">
        <f t="shared" si="19"/>
        <v>0.33333333333333331</v>
      </c>
      <c r="O139" s="3">
        <f t="shared" si="20"/>
        <v>20.000000000000089</v>
      </c>
      <c r="P139">
        <f t="shared" si="21"/>
        <v>1</v>
      </c>
      <c r="Q139">
        <f t="shared" si="22"/>
        <v>1</v>
      </c>
      <c r="R139">
        <f t="shared" si="23"/>
        <v>1</v>
      </c>
    </row>
    <row r="140" spans="1:18" x14ac:dyDescent="0.3">
      <c r="A140">
        <v>1</v>
      </c>
      <c r="B140">
        <v>41.880653000000002</v>
      </c>
      <c r="C140">
        <v>-87.636480000000006</v>
      </c>
      <c r="D140" s="1">
        <v>0.35416666666666669</v>
      </c>
      <c r="E140" s="1">
        <v>0.5</v>
      </c>
      <c r="F140" t="s">
        <v>12</v>
      </c>
      <c r="G140" cm="1">
        <f t="array" ref="G140">_xlfn.IFS(F140="Fast Food",0,F140="Groceries",1,F140="Home",2,F140="Library",3,F140="Mall",4,F140="Museum",5,F140="Nightclub",6,F140="Park",7,F140="Parking",8,F140="Restaurant",9,F140="Work",10)</f>
        <v>10</v>
      </c>
      <c r="H140" t="s">
        <v>10</v>
      </c>
      <c r="I140">
        <v>25</v>
      </c>
      <c r="J140" s="2">
        <v>44116</v>
      </c>
      <c r="K140">
        <f t="shared" si="16"/>
        <v>1</v>
      </c>
      <c r="L140" t="str">
        <f t="shared" si="17"/>
        <v>M</v>
      </c>
      <c r="M140">
        <f t="shared" si="18"/>
        <v>42</v>
      </c>
      <c r="N140" s="11">
        <f t="shared" si="19"/>
        <v>0.33333333333333331</v>
      </c>
      <c r="O140" s="3">
        <f t="shared" si="20"/>
        <v>240.00000000000003</v>
      </c>
      <c r="P140">
        <f t="shared" si="21"/>
        <v>1</v>
      </c>
      <c r="Q140">
        <f t="shared" si="22"/>
        <v>1</v>
      </c>
      <c r="R140">
        <f t="shared" si="23"/>
        <v>1</v>
      </c>
    </row>
    <row r="141" spans="1:18" x14ac:dyDescent="0.3">
      <c r="A141">
        <v>1</v>
      </c>
      <c r="B141">
        <v>41.897865000000003</v>
      </c>
      <c r="C141">
        <v>-87.630874000000006</v>
      </c>
      <c r="D141" s="1">
        <v>0.72916666666666663</v>
      </c>
      <c r="E141" s="1">
        <v>0.99930555555555556</v>
      </c>
      <c r="F141" t="s">
        <v>13</v>
      </c>
      <c r="G141" cm="1">
        <f t="array" ref="G141">_xlfn.IFS(F141="Fast Food",0,F141="Groceries",1,F141="Home",2,F141="Library",3,F141="Mall",4,F141="Museum",5,F141="Nightclub",6,F141="Park",7,F141="Parking",8,F141="Restaurant",9,F141="Work",10)</f>
        <v>2</v>
      </c>
      <c r="H141" t="s">
        <v>10</v>
      </c>
      <c r="I141">
        <v>25</v>
      </c>
      <c r="J141" s="2">
        <v>44116</v>
      </c>
      <c r="K141">
        <f t="shared" si="16"/>
        <v>1</v>
      </c>
      <c r="L141" t="str">
        <f t="shared" si="17"/>
        <v>M</v>
      </c>
      <c r="M141">
        <f t="shared" si="18"/>
        <v>42</v>
      </c>
      <c r="N141" s="11">
        <f t="shared" si="19"/>
        <v>0.75</v>
      </c>
      <c r="O141" s="3">
        <f t="shared" si="20"/>
        <v>359</v>
      </c>
      <c r="P141">
        <f t="shared" si="21"/>
        <v>1</v>
      </c>
      <c r="Q141">
        <f t="shared" si="22"/>
        <v>0.25</v>
      </c>
      <c r="R141">
        <f t="shared" si="23"/>
        <v>1</v>
      </c>
    </row>
    <row r="142" spans="1:18" x14ac:dyDescent="0.3">
      <c r="A142">
        <v>2</v>
      </c>
      <c r="B142">
        <v>41.879604</v>
      </c>
      <c r="C142">
        <v>-87.633663999999996</v>
      </c>
      <c r="D142" s="1">
        <v>0.3125</v>
      </c>
      <c r="E142" s="1">
        <v>0.35416666666666669</v>
      </c>
      <c r="F142" t="s">
        <v>9</v>
      </c>
      <c r="G142" cm="1">
        <f t="array" ref="G142">_xlfn.IFS(F142="Fast Food",0,F142="Groceries",1,F142="Home",2,F142="Library",3,F142="Mall",4,F142="Museum",5,F142="Nightclub",6,F142="Park",7,F142="Parking",8,F142="Restaurant",9,F142="Work",10)</f>
        <v>0</v>
      </c>
      <c r="H142" t="s">
        <v>14</v>
      </c>
      <c r="I142">
        <v>27</v>
      </c>
      <c r="J142" s="2">
        <v>44116</v>
      </c>
      <c r="K142">
        <f t="shared" si="16"/>
        <v>1</v>
      </c>
      <c r="L142" t="str">
        <f t="shared" si="17"/>
        <v>M</v>
      </c>
      <c r="M142">
        <f t="shared" si="18"/>
        <v>42</v>
      </c>
      <c r="N142" s="11">
        <f t="shared" si="19"/>
        <v>0.33333333333333331</v>
      </c>
      <c r="O142" s="3">
        <f t="shared" si="20"/>
        <v>30.000000000000053</v>
      </c>
      <c r="P142">
        <f t="shared" si="21"/>
        <v>0.75</v>
      </c>
      <c r="Q142">
        <f t="shared" si="22"/>
        <v>0.46153846153846156</v>
      </c>
      <c r="R142">
        <f t="shared" si="23"/>
        <v>0.75</v>
      </c>
    </row>
    <row r="143" spans="1:18" x14ac:dyDescent="0.3">
      <c r="A143">
        <v>2</v>
      </c>
      <c r="B143">
        <v>41.880653000000002</v>
      </c>
      <c r="C143">
        <v>-87.636480000000006</v>
      </c>
      <c r="D143" s="1">
        <v>0.375</v>
      </c>
      <c r="E143" s="1">
        <v>0.70833333333333337</v>
      </c>
      <c r="F143" t="s">
        <v>12</v>
      </c>
      <c r="G143" cm="1">
        <f t="array" ref="G143">_xlfn.IFS(F143="Fast Food",0,F143="Groceries",1,F143="Home",2,F143="Library",3,F143="Mall",4,F143="Museum",5,F143="Nightclub",6,F143="Park",7,F143="Parking",8,F143="Restaurant",9,F143="Work",10)</f>
        <v>10</v>
      </c>
      <c r="H143" t="s">
        <v>14</v>
      </c>
      <c r="I143">
        <v>27</v>
      </c>
      <c r="J143" s="2">
        <v>44116</v>
      </c>
      <c r="K143">
        <f t="shared" si="16"/>
        <v>1</v>
      </c>
      <c r="L143" t="str">
        <f t="shared" si="17"/>
        <v>M</v>
      </c>
      <c r="M143">
        <f t="shared" si="18"/>
        <v>42</v>
      </c>
      <c r="N143" s="11">
        <f t="shared" si="19"/>
        <v>0.41666666666666663</v>
      </c>
      <c r="O143" s="3">
        <f t="shared" si="20"/>
        <v>420.00000000000011</v>
      </c>
      <c r="P143">
        <f t="shared" si="21"/>
        <v>1</v>
      </c>
      <c r="Q143">
        <f t="shared" si="22"/>
        <v>0.21052631578947367</v>
      </c>
      <c r="R143">
        <f t="shared" si="23"/>
        <v>1</v>
      </c>
    </row>
    <row r="144" spans="1:18" x14ac:dyDescent="0.3">
      <c r="A144">
        <v>2</v>
      </c>
      <c r="B144">
        <v>41.897865000000003</v>
      </c>
      <c r="C144">
        <v>-87.630874000000006</v>
      </c>
      <c r="D144" s="1">
        <v>0.73958333333333337</v>
      </c>
      <c r="E144" s="1">
        <v>0.99930555555555556</v>
      </c>
      <c r="F144" t="s">
        <v>13</v>
      </c>
      <c r="G144" cm="1">
        <f t="array" ref="G144">_xlfn.IFS(F144="Fast Food",0,F144="Groceries",1,F144="Home",2,F144="Library",3,F144="Mall",4,F144="Museum",5,F144="Nightclub",6,F144="Park",7,F144="Parking",8,F144="Restaurant",9,F144="Work",10)</f>
        <v>2</v>
      </c>
      <c r="H144" t="s">
        <v>14</v>
      </c>
      <c r="I144">
        <v>27</v>
      </c>
      <c r="J144" s="2">
        <v>44116</v>
      </c>
      <c r="K144">
        <f t="shared" si="16"/>
        <v>1</v>
      </c>
      <c r="L144" t="str">
        <f t="shared" si="17"/>
        <v>M</v>
      </c>
      <c r="M144">
        <f t="shared" si="18"/>
        <v>42</v>
      </c>
      <c r="N144" s="11">
        <f t="shared" si="19"/>
        <v>0.75</v>
      </c>
      <c r="O144" s="3">
        <f t="shared" si="20"/>
        <v>359</v>
      </c>
      <c r="P144">
        <f t="shared" si="21"/>
        <v>1</v>
      </c>
      <c r="Q144">
        <f t="shared" si="22"/>
        <v>0.25</v>
      </c>
      <c r="R144">
        <f t="shared" si="23"/>
        <v>1</v>
      </c>
    </row>
    <row r="145" spans="1:18" x14ac:dyDescent="0.3">
      <c r="A145">
        <v>3</v>
      </c>
      <c r="B145">
        <v>41.880653000000002</v>
      </c>
      <c r="C145">
        <v>-87.636480000000006</v>
      </c>
      <c r="D145" s="1">
        <v>0.375</v>
      </c>
      <c r="E145" s="1">
        <v>0.70833333333333337</v>
      </c>
      <c r="F145" t="s">
        <v>12</v>
      </c>
      <c r="G145" cm="1">
        <f t="array" ref="G145">_xlfn.IFS(F145="Fast Food",0,F145="Groceries",1,F145="Home",2,F145="Library",3,F145="Mall",4,F145="Museum",5,F145="Nightclub",6,F145="Park",7,F145="Parking",8,F145="Restaurant",9,F145="Work",10)</f>
        <v>10</v>
      </c>
      <c r="H145" t="s">
        <v>14</v>
      </c>
      <c r="I145">
        <v>29</v>
      </c>
      <c r="J145" s="2">
        <v>44116</v>
      </c>
      <c r="K145">
        <f t="shared" si="16"/>
        <v>1</v>
      </c>
      <c r="L145" t="str">
        <f t="shared" si="17"/>
        <v>M</v>
      </c>
      <c r="M145">
        <f t="shared" si="18"/>
        <v>42</v>
      </c>
      <c r="N145" s="11">
        <f t="shared" si="19"/>
        <v>0.41666666666666663</v>
      </c>
      <c r="O145" s="3">
        <f t="shared" si="20"/>
        <v>420.00000000000011</v>
      </c>
      <c r="P145">
        <f t="shared" si="21"/>
        <v>1</v>
      </c>
      <c r="Q145">
        <f t="shared" si="22"/>
        <v>0.21052631578947367</v>
      </c>
      <c r="R145">
        <f t="shared" si="23"/>
        <v>1</v>
      </c>
    </row>
    <row r="146" spans="1:18" x14ac:dyDescent="0.3">
      <c r="A146">
        <v>3</v>
      </c>
      <c r="B146">
        <v>41.881996999999998</v>
      </c>
      <c r="C146">
        <v>-87.627484999999993</v>
      </c>
      <c r="D146" s="1">
        <v>0.73958333333333337</v>
      </c>
      <c r="E146" s="1">
        <v>0.77083333333333337</v>
      </c>
      <c r="F146" t="s">
        <v>15</v>
      </c>
      <c r="G146" cm="1">
        <f t="array" ref="G146">_xlfn.IFS(F146="Fast Food",0,F146="Groceries",1,F146="Home",2,F146="Library",3,F146="Mall",4,F146="Museum",5,F146="Nightclub",6,F146="Park",7,F146="Parking",8,F146="Restaurant",9,F146="Work",10)</f>
        <v>1</v>
      </c>
      <c r="H146" t="s">
        <v>14</v>
      </c>
      <c r="I146">
        <v>29</v>
      </c>
      <c r="J146" s="2">
        <v>44116</v>
      </c>
      <c r="K146">
        <f t="shared" si="16"/>
        <v>1</v>
      </c>
      <c r="L146" t="str">
        <f t="shared" si="17"/>
        <v>M</v>
      </c>
      <c r="M146">
        <f t="shared" si="18"/>
        <v>42</v>
      </c>
      <c r="N146" s="11">
        <f t="shared" si="19"/>
        <v>0.75</v>
      </c>
      <c r="O146" s="3">
        <f t="shared" si="20"/>
        <v>30.000000000000053</v>
      </c>
      <c r="P146">
        <f t="shared" si="21"/>
        <v>0.875</v>
      </c>
      <c r="Q146">
        <f t="shared" si="22"/>
        <v>0.30434782608695654</v>
      </c>
      <c r="R146">
        <f t="shared" si="23"/>
        <v>0.875</v>
      </c>
    </row>
    <row r="147" spans="1:18" x14ac:dyDescent="0.3">
      <c r="A147">
        <v>3</v>
      </c>
      <c r="B147">
        <v>41.897865000000003</v>
      </c>
      <c r="C147">
        <v>-87.630874000000006</v>
      </c>
      <c r="D147" s="1">
        <v>0.79166666666666663</v>
      </c>
      <c r="E147" s="1">
        <v>0.99930555555555556</v>
      </c>
      <c r="F147" t="s">
        <v>13</v>
      </c>
      <c r="G147" cm="1">
        <f t="array" ref="G147">_xlfn.IFS(F147="Fast Food",0,F147="Groceries",1,F147="Home",2,F147="Library",3,F147="Mall",4,F147="Museum",5,F147="Nightclub",6,F147="Park",7,F147="Parking",8,F147="Restaurant",9,F147="Work",10)</f>
        <v>2</v>
      </c>
      <c r="H147" t="s">
        <v>14</v>
      </c>
      <c r="I147">
        <v>29</v>
      </c>
      <c r="J147" s="2">
        <v>44116</v>
      </c>
      <c r="K147">
        <f t="shared" si="16"/>
        <v>1</v>
      </c>
      <c r="L147" t="str">
        <f t="shared" si="17"/>
        <v>M</v>
      </c>
      <c r="M147">
        <f t="shared" si="18"/>
        <v>42</v>
      </c>
      <c r="N147" s="11">
        <f t="shared" si="19"/>
        <v>0.83333333333333326</v>
      </c>
      <c r="O147" s="3">
        <f t="shared" si="20"/>
        <v>239.00000000000011</v>
      </c>
      <c r="P147">
        <f t="shared" si="21"/>
        <v>1</v>
      </c>
      <c r="Q147">
        <f t="shared" si="22"/>
        <v>0.5</v>
      </c>
      <c r="R147">
        <f t="shared" si="23"/>
        <v>1</v>
      </c>
    </row>
    <row r="148" spans="1:18" x14ac:dyDescent="0.3">
      <c r="A148">
        <v>4</v>
      </c>
      <c r="B148">
        <v>41.880653000000002</v>
      </c>
      <c r="C148">
        <v>-87.636480000000006</v>
      </c>
      <c r="D148" s="1">
        <v>0.375</v>
      </c>
      <c r="E148" s="1">
        <v>0.71527777777777779</v>
      </c>
      <c r="F148" t="s">
        <v>12</v>
      </c>
      <c r="G148" cm="1">
        <f t="array" ref="G148">_xlfn.IFS(F148="Fast Food",0,F148="Groceries",1,F148="Home",2,F148="Library",3,F148="Mall",4,F148="Museum",5,F148="Nightclub",6,F148="Park",7,F148="Parking",8,F148="Restaurant",9,F148="Work",10)</f>
        <v>10</v>
      </c>
      <c r="H148" t="s">
        <v>10</v>
      </c>
      <c r="I148">
        <v>26</v>
      </c>
      <c r="J148" s="2">
        <v>44116</v>
      </c>
      <c r="K148">
        <f t="shared" si="16"/>
        <v>1</v>
      </c>
      <c r="L148" t="str">
        <f t="shared" si="17"/>
        <v>M</v>
      </c>
      <c r="M148">
        <f t="shared" si="18"/>
        <v>42</v>
      </c>
      <c r="N148" s="11">
        <f t="shared" si="19"/>
        <v>0.41666666666666663</v>
      </c>
      <c r="O148" s="3">
        <f t="shared" si="20"/>
        <v>430.00000000000006</v>
      </c>
      <c r="P148">
        <f t="shared" si="21"/>
        <v>1</v>
      </c>
      <c r="Q148">
        <f t="shared" si="22"/>
        <v>0.21052631578947367</v>
      </c>
      <c r="R148">
        <f t="shared" si="23"/>
        <v>1</v>
      </c>
    </row>
    <row r="149" spans="1:18" x14ac:dyDescent="0.3">
      <c r="A149">
        <v>4</v>
      </c>
      <c r="B149">
        <v>41.881996999999998</v>
      </c>
      <c r="C149">
        <v>-87.627484999999993</v>
      </c>
      <c r="D149" s="1">
        <v>0.73958333333333337</v>
      </c>
      <c r="E149" s="1">
        <v>0.77777777777777779</v>
      </c>
      <c r="F149" t="s">
        <v>15</v>
      </c>
      <c r="G149" cm="1">
        <f t="array" ref="G149">_xlfn.IFS(F149="Fast Food",0,F149="Groceries",1,F149="Home",2,F149="Library",3,F149="Mall",4,F149="Museum",5,F149="Nightclub",6,F149="Park",7,F149="Parking",8,F149="Restaurant",9,F149="Work",10)</f>
        <v>1</v>
      </c>
      <c r="H149" t="s">
        <v>10</v>
      </c>
      <c r="I149">
        <v>26</v>
      </c>
      <c r="J149" s="2">
        <v>44116</v>
      </c>
      <c r="K149">
        <f t="shared" si="16"/>
        <v>1</v>
      </c>
      <c r="L149" t="str">
        <f t="shared" si="17"/>
        <v>M</v>
      </c>
      <c r="M149">
        <f t="shared" si="18"/>
        <v>42</v>
      </c>
      <c r="N149" s="11">
        <f t="shared" si="19"/>
        <v>0.75</v>
      </c>
      <c r="O149" s="3">
        <f t="shared" si="20"/>
        <v>40.000000000000014</v>
      </c>
      <c r="P149">
        <f t="shared" si="21"/>
        <v>1</v>
      </c>
      <c r="Q149">
        <f t="shared" si="22"/>
        <v>0.34782608695652173</v>
      </c>
      <c r="R149">
        <f t="shared" si="23"/>
        <v>1</v>
      </c>
    </row>
    <row r="150" spans="1:18" x14ac:dyDescent="0.3">
      <c r="A150">
        <v>4</v>
      </c>
      <c r="B150">
        <v>41.897865000000003</v>
      </c>
      <c r="C150">
        <v>-87.630874000000006</v>
      </c>
      <c r="D150" s="1">
        <v>0.79166666666666663</v>
      </c>
      <c r="E150" s="1">
        <v>0.99930555555555556</v>
      </c>
      <c r="F150" t="s">
        <v>13</v>
      </c>
      <c r="G150" cm="1">
        <f t="array" ref="G150">_xlfn.IFS(F150="Fast Food",0,F150="Groceries",1,F150="Home",2,F150="Library",3,F150="Mall",4,F150="Museum",5,F150="Nightclub",6,F150="Park",7,F150="Parking",8,F150="Restaurant",9,F150="Work",10)</f>
        <v>2</v>
      </c>
      <c r="H150" t="s">
        <v>10</v>
      </c>
      <c r="I150">
        <v>26</v>
      </c>
      <c r="J150" s="2">
        <v>44116</v>
      </c>
      <c r="K150">
        <f t="shared" si="16"/>
        <v>1</v>
      </c>
      <c r="L150" t="str">
        <f t="shared" si="17"/>
        <v>M</v>
      </c>
      <c r="M150">
        <f t="shared" si="18"/>
        <v>42</v>
      </c>
      <c r="N150" s="11">
        <f t="shared" si="19"/>
        <v>0.83333333333333326</v>
      </c>
      <c r="O150" s="3">
        <f t="shared" si="20"/>
        <v>239.00000000000011</v>
      </c>
      <c r="P150">
        <f t="shared" si="21"/>
        <v>1</v>
      </c>
      <c r="Q150">
        <f t="shared" si="22"/>
        <v>0.5</v>
      </c>
      <c r="R150">
        <f t="shared" si="23"/>
        <v>1</v>
      </c>
    </row>
    <row r="151" spans="1:18" x14ac:dyDescent="0.3">
      <c r="A151">
        <v>5</v>
      </c>
      <c r="B151">
        <v>41.874848999999998</v>
      </c>
      <c r="C151">
        <v>-87.634506000000002</v>
      </c>
      <c r="D151" s="1">
        <v>0.25</v>
      </c>
      <c r="E151" s="1">
        <v>0.3125</v>
      </c>
      <c r="F151" t="s">
        <v>16</v>
      </c>
      <c r="G151" cm="1">
        <f t="array" ref="G151">_xlfn.IFS(F151="Fast Food",0,F151="Groceries",1,F151="Home",2,F151="Library",3,F151="Mall",4,F151="Museum",5,F151="Nightclub",6,F151="Park",7,F151="Parking",8,F151="Restaurant",9,F151="Work",10)</f>
        <v>7</v>
      </c>
      <c r="H151" t="s">
        <v>10</v>
      </c>
      <c r="I151">
        <v>27</v>
      </c>
      <c r="J151" s="2">
        <v>44116</v>
      </c>
      <c r="K151">
        <f t="shared" si="16"/>
        <v>1</v>
      </c>
      <c r="L151" t="str">
        <f t="shared" si="17"/>
        <v>M</v>
      </c>
      <c r="M151">
        <f t="shared" si="18"/>
        <v>42</v>
      </c>
      <c r="N151" s="11">
        <f t="shared" si="19"/>
        <v>0.25</v>
      </c>
      <c r="O151" s="3">
        <f t="shared" si="20"/>
        <v>90</v>
      </c>
      <c r="P151">
        <f t="shared" si="21"/>
        <v>1</v>
      </c>
      <c r="Q151">
        <f t="shared" si="22"/>
        <v>0.5</v>
      </c>
      <c r="R151">
        <f t="shared" si="23"/>
        <v>1</v>
      </c>
    </row>
    <row r="152" spans="1:18" x14ac:dyDescent="0.3">
      <c r="A152">
        <v>5</v>
      </c>
      <c r="B152">
        <v>41.881996999999998</v>
      </c>
      <c r="C152">
        <v>-87.627484999999993</v>
      </c>
      <c r="D152" s="1">
        <v>0.73958333333333337</v>
      </c>
      <c r="E152" s="1">
        <v>0.77083333333333337</v>
      </c>
      <c r="F152" t="s">
        <v>15</v>
      </c>
      <c r="G152" cm="1">
        <f t="array" ref="G152">_xlfn.IFS(F152="Fast Food",0,F152="Groceries",1,F152="Home",2,F152="Library",3,F152="Mall",4,F152="Museum",5,F152="Nightclub",6,F152="Park",7,F152="Parking",8,F152="Restaurant",9,F152="Work",10)</f>
        <v>1</v>
      </c>
      <c r="H152" t="s">
        <v>10</v>
      </c>
      <c r="I152">
        <v>27</v>
      </c>
      <c r="J152" s="2">
        <v>44116</v>
      </c>
      <c r="K152">
        <f t="shared" si="16"/>
        <v>1</v>
      </c>
      <c r="L152" t="str">
        <f t="shared" si="17"/>
        <v>M</v>
      </c>
      <c r="M152">
        <f t="shared" si="18"/>
        <v>42</v>
      </c>
      <c r="N152" s="11">
        <f t="shared" si="19"/>
        <v>0.75</v>
      </c>
      <c r="O152" s="3">
        <f t="shared" si="20"/>
        <v>30.000000000000053</v>
      </c>
      <c r="P152">
        <f t="shared" si="21"/>
        <v>1</v>
      </c>
      <c r="Q152">
        <f t="shared" si="22"/>
        <v>0.34782608695652173</v>
      </c>
      <c r="R152">
        <f t="shared" si="23"/>
        <v>1</v>
      </c>
    </row>
    <row r="153" spans="1:18" x14ac:dyDescent="0.3">
      <c r="A153">
        <v>5</v>
      </c>
      <c r="B153">
        <v>41.897865000000003</v>
      </c>
      <c r="C153">
        <v>-87.630874000000006</v>
      </c>
      <c r="D153" s="1">
        <v>0.73958333333333337</v>
      </c>
      <c r="E153" s="1">
        <v>0.99930555555555556</v>
      </c>
      <c r="F153" t="s">
        <v>13</v>
      </c>
      <c r="G153" cm="1">
        <f t="array" ref="G153">_xlfn.IFS(F153="Fast Food",0,F153="Groceries",1,F153="Home",2,F153="Library",3,F153="Mall",4,F153="Museum",5,F153="Nightclub",6,F153="Park",7,F153="Parking",8,F153="Restaurant",9,F153="Work",10)</f>
        <v>2</v>
      </c>
      <c r="H153" t="s">
        <v>10</v>
      </c>
      <c r="I153">
        <v>27</v>
      </c>
      <c r="J153" s="2">
        <v>44116</v>
      </c>
      <c r="K153">
        <f t="shared" si="16"/>
        <v>1</v>
      </c>
      <c r="L153" t="str">
        <f t="shared" si="17"/>
        <v>M</v>
      </c>
      <c r="M153">
        <f t="shared" si="18"/>
        <v>42</v>
      </c>
      <c r="N153" s="11">
        <f t="shared" si="19"/>
        <v>0.75</v>
      </c>
      <c r="O153" s="3">
        <f t="shared" si="20"/>
        <v>359</v>
      </c>
      <c r="P153">
        <f t="shared" si="21"/>
        <v>1</v>
      </c>
      <c r="Q153">
        <f t="shared" si="22"/>
        <v>0.25</v>
      </c>
      <c r="R153">
        <f t="shared" si="23"/>
        <v>1</v>
      </c>
    </row>
    <row r="154" spans="1:18" x14ac:dyDescent="0.3">
      <c r="A154">
        <v>6</v>
      </c>
      <c r="B154">
        <v>41.874848999999998</v>
      </c>
      <c r="C154">
        <v>-87.634506000000002</v>
      </c>
      <c r="D154" s="1">
        <v>0.25</v>
      </c>
      <c r="E154" s="1">
        <v>0.31944444444444448</v>
      </c>
      <c r="F154" t="s">
        <v>16</v>
      </c>
      <c r="G154" cm="1">
        <f t="array" ref="G154">_xlfn.IFS(F154="Fast Food",0,F154="Groceries",1,F154="Home",2,F154="Library",3,F154="Mall",4,F154="Museum",5,F154="Nightclub",6,F154="Park",7,F154="Parking",8,F154="Restaurant",9,F154="Work",10)</f>
        <v>7</v>
      </c>
      <c r="H154" t="s">
        <v>14</v>
      </c>
      <c r="I154">
        <v>29</v>
      </c>
      <c r="J154" s="2">
        <v>44116</v>
      </c>
      <c r="K154">
        <f t="shared" si="16"/>
        <v>1</v>
      </c>
      <c r="L154" t="str">
        <f t="shared" si="17"/>
        <v>M</v>
      </c>
      <c r="M154">
        <f t="shared" si="18"/>
        <v>42</v>
      </c>
      <c r="N154" s="11">
        <f t="shared" si="19"/>
        <v>0.25</v>
      </c>
      <c r="O154" s="3">
        <f t="shared" si="20"/>
        <v>100.00000000000004</v>
      </c>
      <c r="P154">
        <f t="shared" si="21"/>
        <v>1</v>
      </c>
      <c r="Q154">
        <f t="shared" si="22"/>
        <v>0.5</v>
      </c>
      <c r="R154">
        <f t="shared" si="23"/>
        <v>1</v>
      </c>
    </row>
    <row r="155" spans="1:18" x14ac:dyDescent="0.3">
      <c r="A155">
        <v>6</v>
      </c>
      <c r="B155">
        <v>41.880653000000002</v>
      </c>
      <c r="C155">
        <v>-87.636480000000006</v>
      </c>
      <c r="D155" s="1">
        <v>0.375</v>
      </c>
      <c r="E155" s="1">
        <v>0.71527777777777779</v>
      </c>
      <c r="F155" t="s">
        <v>12</v>
      </c>
      <c r="G155" cm="1">
        <f t="array" ref="G155">_xlfn.IFS(F155="Fast Food",0,F155="Groceries",1,F155="Home",2,F155="Library",3,F155="Mall",4,F155="Museum",5,F155="Nightclub",6,F155="Park",7,F155="Parking",8,F155="Restaurant",9,F155="Work",10)</f>
        <v>10</v>
      </c>
      <c r="H155" t="s">
        <v>14</v>
      </c>
      <c r="I155">
        <v>29</v>
      </c>
      <c r="J155" s="2">
        <v>44116</v>
      </c>
      <c r="K155">
        <f t="shared" si="16"/>
        <v>1</v>
      </c>
      <c r="L155" t="str">
        <f t="shared" si="17"/>
        <v>M</v>
      </c>
      <c r="M155">
        <f t="shared" si="18"/>
        <v>42</v>
      </c>
      <c r="N155" s="11">
        <f t="shared" si="19"/>
        <v>0.41666666666666663</v>
      </c>
      <c r="O155" s="3">
        <f t="shared" si="20"/>
        <v>430.00000000000006</v>
      </c>
      <c r="P155">
        <f t="shared" si="21"/>
        <v>1</v>
      </c>
      <c r="Q155">
        <f t="shared" si="22"/>
        <v>0.21052631578947367</v>
      </c>
      <c r="R155">
        <f t="shared" si="23"/>
        <v>1</v>
      </c>
    </row>
    <row r="156" spans="1:18" x14ac:dyDescent="0.3">
      <c r="A156">
        <v>6</v>
      </c>
      <c r="B156">
        <v>41.897865000000003</v>
      </c>
      <c r="C156">
        <v>-87.630874000000006</v>
      </c>
      <c r="D156" s="1">
        <v>0.73958333333333337</v>
      </c>
      <c r="E156" s="1">
        <v>0.99930555555555556</v>
      </c>
      <c r="F156" t="s">
        <v>13</v>
      </c>
      <c r="G156" cm="1">
        <f t="array" ref="G156">_xlfn.IFS(F156="Fast Food",0,F156="Groceries",1,F156="Home",2,F156="Library",3,F156="Mall",4,F156="Museum",5,F156="Nightclub",6,F156="Park",7,F156="Parking",8,F156="Restaurant",9,F156="Work",10)</f>
        <v>2</v>
      </c>
      <c r="H156" t="s">
        <v>14</v>
      </c>
      <c r="I156">
        <v>29</v>
      </c>
      <c r="J156" s="2">
        <v>44116</v>
      </c>
      <c r="K156">
        <f t="shared" si="16"/>
        <v>1</v>
      </c>
      <c r="L156" t="str">
        <f t="shared" si="17"/>
        <v>M</v>
      </c>
      <c r="M156">
        <f t="shared" si="18"/>
        <v>42</v>
      </c>
      <c r="N156" s="11">
        <f t="shared" si="19"/>
        <v>0.75</v>
      </c>
      <c r="O156" s="3">
        <f t="shared" si="20"/>
        <v>359</v>
      </c>
      <c r="P156">
        <f t="shared" si="21"/>
        <v>1</v>
      </c>
      <c r="Q156">
        <f t="shared" si="22"/>
        <v>0.25</v>
      </c>
      <c r="R156">
        <f t="shared" si="23"/>
        <v>1</v>
      </c>
    </row>
    <row r="157" spans="1:18" x14ac:dyDescent="0.3">
      <c r="A157">
        <v>1</v>
      </c>
      <c r="B157">
        <v>41.879604</v>
      </c>
      <c r="C157">
        <v>-87.633663999999996</v>
      </c>
      <c r="D157" s="1">
        <v>0.33333333333333331</v>
      </c>
      <c r="E157" s="1">
        <v>0.34027777777777773</v>
      </c>
      <c r="F157" t="s">
        <v>9</v>
      </c>
      <c r="G157" cm="1">
        <f t="array" ref="G157">_xlfn.IFS(F157="Fast Food",0,F157="Groceries",1,F157="Home",2,F157="Library",3,F157="Mall",4,F157="Museum",5,F157="Nightclub",6,F157="Park",7,F157="Parking",8,F157="Restaurant",9,F157="Work",10)</f>
        <v>0</v>
      </c>
      <c r="H157" t="s">
        <v>10</v>
      </c>
      <c r="I157">
        <v>25</v>
      </c>
      <c r="J157" s="2">
        <v>44117</v>
      </c>
      <c r="K157">
        <f t="shared" si="16"/>
        <v>1</v>
      </c>
      <c r="L157" t="str">
        <f t="shared" si="17"/>
        <v>Tu</v>
      </c>
      <c r="M157">
        <f t="shared" si="18"/>
        <v>42</v>
      </c>
      <c r="N157" s="11">
        <f t="shared" si="19"/>
        <v>0.33333333333333331</v>
      </c>
      <c r="O157" s="3">
        <f t="shared" si="20"/>
        <v>9.9999999999999645</v>
      </c>
      <c r="P157">
        <f t="shared" si="21"/>
        <v>1</v>
      </c>
      <c r="Q157">
        <f t="shared" si="22"/>
        <v>0.5</v>
      </c>
      <c r="R157">
        <f t="shared" si="23"/>
        <v>1</v>
      </c>
    </row>
    <row r="158" spans="1:18" x14ac:dyDescent="0.3">
      <c r="A158">
        <v>1</v>
      </c>
      <c r="B158">
        <v>41.877676999999998</v>
      </c>
      <c r="C158">
        <v>-87.634251000000006</v>
      </c>
      <c r="D158" s="1">
        <v>0.34375</v>
      </c>
      <c r="E158" s="1">
        <v>0.34722222222222227</v>
      </c>
      <c r="F158" t="s">
        <v>11</v>
      </c>
      <c r="G158" cm="1">
        <f t="array" ref="G158">_xlfn.IFS(F158="Fast Food",0,F158="Groceries",1,F158="Home",2,F158="Library",3,F158="Mall",4,F158="Museum",5,F158="Nightclub",6,F158="Park",7,F158="Parking",8,F158="Restaurant",9,F158="Work",10)</f>
        <v>8</v>
      </c>
      <c r="H158" t="s">
        <v>10</v>
      </c>
      <c r="I158">
        <v>25</v>
      </c>
      <c r="J158" s="2">
        <v>44117</v>
      </c>
      <c r="K158">
        <f t="shared" si="16"/>
        <v>1</v>
      </c>
      <c r="L158" t="str">
        <f t="shared" si="17"/>
        <v>Tu</v>
      </c>
      <c r="M158">
        <f t="shared" si="18"/>
        <v>42</v>
      </c>
      <c r="N158" s="11">
        <f t="shared" si="19"/>
        <v>0.33333333333333331</v>
      </c>
      <c r="O158" s="3">
        <f t="shared" si="20"/>
        <v>20.000000000000089</v>
      </c>
      <c r="P158">
        <f t="shared" si="21"/>
        <v>1</v>
      </c>
      <c r="Q158">
        <f t="shared" si="22"/>
        <v>1</v>
      </c>
      <c r="R158">
        <f t="shared" si="23"/>
        <v>1</v>
      </c>
    </row>
    <row r="159" spans="1:18" x14ac:dyDescent="0.3">
      <c r="A159">
        <v>1</v>
      </c>
      <c r="B159">
        <v>41.880653000000002</v>
      </c>
      <c r="C159">
        <v>-87.636480000000006</v>
      </c>
      <c r="D159" s="1">
        <v>0.35416666666666669</v>
      </c>
      <c r="E159" s="1">
        <v>0.5</v>
      </c>
      <c r="F159" t="s">
        <v>12</v>
      </c>
      <c r="G159" cm="1">
        <f t="array" ref="G159">_xlfn.IFS(F159="Fast Food",0,F159="Groceries",1,F159="Home",2,F159="Library",3,F159="Mall",4,F159="Museum",5,F159="Nightclub",6,F159="Park",7,F159="Parking",8,F159="Restaurant",9,F159="Work",10)</f>
        <v>10</v>
      </c>
      <c r="H159" t="s">
        <v>10</v>
      </c>
      <c r="I159">
        <v>25</v>
      </c>
      <c r="J159" s="2">
        <v>44117</v>
      </c>
      <c r="K159">
        <f t="shared" si="16"/>
        <v>1</v>
      </c>
      <c r="L159" t="str">
        <f t="shared" si="17"/>
        <v>Tu</v>
      </c>
      <c r="M159">
        <f t="shared" si="18"/>
        <v>42</v>
      </c>
      <c r="N159" s="11">
        <f t="shared" si="19"/>
        <v>0.33333333333333331</v>
      </c>
      <c r="O159" s="3">
        <f t="shared" si="20"/>
        <v>240.00000000000003</v>
      </c>
      <c r="P159">
        <f t="shared" si="21"/>
        <v>1</v>
      </c>
      <c r="Q159">
        <f t="shared" si="22"/>
        <v>1</v>
      </c>
      <c r="R159">
        <f t="shared" si="23"/>
        <v>1</v>
      </c>
    </row>
    <row r="160" spans="1:18" x14ac:dyDescent="0.3">
      <c r="A160">
        <v>1</v>
      </c>
      <c r="B160">
        <v>41.897865000000003</v>
      </c>
      <c r="C160">
        <v>-87.630874000000006</v>
      </c>
      <c r="D160" s="1">
        <v>0.72916666666666663</v>
      </c>
      <c r="E160" s="1">
        <v>0.99930555555555556</v>
      </c>
      <c r="F160" t="s">
        <v>13</v>
      </c>
      <c r="G160" cm="1">
        <f t="array" ref="G160">_xlfn.IFS(F160="Fast Food",0,F160="Groceries",1,F160="Home",2,F160="Library",3,F160="Mall",4,F160="Museum",5,F160="Nightclub",6,F160="Park",7,F160="Parking",8,F160="Restaurant",9,F160="Work",10)</f>
        <v>2</v>
      </c>
      <c r="H160" t="s">
        <v>10</v>
      </c>
      <c r="I160">
        <v>25</v>
      </c>
      <c r="J160" s="2">
        <v>44117</v>
      </c>
      <c r="K160">
        <f t="shared" si="16"/>
        <v>1</v>
      </c>
      <c r="L160" t="str">
        <f t="shared" si="17"/>
        <v>Tu</v>
      </c>
      <c r="M160">
        <f t="shared" si="18"/>
        <v>42</v>
      </c>
      <c r="N160" s="11">
        <f t="shared" si="19"/>
        <v>0.75</v>
      </c>
      <c r="O160" s="3">
        <f t="shared" si="20"/>
        <v>359</v>
      </c>
      <c r="P160">
        <f t="shared" si="21"/>
        <v>1</v>
      </c>
      <c r="Q160">
        <f t="shared" si="22"/>
        <v>0.25</v>
      </c>
      <c r="R160">
        <f t="shared" si="23"/>
        <v>1</v>
      </c>
    </row>
    <row r="161" spans="1:18" x14ac:dyDescent="0.3">
      <c r="A161">
        <v>2</v>
      </c>
      <c r="B161">
        <v>41.879604</v>
      </c>
      <c r="C161">
        <v>-87.633663999999996</v>
      </c>
      <c r="D161" s="1">
        <v>0.3125</v>
      </c>
      <c r="E161" s="1">
        <v>0.35416666666666669</v>
      </c>
      <c r="F161" t="s">
        <v>9</v>
      </c>
      <c r="G161" cm="1">
        <f t="array" ref="G161">_xlfn.IFS(F161="Fast Food",0,F161="Groceries",1,F161="Home",2,F161="Library",3,F161="Mall",4,F161="Museum",5,F161="Nightclub",6,F161="Park",7,F161="Parking",8,F161="Restaurant",9,F161="Work",10)</f>
        <v>0</v>
      </c>
      <c r="H161" t="s">
        <v>14</v>
      </c>
      <c r="I161">
        <v>27</v>
      </c>
      <c r="J161" s="2">
        <v>44117</v>
      </c>
      <c r="K161">
        <f t="shared" si="16"/>
        <v>1</v>
      </c>
      <c r="L161" t="str">
        <f t="shared" si="17"/>
        <v>Tu</v>
      </c>
      <c r="M161">
        <f t="shared" si="18"/>
        <v>42</v>
      </c>
      <c r="N161" s="11">
        <f t="shared" si="19"/>
        <v>0.33333333333333331</v>
      </c>
      <c r="O161" s="3">
        <f t="shared" si="20"/>
        <v>30.000000000000053</v>
      </c>
      <c r="P161">
        <f t="shared" si="21"/>
        <v>1</v>
      </c>
      <c r="Q161">
        <f t="shared" si="22"/>
        <v>0.5</v>
      </c>
      <c r="R161">
        <f t="shared" si="23"/>
        <v>1</v>
      </c>
    </row>
    <row r="162" spans="1:18" x14ac:dyDescent="0.3">
      <c r="A162">
        <v>2</v>
      </c>
      <c r="B162">
        <v>41.880653000000002</v>
      </c>
      <c r="C162">
        <v>-87.636480000000006</v>
      </c>
      <c r="D162" s="1">
        <v>0.375</v>
      </c>
      <c r="E162" s="1">
        <v>0.70833333333333337</v>
      </c>
      <c r="F162" t="s">
        <v>12</v>
      </c>
      <c r="G162" cm="1">
        <f t="array" ref="G162">_xlfn.IFS(F162="Fast Food",0,F162="Groceries",1,F162="Home",2,F162="Library",3,F162="Mall",4,F162="Museum",5,F162="Nightclub",6,F162="Park",7,F162="Parking",8,F162="Restaurant",9,F162="Work",10)</f>
        <v>10</v>
      </c>
      <c r="H162" t="s">
        <v>14</v>
      </c>
      <c r="I162">
        <v>27</v>
      </c>
      <c r="J162" s="2">
        <v>44117</v>
      </c>
      <c r="K162">
        <f t="shared" si="16"/>
        <v>1</v>
      </c>
      <c r="L162" t="str">
        <f t="shared" si="17"/>
        <v>Tu</v>
      </c>
      <c r="M162">
        <f t="shared" si="18"/>
        <v>42</v>
      </c>
      <c r="N162" s="11">
        <f t="shared" si="19"/>
        <v>0.41666666666666663</v>
      </c>
      <c r="O162" s="3">
        <f t="shared" si="20"/>
        <v>420.00000000000011</v>
      </c>
      <c r="P162">
        <f t="shared" si="21"/>
        <v>1</v>
      </c>
      <c r="Q162">
        <f t="shared" si="22"/>
        <v>0.2</v>
      </c>
      <c r="R162">
        <f t="shared" si="23"/>
        <v>1</v>
      </c>
    </row>
    <row r="163" spans="1:18" x14ac:dyDescent="0.3">
      <c r="A163">
        <v>2</v>
      </c>
      <c r="B163">
        <v>41.897865000000003</v>
      </c>
      <c r="C163">
        <v>-87.630874000000006</v>
      </c>
      <c r="D163" s="1">
        <v>0.73958333333333337</v>
      </c>
      <c r="E163" s="1">
        <v>0.99930555555555556</v>
      </c>
      <c r="F163" t="s">
        <v>13</v>
      </c>
      <c r="G163" cm="1">
        <f t="array" ref="G163">_xlfn.IFS(F163="Fast Food",0,F163="Groceries",1,F163="Home",2,F163="Library",3,F163="Mall",4,F163="Museum",5,F163="Nightclub",6,F163="Park",7,F163="Parking",8,F163="Restaurant",9,F163="Work",10)</f>
        <v>2</v>
      </c>
      <c r="H163" t="s">
        <v>14</v>
      </c>
      <c r="I163">
        <v>27</v>
      </c>
      <c r="J163" s="2">
        <v>44117</v>
      </c>
      <c r="K163">
        <f t="shared" si="16"/>
        <v>1</v>
      </c>
      <c r="L163" t="str">
        <f t="shared" si="17"/>
        <v>Tu</v>
      </c>
      <c r="M163">
        <f t="shared" si="18"/>
        <v>42</v>
      </c>
      <c r="N163" s="11">
        <f t="shared" si="19"/>
        <v>0.75</v>
      </c>
      <c r="O163" s="3">
        <f t="shared" si="20"/>
        <v>359</v>
      </c>
      <c r="P163">
        <f t="shared" si="21"/>
        <v>1</v>
      </c>
      <c r="Q163">
        <f t="shared" si="22"/>
        <v>0.25</v>
      </c>
      <c r="R163">
        <f t="shared" si="23"/>
        <v>1</v>
      </c>
    </row>
    <row r="164" spans="1:18" x14ac:dyDescent="0.3">
      <c r="A164">
        <v>3</v>
      </c>
      <c r="B164">
        <v>41.880653000000002</v>
      </c>
      <c r="C164">
        <v>-87.636480000000006</v>
      </c>
      <c r="D164" s="1">
        <v>0.375</v>
      </c>
      <c r="E164" s="1">
        <v>0.70833333333333337</v>
      </c>
      <c r="F164" t="s">
        <v>12</v>
      </c>
      <c r="G164" cm="1">
        <f t="array" ref="G164">_xlfn.IFS(F164="Fast Food",0,F164="Groceries",1,F164="Home",2,F164="Library",3,F164="Mall",4,F164="Museum",5,F164="Nightclub",6,F164="Park",7,F164="Parking",8,F164="Restaurant",9,F164="Work",10)</f>
        <v>10</v>
      </c>
      <c r="H164" t="s">
        <v>14</v>
      </c>
      <c r="I164">
        <v>29</v>
      </c>
      <c r="J164" s="2">
        <v>44117</v>
      </c>
      <c r="K164">
        <f t="shared" si="16"/>
        <v>1</v>
      </c>
      <c r="L164" t="str">
        <f t="shared" si="17"/>
        <v>Tu</v>
      </c>
      <c r="M164">
        <f t="shared" si="18"/>
        <v>42</v>
      </c>
      <c r="N164" s="11">
        <f t="shared" si="19"/>
        <v>0.41666666666666663</v>
      </c>
      <c r="O164" s="3">
        <f t="shared" si="20"/>
        <v>420.00000000000011</v>
      </c>
      <c r="P164">
        <f t="shared" si="21"/>
        <v>1</v>
      </c>
      <c r="Q164">
        <f t="shared" si="22"/>
        <v>0.2</v>
      </c>
      <c r="R164">
        <f t="shared" si="23"/>
        <v>1</v>
      </c>
    </row>
    <row r="165" spans="1:18" x14ac:dyDescent="0.3">
      <c r="A165">
        <v>3</v>
      </c>
      <c r="B165">
        <v>41.897865000000003</v>
      </c>
      <c r="C165">
        <v>-87.630874000000006</v>
      </c>
      <c r="D165" s="1">
        <v>0.79166666666666663</v>
      </c>
      <c r="E165" s="1">
        <v>0.99930555555555556</v>
      </c>
      <c r="F165" t="s">
        <v>13</v>
      </c>
      <c r="G165" cm="1">
        <f t="array" ref="G165">_xlfn.IFS(F165="Fast Food",0,F165="Groceries",1,F165="Home",2,F165="Library",3,F165="Mall",4,F165="Museum",5,F165="Nightclub",6,F165="Park",7,F165="Parking",8,F165="Restaurant",9,F165="Work",10)</f>
        <v>2</v>
      </c>
      <c r="H165" t="s">
        <v>14</v>
      </c>
      <c r="I165">
        <v>29</v>
      </c>
      <c r="J165" s="2">
        <v>44117</v>
      </c>
      <c r="K165">
        <f t="shared" si="16"/>
        <v>1</v>
      </c>
      <c r="L165" t="str">
        <f t="shared" si="17"/>
        <v>Tu</v>
      </c>
      <c r="M165">
        <f t="shared" si="18"/>
        <v>42</v>
      </c>
      <c r="N165" s="11">
        <f t="shared" si="19"/>
        <v>0.83333333333333326</v>
      </c>
      <c r="O165" s="3">
        <f t="shared" si="20"/>
        <v>239.00000000000011</v>
      </c>
      <c r="P165">
        <f t="shared" si="21"/>
        <v>1</v>
      </c>
      <c r="Q165">
        <f t="shared" si="22"/>
        <v>0.5</v>
      </c>
      <c r="R165">
        <f t="shared" si="23"/>
        <v>1</v>
      </c>
    </row>
    <row r="166" spans="1:18" x14ac:dyDescent="0.3">
      <c r="A166">
        <v>4</v>
      </c>
      <c r="B166">
        <v>41.880653000000002</v>
      </c>
      <c r="C166">
        <v>-87.636480000000006</v>
      </c>
      <c r="D166" s="1">
        <v>0.375</v>
      </c>
      <c r="E166" s="1">
        <v>0.71527777777777779</v>
      </c>
      <c r="F166" t="s">
        <v>12</v>
      </c>
      <c r="G166" cm="1">
        <f t="array" ref="G166">_xlfn.IFS(F166="Fast Food",0,F166="Groceries",1,F166="Home",2,F166="Library",3,F166="Mall",4,F166="Museum",5,F166="Nightclub",6,F166="Park",7,F166="Parking",8,F166="Restaurant",9,F166="Work",10)</f>
        <v>10</v>
      </c>
      <c r="H166" t="s">
        <v>10</v>
      </c>
      <c r="I166">
        <v>26</v>
      </c>
      <c r="J166" s="2">
        <v>44117</v>
      </c>
      <c r="K166">
        <f t="shared" si="16"/>
        <v>1</v>
      </c>
      <c r="L166" t="str">
        <f t="shared" si="17"/>
        <v>Tu</v>
      </c>
      <c r="M166">
        <f t="shared" si="18"/>
        <v>42</v>
      </c>
      <c r="N166" s="11">
        <f t="shared" si="19"/>
        <v>0.41666666666666663</v>
      </c>
      <c r="O166" s="3">
        <f t="shared" si="20"/>
        <v>430.00000000000006</v>
      </c>
      <c r="P166">
        <f t="shared" si="21"/>
        <v>1</v>
      </c>
      <c r="Q166">
        <f t="shared" si="22"/>
        <v>0.2</v>
      </c>
      <c r="R166">
        <f t="shared" si="23"/>
        <v>1</v>
      </c>
    </row>
    <row r="167" spans="1:18" x14ac:dyDescent="0.3">
      <c r="A167">
        <v>4</v>
      </c>
      <c r="B167">
        <v>41.881996999999998</v>
      </c>
      <c r="C167">
        <v>-87.627484999999993</v>
      </c>
      <c r="D167" s="1">
        <v>0.73958333333333337</v>
      </c>
      <c r="E167" s="1">
        <v>0.77777777777777779</v>
      </c>
      <c r="F167" t="s">
        <v>15</v>
      </c>
      <c r="G167" cm="1">
        <f t="array" ref="G167">_xlfn.IFS(F167="Fast Food",0,F167="Groceries",1,F167="Home",2,F167="Library",3,F167="Mall",4,F167="Museum",5,F167="Nightclub",6,F167="Park",7,F167="Parking",8,F167="Restaurant",9,F167="Work",10)</f>
        <v>1</v>
      </c>
      <c r="H167" t="s">
        <v>10</v>
      </c>
      <c r="I167">
        <v>26</v>
      </c>
      <c r="J167" s="2">
        <v>44117</v>
      </c>
      <c r="K167">
        <f t="shared" si="16"/>
        <v>1</v>
      </c>
      <c r="L167" t="str">
        <f t="shared" si="17"/>
        <v>Tu</v>
      </c>
      <c r="M167">
        <f t="shared" si="18"/>
        <v>42</v>
      </c>
      <c r="N167" s="11">
        <f t="shared" si="19"/>
        <v>0.75</v>
      </c>
      <c r="O167" s="3">
        <f t="shared" si="20"/>
        <v>40.000000000000014</v>
      </c>
      <c r="P167">
        <f t="shared" si="21"/>
        <v>1</v>
      </c>
      <c r="Q167">
        <f t="shared" si="22"/>
        <v>0.34782608695652173</v>
      </c>
      <c r="R167">
        <f t="shared" si="23"/>
        <v>1</v>
      </c>
    </row>
    <row r="168" spans="1:18" x14ac:dyDescent="0.3">
      <c r="A168">
        <v>4</v>
      </c>
      <c r="B168">
        <v>41.897865000000003</v>
      </c>
      <c r="C168">
        <v>-87.630874000000006</v>
      </c>
      <c r="D168" s="1">
        <v>0.79166666666666663</v>
      </c>
      <c r="E168" s="1">
        <v>0.99930555555555556</v>
      </c>
      <c r="F168" t="s">
        <v>13</v>
      </c>
      <c r="G168" cm="1">
        <f t="array" ref="G168">_xlfn.IFS(F168="Fast Food",0,F168="Groceries",1,F168="Home",2,F168="Library",3,F168="Mall",4,F168="Museum",5,F168="Nightclub",6,F168="Park",7,F168="Parking",8,F168="Restaurant",9,F168="Work",10)</f>
        <v>2</v>
      </c>
      <c r="H168" t="s">
        <v>10</v>
      </c>
      <c r="I168">
        <v>26</v>
      </c>
      <c r="J168" s="2">
        <v>44117</v>
      </c>
      <c r="K168">
        <f t="shared" si="16"/>
        <v>1</v>
      </c>
      <c r="L168" t="str">
        <f t="shared" si="17"/>
        <v>Tu</v>
      </c>
      <c r="M168">
        <f t="shared" si="18"/>
        <v>42</v>
      </c>
      <c r="N168" s="11">
        <f t="shared" si="19"/>
        <v>0.83333333333333326</v>
      </c>
      <c r="O168" s="3">
        <f t="shared" si="20"/>
        <v>239.00000000000011</v>
      </c>
      <c r="P168">
        <f t="shared" si="21"/>
        <v>1</v>
      </c>
      <c r="Q168">
        <f t="shared" si="22"/>
        <v>0.5</v>
      </c>
      <c r="R168">
        <f t="shared" si="23"/>
        <v>1</v>
      </c>
    </row>
    <row r="169" spans="1:18" x14ac:dyDescent="0.3">
      <c r="A169">
        <v>5</v>
      </c>
      <c r="B169">
        <v>41.874848999999998</v>
      </c>
      <c r="C169">
        <v>-87.634506000000002</v>
      </c>
      <c r="D169" s="1">
        <v>0.25</v>
      </c>
      <c r="E169" s="1">
        <v>0.3125</v>
      </c>
      <c r="F169" t="s">
        <v>16</v>
      </c>
      <c r="G169" cm="1">
        <f t="array" ref="G169">_xlfn.IFS(F169="Fast Food",0,F169="Groceries",1,F169="Home",2,F169="Library",3,F169="Mall",4,F169="Museum",5,F169="Nightclub",6,F169="Park",7,F169="Parking",8,F169="Restaurant",9,F169="Work",10)</f>
        <v>7</v>
      </c>
      <c r="H169" t="s">
        <v>10</v>
      </c>
      <c r="I169">
        <v>27</v>
      </c>
      <c r="J169" s="2">
        <v>44117</v>
      </c>
      <c r="K169">
        <f t="shared" si="16"/>
        <v>1</v>
      </c>
      <c r="L169" t="str">
        <f t="shared" si="17"/>
        <v>Tu</v>
      </c>
      <c r="M169">
        <f t="shared" si="18"/>
        <v>42</v>
      </c>
      <c r="N169" s="11">
        <f t="shared" si="19"/>
        <v>0.25</v>
      </c>
      <c r="O169" s="3">
        <f t="shared" si="20"/>
        <v>90</v>
      </c>
      <c r="P169">
        <f t="shared" si="21"/>
        <v>1</v>
      </c>
      <c r="Q169">
        <f t="shared" si="22"/>
        <v>0.5714285714285714</v>
      </c>
      <c r="R169">
        <f t="shared" si="23"/>
        <v>1</v>
      </c>
    </row>
    <row r="170" spans="1:18" x14ac:dyDescent="0.3">
      <c r="A170">
        <v>5</v>
      </c>
      <c r="B170">
        <v>41.880653000000002</v>
      </c>
      <c r="C170">
        <v>-87.636480000000006</v>
      </c>
      <c r="D170" s="1">
        <v>0.375</v>
      </c>
      <c r="E170" s="1">
        <v>0.70833333333333337</v>
      </c>
      <c r="F170" t="s">
        <v>12</v>
      </c>
      <c r="G170" cm="1">
        <f t="array" ref="G170">_xlfn.IFS(F170="Fast Food",0,F170="Groceries",1,F170="Home",2,F170="Library",3,F170="Mall",4,F170="Museum",5,F170="Nightclub",6,F170="Park",7,F170="Parking",8,F170="Restaurant",9,F170="Work",10)</f>
        <v>10</v>
      </c>
      <c r="H170" t="s">
        <v>10</v>
      </c>
      <c r="I170">
        <v>27</v>
      </c>
      <c r="J170" s="2">
        <v>44117</v>
      </c>
      <c r="K170">
        <f t="shared" si="16"/>
        <v>1</v>
      </c>
      <c r="L170" t="str">
        <f t="shared" si="17"/>
        <v>Tu</v>
      </c>
      <c r="M170">
        <f t="shared" si="18"/>
        <v>42</v>
      </c>
      <c r="N170" s="11">
        <f t="shared" si="19"/>
        <v>0.41666666666666663</v>
      </c>
      <c r="O170" s="3">
        <f t="shared" si="20"/>
        <v>420.00000000000011</v>
      </c>
      <c r="P170">
        <f t="shared" si="21"/>
        <v>1</v>
      </c>
      <c r="Q170">
        <f t="shared" si="22"/>
        <v>0.2</v>
      </c>
      <c r="R170">
        <f t="shared" si="23"/>
        <v>1</v>
      </c>
    </row>
    <row r="171" spans="1:18" x14ac:dyDescent="0.3">
      <c r="A171">
        <v>5</v>
      </c>
      <c r="B171">
        <v>41.881996999999998</v>
      </c>
      <c r="C171">
        <v>-87.627484999999993</v>
      </c>
      <c r="D171" s="1">
        <v>0.73958333333333337</v>
      </c>
      <c r="E171" s="1">
        <v>0.77083333333333337</v>
      </c>
      <c r="F171" t="s">
        <v>15</v>
      </c>
      <c r="G171" cm="1">
        <f t="array" ref="G171">_xlfn.IFS(F171="Fast Food",0,F171="Groceries",1,F171="Home",2,F171="Library",3,F171="Mall",4,F171="Museum",5,F171="Nightclub",6,F171="Park",7,F171="Parking",8,F171="Restaurant",9,F171="Work",10)</f>
        <v>1</v>
      </c>
      <c r="H171" t="s">
        <v>10</v>
      </c>
      <c r="I171">
        <v>27</v>
      </c>
      <c r="J171" s="2">
        <v>44117</v>
      </c>
      <c r="K171">
        <f t="shared" si="16"/>
        <v>1</v>
      </c>
      <c r="L171" t="str">
        <f t="shared" si="17"/>
        <v>Tu</v>
      </c>
      <c r="M171">
        <f t="shared" si="18"/>
        <v>42</v>
      </c>
      <c r="N171" s="11">
        <f t="shared" si="19"/>
        <v>0.75</v>
      </c>
      <c r="O171" s="3">
        <f t="shared" si="20"/>
        <v>30.000000000000053</v>
      </c>
      <c r="P171">
        <f t="shared" si="21"/>
        <v>0.875</v>
      </c>
      <c r="Q171">
        <f t="shared" si="22"/>
        <v>0.30434782608695654</v>
      </c>
      <c r="R171">
        <f t="shared" si="23"/>
        <v>0.875</v>
      </c>
    </row>
    <row r="172" spans="1:18" x14ac:dyDescent="0.3">
      <c r="A172">
        <v>5</v>
      </c>
      <c r="B172">
        <v>41.897865000000003</v>
      </c>
      <c r="C172">
        <v>-87.630874000000006</v>
      </c>
      <c r="D172" s="1">
        <v>0.73958333333333337</v>
      </c>
      <c r="E172" s="1">
        <v>0.99930555555555556</v>
      </c>
      <c r="F172" t="s">
        <v>13</v>
      </c>
      <c r="G172" cm="1">
        <f t="array" ref="G172">_xlfn.IFS(F172="Fast Food",0,F172="Groceries",1,F172="Home",2,F172="Library",3,F172="Mall",4,F172="Museum",5,F172="Nightclub",6,F172="Park",7,F172="Parking",8,F172="Restaurant",9,F172="Work",10)</f>
        <v>2</v>
      </c>
      <c r="H172" t="s">
        <v>10</v>
      </c>
      <c r="I172">
        <v>27</v>
      </c>
      <c r="J172" s="2">
        <v>44117</v>
      </c>
      <c r="K172">
        <f t="shared" si="16"/>
        <v>1</v>
      </c>
      <c r="L172" t="str">
        <f t="shared" si="17"/>
        <v>Tu</v>
      </c>
      <c r="M172">
        <f t="shared" si="18"/>
        <v>42</v>
      </c>
      <c r="N172" s="11">
        <f t="shared" si="19"/>
        <v>0.75</v>
      </c>
      <c r="O172" s="3">
        <f t="shared" si="20"/>
        <v>359</v>
      </c>
      <c r="P172">
        <f t="shared" si="21"/>
        <v>1</v>
      </c>
      <c r="Q172">
        <f t="shared" si="22"/>
        <v>0.25</v>
      </c>
      <c r="R172">
        <f t="shared" si="23"/>
        <v>1</v>
      </c>
    </row>
    <row r="173" spans="1:18" x14ac:dyDescent="0.3">
      <c r="A173">
        <v>6</v>
      </c>
      <c r="B173">
        <v>41.874848999999998</v>
      </c>
      <c r="C173">
        <v>-87.634506000000002</v>
      </c>
      <c r="D173" s="1">
        <v>0.25</v>
      </c>
      <c r="E173" s="1">
        <v>0.31944444444444448</v>
      </c>
      <c r="F173" t="s">
        <v>16</v>
      </c>
      <c r="G173" cm="1">
        <f t="array" ref="G173">_xlfn.IFS(F173="Fast Food",0,F173="Groceries",1,F173="Home",2,F173="Library",3,F173="Mall",4,F173="Museum",5,F173="Nightclub",6,F173="Park",7,F173="Parking",8,F173="Restaurant",9,F173="Work",10)</f>
        <v>7</v>
      </c>
      <c r="H173" t="s">
        <v>14</v>
      </c>
      <c r="I173">
        <v>29</v>
      </c>
      <c r="J173" s="2">
        <v>44117</v>
      </c>
      <c r="K173">
        <f t="shared" si="16"/>
        <v>1</v>
      </c>
      <c r="L173" t="str">
        <f t="shared" si="17"/>
        <v>Tu</v>
      </c>
      <c r="M173">
        <f t="shared" si="18"/>
        <v>42</v>
      </c>
      <c r="N173" s="11">
        <f t="shared" si="19"/>
        <v>0.25</v>
      </c>
      <c r="O173" s="3">
        <f t="shared" si="20"/>
        <v>100.00000000000004</v>
      </c>
      <c r="P173">
        <f t="shared" si="21"/>
        <v>0.75</v>
      </c>
      <c r="Q173">
        <f t="shared" si="22"/>
        <v>0.42857142857142855</v>
      </c>
      <c r="R173">
        <f t="shared" si="23"/>
        <v>0.75</v>
      </c>
    </row>
    <row r="174" spans="1:18" x14ac:dyDescent="0.3">
      <c r="A174">
        <v>6</v>
      </c>
      <c r="B174">
        <v>41.880653000000002</v>
      </c>
      <c r="C174">
        <v>-87.636480000000006</v>
      </c>
      <c r="D174" s="1">
        <v>0.375</v>
      </c>
      <c r="E174" s="1">
        <v>0.71527777777777779</v>
      </c>
      <c r="F174" t="s">
        <v>12</v>
      </c>
      <c r="G174" cm="1">
        <f t="array" ref="G174">_xlfn.IFS(F174="Fast Food",0,F174="Groceries",1,F174="Home",2,F174="Library",3,F174="Mall",4,F174="Museum",5,F174="Nightclub",6,F174="Park",7,F174="Parking",8,F174="Restaurant",9,F174="Work",10)</f>
        <v>10</v>
      </c>
      <c r="H174" t="s">
        <v>14</v>
      </c>
      <c r="I174">
        <v>29</v>
      </c>
      <c r="J174" s="2">
        <v>44117</v>
      </c>
      <c r="K174">
        <f t="shared" si="16"/>
        <v>1</v>
      </c>
      <c r="L174" t="str">
        <f t="shared" si="17"/>
        <v>Tu</v>
      </c>
      <c r="M174">
        <f t="shared" si="18"/>
        <v>42</v>
      </c>
      <c r="N174" s="11">
        <f t="shared" si="19"/>
        <v>0.41666666666666663</v>
      </c>
      <c r="O174" s="3">
        <f t="shared" si="20"/>
        <v>430.00000000000006</v>
      </c>
      <c r="P174">
        <f t="shared" si="21"/>
        <v>1</v>
      </c>
      <c r="Q174">
        <f t="shared" si="22"/>
        <v>0.2</v>
      </c>
      <c r="R174">
        <f t="shared" si="23"/>
        <v>1</v>
      </c>
    </row>
    <row r="175" spans="1:18" x14ac:dyDescent="0.3">
      <c r="A175">
        <v>6</v>
      </c>
      <c r="B175">
        <v>41.881996999999998</v>
      </c>
      <c r="C175">
        <v>-87.627484999999993</v>
      </c>
      <c r="D175" s="1">
        <v>0.73958333333333337</v>
      </c>
      <c r="E175" s="1">
        <v>0.77777777777777779</v>
      </c>
      <c r="F175" t="s">
        <v>15</v>
      </c>
      <c r="G175" cm="1">
        <f t="array" ref="G175">_xlfn.IFS(F175="Fast Food",0,F175="Groceries",1,F175="Home",2,F175="Library",3,F175="Mall",4,F175="Museum",5,F175="Nightclub",6,F175="Park",7,F175="Parking",8,F175="Restaurant",9,F175="Work",10)</f>
        <v>1</v>
      </c>
      <c r="H175" t="s">
        <v>14</v>
      </c>
      <c r="I175">
        <v>29</v>
      </c>
      <c r="J175" s="2">
        <v>44117</v>
      </c>
      <c r="K175">
        <f t="shared" si="16"/>
        <v>1</v>
      </c>
      <c r="L175" t="str">
        <f t="shared" si="17"/>
        <v>Tu</v>
      </c>
      <c r="M175">
        <f t="shared" si="18"/>
        <v>42</v>
      </c>
      <c r="N175" s="11">
        <f t="shared" si="19"/>
        <v>0.75</v>
      </c>
      <c r="O175" s="3">
        <f t="shared" si="20"/>
        <v>40.000000000000014</v>
      </c>
      <c r="P175">
        <f t="shared" si="21"/>
        <v>1</v>
      </c>
      <c r="Q175">
        <f t="shared" si="22"/>
        <v>0.34782608695652173</v>
      </c>
      <c r="R175">
        <f t="shared" si="23"/>
        <v>1</v>
      </c>
    </row>
    <row r="176" spans="1:18" x14ac:dyDescent="0.3">
      <c r="A176">
        <v>6</v>
      </c>
      <c r="B176">
        <v>41.897865000000003</v>
      </c>
      <c r="C176">
        <v>-87.630874000000006</v>
      </c>
      <c r="D176" s="1">
        <v>0.73958333333333337</v>
      </c>
      <c r="E176" s="1">
        <v>0.99930555555555556</v>
      </c>
      <c r="F176" t="s">
        <v>13</v>
      </c>
      <c r="G176" cm="1">
        <f t="array" ref="G176">_xlfn.IFS(F176="Fast Food",0,F176="Groceries",1,F176="Home",2,F176="Library",3,F176="Mall",4,F176="Museum",5,F176="Nightclub",6,F176="Park",7,F176="Parking",8,F176="Restaurant",9,F176="Work",10)</f>
        <v>2</v>
      </c>
      <c r="H176" t="s">
        <v>14</v>
      </c>
      <c r="I176">
        <v>29</v>
      </c>
      <c r="J176" s="2">
        <v>44117</v>
      </c>
      <c r="K176">
        <f t="shared" si="16"/>
        <v>1</v>
      </c>
      <c r="L176" t="str">
        <f t="shared" si="17"/>
        <v>Tu</v>
      </c>
      <c r="M176">
        <f t="shared" si="18"/>
        <v>42</v>
      </c>
      <c r="N176" s="11">
        <f t="shared" si="19"/>
        <v>0.75</v>
      </c>
      <c r="O176" s="3">
        <f t="shared" si="20"/>
        <v>359</v>
      </c>
      <c r="P176">
        <f t="shared" si="21"/>
        <v>1</v>
      </c>
      <c r="Q176">
        <f t="shared" si="22"/>
        <v>0.25</v>
      </c>
      <c r="R176">
        <f t="shared" si="23"/>
        <v>1</v>
      </c>
    </row>
    <row r="177" spans="1:18" x14ac:dyDescent="0.3">
      <c r="A177">
        <v>1</v>
      </c>
      <c r="B177">
        <v>41.879604</v>
      </c>
      <c r="C177">
        <v>-87.633663999999996</v>
      </c>
      <c r="D177" s="1">
        <v>0.33333333333333331</v>
      </c>
      <c r="E177" s="1">
        <v>0.34027777777777773</v>
      </c>
      <c r="F177" t="s">
        <v>9</v>
      </c>
      <c r="G177" cm="1">
        <f t="array" ref="G177">_xlfn.IFS(F177="Fast Food",0,F177="Groceries",1,F177="Home",2,F177="Library",3,F177="Mall",4,F177="Museum",5,F177="Nightclub",6,F177="Park",7,F177="Parking",8,F177="Restaurant",9,F177="Work",10)</f>
        <v>0</v>
      </c>
      <c r="H177" t="s">
        <v>10</v>
      </c>
      <c r="I177">
        <v>25</v>
      </c>
      <c r="J177" s="2">
        <v>44118</v>
      </c>
      <c r="K177">
        <f t="shared" si="16"/>
        <v>1</v>
      </c>
      <c r="L177" t="str">
        <f t="shared" si="17"/>
        <v>W</v>
      </c>
      <c r="M177">
        <f t="shared" si="18"/>
        <v>42</v>
      </c>
      <c r="N177" s="11">
        <f t="shared" si="19"/>
        <v>0.33333333333333331</v>
      </c>
      <c r="O177" s="3">
        <f t="shared" si="20"/>
        <v>9.9999999999999645</v>
      </c>
      <c r="P177">
        <f t="shared" si="21"/>
        <v>1</v>
      </c>
      <c r="Q177">
        <f t="shared" si="22"/>
        <v>0.53333333333333333</v>
      </c>
      <c r="R177">
        <f t="shared" si="23"/>
        <v>1</v>
      </c>
    </row>
    <row r="178" spans="1:18" x14ac:dyDescent="0.3">
      <c r="A178">
        <v>1</v>
      </c>
      <c r="B178">
        <v>41.877676999999998</v>
      </c>
      <c r="C178">
        <v>-87.634251000000006</v>
      </c>
      <c r="D178" s="1">
        <v>0.34375</v>
      </c>
      <c r="E178" s="1">
        <v>0.34722222222222227</v>
      </c>
      <c r="F178" t="s">
        <v>11</v>
      </c>
      <c r="G178" cm="1">
        <f t="array" ref="G178">_xlfn.IFS(F178="Fast Food",0,F178="Groceries",1,F178="Home",2,F178="Library",3,F178="Mall",4,F178="Museum",5,F178="Nightclub",6,F178="Park",7,F178="Parking",8,F178="Restaurant",9,F178="Work",10)</f>
        <v>8</v>
      </c>
      <c r="H178" t="s">
        <v>10</v>
      </c>
      <c r="I178">
        <v>25</v>
      </c>
      <c r="J178" s="2">
        <v>44118</v>
      </c>
      <c r="K178">
        <f t="shared" si="16"/>
        <v>1</v>
      </c>
      <c r="L178" t="str">
        <f t="shared" si="17"/>
        <v>W</v>
      </c>
      <c r="M178">
        <f t="shared" si="18"/>
        <v>42</v>
      </c>
      <c r="N178" s="11">
        <f t="shared" si="19"/>
        <v>0.33333333333333331</v>
      </c>
      <c r="O178" s="3">
        <f t="shared" si="20"/>
        <v>20.000000000000089</v>
      </c>
      <c r="P178">
        <f t="shared" si="21"/>
        <v>1</v>
      </c>
      <c r="Q178">
        <f t="shared" si="22"/>
        <v>1</v>
      </c>
      <c r="R178">
        <f t="shared" si="23"/>
        <v>1</v>
      </c>
    </row>
    <row r="179" spans="1:18" x14ac:dyDescent="0.3">
      <c r="A179">
        <v>1</v>
      </c>
      <c r="B179">
        <v>41.880653000000002</v>
      </c>
      <c r="C179">
        <v>-87.636480000000006</v>
      </c>
      <c r="D179" s="1">
        <v>0.35416666666666669</v>
      </c>
      <c r="E179" s="1">
        <v>0.5</v>
      </c>
      <c r="F179" t="s">
        <v>12</v>
      </c>
      <c r="G179" cm="1">
        <f t="array" ref="G179">_xlfn.IFS(F179="Fast Food",0,F179="Groceries",1,F179="Home",2,F179="Library",3,F179="Mall",4,F179="Museum",5,F179="Nightclub",6,F179="Park",7,F179="Parking",8,F179="Restaurant",9,F179="Work",10)</f>
        <v>10</v>
      </c>
      <c r="H179" t="s">
        <v>10</v>
      </c>
      <c r="I179">
        <v>25</v>
      </c>
      <c r="J179" s="2">
        <v>44118</v>
      </c>
      <c r="K179">
        <f t="shared" si="16"/>
        <v>1</v>
      </c>
      <c r="L179" t="str">
        <f t="shared" si="17"/>
        <v>W</v>
      </c>
      <c r="M179">
        <f t="shared" si="18"/>
        <v>42</v>
      </c>
      <c r="N179" s="11">
        <f t="shared" si="19"/>
        <v>0.33333333333333331</v>
      </c>
      <c r="O179" s="3">
        <f t="shared" si="20"/>
        <v>240.00000000000003</v>
      </c>
      <c r="P179">
        <f t="shared" si="21"/>
        <v>1</v>
      </c>
      <c r="Q179">
        <f t="shared" si="22"/>
        <v>1</v>
      </c>
      <c r="R179">
        <f t="shared" si="23"/>
        <v>1</v>
      </c>
    </row>
    <row r="180" spans="1:18" x14ac:dyDescent="0.3">
      <c r="A180">
        <v>1</v>
      </c>
      <c r="B180">
        <v>41.897865000000003</v>
      </c>
      <c r="C180">
        <v>-87.630874000000006</v>
      </c>
      <c r="D180" s="1">
        <v>0.72916666666666663</v>
      </c>
      <c r="E180" s="1">
        <v>0.99930555555555556</v>
      </c>
      <c r="F180" t="s">
        <v>13</v>
      </c>
      <c r="G180" cm="1">
        <f t="array" ref="G180">_xlfn.IFS(F180="Fast Food",0,F180="Groceries",1,F180="Home",2,F180="Library",3,F180="Mall",4,F180="Museum",5,F180="Nightclub",6,F180="Park",7,F180="Parking",8,F180="Restaurant",9,F180="Work",10)</f>
        <v>2</v>
      </c>
      <c r="H180" t="s">
        <v>10</v>
      </c>
      <c r="I180">
        <v>25</v>
      </c>
      <c r="J180" s="2">
        <v>44118</v>
      </c>
      <c r="K180">
        <f t="shared" si="16"/>
        <v>1</v>
      </c>
      <c r="L180" t="str">
        <f t="shared" si="17"/>
        <v>W</v>
      </c>
      <c r="M180">
        <f t="shared" si="18"/>
        <v>42</v>
      </c>
      <c r="N180" s="11">
        <f t="shared" si="19"/>
        <v>0.75</v>
      </c>
      <c r="O180" s="3">
        <f t="shared" si="20"/>
        <v>359</v>
      </c>
      <c r="P180">
        <f t="shared" si="21"/>
        <v>1</v>
      </c>
      <c r="Q180">
        <f t="shared" si="22"/>
        <v>0.25</v>
      </c>
      <c r="R180">
        <f t="shared" si="23"/>
        <v>1</v>
      </c>
    </row>
    <row r="181" spans="1:18" x14ac:dyDescent="0.3">
      <c r="A181">
        <v>2</v>
      </c>
      <c r="B181">
        <v>41.879604</v>
      </c>
      <c r="C181">
        <v>-87.633663999999996</v>
      </c>
      <c r="D181" s="1">
        <v>0.3125</v>
      </c>
      <c r="E181" s="1">
        <v>0.35416666666666669</v>
      </c>
      <c r="F181" t="s">
        <v>9</v>
      </c>
      <c r="G181" cm="1">
        <f t="array" ref="G181">_xlfn.IFS(F181="Fast Food",0,F181="Groceries",1,F181="Home",2,F181="Library",3,F181="Mall",4,F181="Museum",5,F181="Nightclub",6,F181="Park",7,F181="Parking",8,F181="Restaurant",9,F181="Work",10)</f>
        <v>0</v>
      </c>
      <c r="H181" t="s">
        <v>14</v>
      </c>
      <c r="I181">
        <v>27</v>
      </c>
      <c r="J181" s="2">
        <v>44118</v>
      </c>
      <c r="K181">
        <f t="shared" si="16"/>
        <v>1</v>
      </c>
      <c r="L181" t="str">
        <f t="shared" si="17"/>
        <v>W</v>
      </c>
      <c r="M181">
        <f t="shared" si="18"/>
        <v>42</v>
      </c>
      <c r="N181" s="11">
        <f t="shared" si="19"/>
        <v>0.33333333333333331</v>
      </c>
      <c r="O181" s="3">
        <f t="shared" si="20"/>
        <v>30.000000000000053</v>
      </c>
      <c r="P181">
        <f t="shared" si="21"/>
        <v>0.875</v>
      </c>
      <c r="Q181">
        <f t="shared" si="22"/>
        <v>0.46666666666666667</v>
      </c>
      <c r="R181">
        <f t="shared" si="23"/>
        <v>0.875</v>
      </c>
    </row>
    <row r="182" spans="1:18" x14ac:dyDescent="0.3">
      <c r="A182">
        <v>2</v>
      </c>
      <c r="B182">
        <v>41.880653000000002</v>
      </c>
      <c r="C182">
        <v>-87.636480000000006</v>
      </c>
      <c r="D182" s="1">
        <v>0.375</v>
      </c>
      <c r="E182" s="1">
        <v>0.70833333333333337</v>
      </c>
      <c r="F182" t="s">
        <v>12</v>
      </c>
      <c r="G182" cm="1">
        <f t="array" ref="G182">_xlfn.IFS(F182="Fast Food",0,F182="Groceries",1,F182="Home",2,F182="Library",3,F182="Mall",4,F182="Museum",5,F182="Nightclub",6,F182="Park",7,F182="Parking",8,F182="Restaurant",9,F182="Work",10)</f>
        <v>10</v>
      </c>
      <c r="H182" t="s">
        <v>14</v>
      </c>
      <c r="I182">
        <v>27</v>
      </c>
      <c r="J182" s="2">
        <v>44118</v>
      </c>
      <c r="K182">
        <f t="shared" si="16"/>
        <v>1</v>
      </c>
      <c r="L182" t="str">
        <f t="shared" si="17"/>
        <v>W</v>
      </c>
      <c r="M182">
        <f t="shared" si="18"/>
        <v>42</v>
      </c>
      <c r="N182" s="11">
        <f t="shared" si="19"/>
        <v>0.41666666666666663</v>
      </c>
      <c r="O182" s="3">
        <f t="shared" si="20"/>
        <v>420.00000000000011</v>
      </c>
      <c r="P182">
        <f t="shared" si="21"/>
        <v>1</v>
      </c>
      <c r="Q182">
        <f t="shared" si="22"/>
        <v>0.2</v>
      </c>
      <c r="R182">
        <f t="shared" si="23"/>
        <v>1</v>
      </c>
    </row>
    <row r="183" spans="1:18" x14ac:dyDescent="0.3">
      <c r="A183">
        <v>2</v>
      </c>
      <c r="B183">
        <v>41.897865000000003</v>
      </c>
      <c r="C183">
        <v>-87.630874000000006</v>
      </c>
      <c r="D183" s="1">
        <v>0.73958333333333337</v>
      </c>
      <c r="E183" s="1">
        <v>0.99930555555555556</v>
      </c>
      <c r="F183" t="s">
        <v>13</v>
      </c>
      <c r="G183" cm="1">
        <f t="array" ref="G183">_xlfn.IFS(F183="Fast Food",0,F183="Groceries",1,F183="Home",2,F183="Library",3,F183="Mall",4,F183="Museum",5,F183="Nightclub",6,F183="Park",7,F183="Parking",8,F183="Restaurant",9,F183="Work",10)</f>
        <v>2</v>
      </c>
      <c r="H183" t="s">
        <v>14</v>
      </c>
      <c r="I183">
        <v>27</v>
      </c>
      <c r="J183" s="2">
        <v>44118</v>
      </c>
      <c r="K183">
        <f t="shared" si="16"/>
        <v>1</v>
      </c>
      <c r="L183" t="str">
        <f t="shared" si="17"/>
        <v>W</v>
      </c>
      <c r="M183">
        <f t="shared" si="18"/>
        <v>42</v>
      </c>
      <c r="N183" s="11">
        <f t="shared" si="19"/>
        <v>0.75</v>
      </c>
      <c r="O183" s="3">
        <f t="shared" si="20"/>
        <v>359</v>
      </c>
      <c r="P183">
        <f t="shared" si="21"/>
        <v>1</v>
      </c>
      <c r="Q183">
        <f t="shared" si="22"/>
        <v>0.25</v>
      </c>
      <c r="R183">
        <f t="shared" si="23"/>
        <v>1</v>
      </c>
    </row>
    <row r="184" spans="1:18" x14ac:dyDescent="0.3">
      <c r="A184">
        <v>3</v>
      </c>
      <c r="B184">
        <v>41.880653000000002</v>
      </c>
      <c r="C184">
        <v>-87.636480000000006</v>
      </c>
      <c r="D184" s="1">
        <v>0.375</v>
      </c>
      <c r="E184" s="1">
        <v>0.70833333333333337</v>
      </c>
      <c r="F184" t="s">
        <v>12</v>
      </c>
      <c r="G184" cm="1">
        <f t="array" ref="G184">_xlfn.IFS(F184="Fast Food",0,F184="Groceries",1,F184="Home",2,F184="Library",3,F184="Mall",4,F184="Museum",5,F184="Nightclub",6,F184="Park",7,F184="Parking",8,F184="Restaurant",9,F184="Work",10)</f>
        <v>10</v>
      </c>
      <c r="H184" t="s">
        <v>14</v>
      </c>
      <c r="I184">
        <v>29</v>
      </c>
      <c r="J184" s="2">
        <v>44118</v>
      </c>
      <c r="K184">
        <f t="shared" si="16"/>
        <v>1</v>
      </c>
      <c r="L184" t="str">
        <f t="shared" si="17"/>
        <v>W</v>
      </c>
      <c r="M184">
        <f t="shared" si="18"/>
        <v>42</v>
      </c>
      <c r="N184" s="11">
        <f t="shared" si="19"/>
        <v>0.41666666666666663</v>
      </c>
      <c r="O184" s="3">
        <f t="shared" si="20"/>
        <v>420.00000000000011</v>
      </c>
      <c r="P184">
        <f t="shared" si="21"/>
        <v>1</v>
      </c>
      <c r="Q184">
        <f t="shared" si="22"/>
        <v>0.2</v>
      </c>
      <c r="R184">
        <f t="shared" si="23"/>
        <v>1</v>
      </c>
    </row>
    <row r="185" spans="1:18" x14ac:dyDescent="0.3">
      <c r="A185">
        <v>3</v>
      </c>
      <c r="B185">
        <v>41.881996999999998</v>
      </c>
      <c r="C185">
        <v>-87.627484999999993</v>
      </c>
      <c r="D185" s="1">
        <v>0.73958333333333337</v>
      </c>
      <c r="E185" s="1">
        <v>0.77083333333333337</v>
      </c>
      <c r="F185" t="s">
        <v>15</v>
      </c>
      <c r="G185" cm="1">
        <f t="array" ref="G185">_xlfn.IFS(F185="Fast Food",0,F185="Groceries",1,F185="Home",2,F185="Library",3,F185="Mall",4,F185="Museum",5,F185="Nightclub",6,F185="Park",7,F185="Parking",8,F185="Restaurant",9,F185="Work",10)</f>
        <v>1</v>
      </c>
      <c r="H185" t="s">
        <v>14</v>
      </c>
      <c r="I185">
        <v>29</v>
      </c>
      <c r="J185" s="2">
        <v>44118</v>
      </c>
      <c r="K185">
        <f t="shared" si="16"/>
        <v>1</v>
      </c>
      <c r="L185" t="str">
        <f t="shared" si="17"/>
        <v>W</v>
      </c>
      <c r="M185">
        <f t="shared" si="18"/>
        <v>42</v>
      </c>
      <c r="N185" s="11">
        <f t="shared" si="19"/>
        <v>0.75</v>
      </c>
      <c r="O185" s="3">
        <f t="shared" si="20"/>
        <v>30.000000000000053</v>
      </c>
      <c r="P185">
        <f t="shared" si="21"/>
        <v>1</v>
      </c>
      <c r="Q185">
        <f t="shared" si="22"/>
        <v>0.33333333333333331</v>
      </c>
      <c r="R185">
        <f t="shared" si="23"/>
        <v>1</v>
      </c>
    </row>
    <row r="186" spans="1:18" x14ac:dyDescent="0.3">
      <c r="A186">
        <v>3</v>
      </c>
      <c r="B186">
        <v>41.897865000000003</v>
      </c>
      <c r="C186">
        <v>-87.630874000000006</v>
      </c>
      <c r="D186" s="1">
        <v>0.79166666666666663</v>
      </c>
      <c r="E186" s="1">
        <v>0.99930555555555556</v>
      </c>
      <c r="F186" t="s">
        <v>13</v>
      </c>
      <c r="G186" cm="1">
        <f t="array" ref="G186">_xlfn.IFS(F186="Fast Food",0,F186="Groceries",1,F186="Home",2,F186="Library",3,F186="Mall",4,F186="Museum",5,F186="Nightclub",6,F186="Park",7,F186="Parking",8,F186="Restaurant",9,F186="Work",10)</f>
        <v>2</v>
      </c>
      <c r="H186" t="s">
        <v>14</v>
      </c>
      <c r="I186">
        <v>29</v>
      </c>
      <c r="J186" s="2">
        <v>44118</v>
      </c>
      <c r="K186">
        <f t="shared" si="16"/>
        <v>1</v>
      </c>
      <c r="L186" t="str">
        <f t="shared" si="17"/>
        <v>W</v>
      </c>
      <c r="M186">
        <f t="shared" si="18"/>
        <v>42</v>
      </c>
      <c r="N186" s="11">
        <f t="shared" si="19"/>
        <v>0.83333333333333326</v>
      </c>
      <c r="O186" s="3">
        <f t="shared" si="20"/>
        <v>239.00000000000011</v>
      </c>
      <c r="P186">
        <f t="shared" si="21"/>
        <v>1</v>
      </c>
      <c r="Q186">
        <f t="shared" si="22"/>
        <v>0.5</v>
      </c>
      <c r="R186">
        <f t="shared" si="23"/>
        <v>1</v>
      </c>
    </row>
    <row r="187" spans="1:18" x14ac:dyDescent="0.3">
      <c r="A187">
        <v>4</v>
      </c>
      <c r="B187">
        <v>41.880653000000002</v>
      </c>
      <c r="C187">
        <v>-87.636480000000006</v>
      </c>
      <c r="D187" s="1">
        <v>0.375</v>
      </c>
      <c r="E187" s="1">
        <v>0.71527777777777779</v>
      </c>
      <c r="F187" t="s">
        <v>12</v>
      </c>
      <c r="G187" cm="1">
        <f t="array" ref="G187">_xlfn.IFS(F187="Fast Food",0,F187="Groceries",1,F187="Home",2,F187="Library",3,F187="Mall",4,F187="Museum",5,F187="Nightclub",6,F187="Park",7,F187="Parking",8,F187="Restaurant",9,F187="Work",10)</f>
        <v>10</v>
      </c>
      <c r="H187" t="s">
        <v>10</v>
      </c>
      <c r="I187">
        <v>26</v>
      </c>
      <c r="J187" s="2">
        <v>44118</v>
      </c>
      <c r="K187">
        <f t="shared" si="16"/>
        <v>1</v>
      </c>
      <c r="L187" t="str">
        <f t="shared" si="17"/>
        <v>W</v>
      </c>
      <c r="M187">
        <f t="shared" si="18"/>
        <v>42</v>
      </c>
      <c r="N187" s="11">
        <f t="shared" si="19"/>
        <v>0.41666666666666663</v>
      </c>
      <c r="O187" s="3">
        <f t="shared" si="20"/>
        <v>430.00000000000006</v>
      </c>
      <c r="P187">
        <f t="shared" si="21"/>
        <v>1</v>
      </c>
      <c r="Q187">
        <f t="shared" si="22"/>
        <v>0.2</v>
      </c>
      <c r="R187">
        <f t="shared" si="23"/>
        <v>1</v>
      </c>
    </row>
    <row r="188" spans="1:18" x14ac:dyDescent="0.3">
      <c r="A188">
        <v>4</v>
      </c>
      <c r="B188">
        <v>41.897865000000003</v>
      </c>
      <c r="C188">
        <v>-87.630874000000006</v>
      </c>
      <c r="D188" s="1">
        <v>0.79166666666666663</v>
      </c>
      <c r="E188" s="1">
        <v>0.99930555555555556</v>
      </c>
      <c r="F188" t="s">
        <v>13</v>
      </c>
      <c r="G188" cm="1">
        <f t="array" ref="G188">_xlfn.IFS(F188="Fast Food",0,F188="Groceries",1,F188="Home",2,F188="Library",3,F188="Mall",4,F188="Museum",5,F188="Nightclub",6,F188="Park",7,F188="Parking",8,F188="Restaurant",9,F188="Work",10)</f>
        <v>2</v>
      </c>
      <c r="H188" t="s">
        <v>10</v>
      </c>
      <c r="I188">
        <v>26</v>
      </c>
      <c r="J188" s="2">
        <v>44118</v>
      </c>
      <c r="K188">
        <f t="shared" si="16"/>
        <v>1</v>
      </c>
      <c r="L188" t="str">
        <f t="shared" si="17"/>
        <v>W</v>
      </c>
      <c r="M188">
        <f t="shared" si="18"/>
        <v>42</v>
      </c>
      <c r="N188" s="11">
        <f t="shared" si="19"/>
        <v>0.83333333333333326</v>
      </c>
      <c r="O188" s="3">
        <f t="shared" si="20"/>
        <v>239.00000000000011</v>
      </c>
      <c r="P188">
        <f t="shared" si="21"/>
        <v>1</v>
      </c>
      <c r="Q188">
        <f t="shared" si="22"/>
        <v>0.5</v>
      </c>
      <c r="R188">
        <f t="shared" si="23"/>
        <v>1</v>
      </c>
    </row>
    <row r="189" spans="1:18" x14ac:dyDescent="0.3">
      <c r="A189">
        <v>5</v>
      </c>
      <c r="B189">
        <v>41.874848999999998</v>
      </c>
      <c r="C189">
        <v>-87.634506000000002</v>
      </c>
      <c r="D189" s="1">
        <v>0.25</v>
      </c>
      <c r="E189" s="1">
        <v>0.3125</v>
      </c>
      <c r="F189" t="s">
        <v>16</v>
      </c>
      <c r="G189" cm="1">
        <f t="array" ref="G189">_xlfn.IFS(F189="Fast Food",0,F189="Groceries",1,F189="Home",2,F189="Library",3,F189="Mall",4,F189="Museum",5,F189="Nightclub",6,F189="Park",7,F189="Parking",8,F189="Restaurant",9,F189="Work",10)</f>
        <v>7</v>
      </c>
      <c r="H189" t="s">
        <v>10</v>
      </c>
      <c r="I189">
        <v>27</v>
      </c>
      <c r="J189" s="2">
        <v>44118</v>
      </c>
      <c r="K189">
        <f t="shared" si="16"/>
        <v>1</v>
      </c>
      <c r="L189" t="str">
        <f t="shared" si="17"/>
        <v>W</v>
      </c>
      <c r="M189">
        <f t="shared" si="18"/>
        <v>42</v>
      </c>
      <c r="N189" s="11">
        <f t="shared" si="19"/>
        <v>0.25</v>
      </c>
      <c r="O189" s="3">
        <f t="shared" si="20"/>
        <v>90</v>
      </c>
      <c r="P189">
        <f t="shared" si="21"/>
        <v>1</v>
      </c>
      <c r="Q189">
        <f t="shared" si="22"/>
        <v>0.53333333333333333</v>
      </c>
      <c r="R189">
        <f t="shared" si="23"/>
        <v>1</v>
      </c>
    </row>
    <row r="190" spans="1:18" x14ac:dyDescent="0.3">
      <c r="A190">
        <v>5</v>
      </c>
      <c r="B190">
        <v>41.880653000000002</v>
      </c>
      <c r="C190">
        <v>-87.636480000000006</v>
      </c>
      <c r="D190" s="1">
        <v>0.375</v>
      </c>
      <c r="E190" s="1">
        <v>0.70833333333333337</v>
      </c>
      <c r="F190" t="s">
        <v>12</v>
      </c>
      <c r="G190" cm="1">
        <f t="array" ref="G190">_xlfn.IFS(F190="Fast Food",0,F190="Groceries",1,F190="Home",2,F190="Library",3,F190="Mall",4,F190="Museum",5,F190="Nightclub",6,F190="Park",7,F190="Parking",8,F190="Restaurant",9,F190="Work",10)</f>
        <v>10</v>
      </c>
      <c r="H190" t="s">
        <v>10</v>
      </c>
      <c r="I190">
        <v>27</v>
      </c>
      <c r="J190" s="2">
        <v>44118</v>
      </c>
      <c r="K190">
        <f t="shared" si="16"/>
        <v>1</v>
      </c>
      <c r="L190" t="str">
        <f t="shared" si="17"/>
        <v>W</v>
      </c>
      <c r="M190">
        <f t="shared" si="18"/>
        <v>42</v>
      </c>
      <c r="N190" s="11">
        <f t="shared" si="19"/>
        <v>0.41666666666666663</v>
      </c>
      <c r="O190" s="3">
        <f t="shared" si="20"/>
        <v>420.00000000000011</v>
      </c>
      <c r="P190">
        <f t="shared" si="21"/>
        <v>1</v>
      </c>
      <c r="Q190">
        <f t="shared" si="22"/>
        <v>0.2</v>
      </c>
      <c r="R190">
        <f t="shared" si="23"/>
        <v>1</v>
      </c>
    </row>
    <row r="191" spans="1:18" x14ac:dyDescent="0.3">
      <c r="A191">
        <v>5</v>
      </c>
      <c r="B191">
        <v>41.881996999999998</v>
      </c>
      <c r="C191">
        <v>-87.627484999999993</v>
      </c>
      <c r="D191" s="1">
        <v>0.73958333333333337</v>
      </c>
      <c r="E191" s="1">
        <v>0.77083333333333337</v>
      </c>
      <c r="F191" t="s">
        <v>15</v>
      </c>
      <c r="G191" cm="1">
        <f t="array" ref="G191">_xlfn.IFS(F191="Fast Food",0,F191="Groceries",1,F191="Home",2,F191="Library",3,F191="Mall",4,F191="Museum",5,F191="Nightclub",6,F191="Park",7,F191="Parking",8,F191="Restaurant",9,F191="Work",10)</f>
        <v>1</v>
      </c>
      <c r="H191" t="s">
        <v>10</v>
      </c>
      <c r="I191">
        <v>27</v>
      </c>
      <c r="J191" s="2">
        <v>44118</v>
      </c>
      <c r="K191">
        <f t="shared" si="16"/>
        <v>1</v>
      </c>
      <c r="L191" t="str">
        <f t="shared" si="17"/>
        <v>W</v>
      </c>
      <c r="M191">
        <f t="shared" si="18"/>
        <v>42</v>
      </c>
      <c r="N191" s="11">
        <f t="shared" si="19"/>
        <v>0.75</v>
      </c>
      <c r="O191" s="3">
        <f t="shared" si="20"/>
        <v>30.000000000000053</v>
      </c>
      <c r="P191">
        <f t="shared" si="21"/>
        <v>1</v>
      </c>
      <c r="Q191">
        <f t="shared" si="22"/>
        <v>0.33333333333333331</v>
      </c>
      <c r="R191">
        <f t="shared" si="23"/>
        <v>1</v>
      </c>
    </row>
    <row r="192" spans="1:18" x14ac:dyDescent="0.3">
      <c r="A192">
        <v>5</v>
      </c>
      <c r="B192">
        <v>41.897865000000003</v>
      </c>
      <c r="C192">
        <v>-87.630874000000006</v>
      </c>
      <c r="D192" s="1">
        <v>0.73958333333333337</v>
      </c>
      <c r="E192" s="1">
        <v>0.99930555555555556</v>
      </c>
      <c r="F192" t="s">
        <v>13</v>
      </c>
      <c r="G192" cm="1">
        <f t="array" ref="G192">_xlfn.IFS(F192="Fast Food",0,F192="Groceries",1,F192="Home",2,F192="Library",3,F192="Mall",4,F192="Museum",5,F192="Nightclub",6,F192="Park",7,F192="Parking",8,F192="Restaurant",9,F192="Work",10)</f>
        <v>2</v>
      </c>
      <c r="H192" t="s">
        <v>10</v>
      </c>
      <c r="I192">
        <v>27</v>
      </c>
      <c r="J192" s="2">
        <v>44118</v>
      </c>
      <c r="K192">
        <f t="shared" si="16"/>
        <v>1</v>
      </c>
      <c r="L192" t="str">
        <f t="shared" si="17"/>
        <v>W</v>
      </c>
      <c r="M192">
        <f t="shared" si="18"/>
        <v>42</v>
      </c>
      <c r="N192" s="11">
        <f t="shared" si="19"/>
        <v>0.75</v>
      </c>
      <c r="O192" s="3">
        <f t="shared" si="20"/>
        <v>359</v>
      </c>
      <c r="P192">
        <f t="shared" si="21"/>
        <v>1</v>
      </c>
      <c r="Q192">
        <f t="shared" si="22"/>
        <v>0.25</v>
      </c>
      <c r="R192">
        <f t="shared" si="23"/>
        <v>1</v>
      </c>
    </row>
    <row r="193" spans="1:18" x14ac:dyDescent="0.3">
      <c r="A193">
        <v>6</v>
      </c>
      <c r="B193">
        <v>41.874848999999998</v>
      </c>
      <c r="C193">
        <v>-87.634506000000002</v>
      </c>
      <c r="D193" s="1">
        <v>0.25</v>
      </c>
      <c r="E193" s="1">
        <v>0.31944444444444448</v>
      </c>
      <c r="F193" t="s">
        <v>16</v>
      </c>
      <c r="G193" cm="1">
        <f t="array" ref="G193">_xlfn.IFS(F193="Fast Food",0,F193="Groceries",1,F193="Home",2,F193="Library",3,F193="Mall",4,F193="Museum",5,F193="Nightclub",6,F193="Park",7,F193="Parking",8,F193="Restaurant",9,F193="Work",10)</f>
        <v>7</v>
      </c>
      <c r="H193" t="s">
        <v>14</v>
      </c>
      <c r="I193">
        <v>29</v>
      </c>
      <c r="J193" s="2">
        <v>44118</v>
      </c>
      <c r="K193">
        <f t="shared" si="16"/>
        <v>1</v>
      </c>
      <c r="L193" t="str">
        <f t="shared" si="17"/>
        <v>W</v>
      </c>
      <c r="M193">
        <f t="shared" si="18"/>
        <v>42</v>
      </c>
      <c r="N193" s="11">
        <f t="shared" si="19"/>
        <v>0.25</v>
      </c>
      <c r="O193" s="3">
        <f t="shared" si="20"/>
        <v>100.00000000000004</v>
      </c>
      <c r="P193">
        <f t="shared" si="21"/>
        <v>0.875</v>
      </c>
      <c r="Q193">
        <f t="shared" si="22"/>
        <v>0.46666666666666667</v>
      </c>
      <c r="R193">
        <f t="shared" si="23"/>
        <v>0.875</v>
      </c>
    </row>
    <row r="194" spans="1:18" x14ac:dyDescent="0.3">
      <c r="A194">
        <v>6</v>
      </c>
      <c r="B194">
        <v>41.880653000000002</v>
      </c>
      <c r="C194">
        <v>-87.636480000000006</v>
      </c>
      <c r="D194" s="1">
        <v>0.375</v>
      </c>
      <c r="E194" s="1">
        <v>0.71527777777777779</v>
      </c>
      <c r="F194" t="s">
        <v>12</v>
      </c>
      <c r="G194" cm="1">
        <f t="array" ref="G194">_xlfn.IFS(F194="Fast Food",0,F194="Groceries",1,F194="Home",2,F194="Library",3,F194="Mall",4,F194="Museum",5,F194="Nightclub",6,F194="Park",7,F194="Parking",8,F194="Restaurant",9,F194="Work",10)</f>
        <v>10</v>
      </c>
      <c r="H194" t="s">
        <v>14</v>
      </c>
      <c r="I194">
        <v>29</v>
      </c>
      <c r="J194" s="2">
        <v>44118</v>
      </c>
      <c r="K194">
        <f t="shared" si="16"/>
        <v>1</v>
      </c>
      <c r="L194" t="str">
        <f t="shared" si="17"/>
        <v>W</v>
      </c>
      <c r="M194">
        <f t="shared" si="18"/>
        <v>42</v>
      </c>
      <c r="N194" s="11">
        <f t="shared" si="19"/>
        <v>0.41666666666666663</v>
      </c>
      <c r="O194" s="3">
        <f t="shared" si="20"/>
        <v>430.00000000000006</v>
      </c>
      <c r="P194">
        <f t="shared" si="21"/>
        <v>1</v>
      </c>
      <c r="Q194">
        <f t="shared" si="22"/>
        <v>0.2</v>
      </c>
      <c r="R194">
        <f t="shared" si="23"/>
        <v>1</v>
      </c>
    </row>
    <row r="195" spans="1:18" x14ac:dyDescent="0.3">
      <c r="A195">
        <v>6</v>
      </c>
      <c r="B195">
        <v>41.881996999999998</v>
      </c>
      <c r="C195">
        <v>-87.627484999999993</v>
      </c>
      <c r="D195" s="1">
        <v>0.73958333333333337</v>
      </c>
      <c r="E195" s="1">
        <v>0.77777777777777779</v>
      </c>
      <c r="F195" t="s">
        <v>15</v>
      </c>
      <c r="G195" cm="1">
        <f t="array" ref="G195">_xlfn.IFS(F195="Fast Food",0,F195="Groceries",1,F195="Home",2,F195="Library",3,F195="Mall",4,F195="Museum",5,F195="Nightclub",6,F195="Park",7,F195="Parking",8,F195="Restaurant",9,F195="Work",10)</f>
        <v>1</v>
      </c>
      <c r="H195" t="s">
        <v>14</v>
      </c>
      <c r="I195">
        <v>29</v>
      </c>
      <c r="J195" s="2">
        <v>44118</v>
      </c>
      <c r="K195">
        <f t="shared" ref="K195:K258" si="24">CHOOSE(WEEKDAY(J195),0,1,1,1,1,1,0)</f>
        <v>1</v>
      </c>
      <c r="L195" t="str">
        <f t="shared" ref="L195:L258" si="25">CHOOSE(WEEKDAY(J195),"Su","M","Tu","W","Th","F","Sa")</f>
        <v>W</v>
      </c>
      <c r="M195">
        <f t="shared" ref="M195:M258" si="26">WEEKNUM(J195)</f>
        <v>42</v>
      </c>
      <c r="N195" s="11">
        <f t="shared" ref="N195:N258" si="27">MROUND(D195,"2:00")</f>
        <v>0.75</v>
      </c>
      <c r="O195" s="3">
        <f t="shared" ref="O195:O258" si="28">(E195-N195)*1440</f>
        <v>40.000000000000014</v>
      </c>
      <c r="P195">
        <f t="shared" ref="P195:P258" si="29">COUNTIFS(F:F,F195,A:A,A195,L:L,L195)/(MAX(M:M)-MIN(M:M))</f>
        <v>1</v>
      </c>
      <c r="Q195">
        <f t="shared" ref="Q195:Q258" si="30">COUNTIFS(F:F,F195,N:N,N195,L:L,L195,A:A,A195)/COUNTIFS(F:F,F195,L:L,L195,N:N,N195)</f>
        <v>0.33333333333333331</v>
      </c>
      <c r="R195">
        <f t="shared" ref="R195:R258" si="31">COUNTIFS(F:F,F195,A:A,A195,L:L,L195,N:N,N195)/(MAX(M:M)-MIN(M:M))</f>
        <v>1</v>
      </c>
    </row>
    <row r="196" spans="1:18" x14ac:dyDescent="0.3">
      <c r="A196">
        <v>6</v>
      </c>
      <c r="B196">
        <v>41.897865000000003</v>
      </c>
      <c r="C196">
        <v>-87.630874000000006</v>
      </c>
      <c r="D196" s="1">
        <v>0.73958333333333337</v>
      </c>
      <c r="E196" s="1">
        <v>0.99930555555555556</v>
      </c>
      <c r="F196" t="s">
        <v>13</v>
      </c>
      <c r="G196" cm="1">
        <f t="array" ref="G196">_xlfn.IFS(F196="Fast Food",0,F196="Groceries",1,F196="Home",2,F196="Library",3,F196="Mall",4,F196="Museum",5,F196="Nightclub",6,F196="Park",7,F196="Parking",8,F196="Restaurant",9,F196="Work",10)</f>
        <v>2</v>
      </c>
      <c r="H196" t="s">
        <v>14</v>
      </c>
      <c r="I196">
        <v>29</v>
      </c>
      <c r="J196" s="2">
        <v>44118</v>
      </c>
      <c r="K196">
        <f t="shared" si="24"/>
        <v>1</v>
      </c>
      <c r="L196" t="str">
        <f t="shared" si="25"/>
        <v>W</v>
      </c>
      <c r="M196">
        <f t="shared" si="26"/>
        <v>42</v>
      </c>
      <c r="N196" s="11">
        <f t="shared" si="27"/>
        <v>0.75</v>
      </c>
      <c r="O196" s="3">
        <f t="shared" si="28"/>
        <v>359</v>
      </c>
      <c r="P196">
        <f t="shared" si="29"/>
        <v>1</v>
      </c>
      <c r="Q196">
        <f t="shared" si="30"/>
        <v>0.25</v>
      </c>
      <c r="R196">
        <f t="shared" si="31"/>
        <v>1</v>
      </c>
    </row>
    <row r="197" spans="1:18" x14ac:dyDescent="0.3">
      <c r="A197">
        <v>1</v>
      </c>
      <c r="B197">
        <v>41.879604</v>
      </c>
      <c r="C197">
        <v>-87.633663999999996</v>
      </c>
      <c r="D197" s="1">
        <v>0.33333333333333331</v>
      </c>
      <c r="E197" s="1">
        <v>0.34027777777777773</v>
      </c>
      <c r="F197" t="s">
        <v>9</v>
      </c>
      <c r="G197" cm="1">
        <f t="array" ref="G197">_xlfn.IFS(F197="Fast Food",0,F197="Groceries",1,F197="Home",2,F197="Library",3,F197="Mall",4,F197="Museum",5,F197="Nightclub",6,F197="Park",7,F197="Parking",8,F197="Restaurant",9,F197="Work",10)</f>
        <v>0</v>
      </c>
      <c r="H197" t="s">
        <v>10</v>
      </c>
      <c r="I197">
        <v>25</v>
      </c>
      <c r="J197" s="2">
        <v>44119</v>
      </c>
      <c r="K197">
        <f t="shared" si="24"/>
        <v>1</v>
      </c>
      <c r="L197" t="str">
        <f t="shared" si="25"/>
        <v>Th</v>
      </c>
      <c r="M197">
        <f t="shared" si="26"/>
        <v>42</v>
      </c>
      <c r="N197" s="11">
        <f t="shared" si="27"/>
        <v>0.33333333333333331</v>
      </c>
      <c r="O197" s="3">
        <f t="shared" si="28"/>
        <v>9.9999999999999645</v>
      </c>
      <c r="P197">
        <f t="shared" si="29"/>
        <v>1</v>
      </c>
      <c r="Q197">
        <f t="shared" si="30"/>
        <v>0.5</v>
      </c>
      <c r="R197">
        <f t="shared" si="31"/>
        <v>1</v>
      </c>
    </row>
    <row r="198" spans="1:18" x14ac:dyDescent="0.3">
      <c r="A198">
        <v>1</v>
      </c>
      <c r="B198">
        <v>41.877676999999998</v>
      </c>
      <c r="C198">
        <v>-87.634251000000006</v>
      </c>
      <c r="D198" s="1">
        <v>0.34375</v>
      </c>
      <c r="E198" s="1">
        <v>0.34722222222222227</v>
      </c>
      <c r="F198" t="s">
        <v>11</v>
      </c>
      <c r="G198" cm="1">
        <f t="array" ref="G198">_xlfn.IFS(F198="Fast Food",0,F198="Groceries",1,F198="Home",2,F198="Library",3,F198="Mall",4,F198="Museum",5,F198="Nightclub",6,F198="Park",7,F198="Parking",8,F198="Restaurant",9,F198="Work",10)</f>
        <v>8</v>
      </c>
      <c r="H198" t="s">
        <v>10</v>
      </c>
      <c r="I198">
        <v>25</v>
      </c>
      <c r="J198" s="2">
        <v>44119</v>
      </c>
      <c r="K198">
        <f t="shared" si="24"/>
        <v>1</v>
      </c>
      <c r="L198" t="str">
        <f t="shared" si="25"/>
        <v>Th</v>
      </c>
      <c r="M198">
        <f t="shared" si="26"/>
        <v>42</v>
      </c>
      <c r="N198" s="11">
        <f t="shared" si="27"/>
        <v>0.33333333333333331</v>
      </c>
      <c r="O198" s="3">
        <f t="shared" si="28"/>
        <v>20.000000000000089</v>
      </c>
      <c r="P198">
        <f t="shared" si="29"/>
        <v>1</v>
      </c>
      <c r="Q198">
        <f t="shared" si="30"/>
        <v>1</v>
      </c>
      <c r="R198">
        <f t="shared" si="31"/>
        <v>1</v>
      </c>
    </row>
    <row r="199" spans="1:18" x14ac:dyDescent="0.3">
      <c r="A199">
        <v>1</v>
      </c>
      <c r="B199">
        <v>41.880653000000002</v>
      </c>
      <c r="C199">
        <v>-87.636480000000006</v>
      </c>
      <c r="D199" s="1">
        <v>0.35416666666666669</v>
      </c>
      <c r="E199" s="1">
        <v>0.5</v>
      </c>
      <c r="F199" t="s">
        <v>12</v>
      </c>
      <c r="G199" cm="1">
        <f t="array" ref="G199">_xlfn.IFS(F199="Fast Food",0,F199="Groceries",1,F199="Home",2,F199="Library",3,F199="Mall",4,F199="Museum",5,F199="Nightclub",6,F199="Park",7,F199="Parking",8,F199="Restaurant",9,F199="Work",10)</f>
        <v>10</v>
      </c>
      <c r="H199" t="s">
        <v>10</v>
      </c>
      <c r="I199">
        <v>25</v>
      </c>
      <c r="J199" s="2">
        <v>44119</v>
      </c>
      <c r="K199">
        <f t="shared" si="24"/>
        <v>1</v>
      </c>
      <c r="L199" t="str">
        <f t="shared" si="25"/>
        <v>Th</v>
      </c>
      <c r="M199">
        <f t="shared" si="26"/>
        <v>42</v>
      </c>
      <c r="N199" s="11">
        <f t="shared" si="27"/>
        <v>0.33333333333333331</v>
      </c>
      <c r="O199" s="3">
        <f t="shared" si="28"/>
        <v>240.00000000000003</v>
      </c>
      <c r="P199">
        <f t="shared" si="29"/>
        <v>1</v>
      </c>
      <c r="Q199">
        <f t="shared" si="30"/>
        <v>1</v>
      </c>
      <c r="R199">
        <f t="shared" si="31"/>
        <v>1</v>
      </c>
    </row>
    <row r="200" spans="1:18" x14ac:dyDescent="0.3">
      <c r="A200">
        <v>1</v>
      </c>
      <c r="B200">
        <v>41.897865000000003</v>
      </c>
      <c r="C200">
        <v>-87.630874000000006</v>
      </c>
      <c r="D200" s="1">
        <v>0.72916666666666663</v>
      </c>
      <c r="E200" s="1">
        <v>0.99930555555555556</v>
      </c>
      <c r="F200" t="s">
        <v>13</v>
      </c>
      <c r="G200" cm="1">
        <f t="array" ref="G200">_xlfn.IFS(F200="Fast Food",0,F200="Groceries",1,F200="Home",2,F200="Library",3,F200="Mall",4,F200="Museum",5,F200="Nightclub",6,F200="Park",7,F200="Parking",8,F200="Restaurant",9,F200="Work",10)</f>
        <v>2</v>
      </c>
      <c r="H200" t="s">
        <v>10</v>
      </c>
      <c r="I200">
        <v>25</v>
      </c>
      <c r="J200" s="2">
        <v>44119</v>
      </c>
      <c r="K200">
        <f t="shared" si="24"/>
        <v>1</v>
      </c>
      <c r="L200" t="str">
        <f t="shared" si="25"/>
        <v>Th</v>
      </c>
      <c r="M200">
        <f t="shared" si="26"/>
        <v>42</v>
      </c>
      <c r="N200" s="11">
        <f t="shared" si="27"/>
        <v>0.75</v>
      </c>
      <c r="O200" s="3">
        <f t="shared" si="28"/>
        <v>359</v>
      </c>
      <c r="P200">
        <f t="shared" si="29"/>
        <v>1</v>
      </c>
      <c r="Q200">
        <f t="shared" si="30"/>
        <v>0.25</v>
      </c>
      <c r="R200">
        <f t="shared" si="31"/>
        <v>1</v>
      </c>
    </row>
    <row r="201" spans="1:18" x14ac:dyDescent="0.3">
      <c r="A201">
        <v>2</v>
      </c>
      <c r="B201">
        <v>41.879604</v>
      </c>
      <c r="C201">
        <v>-87.633663999999996</v>
      </c>
      <c r="D201" s="1">
        <v>0.3125</v>
      </c>
      <c r="E201" s="1">
        <v>0.35416666666666669</v>
      </c>
      <c r="F201" t="s">
        <v>9</v>
      </c>
      <c r="G201" cm="1">
        <f t="array" ref="G201">_xlfn.IFS(F201="Fast Food",0,F201="Groceries",1,F201="Home",2,F201="Library",3,F201="Mall",4,F201="Museum",5,F201="Nightclub",6,F201="Park",7,F201="Parking",8,F201="Restaurant",9,F201="Work",10)</f>
        <v>0</v>
      </c>
      <c r="H201" t="s">
        <v>14</v>
      </c>
      <c r="I201">
        <v>27</v>
      </c>
      <c r="J201" s="2">
        <v>44119</v>
      </c>
      <c r="K201">
        <f t="shared" si="24"/>
        <v>1</v>
      </c>
      <c r="L201" t="str">
        <f t="shared" si="25"/>
        <v>Th</v>
      </c>
      <c r="M201">
        <f t="shared" si="26"/>
        <v>42</v>
      </c>
      <c r="N201" s="11">
        <f t="shared" si="27"/>
        <v>0.33333333333333331</v>
      </c>
      <c r="O201" s="3">
        <f t="shared" si="28"/>
        <v>30.000000000000053</v>
      </c>
      <c r="P201">
        <f t="shared" si="29"/>
        <v>1</v>
      </c>
      <c r="Q201">
        <f t="shared" si="30"/>
        <v>0.5</v>
      </c>
      <c r="R201">
        <f t="shared" si="31"/>
        <v>1</v>
      </c>
    </row>
    <row r="202" spans="1:18" x14ac:dyDescent="0.3">
      <c r="A202">
        <v>2</v>
      </c>
      <c r="B202">
        <v>41.880653000000002</v>
      </c>
      <c r="C202">
        <v>-87.636480000000006</v>
      </c>
      <c r="D202" s="1">
        <v>0.375</v>
      </c>
      <c r="E202" s="1">
        <v>0.70833333333333337</v>
      </c>
      <c r="F202" t="s">
        <v>12</v>
      </c>
      <c r="G202" cm="1">
        <f t="array" ref="G202">_xlfn.IFS(F202="Fast Food",0,F202="Groceries",1,F202="Home",2,F202="Library",3,F202="Mall",4,F202="Museum",5,F202="Nightclub",6,F202="Park",7,F202="Parking",8,F202="Restaurant",9,F202="Work",10)</f>
        <v>10</v>
      </c>
      <c r="H202" t="s">
        <v>14</v>
      </c>
      <c r="I202">
        <v>27</v>
      </c>
      <c r="J202" s="2">
        <v>44119</v>
      </c>
      <c r="K202">
        <f t="shared" si="24"/>
        <v>1</v>
      </c>
      <c r="L202" t="str">
        <f t="shared" si="25"/>
        <v>Th</v>
      </c>
      <c r="M202">
        <f t="shared" si="26"/>
        <v>42</v>
      </c>
      <c r="N202" s="11">
        <f t="shared" si="27"/>
        <v>0.41666666666666663</v>
      </c>
      <c r="O202" s="3">
        <f t="shared" si="28"/>
        <v>420.00000000000011</v>
      </c>
      <c r="P202">
        <f t="shared" si="29"/>
        <v>1</v>
      </c>
      <c r="Q202">
        <f t="shared" si="30"/>
        <v>0.2</v>
      </c>
      <c r="R202">
        <f t="shared" si="31"/>
        <v>1</v>
      </c>
    </row>
    <row r="203" spans="1:18" x14ac:dyDescent="0.3">
      <c r="A203">
        <v>2</v>
      </c>
      <c r="B203">
        <v>41.897865000000003</v>
      </c>
      <c r="C203">
        <v>-87.630874000000006</v>
      </c>
      <c r="D203" s="1">
        <v>0.73958333333333337</v>
      </c>
      <c r="E203" s="1">
        <v>0.99930555555555556</v>
      </c>
      <c r="F203" t="s">
        <v>13</v>
      </c>
      <c r="G203" cm="1">
        <f t="array" ref="G203">_xlfn.IFS(F203="Fast Food",0,F203="Groceries",1,F203="Home",2,F203="Library",3,F203="Mall",4,F203="Museum",5,F203="Nightclub",6,F203="Park",7,F203="Parking",8,F203="Restaurant",9,F203="Work",10)</f>
        <v>2</v>
      </c>
      <c r="H203" t="s">
        <v>14</v>
      </c>
      <c r="I203">
        <v>27</v>
      </c>
      <c r="J203" s="2">
        <v>44119</v>
      </c>
      <c r="K203">
        <f t="shared" si="24"/>
        <v>1</v>
      </c>
      <c r="L203" t="str">
        <f t="shared" si="25"/>
        <v>Th</v>
      </c>
      <c r="M203">
        <f t="shared" si="26"/>
        <v>42</v>
      </c>
      <c r="N203" s="11">
        <f t="shared" si="27"/>
        <v>0.75</v>
      </c>
      <c r="O203" s="3">
        <f t="shared" si="28"/>
        <v>359</v>
      </c>
      <c r="P203">
        <f t="shared" si="29"/>
        <v>1</v>
      </c>
      <c r="Q203">
        <f t="shared" si="30"/>
        <v>0.25</v>
      </c>
      <c r="R203">
        <f t="shared" si="31"/>
        <v>1</v>
      </c>
    </row>
    <row r="204" spans="1:18" x14ac:dyDescent="0.3">
      <c r="A204">
        <v>3</v>
      </c>
      <c r="B204">
        <v>41.880653000000002</v>
      </c>
      <c r="C204">
        <v>-87.636480000000006</v>
      </c>
      <c r="D204" s="1">
        <v>0.375</v>
      </c>
      <c r="E204" s="1">
        <v>0.70833333333333337</v>
      </c>
      <c r="F204" t="s">
        <v>12</v>
      </c>
      <c r="G204" cm="1">
        <f t="array" ref="G204">_xlfn.IFS(F204="Fast Food",0,F204="Groceries",1,F204="Home",2,F204="Library",3,F204="Mall",4,F204="Museum",5,F204="Nightclub",6,F204="Park",7,F204="Parking",8,F204="Restaurant",9,F204="Work",10)</f>
        <v>10</v>
      </c>
      <c r="H204" t="s">
        <v>14</v>
      </c>
      <c r="I204">
        <v>29</v>
      </c>
      <c r="J204" s="2">
        <v>44119</v>
      </c>
      <c r="K204">
        <f t="shared" si="24"/>
        <v>1</v>
      </c>
      <c r="L204" t="str">
        <f t="shared" si="25"/>
        <v>Th</v>
      </c>
      <c r="M204">
        <f t="shared" si="26"/>
        <v>42</v>
      </c>
      <c r="N204" s="11">
        <f t="shared" si="27"/>
        <v>0.41666666666666663</v>
      </c>
      <c r="O204" s="3">
        <f t="shared" si="28"/>
        <v>420.00000000000011</v>
      </c>
      <c r="P204">
        <f t="shared" si="29"/>
        <v>1</v>
      </c>
      <c r="Q204">
        <f t="shared" si="30"/>
        <v>0.2</v>
      </c>
      <c r="R204">
        <f t="shared" si="31"/>
        <v>1</v>
      </c>
    </row>
    <row r="205" spans="1:18" x14ac:dyDescent="0.3">
      <c r="A205">
        <v>3</v>
      </c>
      <c r="B205">
        <v>41.881996999999998</v>
      </c>
      <c r="C205">
        <v>-87.627484999999993</v>
      </c>
      <c r="D205" s="1">
        <v>0.73958333333333337</v>
      </c>
      <c r="E205" s="1">
        <v>0.77083333333333337</v>
      </c>
      <c r="F205" t="s">
        <v>15</v>
      </c>
      <c r="G205" cm="1">
        <f t="array" ref="G205">_xlfn.IFS(F205="Fast Food",0,F205="Groceries",1,F205="Home",2,F205="Library",3,F205="Mall",4,F205="Museum",5,F205="Nightclub",6,F205="Park",7,F205="Parking",8,F205="Restaurant",9,F205="Work",10)</f>
        <v>1</v>
      </c>
      <c r="H205" t="s">
        <v>14</v>
      </c>
      <c r="I205">
        <v>29</v>
      </c>
      <c r="J205" s="2">
        <v>44119</v>
      </c>
      <c r="K205">
        <f t="shared" si="24"/>
        <v>1</v>
      </c>
      <c r="L205" t="str">
        <f t="shared" si="25"/>
        <v>Th</v>
      </c>
      <c r="M205">
        <f t="shared" si="26"/>
        <v>42</v>
      </c>
      <c r="N205" s="11">
        <f t="shared" si="27"/>
        <v>0.75</v>
      </c>
      <c r="O205" s="3">
        <f t="shared" si="28"/>
        <v>30.000000000000053</v>
      </c>
      <c r="P205">
        <f t="shared" si="29"/>
        <v>1</v>
      </c>
      <c r="Q205">
        <f t="shared" si="30"/>
        <v>0.25</v>
      </c>
      <c r="R205">
        <f t="shared" si="31"/>
        <v>1</v>
      </c>
    </row>
    <row r="206" spans="1:18" x14ac:dyDescent="0.3">
      <c r="A206">
        <v>3</v>
      </c>
      <c r="B206">
        <v>41.897865000000003</v>
      </c>
      <c r="C206">
        <v>-87.630874000000006</v>
      </c>
      <c r="D206" s="1">
        <v>0.79166666666666663</v>
      </c>
      <c r="E206" s="1">
        <v>0.99930555555555556</v>
      </c>
      <c r="F206" t="s">
        <v>13</v>
      </c>
      <c r="G206" cm="1">
        <f t="array" ref="G206">_xlfn.IFS(F206="Fast Food",0,F206="Groceries",1,F206="Home",2,F206="Library",3,F206="Mall",4,F206="Museum",5,F206="Nightclub",6,F206="Park",7,F206="Parking",8,F206="Restaurant",9,F206="Work",10)</f>
        <v>2</v>
      </c>
      <c r="H206" t="s">
        <v>14</v>
      </c>
      <c r="I206">
        <v>29</v>
      </c>
      <c r="J206" s="2">
        <v>44119</v>
      </c>
      <c r="K206">
        <f t="shared" si="24"/>
        <v>1</v>
      </c>
      <c r="L206" t="str">
        <f t="shared" si="25"/>
        <v>Th</v>
      </c>
      <c r="M206">
        <f t="shared" si="26"/>
        <v>42</v>
      </c>
      <c r="N206" s="11">
        <f t="shared" si="27"/>
        <v>0.83333333333333326</v>
      </c>
      <c r="O206" s="3">
        <f t="shared" si="28"/>
        <v>239.00000000000011</v>
      </c>
      <c r="P206">
        <f t="shared" si="29"/>
        <v>1</v>
      </c>
      <c r="Q206">
        <f t="shared" si="30"/>
        <v>0.5</v>
      </c>
      <c r="R206">
        <f t="shared" si="31"/>
        <v>1</v>
      </c>
    </row>
    <row r="207" spans="1:18" x14ac:dyDescent="0.3">
      <c r="A207">
        <v>4</v>
      </c>
      <c r="B207">
        <v>41.880653000000002</v>
      </c>
      <c r="C207">
        <v>-87.636480000000006</v>
      </c>
      <c r="D207" s="1">
        <v>0.375</v>
      </c>
      <c r="E207" s="1">
        <v>0.71527777777777779</v>
      </c>
      <c r="F207" t="s">
        <v>12</v>
      </c>
      <c r="G207" cm="1">
        <f t="array" ref="G207">_xlfn.IFS(F207="Fast Food",0,F207="Groceries",1,F207="Home",2,F207="Library",3,F207="Mall",4,F207="Museum",5,F207="Nightclub",6,F207="Park",7,F207="Parking",8,F207="Restaurant",9,F207="Work",10)</f>
        <v>10</v>
      </c>
      <c r="H207" t="s">
        <v>10</v>
      </c>
      <c r="I207">
        <v>26</v>
      </c>
      <c r="J207" s="2">
        <v>44119</v>
      </c>
      <c r="K207">
        <f t="shared" si="24"/>
        <v>1</v>
      </c>
      <c r="L207" t="str">
        <f t="shared" si="25"/>
        <v>Th</v>
      </c>
      <c r="M207">
        <f t="shared" si="26"/>
        <v>42</v>
      </c>
      <c r="N207" s="11">
        <f t="shared" si="27"/>
        <v>0.41666666666666663</v>
      </c>
      <c r="O207" s="3">
        <f t="shared" si="28"/>
        <v>430.00000000000006</v>
      </c>
      <c r="P207">
        <f t="shared" si="29"/>
        <v>1</v>
      </c>
      <c r="Q207">
        <f t="shared" si="30"/>
        <v>0.2</v>
      </c>
      <c r="R207">
        <f t="shared" si="31"/>
        <v>1</v>
      </c>
    </row>
    <row r="208" spans="1:18" x14ac:dyDescent="0.3">
      <c r="A208">
        <v>4</v>
      </c>
      <c r="B208">
        <v>41.881996999999998</v>
      </c>
      <c r="C208">
        <v>-87.627484999999993</v>
      </c>
      <c r="D208" s="1">
        <v>0.73958333333333337</v>
      </c>
      <c r="E208" s="1">
        <v>0.77777777777777779</v>
      </c>
      <c r="F208" t="s">
        <v>15</v>
      </c>
      <c r="G208" cm="1">
        <f t="array" ref="G208">_xlfn.IFS(F208="Fast Food",0,F208="Groceries",1,F208="Home",2,F208="Library",3,F208="Mall",4,F208="Museum",5,F208="Nightclub",6,F208="Park",7,F208="Parking",8,F208="Restaurant",9,F208="Work",10)</f>
        <v>1</v>
      </c>
      <c r="H208" t="s">
        <v>10</v>
      </c>
      <c r="I208">
        <v>26</v>
      </c>
      <c r="J208" s="2">
        <v>44119</v>
      </c>
      <c r="K208">
        <f t="shared" si="24"/>
        <v>1</v>
      </c>
      <c r="L208" t="str">
        <f t="shared" si="25"/>
        <v>Th</v>
      </c>
      <c r="M208">
        <f t="shared" si="26"/>
        <v>42</v>
      </c>
      <c r="N208" s="11">
        <f t="shared" si="27"/>
        <v>0.75</v>
      </c>
      <c r="O208" s="3">
        <f t="shared" si="28"/>
        <v>40.000000000000014</v>
      </c>
      <c r="P208">
        <f t="shared" si="29"/>
        <v>1</v>
      </c>
      <c r="Q208">
        <f t="shared" si="30"/>
        <v>0.25</v>
      </c>
      <c r="R208">
        <f t="shared" si="31"/>
        <v>1</v>
      </c>
    </row>
    <row r="209" spans="1:18" x14ac:dyDescent="0.3">
      <c r="A209">
        <v>4</v>
      </c>
      <c r="B209">
        <v>41.897865000000003</v>
      </c>
      <c r="C209">
        <v>-87.630874000000006</v>
      </c>
      <c r="D209" s="1">
        <v>0.79166666666666663</v>
      </c>
      <c r="E209" s="1">
        <v>0.99930555555555556</v>
      </c>
      <c r="F209" t="s">
        <v>13</v>
      </c>
      <c r="G209" cm="1">
        <f t="array" ref="G209">_xlfn.IFS(F209="Fast Food",0,F209="Groceries",1,F209="Home",2,F209="Library",3,F209="Mall",4,F209="Museum",5,F209="Nightclub",6,F209="Park",7,F209="Parking",8,F209="Restaurant",9,F209="Work",10)</f>
        <v>2</v>
      </c>
      <c r="H209" t="s">
        <v>10</v>
      </c>
      <c r="I209">
        <v>26</v>
      </c>
      <c r="J209" s="2">
        <v>44119</v>
      </c>
      <c r="K209">
        <f t="shared" si="24"/>
        <v>1</v>
      </c>
      <c r="L209" t="str">
        <f t="shared" si="25"/>
        <v>Th</v>
      </c>
      <c r="M209">
        <f t="shared" si="26"/>
        <v>42</v>
      </c>
      <c r="N209" s="11">
        <f t="shared" si="27"/>
        <v>0.83333333333333326</v>
      </c>
      <c r="O209" s="3">
        <f t="shared" si="28"/>
        <v>239.00000000000011</v>
      </c>
      <c r="P209">
        <f t="shared" si="29"/>
        <v>1</v>
      </c>
      <c r="Q209">
        <f t="shared" si="30"/>
        <v>0.5</v>
      </c>
      <c r="R209">
        <f t="shared" si="31"/>
        <v>1</v>
      </c>
    </row>
    <row r="210" spans="1:18" x14ac:dyDescent="0.3">
      <c r="A210">
        <v>5</v>
      </c>
      <c r="B210">
        <v>41.874848999999998</v>
      </c>
      <c r="C210">
        <v>-87.634506000000002</v>
      </c>
      <c r="D210" s="1">
        <v>0.25</v>
      </c>
      <c r="E210" s="1">
        <v>0.3125</v>
      </c>
      <c r="F210" t="s">
        <v>16</v>
      </c>
      <c r="G210" cm="1">
        <f t="array" ref="G210">_xlfn.IFS(F210="Fast Food",0,F210="Groceries",1,F210="Home",2,F210="Library",3,F210="Mall",4,F210="Museum",5,F210="Nightclub",6,F210="Park",7,F210="Parking",8,F210="Restaurant",9,F210="Work",10)</f>
        <v>7</v>
      </c>
      <c r="H210" t="s">
        <v>10</v>
      </c>
      <c r="I210">
        <v>27</v>
      </c>
      <c r="J210" s="2">
        <v>44119</v>
      </c>
      <c r="K210">
        <f t="shared" si="24"/>
        <v>1</v>
      </c>
      <c r="L210" t="str">
        <f t="shared" si="25"/>
        <v>Th</v>
      </c>
      <c r="M210">
        <f t="shared" si="26"/>
        <v>42</v>
      </c>
      <c r="N210" s="11">
        <f t="shared" si="27"/>
        <v>0.25</v>
      </c>
      <c r="O210" s="3">
        <f t="shared" si="28"/>
        <v>90</v>
      </c>
      <c r="P210">
        <f t="shared" si="29"/>
        <v>1</v>
      </c>
      <c r="Q210">
        <f t="shared" si="30"/>
        <v>1</v>
      </c>
      <c r="R210">
        <f t="shared" si="31"/>
        <v>1</v>
      </c>
    </row>
    <row r="211" spans="1:18" x14ac:dyDescent="0.3">
      <c r="A211">
        <v>5</v>
      </c>
      <c r="B211">
        <v>41.880653000000002</v>
      </c>
      <c r="C211">
        <v>-87.636480000000006</v>
      </c>
      <c r="D211" s="1">
        <v>0.375</v>
      </c>
      <c r="E211" s="1">
        <v>0.70833333333333337</v>
      </c>
      <c r="F211" t="s">
        <v>12</v>
      </c>
      <c r="G211" cm="1">
        <f t="array" ref="G211">_xlfn.IFS(F211="Fast Food",0,F211="Groceries",1,F211="Home",2,F211="Library",3,F211="Mall",4,F211="Museum",5,F211="Nightclub",6,F211="Park",7,F211="Parking",8,F211="Restaurant",9,F211="Work",10)</f>
        <v>10</v>
      </c>
      <c r="H211" t="s">
        <v>10</v>
      </c>
      <c r="I211">
        <v>27</v>
      </c>
      <c r="J211" s="2">
        <v>44119</v>
      </c>
      <c r="K211">
        <f t="shared" si="24"/>
        <v>1</v>
      </c>
      <c r="L211" t="str">
        <f t="shared" si="25"/>
        <v>Th</v>
      </c>
      <c r="M211">
        <f t="shared" si="26"/>
        <v>42</v>
      </c>
      <c r="N211" s="11">
        <f t="shared" si="27"/>
        <v>0.41666666666666663</v>
      </c>
      <c r="O211" s="3">
        <f t="shared" si="28"/>
        <v>420.00000000000011</v>
      </c>
      <c r="P211">
        <f t="shared" si="29"/>
        <v>1</v>
      </c>
      <c r="Q211">
        <f t="shared" si="30"/>
        <v>0.2</v>
      </c>
      <c r="R211">
        <f t="shared" si="31"/>
        <v>1</v>
      </c>
    </row>
    <row r="212" spans="1:18" x14ac:dyDescent="0.3">
      <c r="A212">
        <v>5</v>
      </c>
      <c r="B212">
        <v>41.881996999999998</v>
      </c>
      <c r="C212">
        <v>-87.627484999999993</v>
      </c>
      <c r="D212" s="1">
        <v>0.73958333333333337</v>
      </c>
      <c r="E212" s="1">
        <v>0.77083333333333337</v>
      </c>
      <c r="F212" t="s">
        <v>15</v>
      </c>
      <c r="G212" cm="1">
        <f t="array" ref="G212">_xlfn.IFS(F212="Fast Food",0,F212="Groceries",1,F212="Home",2,F212="Library",3,F212="Mall",4,F212="Museum",5,F212="Nightclub",6,F212="Park",7,F212="Parking",8,F212="Restaurant",9,F212="Work",10)</f>
        <v>1</v>
      </c>
      <c r="H212" t="s">
        <v>10</v>
      </c>
      <c r="I212">
        <v>27</v>
      </c>
      <c r="J212" s="2">
        <v>44119</v>
      </c>
      <c r="K212">
        <f t="shared" si="24"/>
        <v>1</v>
      </c>
      <c r="L212" t="str">
        <f t="shared" si="25"/>
        <v>Th</v>
      </c>
      <c r="M212">
        <f t="shared" si="26"/>
        <v>42</v>
      </c>
      <c r="N212" s="11">
        <f t="shared" si="27"/>
        <v>0.75</v>
      </c>
      <c r="O212" s="3">
        <f t="shared" si="28"/>
        <v>30.000000000000053</v>
      </c>
      <c r="P212">
        <f t="shared" si="29"/>
        <v>1</v>
      </c>
      <c r="Q212">
        <f t="shared" si="30"/>
        <v>0.25</v>
      </c>
      <c r="R212">
        <f t="shared" si="31"/>
        <v>1</v>
      </c>
    </row>
    <row r="213" spans="1:18" x14ac:dyDescent="0.3">
      <c r="A213">
        <v>5</v>
      </c>
      <c r="B213">
        <v>41.897865000000003</v>
      </c>
      <c r="C213">
        <v>-87.630874000000006</v>
      </c>
      <c r="D213" s="1">
        <v>0.73958333333333337</v>
      </c>
      <c r="E213" s="1">
        <v>0.99930555555555556</v>
      </c>
      <c r="F213" t="s">
        <v>13</v>
      </c>
      <c r="G213" cm="1">
        <f t="array" ref="G213">_xlfn.IFS(F213="Fast Food",0,F213="Groceries",1,F213="Home",2,F213="Library",3,F213="Mall",4,F213="Museum",5,F213="Nightclub",6,F213="Park",7,F213="Parking",8,F213="Restaurant",9,F213="Work",10)</f>
        <v>2</v>
      </c>
      <c r="H213" t="s">
        <v>10</v>
      </c>
      <c r="I213">
        <v>27</v>
      </c>
      <c r="J213" s="2">
        <v>44119</v>
      </c>
      <c r="K213">
        <f t="shared" si="24"/>
        <v>1</v>
      </c>
      <c r="L213" t="str">
        <f t="shared" si="25"/>
        <v>Th</v>
      </c>
      <c r="M213">
        <f t="shared" si="26"/>
        <v>42</v>
      </c>
      <c r="N213" s="11">
        <f t="shared" si="27"/>
        <v>0.75</v>
      </c>
      <c r="O213" s="3">
        <f t="shared" si="28"/>
        <v>359</v>
      </c>
      <c r="P213">
        <f t="shared" si="29"/>
        <v>1</v>
      </c>
      <c r="Q213">
        <f t="shared" si="30"/>
        <v>0.25</v>
      </c>
      <c r="R213">
        <f t="shared" si="31"/>
        <v>1</v>
      </c>
    </row>
    <row r="214" spans="1:18" x14ac:dyDescent="0.3">
      <c r="A214">
        <v>6</v>
      </c>
      <c r="B214">
        <v>41.880653000000002</v>
      </c>
      <c r="C214">
        <v>-87.636480000000006</v>
      </c>
      <c r="D214" s="1">
        <v>0.375</v>
      </c>
      <c r="E214" s="1">
        <v>0.71527777777777779</v>
      </c>
      <c r="F214" t="s">
        <v>12</v>
      </c>
      <c r="G214" cm="1">
        <f t="array" ref="G214">_xlfn.IFS(F214="Fast Food",0,F214="Groceries",1,F214="Home",2,F214="Library",3,F214="Mall",4,F214="Museum",5,F214="Nightclub",6,F214="Park",7,F214="Parking",8,F214="Restaurant",9,F214="Work",10)</f>
        <v>10</v>
      </c>
      <c r="H214" t="s">
        <v>14</v>
      </c>
      <c r="I214">
        <v>29</v>
      </c>
      <c r="J214" s="2">
        <v>44119</v>
      </c>
      <c r="K214">
        <f t="shared" si="24"/>
        <v>1</v>
      </c>
      <c r="L214" t="str">
        <f t="shared" si="25"/>
        <v>Th</v>
      </c>
      <c r="M214">
        <f t="shared" si="26"/>
        <v>42</v>
      </c>
      <c r="N214" s="11">
        <f t="shared" si="27"/>
        <v>0.41666666666666663</v>
      </c>
      <c r="O214" s="3">
        <f t="shared" si="28"/>
        <v>430.00000000000006</v>
      </c>
      <c r="P214">
        <f t="shared" si="29"/>
        <v>1</v>
      </c>
      <c r="Q214">
        <f t="shared" si="30"/>
        <v>0.2</v>
      </c>
      <c r="R214">
        <f t="shared" si="31"/>
        <v>1</v>
      </c>
    </row>
    <row r="215" spans="1:18" x14ac:dyDescent="0.3">
      <c r="A215">
        <v>6</v>
      </c>
      <c r="B215">
        <v>41.881996999999998</v>
      </c>
      <c r="C215">
        <v>-87.627484999999993</v>
      </c>
      <c r="D215" s="1">
        <v>0.73958333333333337</v>
      </c>
      <c r="E215" s="1">
        <v>0.77777777777777779</v>
      </c>
      <c r="F215" t="s">
        <v>15</v>
      </c>
      <c r="G215" cm="1">
        <f t="array" ref="G215">_xlfn.IFS(F215="Fast Food",0,F215="Groceries",1,F215="Home",2,F215="Library",3,F215="Mall",4,F215="Museum",5,F215="Nightclub",6,F215="Park",7,F215="Parking",8,F215="Restaurant",9,F215="Work",10)</f>
        <v>1</v>
      </c>
      <c r="H215" t="s">
        <v>14</v>
      </c>
      <c r="I215">
        <v>29</v>
      </c>
      <c r="J215" s="2">
        <v>44119</v>
      </c>
      <c r="K215">
        <f t="shared" si="24"/>
        <v>1</v>
      </c>
      <c r="L215" t="str">
        <f t="shared" si="25"/>
        <v>Th</v>
      </c>
      <c r="M215">
        <f t="shared" si="26"/>
        <v>42</v>
      </c>
      <c r="N215" s="11">
        <f t="shared" si="27"/>
        <v>0.75</v>
      </c>
      <c r="O215" s="3">
        <f t="shared" si="28"/>
        <v>40.000000000000014</v>
      </c>
      <c r="P215">
        <f t="shared" si="29"/>
        <v>1</v>
      </c>
      <c r="Q215">
        <f t="shared" si="30"/>
        <v>0.25</v>
      </c>
      <c r="R215">
        <f t="shared" si="31"/>
        <v>1</v>
      </c>
    </row>
    <row r="216" spans="1:18" x14ac:dyDescent="0.3">
      <c r="A216">
        <v>6</v>
      </c>
      <c r="B216">
        <v>41.897865000000003</v>
      </c>
      <c r="C216">
        <v>-87.630874000000006</v>
      </c>
      <c r="D216" s="1">
        <v>0.73958333333333337</v>
      </c>
      <c r="E216" s="1">
        <v>0.99930555555555556</v>
      </c>
      <c r="F216" t="s">
        <v>13</v>
      </c>
      <c r="G216" cm="1">
        <f t="array" ref="G216">_xlfn.IFS(F216="Fast Food",0,F216="Groceries",1,F216="Home",2,F216="Library",3,F216="Mall",4,F216="Museum",5,F216="Nightclub",6,F216="Park",7,F216="Parking",8,F216="Restaurant",9,F216="Work",10)</f>
        <v>2</v>
      </c>
      <c r="H216" t="s">
        <v>14</v>
      </c>
      <c r="I216">
        <v>29</v>
      </c>
      <c r="J216" s="2">
        <v>44119</v>
      </c>
      <c r="K216">
        <f t="shared" si="24"/>
        <v>1</v>
      </c>
      <c r="L216" t="str">
        <f t="shared" si="25"/>
        <v>Th</v>
      </c>
      <c r="M216">
        <f t="shared" si="26"/>
        <v>42</v>
      </c>
      <c r="N216" s="11">
        <f t="shared" si="27"/>
        <v>0.75</v>
      </c>
      <c r="O216" s="3">
        <f t="shared" si="28"/>
        <v>359</v>
      </c>
      <c r="P216">
        <f t="shared" si="29"/>
        <v>1</v>
      </c>
      <c r="Q216">
        <f t="shared" si="30"/>
        <v>0.25</v>
      </c>
      <c r="R216">
        <f t="shared" si="31"/>
        <v>1</v>
      </c>
    </row>
    <row r="217" spans="1:18" x14ac:dyDescent="0.3">
      <c r="A217">
        <v>1</v>
      </c>
      <c r="B217">
        <v>41.879604</v>
      </c>
      <c r="C217">
        <v>-87.633663999999996</v>
      </c>
      <c r="D217" s="1">
        <v>0.33333333333333331</v>
      </c>
      <c r="E217" s="1">
        <v>0.34027777777777773</v>
      </c>
      <c r="F217" t="s">
        <v>9</v>
      </c>
      <c r="G217" cm="1">
        <f t="array" ref="G217">_xlfn.IFS(F217="Fast Food",0,F217="Groceries",1,F217="Home",2,F217="Library",3,F217="Mall",4,F217="Museum",5,F217="Nightclub",6,F217="Park",7,F217="Parking",8,F217="Restaurant",9,F217="Work",10)</f>
        <v>0</v>
      </c>
      <c r="H217" t="s">
        <v>10</v>
      </c>
      <c r="I217">
        <v>25</v>
      </c>
      <c r="J217" s="2">
        <v>44120</v>
      </c>
      <c r="K217">
        <f t="shared" si="24"/>
        <v>1</v>
      </c>
      <c r="L217" t="str">
        <f t="shared" si="25"/>
        <v>F</v>
      </c>
      <c r="M217">
        <f t="shared" si="26"/>
        <v>42</v>
      </c>
      <c r="N217" s="11">
        <f t="shared" si="27"/>
        <v>0.33333333333333331</v>
      </c>
      <c r="O217" s="3">
        <f t="shared" si="28"/>
        <v>9.9999999999999645</v>
      </c>
      <c r="P217">
        <f t="shared" si="29"/>
        <v>1</v>
      </c>
      <c r="Q217">
        <f t="shared" si="30"/>
        <v>0.5</v>
      </c>
      <c r="R217">
        <f t="shared" si="31"/>
        <v>1</v>
      </c>
    </row>
    <row r="218" spans="1:18" x14ac:dyDescent="0.3">
      <c r="A218">
        <v>1</v>
      </c>
      <c r="B218">
        <v>41.877676999999998</v>
      </c>
      <c r="C218">
        <v>-87.634251000000006</v>
      </c>
      <c r="D218" s="1">
        <v>0.34375</v>
      </c>
      <c r="E218" s="1">
        <v>0.34722222222222227</v>
      </c>
      <c r="F218" t="s">
        <v>11</v>
      </c>
      <c r="G218" cm="1">
        <f t="array" ref="G218">_xlfn.IFS(F218="Fast Food",0,F218="Groceries",1,F218="Home",2,F218="Library",3,F218="Mall",4,F218="Museum",5,F218="Nightclub",6,F218="Park",7,F218="Parking",8,F218="Restaurant",9,F218="Work",10)</f>
        <v>8</v>
      </c>
      <c r="H218" t="s">
        <v>10</v>
      </c>
      <c r="I218">
        <v>25</v>
      </c>
      <c r="J218" s="2">
        <v>44120</v>
      </c>
      <c r="K218">
        <f t="shared" si="24"/>
        <v>1</v>
      </c>
      <c r="L218" t="str">
        <f t="shared" si="25"/>
        <v>F</v>
      </c>
      <c r="M218">
        <f t="shared" si="26"/>
        <v>42</v>
      </c>
      <c r="N218" s="11">
        <f t="shared" si="27"/>
        <v>0.33333333333333331</v>
      </c>
      <c r="O218" s="3">
        <f t="shared" si="28"/>
        <v>20.000000000000089</v>
      </c>
      <c r="P218">
        <f t="shared" si="29"/>
        <v>1</v>
      </c>
      <c r="Q218">
        <f t="shared" si="30"/>
        <v>1</v>
      </c>
      <c r="R218">
        <f t="shared" si="31"/>
        <v>1</v>
      </c>
    </row>
    <row r="219" spans="1:18" x14ac:dyDescent="0.3">
      <c r="A219">
        <v>1</v>
      </c>
      <c r="B219">
        <v>41.880653000000002</v>
      </c>
      <c r="C219">
        <v>-87.636480000000006</v>
      </c>
      <c r="D219" s="1">
        <v>0.35416666666666669</v>
      </c>
      <c r="E219" s="1">
        <v>0.5</v>
      </c>
      <c r="F219" t="s">
        <v>12</v>
      </c>
      <c r="G219" cm="1">
        <f t="array" ref="G219">_xlfn.IFS(F219="Fast Food",0,F219="Groceries",1,F219="Home",2,F219="Library",3,F219="Mall",4,F219="Museum",5,F219="Nightclub",6,F219="Park",7,F219="Parking",8,F219="Restaurant",9,F219="Work",10)</f>
        <v>10</v>
      </c>
      <c r="H219" t="s">
        <v>10</v>
      </c>
      <c r="I219">
        <v>25</v>
      </c>
      <c r="J219" s="2">
        <v>44120</v>
      </c>
      <c r="K219">
        <f t="shared" si="24"/>
        <v>1</v>
      </c>
      <c r="L219" t="str">
        <f t="shared" si="25"/>
        <v>F</v>
      </c>
      <c r="M219">
        <f t="shared" si="26"/>
        <v>42</v>
      </c>
      <c r="N219" s="11">
        <f t="shared" si="27"/>
        <v>0.33333333333333331</v>
      </c>
      <c r="O219" s="3">
        <f t="shared" si="28"/>
        <v>240.00000000000003</v>
      </c>
      <c r="P219">
        <f t="shared" si="29"/>
        <v>1</v>
      </c>
      <c r="Q219">
        <f t="shared" si="30"/>
        <v>1</v>
      </c>
      <c r="R219">
        <f t="shared" si="31"/>
        <v>1</v>
      </c>
    </row>
    <row r="220" spans="1:18" x14ac:dyDescent="0.3">
      <c r="A220">
        <v>1</v>
      </c>
      <c r="B220">
        <v>41.897865000000003</v>
      </c>
      <c r="C220">
        <v>-87.630874000000006</v>
      </c>
      <c r="D220" s="1">
        <v>0.72916666666666663</v>
      </c>
      <c r="E220" s="1">
        <v>0.99930555555555556</v>
      </c>
      <c r="F220" t="s">
        <v>13</v>
      </c>
      <c r="G220" cm="1">
        <f t="array" ref="G220">_xlfn.IFS(F220="Fast Food",0,F220="Groceries",1,F220="Home",2,F220="Library",3,F220="Mall",4,F220="Museum",5,F220="Nightclub",6,F220="Park",7,F220="Parking",8,F220="Restaurant",9,F220="Work",10)</f>
        <v>2</v>
      </c>
      <c r="H220" t="s">
        <v>10</v>
      </c>
      <c r="I220">
        <v>25</v>
      </c>
      <c r="J220" s="2">
        <v>44120</v>
      </c>
      <c r="K220">
        <f t="shared" si="24"/>
        <v>1</v>
      </c>
      <c r="L220" t="str">
        <f t="shared" si="25"/>
        <v>F</v>
      </c>
      <c r="M220">
        <f t="shared" si="26"/>
        <v>42</v>
      </c>
      <c r="N220" s="11">
        <f t="shared" si="27"/>
        <v>0.75</v>
      </c>
      <c r="O220" s="3">
        <f t="shared" si="28"/>
        <v>359</v>
      </c>
      <c r="P220">
        <f t="shared" si="29"/>
        <v>1</v>
      </c>
      <c r="Q220">
        <f t="shared" si="30"/>
        <v>0.26666666666666666</v>
      </c>
      <c r="R220">
        <f t="shared" si="31"/>
        <v>1</v>
      </c>
    </row>
    <row r="221" spans="1:18" x14ac:dyDescent="0.3">
      <c r="A221">
        <v>2</v>
      </c>
      <c r="B221">
        <v>41.879604</v>
      </c>
      <c r="C221">
        <v>-87.633663999999996</v>
      </c>
      <c r="D221" s="1">
        <v>0.3125</v>
      </c>
      <c r="E221" s="1">
        <v>0.35416666666666669</v>
      </c>
      <c r="F221" t="s">
        <v>9</v>
      </c>
      <c r="G221" cm="1">
        <f t="array" ref="G221">_xlfn.IFS(F221="Fast Food",0,F221="Groceries",1,F221="Home",2,F221="Library",3,F221="Mall",4,F221="Museum",5,F221="Nightclub",6,F221="Park",7,F221="Parking",8,F221="Restaurant",9,F221="Work",10)</f>
        <v>0</v>
      </c>
      <c r="H221" t="s">
        <v>14</v>
      </c>
      <c r="I221">
        <v>27</v>
      </c>
      <c r="J221" s="2">
        <v>44120</v>
      </c>
      <c r="K221">
        <f t="shared" si="24"/>
        <v>1</v>
      </c>
      <c r="L221" t="str">
        <f t="shared" si="25"/>
        <v>F</v>
      </c>
      <c r="M221">
        <f t="shared" si="26"/>
        <v>42</v>
      </c>
      <c r="N221" s="11">
        <f t="shared" si="27"/>
        <v>0.33333333333333331</v>
      </c>
      <c r="O221" s="3">
        <f t="shared" si="28"/>
        <v>30.000000000000053</v>
      </c>
      <c r="P221">
        <f t="shared" si="29"/>
        <v>1</v>
      </c>
      <c r="Q221">
        <f t="shared" si="30"/>
        <v>0.5</v>
      </c>
      <c r="R221">
        <f t="shared" si="31"/>
        <v>1</v>
      </c>
    </row>
    <row r="222" spans="1:18" x14ac:dyDescent="0.3">
      <c r="A222">
        <v>2</v>
      </c>
      <c r="B222">
        <v>41.880653000000002</v>
      </c>
      <c r="C222">
        <v>-87.636480000000006</v>
      </c>
      <c r="D222" s="1">
        <v>0.375</v>
      </c>
      <c r="E222" s="1">
        <v>0.70833333333333337</v>
      </c>
      <c r="F222" t="s">
        <v>12</v>
      </c>
      <c r="G222" cm="1">
        <f t="array" ref="G222">_xlfn.IFS(F222="Fast Food",0,F222="Groceries",1,F222="Home",2,F222="Library",3,F222="Mall",4,F222="Museum",5,F222="Nightclub",6,F222="Park",7,F222="Parking",8,F222="Restaurant",9,F222="Work",10)</f>
        <v>10</v>
      </c>
      <c r="H222" t="s">
        <v>14</v>
      </c>
      <c r="I222">
        <v>27</v>
      </c>
      <c r="J222" s="2">
        <v>44120</v>
      </c>
      <c r="K222">
        <f t="shared" si="24"/>
        <v>1</v>
      </c>
      <c r="L222" t="str">
        <f t="shared" si="25"/>
        <v>F</v>
      </c>
      <c r="M222">
        <f t="shared" si="26"/>
        <v>42</v>
      </c>
      <c r="N222" s="11">
        <f t="shared" si="27"/>
        <v>0.41666666666666663</v>
      </c>
      <c r="O222" s="3">
        <f t="shared" si="28"/>
        <v>420.00000000000011</v>
      </c>
      <c r="P222">
        <f t="shared" si="29"/>
        <v>1</v>
      </c>
      <c r="Q222">
        <f t="shared" si="30"/>
        <v>0.2</v>
      </c>
      <c r="R222">
        <f t="shared" si="31"/>
        <v>1</v>
      </c>
    </row>
    <row r="223" spans="1:18" x14ac:dyDescent="0.3">
      <c r="A223">
        <v>2</v>
      </c>
      <c r="B223">
        <v>41.878163000000001</v>
      </c>
      <c r="C223">
        <v>-87.634919999999994</v>
      </c>
      <c r="D223" s="1">
        <v>0.73958333333333337</v>
      </c>
      <c r="E223" s="1">
        <v>0.79166666666666663</v>
      </c>
      <c r="F223" t="s">
        <v>17</v>
      </c>
      <c r="G223" cm="1">
        <f t="array" ref="G223">_xlfn.IFS(F223="Fast Food",0,F223="Groceries",1,F223="Home",2,F223="Library",3,F223="Mall",4,F223="Museum",5,F223="Nightclub",6,F223="Park",7,F223="Parking",8,F223="Restaurant",9,F223="Work",10)</f>
        <v>9</v>
      </c>
      <c r="H223" t="s">
        <v>14</v>
      </c>
      <c r="I223">
        <v>27</v>
      </c>
      <c r="J223" s="2">
        <v>44120</v>
      </c>
      <c r="K223">
        <f t="shared" si="24"/>
        <v>1</v>
      </c>
      <c r="L223" t="str">
        <f t="shared" si="25"/>
        <v>F</v>
      </c>
      <c r="M223">
        <f t="shared" si="26"/>
        <v>42</v>
      </c>
      <c r="N223" s="11">
        <f t="shared" si="27"/>
        <v>0.75</v>
      </c>
      <c r="O223" s="3">
        <f t="shared" si="28"/>
        <v>59.999999999999943</v>
      </c>
      <c r="P223">
        <f t="shared" si="29"/>
        <v>0.25</v>
      </c>
      <c r="Q223">
        <f t="shared" si="30"/>
        <v>1</v>
      </c>
      <c r="R223">
        <f t="shared" si="31"/>
        <v>0.25</v>
      </c>
    </row>
    <row r="224" spans="1:18" x14ac:dyDescent="0.3">
      <c r="A224">
        <v>2</v>
      </c>
      <c r="B224">
        <v>41.897865000000003</v>
      </c>
      <c r="C224">
        <v>-87.630874000000006</v>
      </c>
      <c r="D224" s="1">
        <v>0.80208333333333337</v>
      </c>
      <c r="E224" s="1">
        <v>0.99930555555555556</v>
      </c>
      <c r="F224" t="s">
        <v>13</v>
      </c>
      <c r="G224" cm="1">
        <f t="array" ref="G224">_xlfn.IFS(F224="Fast Food",0,F224="Groceries",1,F224="Home",2,F224="Library",3,F224="Mall",4,F224="Museum",5,F224="Nightclub",6,F224="Park",7,F224="Parking",8,F224="Restaurant",9,F224="Work",10)</f>
        <v>2</v>
      </c>
      <c r="H224" t="s">
        <v>14</v>
      </c>
      <c r="I224">
        <v>27</v>
      </c>
      <c r="J224" s="2">
        <v>44121</v>
      </c>
      <c r="K224">
        <f t="shared" si="24"/>
        <v>0</v>
      </c>
      <c r="L224" t="str">
        <f t="shared" si="25"/>
        <v>Sa</v>
      </c>
      <c r="M224">
        <f t="shared" si="26"/>
        <v>42</v>
      </c>
      <c r="N224" s="11">
        <f t="shared" si="27"/>
        <v>0.83333333333333326</v>
      </c>
      <c r="O224" s="3">
        <f t="shared" si="28"/>
        <v>239.00000000000011</v>
      </c>
      <c r="P224">
        <f t="shared" si="29"/>
        <v>1.125</v>
      </c>
      <c r="Q224">
        <f t="shared" si="30"/>
        <v>0.1111111111111111</v>
      </c>
      <c r="R224">
        <f t="shared" si="31"/>
        <v>0.125</v>
      </c>
    </row>
    <row r="225" spans="1:18" x14ac:dyDescent="0.3">
      <c r="A225">
        <v>3</v>
      </c>
      <c r="B225">
        <v>41.880653000000002</v>
      </c>
      <c r="C225">
        <v>-87.636480000000006</v>
      </c>
      <c r="D225" s="1">
        <v>0.375</v>
      </c>
      <c r="E225" s="1">
        <v>0.70833333333333337</v>
      </c>
      <c r="F225" t="s">
        <v>12</v>
      </c>
      <c r="G225" cm="1">
        <f t="array" ref="G225">_xlfn.IFS(F225="Fast Food",0,F225="Groceries",1,F225="Home",2,F225="Library",3,F225="Mall",4,F225="Museum",5,F225="Nightclub",6,F225="Park",7,F225="Parking",8,F225="Restaurant",9,F225="Work",10)</f>
        <v>10</v>
      </c>
      <c r="H225" t="s">
        <v>14</v>
      </c>
      <c r="I225">
        <v>29</v>
      </c>
      <c r="J225" s="2">
        <v>44120</v>
      </c>
      <c r="K225">
        <f t="shared" si="24"/>
        <v>1</v>
      </c>
      <c r="L225" t="str">
        <f t="shared" si="25"/>
        <v>F</v>
      </c>
      <c r="M225">
        <f t="shared" si="26"/>
        <v>42</v>
      </c>
      <c r="N225" s="11">
        <f t="shared" si="27"/>
        <v>0.41666666666666663</v>
      </c>
      <c r="O225" s="3">
        <f t="shared" si="28"/>
        <v>420.00000000000011</v>
      </c>
      <c r="P225">
        <f t="shared" si="29"/>
        <v>1</v>
      </c>
      <c r="Q225">
        <f t="shared" si="30"/>
        <v>0.2</v>
      </c>
      <c r="R225">
        <f t="shared" si="31"/>
        <v>1</v>
      </c>
    </row>
    <row r="226" spans="1:18" x14ac:dyDescent="0.3">
      <c r="A226">
        <v>3</v>
      </c>
      <c r="B226">
        <v>41.881996999999998</v>
      </c>
      <c r="C226">
        <v>-87.627484999999993</v>
      </c>
      <c r="D226" s="1">
        <v>0.73958333333333337</v>
      </c>
      <c r="E226" s="1">
        <v>0.77083333333333337</v>
      </c>
      <c r="F226" t="s">
        <v>15</v>
      </c>
      <c r="G226" cm="1">
        <f t="array" ref="G226">_xlfn.IFS(F226="Fast Food",0,F226="Groceries",1,F226="Home",2,F226="Library",3,F226="Mall",4,F226="Museum",5,F226="Nightclub",6,F226="Park",7,F226="Parking",8,F226="Restaurant",9,F226="Work",10)</f>
        <v>1</v>
      </c>
      <c r="H226" t="s">
        <v>14</v>
      </c>
      <c r="I226">
        <v>29</v>
      </c>
      <c r="J226" s="2">
        <v>44120</v>
      </c>
      <c r="K226">
        <f t="shared" si="24"/>
        <v>1</v>
      </c>
      <c r="L226" t="str">
        <f t="shared" si="25"/>
        <v>F</v>
      </c>
      <c r="M226">
        <f t="shared" si="26"/>
        <v>42</v>
      </c>
      <c r="N226" s="11">
        <f t="shared" si="27"/>
        <v>0.75</v>
      </c>
      <c r="O226" s="3">
        <f t="shared" si="28"/>
        <v>30.000000000000053</v>
      </c>
      <c r="P226">
        <f t="shared" si="29"/>
        <v>1</v>
      </c>
      <c r="Q226">
        <f t="shared" si="30"/>
        <v>0.33333333333333331</v>
      </c>
      <c r="R226">
        <f t="shared" si="31"/>
        <v>1</v>
      </c>
    </row>
    <row r="227" spans="1:18" x14ac:dyDescent="0.3">
      <c r="A227">
        <v>3</v>
      </c>
      <c r="B227">
        <v>41.897865000000003</v>
      </c>
      <c r="C227">
        <v>-87.630874000000006</v>
      </c>
      <c r="D227" s="1">
        <v>0.79166666666666663</v>
      </c>
      <c r="E227" s="1">
        <v>0.99930555555555556</v>
      </c>
      <c r="F227" t="s">
        <v>13</v>
      </c>
      <c r="G227" cm="1">
        <f t="array" ref="G227">_xlfn.IFS(F227="Fast Food",0,F227="Groceries",1,F227="Home",2,F227="Library",3,F227="Mall",4,F227="Museum",5,F227="Nightclub",6,F227="Park",7,F227="Parking",8,F227="Restaurant",9,F227="Work",10)</f>
        <v>2</v>
      </c>
      <c r="H227" t="s">
        <v>14</v>
      </c>
      <c r="I227">
        <v>29</v>
      </c>
      <c r="J227" s="2">
        <v>44120</v>
      </c>
      <c r="K227">
        <f t="shared" si="24"/>
        <v>1</v>
      </c>
      <c r="L227" t="str">
        <f t="shared" si="25"/>
        <v>F</v>
      </c>
      <c r="M227">
        <f t="shared" si="26"/>
        <v>42</v>
      </c>
      <c r="N227" s="11">
        <f t="shared" si="27"/>
        <v>0.83333333333333326</v>
      </c>
      <c r="O227" s="3">
        <f t="shared" si="28"/>
        <v>239.00000000000011</v>
      </c>
      <c r="P227">
        <f t="shared" si="29"/>
        <v>1</v>
      </c>
      <c r="Q227">
        <f t="shared" si="30"/>
        <v>0.47058823529411764</v>
      </c>
      <c r="R227">
        <f t="shared" si="31"/>
        <v>1</v>
      </c>
    </row>
    <row r="228" spans="1:18" x14ac:dyDescent="0.3">
      <c r="A228">
        <v>4</v>
      </c>
      <c r="B228">
        <v>41.880653000000002</v>
      </c>
      <c r="C228">
        <v>-87.636480000000006</v>
      </c>
      <c r="D228" s="1">
        <v>0.375</v>
      </c>
      <c r="E228" s="1">
        <v>0.71527777777777779</v>
      </c>
      <c r="F228" t="s">
        <v>12</v>
      </c>
      <c r="G228" cm="1">
        <f t="array" ref="G228">_xlfn.IFS(F228="Fast Food",0,F228="Groceries",1,F228="Home",2,F228="Library",3,F228="Mall",4,F228="Museum",5,F228="Nightclub",6,F228="Park",7,F228="Parking",8,F228="Restaurant",9,F228="Work",10)</f>
        <v>10</v>
      </c>
      <c r="H228" t="s">
        <v>10</v>
      </c>
      <c r="I228">
        <v>26</v>
      </c>
      <c r="J228" s="2">
        <v>44120</v>
      </c>
      <c r="K228">
        <f t="shared" si="24"/>
        <v>1</v>
      </c>
      <c r="L228" t="str">
        <f t="shared" si="25"/>
        <v>F</v>
      </c>
      <c r="M228">
        <f t="shared" si="26"/>
        <v>42</v>
      </c>
      <c r="N228" s="11">
        <f t="shared" si="27"/>
        <v>0.41666666666666663</v>
      </c>
      <c r="O228" s="3">
        <f t="shared" si="28"/>
        <v>430.00000000000006</v>
      </c>
      <c r="P228">
        <f t="shared" si="29"/>
        <v>1</v>
      </c>
      <c r="Q228">
        <f t="shared" si="30"/>
        <v>0.2</v>
      </c>
      <c r="R228">
        <f t="shared" si="31"/>
        <v>1</v>
      </c>
    </row>
    <row r="229" spans="1:18" x14ac:dyDescent="0.3">
      <c r="A229">
        <v>4</v>
      </c>
      <c r="B229">
        <v>41.881996999999998</v>
      </c>
      <c r="C229">
        <v>-87.627484999999993</v>
      </c>
      <c r="D229" s="1">
        <v>0.73958333333333337</v>
      </c>
      <c r="E229" s="1">
        <v>0.77777777777777779</v>
      </c>
      <c r="F229" t="s">
        <v>15</v>
      </c>
      <c r="G229" cm="1">
        <f t="array" ref="G229">_xlfn.IFS(F229="Fast Food",0,F229="Groceries",1,F229="Home",2,F229="Library",3,F229="Mall",4,F229="Museum",5,F229="Nightclub",6,F229="Park",7,F229="Parking",8,F229="Restaurant",9,F229="Work",10)</f>
        <v>1</v>
      </c>
      <c r="H229" t="s">
        <v>10</v>
      </c>
      <c r="I229">
        <v>26</v>
      </c>
      <c r="J229" s="2">
        <v>44120</v>
      </c>
      <c r="K229">
        <f t="shared" si="24"/>
        <v>1</v>
      </c>
      <c r="L229" t="str">
        <f t="shared" si="25"/>
        <v>F</v>
      </c>
      <c r="M229">
        <f t="shared" si="26"/>
        <v>42</v>
      </c>
      <c r="N229" s="11">
        <f t="shared" si="27"/>
        <v>0.75</v>
      </c>
      <c r="O229" s="3">
        <f t="shared" si="28"/>
        <v>40.000000000000014</v>
      </c>
      <c r="P229">
        <f t="shared" si="29"/>
        <v>1</v>
      </c>
      <c r="Q229">
        <f t="shared" si="30"/>
        <v>0.33333333333333331</v>
      </c>
      <c r="R229">
        <f t="shared" si="31"/>
        <v>1</v>
      </c>
    </row>
    <row r="230" spans="1:18" x14ac:dyDescent="0.3">
      <c r="A230">
        <v>4</v>
      </c>
      <c r="B230">
        <v>41.897865000000003</v>
      </c>
      <c r="C230">
        <v>-87.630874000000006</v>
      </c>
      <c r="D230" s="1">
        <v>0.79166666666666663</v>
      </c>
      <c r="E230" s="1">
        <v>0.99930555555555556</v>
      </c>
      <c r="F230" t="s">
        <v>13</v>
      </c>
      <c r="G230" cm="1">
        <f t="array" ref="G230">_xlfn.IFS(F230="Fast Food",0,F230="Groceries",1,F230="Home",2,F230="Library",3,F230="Mall",4,F230="Museum",5,F230="Nightclub",6,F230="Park",7,F230="Parking",8,F230="Restaurant",9,F230="Work",10)</f>
        <v>2</v>
      </c>
      <c r="H230" t="s">
        <v>10</v>
      </c>
      <c r="I230">
        <v>26</v>
      </c>
      <c r="J230" s="2">
        <v>44120</v>
      </c>
      <c r="K230">
        <f t="shared" si="24"/>
        <v>1</v>
      </c>
      <c r="L230" t="str">
        <f t="shared" si="25"/>
        <v>F</v>
      </c>
      <c r="M230">
        <f t="shared" si="26"/>
        <v>42</v>
      </c>
      <c r="N230" s="11">
        <f t="shared" si="27"/>
        <v>0.83333333333333326</v>
      </c>
      <c r="O230" s="3">
        <f t="shared" si="28"/>
        <v>239.00000000000011</v>
      </c>
      <c r="P230">
        <f t="shared" si="29"/>
        <v>1</v>
      </c>
      <c r="Q230">
        <f t="shared" si="30"/>
        <v>0.47058823529411764</v>
      </c>
      <c r="R230">
        <f t="shared" si="31"/>
        <v>1</v>
      </c>
    </row>
    <row r="231" spans="1:18" x14ac:dyDescent="0.3">
      <c r="A231">
        <v>5</v>
      </c>
      <c r="B231">
        <v>41.874848999999998</v>
      </c>
      <c r="C231">
        <v>-87.634506000000002</v>
      </c>
      <c r="D231" s="1">
        <v>0.25</v>
      </c>
      <c r="E231" s="1">
        <v>0.3125</v>
      </c>
      <c r="F231" t="s">
        <v>16</v>
      </c>
      <c r="G231" cm="1">
        <f t="array" ref="G231">_xlfn.IFS(F231="Fast Food",0,F231="Groceries",1,F231="Home",2,F231="Library",3,F231="Mall",4,F231="Museum",5,F231="Nightclub",6,F231="Park",7,F231="Parking",8,F231="Restaurant",9,F231="Work",10)</f>
        <v>7</v>
      </c>
      <c r="H231" t="s">
        <v>10</v>
      </c>
      <c r="I231">
        <v>27</v>
      </c>
      <c r="J231" s="2">
        <v>44120</v>
      </c>
      <c r="K231">
        <f t="shared" si="24"/>
        <v>1</v>
      </c>
      <c r="L231" t="str">
        <f t="shared" si="25"/>
        <v>F</v>
      </c>
      <c r="M231">
        <f t="shared" si="26"/>
        <v>42</v>
      </c>
      <c r="N231" s="11">
        <f t="shared" si="27"/>
        <v>0.25</v>
      </c>
      <c r="O231" s="3">
        <f t="shared" si="28"/>
        <v>90</v>
      </c>
      <c r="P231">
        <f t="shared" si="29"/>
        <v>1</v>
      </c>
      <c r="Q231">
        <f t="shared" si="30"/>
        <v>0.5</v>
      </c>
      <c r="R231">
        <f t="shared" si="31"/>
        <v>1</v>
      </c>
    </row>
    <row r="232" spans="1:18" x14ac:dyDescent="0.3">
      <c r="A232">
        <v>5</v>
      </c>
      <c r="B232">
        <v>41.880653000000002</v>
      </c>
      <c r="C232">
        <v>-87.636480000000006</v>
      </c>
      <c r="D232" s="1">
        <v>0.375</v>
      </c>
      <c r="E232" s="1">
        <v>0.70833333333333337</v>
      </c>
      <c r="F232" t="s">
        <v>12</v>
      </c>
      <c r="G232" cm="1">
        <f t="array" ref="G232">_xlfn.IFS(F232="Fast Food",0,F232="Groceries",1,F232="Home",2,F232="Library",3,F232="Mall",4,F232="Museum",5,F232="Nightclub",6,F232="Park",7,F232="Parking",8,F232="Restaurant",9,F232="Work",10)</f>
        <v>10</v>
      </c>
      <c r="H232" t="s">
        <v>10</v>
      </c>
      <c r="I232">
        <v>27</v>
      </c>
      <c r="J232" s="2">
        <v>44120</v>
      </c>
      <c r="K232">
        <f t="shared" si="24"/>
        <v>1</v>
      </c>
      <c r="L232" t="str">
        <f t="shared" si="25"/>
        <v>F</v>
      </c>
      <c r="M232">
        <f t="shared" si="26"/>
        <v>42</v>
      </c>
      <c r="N232" s="11">
        <f t="shared" si="27"/>
        <v>0.41666666666666663</v>
      </c>
      <c r="O232" s="3">
        <f t="shared" si="28"/>
        <v>420.00000000000011</v>
      </c>
      <c r="P232">
        <f t="shared" si="29"/>
        <v>1</v>
      </c>
      <c r="Q232">
        <f t="shared" si="30"/>
        <v>0.2</v>
      </c>
      <c r="R232">
        <f t="shared" si="31"/>
        <v>1</v>
      </c>
    </row>
    <row r="233" spans="1:18" x14ac:dyDescent="0.3">
      <c r="A233">
        <v>5</v>
      </c>
      <c r="B233">
        <v>41.897865000000003</v>
      </c>
      <c r="C233">
        <v>-87.630874000000006</v>
      </c>
      <c r="D233" s="1">
        <v>0.73958333333333337</v>
      </c>
      <c r="E233" s="1">
        <v>0.99930555555555556</v>
      </c>
      <c r="F233" t="s">
        <v>13</v>
      </c>
      <c r="G233" cm="1">
        <f t="array" ref="G233">_xlfn.IFS(F233="Fast Food",0,F233="Groceries",1,F233="Home",2,F233="Library",3,F233="Mall",4,F233="Museum",5,F233="Nightclub",6,F233="Park",7,F233="Parking",8,F233="Restaurant",9,F233="Work",10)</f>
        <v>2</v>
      </c>
      <c r="H233" t="s">
        <v>10</v>
      </c>
      <c r="I233">
        <v>27</v>
      </c>
      <c r="J233" s="2">
        <v>44120</v>
      </c>
      <c r="K233">
        <f t="shared" si="24"/>
        <v>1</v>
      </c>
      <c r="L233" t="str">
        <f t="shared" si="25"/>
        <v>F</v>
      </c>
      <c r="M233">
        <f t="shared" si="26"/>
        <v>42</v>
      </c>
      <c r="N233" s="11">
        <f t="shared" si="27"/>
        <v>0.75</v>
      </c>
      <c r="O233" s="3">
        <f t="shared" si="28"/>
        <v>359</v>
      </c>
      <c r="P233">
        <f t="shared" si="29"/>
        <v>1</v>
      </c>
      <c r="Q233">
        <f t="shared" si="30"/>
        <v>0.26666666666666666</v>
      </c>
      <c r="R233">
        <f t="shared" si="31"/>
        <v>1</v>
      </c>
    </row>
    <row r="234" spans="1:18" x14ac:dyDescent="0.3">
      <c r="A234">
        <v>6</v>
      </c>
      <c r="B234">
        <v>41.874848999999998</v>
      </c>
      <c r="C234">
        <v>-87.634506000000002</v>
      </c>
      <c r="D234" s="1">
        <v>0.25</v>
      </c>
      <c r="E234" s="1">
        <v>0.31944444444444448</v>
      </c>
      <c r="F234" t="s">
        <v>16</v>
      </c>
      <c r="G234" cm="1">
        <f t="array" ref="G234">_xlfn.IFS(F234="Fast Food",0,F234="Groceries",1,F234="Home",2,F234="Library",3,F234="Mall",4,F234="Museum",5,F234="Nightclub",6,F234="Park",7,F234="Parking",8,F234="Restaurant",9,F234="Work",10)</f>
        <v>7</v>
      </c>
      <c r="H234" t="s">
        <v>14</v>
      </c>
      <c r="I234">
        <v>29</v>
      </c>
      <c r="J234" s="2">
        <v>44120</v>
      </c>
      <c r="K234">
        <f t="shared" si="24"/>
        <v>1</v>
      </c>
      <c r="L234" t="str">
        <f t="shared" si="25"/>
        <v>F</v>
      </c>
      <c r="M234">
        <f t="shared" si="26"/>
        <v>42</v>
      </c>
      <c r="N234" s="11">
        <f t="shared" si="27"/>
        <v>0.25</v>
      </c>
      <c r="O234" s="3">
        <f t="shared" si="28"/>
        <v>100.00000000000004</v>
      </c>
      <c r="P234">
        <f t="shared" si="29"/>
        <v>1</v>
      </c>
      <c r="Q234">
        <f t="shared" si="30"/>
        <v>0.5</v>
      </c>
      <c r="R234">
        <f t="shared" si="31"/>
        <v>1</v>
      </c>
    </row>
    <row r="235" spans="1:18" x14ac:dyDescent="0.3">
      <c r="A235">
        <v>6</v>
      </c>
      <c r="B235">
        <v>41.880653000000002</v>
      </c>
      <c r="C235">
        <v>-87.636480000000006</v>
      </c>
      <c r="D235" s="1">
        <v>0.375</v>
      </c>
      <c r="E235" s="1">
        <v>0.71527777777777779</v>
      </c>
      <c r="F235" t="s">
        <v>12</v>
      </c>
      <c r="G235" cm="1">
        <f t="array" ref="G235">_xlfn.IFS(F235="Fast Food",0,F235="Groceries",1,F235="Home",2,F235="Library",3,F235="Mall",4,F235="Museum",5,F235="Nightclub",6,F235="Park",7,F235="Parking",8,F235="Restaurant",9,F235="Work",10)</f>
        <v>10</v>
      </c>
      <c r="H235" t="s">
        <v>14</v>
      </c>
      <c r="I235">
        <v>29</v>
      </c>
      <c r="J235" s="2">
        <v>44120</v>
      </c>
      <c r="K235">
        <f t="shared" si="24"/>
        <v>1</v>
      </c>
      <c r="L235" t="str">
        <f t="shared" si="25"/>
        <v>F</v>
      </c>
      <c r="M235">
        <f t="shared" si="26"/>
        <v>42</v>
      </c>
      <c r="N235" s="11">
        <f t="shared" si="27"/>
        <v>0.41666666666666663</v>
      </c>
      <c r="O235" s="3">
        <f t="shared" si="28"/>
        <v>430.00000000000006</v>
      </c>
      <c r="P235">
        <f t="shared" si="29"/>
        <v>1</v>
      </c>
      <c r="Q235">
        <f t="shared" si="30"/>
        <v>0.2</v>
      </c>
      <c r="R235">
        <f t="shared" si="31"/>
        <v>1</v>
      </c>
    </row>
    <row r="236" spans="1:18" x14ac:dyDescent="0.3">
      <c r="A236">
        <v>6</v>
      </c>
      <c r="B236">
        <v>41.881996999999998</v>
      </c>
      <c r="C236">
        <v>-87.627484999999993</v>
      </c>
      <c r="D236" s="1">
        <v>0.73958333333333337</v>
      </c>
      <c r="E236" s="1">
        <v>0.77777777777777779</v>
      </c>
      <c r="F236" t="s">
        <v>15</v>
      </c>
      <c r="G236" cm="1">
        <f t="array" ref="G236">_xlfn.IFS(F236="Fast Food",0,F236="Groceries",1,F236="Home",2,F236="Library",3,F236="Mall",4,F236="Museum",5,F236="Nightclub",6,F236="Park",7,F236="Parking",8,F236="Restaurant",9,F236="Work",10)</f>
        <v>1</v>
      </c>
      <c r="H236" t="s">
        <v>14</v>
      </c>
      <c r="I236">
        <v>29</v>
      </c>
      <c r="J236" s="2">
        <v>44120</v>
      </c>
      <c r="K236">
        <f t="shared" si="24"/>
        <v>1</v>
      </c>
      <c r="L236" t="str">
        <f t="shared" si="25"/>
        <v>F</v>
      </c>
      <c r="M236">
        <f t="shared" si="26"/>
        <v>42</v>
      </c>
      <c r="N236" s="11">
        <f t="shared" si="27"/>
        <v>0.75</v>
      </c>
      <c r="O236" s="3">
        <f t="shared" si="28"/>
        <v>40.000000000000014</v>
      </c>
      <c r="P236">
        <f t="shared" si="29"/>
        <v>1</v>
      </c>
      <c r="Q236">
        <f t="shared" si="30"/>
        <v>0.33333333333333331</v>
      </c>
      <c r="R236">
        <f t="shared" si="31"/>
        <v>1</v>
      </c>
    </row>
    <row r="237" spans="1:18" x14ac:dyDescent="0.3">
      <c r="A237">
        <v>6</v>
      </c>
      <c r="B237">
        <v>41.897865000000003</v>
      </c>
      <c r="C237">
        <v>-87.630874000000006</v>
      </c>
      <c r="D237" s="1">
        <v>0.73958333333333337</v>
      </c>
      <c r="E237" s="1">
        <v>0.99930555555555556</v>
      </c>
      <c r="F237" t="s">
        <v>13</v>
      </c>
      <c r="G237" cm="1">
        <f t="array" ref="G237">_xlfn.IFS(F237="Fast Food",0,F237="Groceries",1,F237="Home",2,F237="Library",3,F237="Mall",4,F237="Museum",5,F237="Nightclub",6,F237="Park",7,F237="Parking",8,F237="Restaurant",9,F237="Work",10)</f>
        <v>2</v>
      </c>
      <c r="H237" t="s">
        <v>14</v>
      </c>
      <c r="I237">
        <v>29</v>
      </c>
      <c r="J237" s="2">
        <v>44120</v>
      </c>
      <c r="K237">
        <f t="shared" si="24"/>
        <v>1</v>
      </c>
      <c r="L237" t="str">
        <f t="shared" si="25"/>
        <v>F</v>
      </c>
      <c r="M237">
        <f t="shared" si="26"/>
        <v>42</v>
      </c>
      <c r="N237" s="11">
        <f t="shared" si="27"/>
        <v>0.75</v>
      </c>
      <c r="O237" s="3">
        <f t="shared" si="28"/>
        <v>359</v>
      </c>
      <c r="P237">
        <f t="shared" si="29"/>
        <v>1</v>
      </c>
      <c r="Q237">
        <f t="shared" si="30"/>
        <v>0.26666666666666666</v>
      </c>
      <c r="R237">
        <f t="shared" si="31"/>
        <v>1</v>
      </c>
    </row>
    <row r="238" spans="1:18" x14ac:dyDescent="0.3">
      <c r="A238">
        <v>1</v>
      </c>
      <c r="B238">
        <v>41.878163000000001</v>
      </c>
      <c r="C238">
        <v>-87.634919999999994</v>
      </c>
      <c r="D238" s="1">
        <v>0.52083333333333337</v>
      </c>
      <c r="E238" s="1">
        <v>0.54166666666666663</v>
      </c>
      <c r="F238" t="s">
        <v>17</v>
      </c>
      <c r="G238" cm="1">
        <f t="array" ref="G238">_xlfn.IFS(F238="Fast Food",0,F238="Groceries",1,F238="Home",2,F238="Library",3,F238="Mall",4,F238="Museum",5,F238="Nightclub",6,F238="Park",7,F238="Parking",8,F238="Restaurant",9,F238="Work",10)</f>
        <v>9</v>
      </c>
      <c r="H238" t="s">
        <v>10</v>
      </c>
      <c r="I238">
        <v>25</v>
      </c>
      <c r="J238" s="2">
        <v>44121</v>
      </c>
      <c r="K238">
        <f t="shared" si="24"/>
        <v>0</v>
      </c>
      <c r="L238" t="str">
        <f t="shared" si="25"/>
        <v>Sa</v>
      </c>
      <c r="M238">
        <f t="shared" si="26"/>
        <v>42</v>
      </c>
      <c r="N238" s="11">
        <f t="shared" si="27"/>
        <v>0.5</v>
      </c>
      <c r="O238" s="3">
        <f t="shared" si="28"/>
        <v>59.999999999999943</v>
      </c>
      <c r="P238">
        <f t="shared" si="29"/>
        <v>1</v>
      </c>
      <c r="Q238">
        <f t="shared" si="30"/>
        <v>1</v>
      </c>
      <c r="R238">
        <f t="shared" si="31"/>
        <v>1</v>
      </c>
    </row>
    <row r="239" spans="1:18" x14ac:dyDescent="0.3">
      <c r="A239">
        <v>1</v>
      </c>
      <c r="B239">
        <v>41.884017999999998</v>
      </c>
      <c r="C239">
        <v>-87.627398999999997</v>
      </c>
      <c r="D239" s="1">
        <v>0.58333333333333337</v>
      </c>
      <c r="E239" s="1">
        <v>0.66666666666666663</v>
      </c>
      <c r="F239" t="s">
        <v>18</v>
      </c>
      <c r="G239" cm="1">
        <f t="array" ref="G239">_xlfn.IFS(F239="Fast Food",0,F239="Groceries",1,F239="Home",2,F239="Library",3,F239="Mall",4,F239="Museum",5,F239="Nightclub",6,F239="Park",7,F239="Parking",8,F239="Restaurant",9,F239="Work",10)</f>
        <v>4</v>
      </c>
      <c r="H239" t="s">
        <v>10</v>
      </c>
      <c r="I239">
        <v>25</v>
      </c>
      <c r="J239" s="2">
        <v>44121</v>
      </c>
      <c r="K239">
        <f t="shared" si="24"/>
        <v>0</v>
      </c>
      <c r="L239" t="str">
        <f t="shared" si="25"/>
        <v>Sa</v>
      </c>
      <c r="M239">
        <f t="shared" si="26"/>
        <v>42</v>
      </c>
      <c r="N239" s="11">
        <f t="shared" si="27"/>
        <v>0.58333333333333326</v>
      </c>
      <c r="O239" s="3">
        <f t="shared" si="28"/>
        <v>120.00000000000006</v>
      </c>
      <c r="P239">
        <f t="shared" si="29"/>
        <v>1</v>
      </c>
      <c r="Q239">
        <f t="shared" si="30"/>
        <v>1</v>
      </c>
      <c r="R239">
        <f t="shared" si="31"/>
        <v>1</v>
      </c>
    </row>
    <row r="240" spans="1:18" x14ac:dyDescent="0.3">
      <c r="A240">
        <v>1</v>
      </c>
      <c r="B240">
        <v>41.883138000000002</v>
      </c>
      <c r="C240">
        <v>-87.630692999999994</v>
      </c>
      <c r="D240" s="1">
        <v>0.6875</v>
      </c>
      <c r="E240" s="1">
        <v>0.70833333333333337</v>
      </c>
      <c r="F240" t="s">
        <v>19</v>
      </c>
      <c r="G240" cm="1">
        <f t="array" ref="G240">_xlfn.IFS(F240="Fast Food",0,F240="Groceries",1,F240="Home",2,F240="Library",3,F240="Mall",4,F240="Museum",5,F240="Nightclub",6,F240="Park",7,F240="Parking",8,F240="Restaurant",9,F240="Work",10)</f>
        <v>3</v>
      </c>
      <c r="H240" t="s">
        <v>10</v>
      </c>
      <c r="I240">
        <v>25</v>
      </c>
      <c r="J240" s="2">
        <v>44121</v>
      </c>
      <c r="K240">
        <f t="shared" si="24"/>
        <v>0</v>
      </c>
      <c r="L240" t="str">
        <f t="shared" si="25"/>
        <v>Sa</v>
      </c>
      <c r="M240">
        <f t="shared" si="26"/>
        <v>42</v>
      </c>
      <c r="N240" s="11">
        <f t="shared" si="27"/>
        <v>0.66666666666666663</v>
      </c>
      <c r="O240" s="3">
        <f t="shared" si="28"/>
        <v>60.000000000000107</v>
      </c>
      <c r="P240">
        <f t="shared" si="29"/>
        <v>1</v>
      </c>
      <c r="Q240">
        <f t="shared" si="30"/>
        <v>1</v>
      </c>
      <c r="R240">
        <f t="shared" si="31"/>
        <v>1</v>
      </c>
    </row>
    <row r="241" spans="1:18" x14ac:dyDescent="0.3">
      <c r="A241">
        <v>1</v>
      </c>
      <c r="B241">
        <v>41.897865000000003</v>
      </c>
      <c r="C241">
        <v>-87.630874000000006</v>
      </c>
      <c r="D241" s="1">
        <v>0.83333333333333337</v>
      </c>
      <c r="E241" s="1">
        <v>0.99930555555555556</v>
      </c>
      <c r="F241" t="s">
        <v>13</v>
      </c>
      <c r="G241" cm="1">
        <f t="array" ref="G241">_xlfn.IFS(F241="Fast Food",0,F241="Groceries",1,F241="Home",2,F241="Library",3,F241="Mall",4,F241="Museum",5,F241="Nightclub",6,F241="Park",7,F241="Parking",8,F241="Restaurant",9,F241="Work",10)</f>
        <v>2</v>
      </c>
      <c r="H241" t="s">
        <v>10</v>
      </c>
      <c r="I241">
        <v>25</v>
      </c>
      <c r="J241" s="2">
        <v>44121</v>
      </c>
      <c r="K241">
        <f t="shared" si="24"/>
        <v>0</v>
      </c>
      <c r="L241" t="str">
        <f t="shared" si="25"/>
        <v>Sa</v>
      </c>
      <c r="M241">
        <f t="shared" si="26"/>
        <v>42</v>
      </c>
      <c r="N241" s="11">
        <f t="shared" si="27"/>
        <v>0.83333333333333326</v>
      </c>
      <c r="O241" s="3">
        <f t="shared" si="28"/>
        <v>239.00000000000011</v>
      </c>
      <c r="P241">
        <f t="shared" si="29"/>
        <v>1</v>
      </c>
      <c r="Q241">
        <f t="shared" si="30"/>
        <v>0.88888888888888884</v>
      </c>
      <c r="R241">
        <f t="shared" si="31"/>
        <v>1</v>
      </c>
    </row>
    <row r="242" spans="1:18" x14ac:dyDescent="0.3">
      <c r="A242">
        <v>2</v>
      </c>
      <c r="B242">
        <v>41.879927000000002</v>
      </c>
      <c r="C242">
        <v>-87.623632999999998</v>
      </c>
      <c r="D242" s="1">
        <v>0.39583333333333331</v>
      </c>
      <c r="E242" s="1">
        <v>0.5625</v>
      </c>
      <c r="F242" t="s">
        <v>20</v>
      </c>
      <c r="G242" cm="1">
        <f t="array" ref="G242">_xlfn.IFS(F242="Fast Food",0,F242="Groceries",1,F242="Home",2,F242="Library",3,F242="Mall",4,F242="Museum",5,F242="Nightclub",6,F242="Park",7,F242="Parking",8,F242="Restaurant",9,F242="Work",10)</f>
        <v>5</v>
      </c>
      <c r="H242" t="s">
        <v>14</v>
      </c>
      <c r="I242">
        <v>27</v>
      </c>
      <c r="J242" s="2">
        <v>44121</v>
      </c>
      <c r="K242">
        <f t="shared" si="24"/>
        <v>0</v>
      </c>
      <c r="L242" t="str">
        <f t="shared" si="25"/>
        <v>Sa</v>
      </c>
      <c r="M242">
        <f t="shared" si="26"/>
        <v>42</v>
      </c>
      <c r="N242" s="11">
        <f t="shared" si="27"/>
        <v>0.41666666666666663</v>
      </c>
      <c r="O242" s="3">
        <f t="shared" si="28"/>
        <v>210.00000000000006</v>
      </c>
      <c r="P242">
        <f t="shared" si="29"/>
        <v>1</v>
      </c>
      <c r="Q242">
        <f t="shared" si="30"/>
        <v>1</v>
      </c>
      <c r="R242">
        <f t="shared" si="31"/>
        <v>1</v>
      </c>
    </row>
    <row r="243" spans="1:18" x14ac:dyDescent="0.3">
      <c r="A243">
        <v>2</v>
      </c>
      <c r="B243">
        <v>41.879604</v>
      </c>
      <c r="C243">
        <v>-87.633663999999996</v>
      </c>
      <c r="D243" s="1">
        <v>0.58333333333333337</v>
      </c>
      <c r="E243" s="1">
        <v>0.625</v>
      </c>
      <c r="F243" t="s">
        <v>9</v>
      </c>
      <c r="G243" cm="1">
        <f t="array" ref="G243">_xlfn.IFS(F243="Fast Food",0,F243="Groceries",1,F243="Home",2,F243="Library",3,F243="Mall",4,F243="Museum",5,F243="Nightclub",6,F243="Park",7,F243="Parking",8,F243="Restaurant",9,F243="Work",10)</f>
        <v>0</v>
      </c>
      <c r="H243" t="s">
        <v>14</v>
      </c>
      <c r="I243">
        <v>27</v>
      </c>
      <c r="J243" s="2">
        <v>44121</v>
      </c>
      <c r="K243">
        <f t="shared" si="24"/>
        <v>0</v>
      </c>
      <c r="L243" t="str">
        <f t="shared" si="25"/>
        <v>Sa</v>
      </c>
      <c r="M243">
        <f t="shared" si="26"/>
        <v>42</v>
      </c>
      <c r="N243" s="11">
        <f t="shared" si="27"/>
        <v>0.58333333333333326</v>
      </c>
      <c r="O243" s="3">
        <f t="shared" si="28"/>
        <v>60.000000000000107</v>
      </c>
      <c r="P243">
        <f t="shared" si="29"/>
        <v>1</v>
      </c>
      <c r="Q243">
        <f t="shared" si="30"/>
        <v>1</v>
      </c>
      <c r="R243">
        <f t="shared" si="31"/>
        <v>1</v>
      </c>
    </row>
    <row r="244" spans="1:18" x14ac:dyDescent="0.3">
      <c r="A244">
        <v>2</v>
      </c>
      <c r="B244">
        <v>41.897865000000003</v>
      </c>
      <c r="C244">
        <v>-87.630874000000006</v>
      </c>
      <c r="D244" s="1">
        <v>0.64583333333333337</v>
      </c>
      <c r="E244" s="1">
        <v>0.99930555555555556</v>
      </c>
      <c r="F244" t="s">
        <v>13</v>
      </c>
      <c r="G244" cm="1">
        <f t="array" ref="G244">_xlfn.IFS(F244="Fast Food",0,F244="Groceries",1,F244="Home",2,F244="Library",3,F244="Mall",4,F244="Museum",5,F244="Nightclub",6,F244="Park",7,F244="Parking",8,F244="Restaurant",9,F244="Work",10)</f>
        <v>2</v>
      </c>
      <c r="H244" t="s">
        <v>14</v>
      </c>
      <c r="I244">
        <v>27</v>
      </c>
      <c r="J244" s="2">
        <v>44121</v>
      </c>
      <c r="K244">
        <f t="shared" si="24"/>
        <v>0</v>
      </c>
      <c r="L244" t="str">
        <f t="shared" si="25"/>
        <v>Sa</v>
      </c>
      <c r="M244">
        <f t="shared" si="26"/>
        <v>42</v>
      </c>
      <c r="N244" s="11">
        <f t="shared" si="27"/>
        <v>0.66666666666666663</v>
      </c>
      <c r="O244" s="3">
        <f t="shared" si="28"/>
        <v>479.00000000000006</v>
      </c>
      <c r="P244">
        <f t="shared" si="29"/>
        <v>1.125</v>
      </c>
      <c r="Q244">
        <f t="shared" si="30"/>
        <v>0.5</v>
      </c>
      <c r="R244">
        <f t="shared" si="31"/>
        <v>1</v>
      </c>
    </row>
    <row r="245" spans="1:18" x14ac:dyDescent="0.3">
      <c r="A245">
        <v>3</v>
      </c>
      <c r="B245">
        <v>41.874848999999998</v>
      </c>
      <c r="C245">
        <v>-87.634506000000002</v>
      </c>
      <c r="D245" s="1">
        <v>0.29166666666666669</v>
      </c>
      <c r="E245" s="1">
        <v>0.375</v>
      </c>
      <c r="F245" t="s">
        <v>16</v>
      </c>
      <c r="G245" cm="1">
        <f t="array" ref="G245">_xlfn.IFS(F245="Fast Food",0,F245="Groceries",1,F245="Home",2,F245="Library",3,F245="Mall",4,F245="Museum",5,F245="Nightclub",6,F245="Park",7,F245="Parking",8,F245="Restaurant",9,F245="Work",10)</f>
        <v>7</v>
      </c>
      <c r="H245" t="s">
        <v>14</v>
      </c>
      <c r="I245">
        <v>29</v>
      </c>
      <c r="J245" s="2">
        <v>44121</v>
      </c>
      <c r="K245">
        <f t="shared" si="24"/>
        <v>0</v>
      </c>
      <c r="L245" t="str">
        <f t="shared" si="25"/>
        <v>Sa</v>
      </c>
      <c r="M245">
        <f t="shared" si="26"/>
        <v>42</v>
      </c>
      <c r="N245" s="11">
        <f t="shared" si="27"/>
        <v>0.33333333333333331</v>
      </c>
      <c r="O245" s="3">
        <f t="shared" si="28"/>
        <v>60.000000000000028</v>
      </c>
      <c r="P245">
        <f t="shared" si="29"/>
        <v>1</v>
      </c>
      <c r="Q245">
        <f t="shared" si="30"/>
        <v>1</v>
      </c>
      <c r="R245">
        <f t="shared" si="31"/>
        <v>1</v>
      </c>
    </row>
    <row r="246" spans="1:18" x14ac:dyDescent="0.3">
      <c r="A246">
        <v>3</v>
      </c>
      <c r="B246">
        <v>41.883138000000002</v>
      </c>
      <c r="C246">
        <v>-87.630692999999994</v>
      </c>
      <c r="D246" s="1">
        <v>0.70833333333333337</v>
      </c>
      <c r="E246" s="1">
        <v>0.75</v>
      </c>
      <c r="F246" t="s">
        <v>19</v>
      </c>
      <c r="G246" cm="1">
        <f t="array" ref="G246">_xlfn.IFS(F246="Fast Food",0,F246="Groceries",1,F246="Home",2,F246="Library",3,F246="Mall",4,F246="Museum",5,F246="Nightclub",6,F246="Park",7,F246="Parking",8,F246="Restaurant",9,F246="Work",10)</f>
        <v>3</v>
      </c>
      <c r="H246" t="s">
        <v>14</v>
      </c>
      <c r="I246">
        <v>29</v>
      </c>
      <c r="J246" s="2">
        <v>44121</v>
      </c>
      <c r="K246">
        <f t="shared" si="24"/>
        <v>0</v>
      </c>
      <c r="L246" t="str">
        <f t="shared" si="25"/>
        <v>Sa</v>
      </c>
      <c r="M246">
        <f t="shared" si="26"/>
        <v>42</v>
      </c>
      <c r="N246" s="11">
        <f t="shared" si="27"/>
        <v>0.75</v>
      </c>
      <c r="O246" s="3">
        <f t="shared" si="28"/>
        <v>0</v>
      </c>
      <c r="P246">
        <f t="shared" si="29"/>
        <v>1</v>
      </c>
      <c r="Q246">
        <f t="shared" si="30"/>
        <v>1</v>
      </c>
      <c r="R246">
        <f t="shared" si="31"/>
        <v>1</v>
      </c>
    </row>
    <row r="247" spans="1:18" x14ac:dyDescent="0.3">
      <c r="A247">
        <v>3</v>
      </c>
      <c r="B247">
        <v>41.884017999999998</v>
      </c>
      <c r="C247">
        <v>-87.627398999999997</v>
      </c>
      <c r="D247" s="1">
        <v>0.75</v>
      </c>
      <c r="E247" s="1">
        <v>0.91666666666666663</v>
      </c>
      <c r="F247" t="s">
        <v>18</v>
      </c>
      <c r="G247" cm="1">
        <f t="array" ref="G247">_xlfn.IFS(F247="Fast Food",0,F247="Groceries",1,F247="Home",2,F247="Library",3,F247="Mall",4,F247="Museum",5,F247="Nightclub",6,F247="Park",7,F247="Parking",8,F247="Restaurant",9,F247="Work",10)</f>
        <v>4</v>
      </c>
      <c r="H247" t="s">
        <v>14</v>
      </c>
      <c r="I247">
        <v>29</v>
      </c>
      <c r="J247" s="2">
        <v>44121</v>
      </c>
      <c r="K247">
        <f t="shared" si="24"/>
        <v>0</v>
      </c>
      <c r="L247" t="str">
        <f t="shared" si="25"/>
        <v>Sa</v>
      </c>
      <c r="M247">
        <f t="shared" si="26"/>
        <v>42</v>
      </c>
      <c r="N247" s="11">
        <f t="shared" si="27"/>
        <v>0.75</v>
      </c>
      <c r="O247" s="3">
        <f t="shared" si="28"/>
        <v>239.99999999999994</v>
      </c>
      <c r="P247">
        <f t="shared" si="29"/>
        <v>1</v>
      </c>
      <c r="Q247">
        <f t="shared" si="30"/>
        <v>1</v>
      </c>
      <c r="R247">
        <f t="shared" si="31"/>
        <v>1</v>
      </c>
    </row>
    <row r="248" spans="1:18" x14ac:dyDescent="0.3">
      <c r="A248">
        <v>4</v>
      </c>
      <c r="B248">
        <v>41.897865000000003</v>
      </c>
      <c r="C248">
        <v>-87.630874000000006</v>
      </c>
      <c r="D248" s="1">
        <v>0.375</v>
      </c>
      <c r="E248" s="1">
        <v>0.38541666666666669</v>
      </c>
      <c r="F248" t="s">
        <v>13</v>
      </c>
      <c r="G248" cm="1">
        <f t="array" ref="G248">_xlfn.IFS(F248="Fast Food",0,F248="Groceries",1,F248="Home",2,F248="Library",3,F248="Mall",4,F248="Museum",5,F248="Nightclub",6,F248="Park",7,F248="Parking",8,F248="Restaurant",9,F248="Work",10)</f>
        <v>2</v>
      </c>
      <c r="H248" t="s">
        <v>10</v>
      </c>
      <c r="I248">
        <v>26</v>
      </c>
      <c r="J248" s="2">
        <v>44121</v>
      </c>
      <c r="K248">
        <f t="shared" si="24"/>
        <v>0</v>
      </c>
      <c r="L248" t="str">
        <f t="shared" si="25"/>
        <v>Sa</v>
      </c>
      <c r="M248">
        <f t="shared" si="26"/>
        <v>42</v>
      </c>
      <c r="N248" s="11">
        <f t="shared" si="27"/>
        <v>0.41666666666666663</v>
      </c>
      <c r="O248" s="3">
        <f t="shared" si="28"/>
        <v>-44.999999999999922</v>
      </c>
      <c r="P248">
        <f t="shared" si="29"/>
        <v>1</v>
      </c>
      <c r="Q248">
        <f t="shared" si="30"/>
        <v>1</v>
      </c>
      <c r="R248">
        <f t="shared" si="31"/>
        <v>1</v>
      </c>
    </row>
    <row r="249" spans="1:18" x14ac:dyDescent="0.3">
      <c r="A249">
        <v>4</v>
      </c>
      <c r="B249">
        <v>41.879604</v>
      </c>
      <c r="C249">
        <v>-87.633663999999996</v>
      </c>
      <c r="D249" s="1">
        <v>0.75</v>
      </c>
      <c r="E249" s="1">
        <v>0.79166666666666663</v>
      </c>
      <c r="F249" t="s">
        <v>9</v>
      </c>
      <c r="G249" cm="1">
        <f t="array" ref="G249">_xlfn.IFS(F249="Fast Food",0,F249="Groceries",1,F249="Home",2,F249="Library",3,F249="Mall",4,F249="Museum",5,F249="Nightclub",6,F249="Park",7,F249="Parking",8,F249="Restaurant",9,F249="Work",10)</f>
        <v>0</v>
      </c>
      <c r="H249" t="s">
        <v>10</v>
      </c>
      <c r="I249">
        <v>26</v>
      </c>
      <c r="J249" s="2">
        <v>44121</v>
      </c>
      <c r="K249">
        <f t="shared" si="24"/>
        <v>0</v>
      </c>
      <c r="L249" t="str">
        <f t="shared" si="25"/>
        <v>Sa</v>
      </c>
      <c r="M249">
        <f t="shared" si="26"/>
        <v>42</v>
      </c>
      <c r="N249" s="11">
        <f t="shared" si="27"/>
        <v>0.75</v>
      </c>
      <c r="O249" s="3">
        <f t="shared" si="28"/>
        <v>59.999999999999943</v>
      </c>
      <c r="P249">
        <f t="shared" si="29"/>
        <v>1</v>
      </c>
      <c r="Q249">
        <f t="shared" si="30"/>
        <v>1</v>
      </c>
      <c r="R249">
        <f t="shared" si="31"/>
        <v>1</v>
      </c>
    </row>
    <row r="250" spans="1:18" x14ac:dyDescent="0.3">
      <c r="A250">
        <v>4</v>
      </c>
      <c r="B250">
        <v>41.890135999999998</v>
      </c>
      <c r="C250">
        <v>-87.631688999999994</v>
      </c>
      <c r="D250" s="1">
        <v>0.8125</v>
      </c>
      <c r="E250" s="1">
        <v>0</v>
      </c>
      <c r="F250" t="s">
        <v>21</v>
      </c>
      <c r="G250" cm="1">
        <f t="array" ref="G250">_xlfn.IFS(F250="Fast Food",0,F250="Groceries",1,F250="Home",2,F250="Library",3,F250="Mall",4,F250="Museum",5,F250="Nightclub",6,F250="Park",7,F250="Parking",8,F250="Restaurant",9,F250="Work",10)</f>
        <v>6</v>
      </c>
      <c r="H250" t="s">
        <v>10</v>
      </c>
      <c r="I250">
        <v>26</v>
      </c>
      <c r="J250" s="2">
        <v>44121</v>
      </c>
      <c r="K250">
        <f t="shared" si="24"/>
        <v>0</v>
      </c>
      <c r="L250" t="str">
        <f t="shared" si="25"/>
        <v>Sa</v>
      </c>
      <c r="M250">
        <f t="shared" si="26"/>
        <v>42</v>
      </c>
      <c r="N250" s="11">
        <f t="shared" si="27"/>
        <v>0.83333333333333326</v>
      </c>
      <c r="O250" s="3">
        <f t="shared" si="28"/>
        <v>-1200</v>
      </c>
      <c r="P250">
        <f t="shared" si="29"/>
        <v>1.125</v>
      </c>
      <c r="Q250">
        <f t="shared" si="30"/>
        <v>0.9</v>
      </c>
      <c r="R250">
        <f t="shared" si="31"/>
        <v>1.125</v>
      </c>
    </row>
    <row r="251" spans="1:18" x14ac:dyDescent="0.3">
      <c r="A251">
        <v>5</v>
      </c>
      <c r="B251">
        <v>41.897865000000003</v>
      </c>
      <c r="C251">
        <v>-87.630874000000006</v>
      </c>
      <c r="D251" s="1">
        <v>0.33333333333333331</v>
      </c>
      <c r="E251" s="1">
        <v>0.375</v>
      </c>
      <c r="F251" t="s">
        <v>13</v>
      </c>
      <c r="G251" cm="1">
        <f t="array" ref="G251">_xlfn.IFS(F251="Fast Food",0,F251="Groceries",1,F251="Home",2,F251="Library",3,F251="Mall",4,F251="Museum",5,F251="Nightclub",6,F251="Park",7,F251="Parking",8,F251="Restaurant",9,F251="Work",10)</f>
        <v>2</v>
      </c>
      <c r="H251" t="s">
        <v>10</v>
      </c>
      <c r="I251">
        <v>27</v>
      </c>
      <c r="J251" s="2">
        <v>44121</v>
      </c>
      <c r="K251">
        <f t="shared" si="24"/>
        <v>0</v>
      </c>
      <c r="L251" t="str">
        <f t="shared" si="25"/>
        <v>Sa</v>
      </c>
      <c r="M251">
        <f t="shared" si="26"/>
        <v>42</v>
      </c>
      <c r="N251" s="11">
        <f t="shared" si="27"/>
        <v>0.33333333333333331</v>
      </c>
      <c r="O251" s="3">
        <f t="shared" si="28"/>
        <v>60.000000000000028</v>
      </c>
      <c r="P251">
        <f t="shared" si="29"/>
        <v>1</v>
      </c>
      <c r="Q251">
        <f t="shared" si="30"/>
        <v>1</v>
      </c>
      <c r="R251">
        <f t="shared" si="31"/>
        <v>1</v>
      </c>
    </row>
    <row r="252" spans="1:18" x14ac:dyDescent="0.3">
      <c r="A252">
        <v>5</v>
      </c>
      <c r="B252">
        <v>41.881996999999998</v>
      </c>
      <c r="C252">
        <v>-87.627484999999993</v>
      </c>
      <c r="D252" s="1">
        <v>0.375</v>
      </c>
      <c r="E252" s="1">
        <v>0.54166666666666663</v>
      </c>
      <c r="F252" t="s">
        <v>15</v>
      </c>
      <c r="G252" cm="1">
        <f t="array" ref="G252">_xlfn.IFS(F252="Fast Food",0,F252="Groceries",1,F252="Home",2,F252="Library",3,F252="Mall",4,F252="Museum",5,F252="Nightclub",6,F252="Park",7,F252="Parking",8,F252="Restaurant",9,F252="Work",10)</f>
        <v>1</v>
      </c>
      <c r="H252" t="s">
        <v>10</v>
      </c>
      <c r="I252">
        <v>27</v>
      </c>
      <c r="J252" s="2">
        <v>44121</v>
      </c>
      <c r="K252">
        <f t="shared" si="24"/>
        <v>0</v>
      </c>
      <c r="L252" t="str">
        <f t="shared" si="25"/>
        <v>Sa</v>
      </c>
      <c r="M252">
        <f t="shared" si="26"/>
        <v>42</v>
      </c>
      <c r="N252" s="11">
        <f t="shared" si="27"/>
        <v>0.41666666666666663</v>
      </c>
      <c r="O252" s="3">
        <f t="shared" si="28"/>
        <v>180</v>
      </c>
      <c r="P252">
        <f t="shared" si="29"/>
        <v>1</v>
      </c>
      <c r="Q252">
        <f t="shared" si="30"/>
        <v>0.5</v>
      </c>
      <c r="R252">
        <f t="shared" si="31"/>
        <v>1</v>
      </c>
    </row>
    <row r="253" spans="1:18" x14ac:dyDescent="0.3">
      <c r="A253">
        <v>6</v>
      </c>
      <c r="B253">
        <v>41.881996999999998</v>
      </c>
      <c r="C253">
        <v>-87.627484999999993</v>
      </c>
      <c r="D253" s="1">
        <v>0.41666666666666669</v>
      </c>
      <c r="E253" s="1">
        <v>0.54166666666666663</v>
      </c>
      <c r="F253" t="s">
        <v>15</v>
      </c>
      <c r="G253" cm="1">
        <f t="array" ref="G253">_xlfn.IFS(F253="Fast Food",0,F253="Groceries",1,F253="Home",2,F253="Library",3,F253="Mall",4,F253="Museum",5,F253="Nightclub",6,F253="Park",7,F253="Parking",8,F253="Restaurant",9,F253="Work",10)</f>
        <v>1</v>
      </c>
      <c r="H253" t="s">
        <v>14</v>
      </c>
      <c r="I253">
        <v>29</v>
      </c>
      <c r="J253" s="2">
        <v>44121</v>
      </c>
      <c r="K253">
        <f t="shared" si="24"/>
        <v>0</v>
      </c>
      <c r="L253" t="str">
        <f t="shared" si="25"/>
        <v>Sa</v>
      </c>
      <c r="M253">
        <f t="shared" si="26"/>
        <v>42</v>
      </c>
      <c r="N253" s="11">
        <f t="shared" si="27"/>
        <v>0.41666666666666663</v>
      </c>
      <c r="O253" s="3">
        <f t="shared" si="28"/>
        <v>180</v>
      </c>
      <c r="P253">
        <f t="shared" si="29"/>
        <v>1</v>
      </c>
      <c r="Q253">
        <f t="shared" si="30"/>
        <v>0.5</v>
      </c>
      <c r="R253">
        <f t="shared" si="31"/>
        <v>1</v>
      </c>
    </row>
    <row r="254" spans="1:18" x14ac:dyDescent="0.3">
      <c r="A254">
        <v>6</v>
      </c>
      <c r="B254">
        <v>41.883138000000002</v>
      </c>
      <c r="C254">
        <v>-87.630692999999994</v>
      </c>
      <c r="D254" s="1">
        <v>0.58333333333333337</v>
      </c>
      <c r="E254" s="1">
        <v>0.66666666666666663</v>
      </c>
      <c r="F254" t="s">
        <v>19</v>
      </c>
      <c r="G254" cm="1">
        <f t="array" ref="G254">_xlfn.IFS(F254="Fast Food",0,F254="Groceries",1,F254="Home",2,F254="Library",3,F254="Mall",4,F254="Museum",5,F254="Nightclub",6,F254="Park",7,F254="Parking",8,F254="Restaurant",9,F254="Work",10)</f>
        <v>3</v>
      </c>
      <c r="H254" t="s">
        <v>14</v>
      </c>
      <c r="I254">
        <v>29</v>
      </c>
      <c r="J254" s="2">
        <v>44121</v>
      </c>
      <c r="K254">
        <f t="shared" si="24"/>
        <v>0</v>
      </c>
      <c r="L254" t="str">
        <f t="shared" si="25"/>
        <v>Sa</v>
      </c>
      <c r="M254">
        <f t="shared" si="26"/>
        <v>42</v>
      </c>
      <c r="N254" s="11">
        <f t="shared" si="27"/>
        <v>0.58333333333333326</v>
      </c>
      <c r="O254" s="3">
        <f t="shared" si="28"/>
        <v>120.00000000000006</v>
      </c>
      <c r="P254">
        <f t="shared" si="29"/>
        <v>1</v>
      </c>
      <c r="Q254">
        <f t="shared" si="30"/>
        <v>1</v>
      </c>
      <c r="R254">
        <f t="shared" si="31"/>
        <v>1</v>
      </c>
    </row>
    <row r="255" spans="1:18" x14ac:dyDescent="0.3">
      <c r="A255">
        <v>6</v>
      </c>
      <c r="B255">
        <v>41.897865000000003</v>
      </c>
      <c r="C255">
        <v>-87.630874000000006</v>
      </c>
      <c r="D255" s="1">
        <v>0.66666666666666663</v>
      </c>
      <c r="E255" s="1">
        <v>0.99930555555555556</v>
      </c>
      <c r="F255" t="s">
        <v>13</v>
      </c>
      <c r="G255" cm="1">
        <f t="array" ref="G255">_xlfn.IFS(F255="Fast Food",0,F255="Groceries",1,F255="Home",2,F255="Library",3,F255="Mall",4,F255="Museum",5,F255="Nightclub",6,F255="Park",7,F255="Parking",8,F255="Restaurant",9,F255="Work",10)</f>
        <v>2</v>
      </c>
      <c r="H255" t="s">
        <v>14</v>
      </c>
      <c r="I255">
        <v>29</v>
      </c>
      <c r="J255" s="2">
        <v>44121</v>
      </c>
      <c r="K255">
        <f t="shared" si="24"/>
        <v>0</v>
      </c>
      <c r="L255" t="str">
        <f t="shared" si="25"/>
        <v>Sa</v>
      </c>
      <c r="M255">
        <f t="shared" si="26"/>
        <v>42</v>
      </c>
      <c r="N255" s="11">
        <f t="shared" si="27"/>
        <v>0.66666666666666663</v>
      </c>
      <c r="O255" s="3">
        <f t="shared" si="28"/>
        <v>479.00000000000006</v>
      </c>
      <c r="P255">
        <f t="shared" si="29"/>
        <v>1</v>
      </c>
      <c r="Q255">
        <f t="shared" si="30"/>
        <v>0.5</v>
      </c>
      <c r="R255">
        <f t="shared" si="31"/>
        <v>1</v>
      </c>
    </row>
    <row r="256" spans="1:18" x14ac:dyDescent="0.3">
      <c r="A256">
        <v>1</v>
      </c>
      <c r="B256">
        <v>41.878163000000001</v>
      </c>
      <c r="C256">
        <v>-87.634919999999994</v>
      </c>
      <c r="D256" s="1">
        <v>0.52083333333333337</v>
      </c>
      <c r="E256" s="1">
        <v>0.54166666666666663</v>
      </c>
      <c r="F256" t="s">
        <v>17</v>
      </c>
      <c r="G256" cm="1">
        <f t="array" ref="G256">_xlfn.IFS(F256="Fast Food",0,F256="Groceries",1,F256="Home",2,F256="Library",3,F256="Mall",4,F256="Museum",5,F256="Nightclub",6,F256="Park",7,F256="Parking",8,F256="Restaurant",9,F256="Work",10)</f>
        <v>9</v>
      </c>
      <c r="H256" t="s">
        <v>10</v>
      </c>
      <c r="I256">
        <v>25</v>
      </c>
      <c r="J256" s="2">
        <v>44122</v>
      </c>
      <c r="K256">
        <f t="shared" si="24"/>
        <v>0</v>
      </c>
      <c r="L256" t="str">
        <f t="shared" si="25"/>
        <v>Su</v>
      </c>
      <c r="M256">
        <f t="shared" si="26"/>
        <v>43</v>
      </c>
      <c r="N256" s="11">
        <f t="shared" si="27"/>
        <v>0.5</v>
      </c>
      <c r="O256" s="3">
        <f t="shared" si="28"/>
        <v>59.999999999999943</v>
      </c>
      <c r="P256">
        <f t="shared" si="29"/>
        <v>1</v>
      </c>
      <c r="Q256">
        <f t="shared" si="30"/>
        <v>1</v>
      </c>
      <c r="R256">
        <f t="shared" si="31"/>
        <v>1</v>
      </c>
    </row>
    <row r="257" spans="1:18" x14ac:dyDescent="0.3">
      <c r="A257">
        <v>1</v>
      </c>
      <c r="B257">
        <v>41.883138000000002</v>
      </c>
      <c r="C257">
        <v>-87.630692999999994</v>
      </c>
      <c r="D257" s="1">
        <v>0.6875</v>
      </c>
      <c r="E257" s="1">
        <v>0.70833333333333337</v>
      </c>
      <c r="F257" t="s">
        <v>19</v>
      </c>
      <c r="G257" cm="1">
        <f t="array" ref="G257">_xlfn.IFS(F257="Fast Food",0,F257="Groceries",1,F257="Home",2,F257="Library",3,F257="Mall",4,F257="Museum",5,F257="Nightclub",6,F257="Park",7,F257="Parking",8,F257="Restaurant",9,F257="Work",10)</f>
        <v>3</v>
      </c>
      <c r="H257" t="s">
        <v>10</v>
      </c>
      <c r="I257">
        <v>25</v>
      </c>
      <c r="J257" s="2">
        <v>44122</v>
      </c>
      <c r="K257">
        <f t="shared" si="24"/>
        <v>0</v>
      </c>
      <c r="L257" t="str">
        <f t="shared" si="25"/>
        <v>Su</v>
      </c>
      <c r="M257">
        <f t="shared" si="26"/>
        <v>43</v>
      </c>
      <c r="N257" s="11">
        <f t="shared" si="27"/>
        <v>0.66666666666666663</v>
      </c>
      <c r="O257" s="3">
        <f t="shared" si="28"/>
        <v>60.000000000000107</v>
      </c>
      <c r="P257">
        <f t="shared" si="29"/>
        <v>1</v>
      </c>
      <c r="Q257">
        <f t="shared" si="30"/>
        <v>1</v>
      </c>
      <c r="R257">
        <f t="shared" si="31"/>
        <v>1</v>
      </c>
    </row>
    <row r="258" spans="1:18" x14ac:dyDescent="0.3">
      <c r="A258">
        <v>1</v>
      </c>
      <c r="B258">
        <v>41.897865000000003</v>
      </c>
      <c r="C258">
        <v>-87.630874000000006</v>
      </c>
      <c r="D258" s="1">
        <v>0.83333333333333337</v>
      </c>
      <c r="E258" s="1">
        <v>0.99930555555555556</v>
      </c>
      <c r="F258" t="s">
        <v>13</v>
      </c>
      <c r="G258" cm="1">
        <f t="array" ref="G258">_xlfn.IFS(F258="Fast Food",0,F258="Groceries",1,F258="Home",2,F258="Library",3,F258="Mall",4,F258="Museum",5,F258="Nightclub",6,F258="Park",7,F258="Parking",8,F258="Restaurant",9,F258="Work",10)</f>
        <v>2</v>
      </c>
      <c r="H258" t="s">
        <v>10</v>
      </c>
      <c r="I258">
        <v>25</v>
      </c>
      <c r="J258" s="2">
        <v>44122</v>
      </c>
      <c r="K258">
        <f t="shared" si="24"/>
        <v>0</v>
      </c>
      <c r="L258" t="str">
        <f t="shared" si="25"/>
        <v>Su</v>
      </c>
      <c r="M258">
        <f t="shared" si="26"/>
        <v>43</v>
      </c>
      <c r="N258" s="11">
        <f t="shared" si="27"/>
        <v>0.83333333333333326</v>
      </c>
      <c r="O258" s="3">
        <f t="shared" si="28"/>
        <v>239.00000000000011</v>
      </c>
      <c r="P258">
        <f t="shared" si="29"/>
        <v>1</v>
      </c>
      <c r="Q258">
        <f t="shared" si="30"/>
        <v>1</v>
      </c>
      <c r="R258">
        <f t="shared" si="31"/>
        <v>1</v>
      </c>
    </row>
    <row r="259" spans="1:18" x14ac:dyDescent="0.3">
      <c r="A259">
        <v>2</v>
      </c>
      <c r="B259">
        <v>41.881996999999998</v>
      </c>
      <c r="C259">
        <v>-87.627484999999993</v>
      </c>
      <c r="D259" s="1">
        <v>0.33333333333333331</v>
      </c>
      <c r="E259" s="1">
        <v>0.375</v>
      </c>
      <c r="F259" t="s">
        <v>15</v>
      </c>
      <c r="G259" cm="1">
        <f t="array" ref="G259">_xlfn.IFS(F259="Fast Food",0,F259="Groceries",1,F259="Home",2,F259="Library",3,F259="Mall",4,F259="Museum",5,F259="Nightclub",6,F259="Park",7,F259="Parking",8,F259="Restaurant",9,F259="Work",10)</f>
        <v>1</v>
      </c>
      <c r="H259" t="s">
        <v>14</v>
      </c>
      <c r="I259">
        <v>27</v>
      </c>
      <c r="J259" s="2">
        <v>44122</v>
      </c>
      <c r="K259">
        <f t="shared" ref="K259:K322" si="32">CHOOSE(WEEKDAY(J259),0,1,1,1,1,1,0)</f>
        <v>0</v>
      </c>
      <c r="L259" t="str">
        <f t="shared" ref="L259:L322" si="33">CHOOSE(WEEKDAY(J259),"Su","M","Tu","W","Th","F","Sa")</f>
        <v>Su</v>
      </c>
      <c r="M259">
        <f t="shared" ref="M259:M322" si="34">WEEKNUM(J259)</f>
        <v>43</v>
      </c>
      <c r="N259" s="11">
        <f t="shared" ref="N259:N322" si="35">MROUND(D259,"2:00")</f>
        <v>0.33333333333333331</v>
      </c>
      <c r="O259" s="3">
        <f t="shared" ref="O259:O322" si="36">(E259-N259)*1440</f>
        <v>60.000000000000028</v>
      </c>
      <c r="P259">
        <f t="shared" ref="P259:P322" si="37">COUNTIFS(F:F,F259,A:A,A259,L:L,L259)/(MAX(M:M)-MIN(M:M))</f>
        <v>1</v>
      </c>
      <c r="Q259">
        <f t="shared" ref="Q259:Q322" si="38">COUNTIFS(F:F,F259,N:N,N259,L:L,L259,A:A,A259)/COUNTIFS(F:F,F259,L:L,L259,N:N,N259)</f>
        <v>1</v>
      </c>
      <c r="R259">
        <f t="shared" ref="R259:R322" si="39">COUNTIFS(F:F,F259,A:A,A259,L:L,L259,N:N,N259)/(MAX(M:M)-MIN(M:M))</f>
        <v>1</v>
      </c>
    </row>
    <row r="260" spans="1:18" x14ac:dyDescent="0.3">
      <c r="A260">
        <v>2</v>
      </c>
      <c r="B260">
        <v>41.879927000000002</v>
      </c>
      <c r="C260">
        <v>-87.623632999999998</v>
      </c>
      <c r="D260" s="1">
        <v>0.39583333333333331</v>
      </c>
      <c r="E260" s="1">
        <v>0.5625</v>
      </c>
      <c r="F260" t="s">
        <v>20</v>
      </c>
      <c r="G260" cm="1">
        <f t="array" ref="G260">_xlfn.IFS(F260="Fast Food",0,F260="Groceries",1,F260="Home",2,F260="Library",3,F260="Mall",4,F260="Museum",5,F260="Nightclub",6,F260="Park",7,F260="Parking",8,F260="Restaurant",9,F260="Work",10)</f>
        <v>5</v>
      </c>
      <c r="H260" t="s">
        <v>14</v>
      </c>
      <c r="I260">
        <v>27</v>
      </c>
      <c r="J260" s="2">
        <v>44122</v>
      </c>
      <c r="K260">
        <f t="shared" si="32"/>
        <v>0</v>
      </c>
      <c r="L260" t="str">
        <f t="shared" si="33"/>
        <v>Su</v>
      </c>
      <c r="M260">
        <f t="shared" si="34"/>
        <v>43</v>
      </c>
      <c r="N260" s="11">
        <f t="shared" si="35"/>
        <v>0.41666666666666663</v>
      </c>
      <c r="O260" s="3">
        <f t="shared" si="36"/>
        <v>210.00000000000006</v>
      </c>
      <c r="P260">
        <f t="shared" si="37"/>
        <v>1</v>
      </c>
      <c r="Q260">
        <f t="shared" si="38"/>
        <v>1</v>
      </c>
      <c r="R260">
        <f t="shared" si="39"/>
        <v>1</v>
      </c>
    </row>
    <row r="261" spans="1:18" x14ac:dyDescent="0.3">
      <c r="A261">
        <v>2</v>
      </c>
      <c r="B261">
        <v>41.879604</v>
      </c>
      <c r="C261">
        <v>-87.633663999999996</v>
      </c>
      <c r="D261" s="1">
        <v>0.58333333333333337</v>
      </c>
      <c r="E261" s="1">
        <v>0.625</v>
      </c>
      <c r="F261" t="s">
        <v>9</v>
      </c>
      <c r="G261" cm="1">
        <f t="array" ref="G261">_xlfn.IFS(F261="Fast Food",0,F261="Groceries",1,F261="Home",2,F261="Library",3,F261="Mall",4,F261="Museum",5,F261="Nightclub",6,F261="Park",7,F261="Parking",8,F261="Restaurant",9,F261="Work",10)</f>
        <v>0</v>
      </c>
      <c r="H261" t="s">
        <v>14</v>
      </c>
      <c r="I261">
        <v>27</v>
      </c>
      <c r="J261" s="2">
        <v>44122</v>
      </c>
      <c r="K261">
        <f t="shared" si="32"/>
        <v>0</v>
      </c>
      <c r="L261" t="str">
        <f t="shared" si="33"/>
        <v>Su</v>
      </c>
      <c r="M261">
        <f t="shared" si="34"/>
        <v>43</v>
      </c>
      <c r="N261" s="11">
        <f t="shared" si="35"/>
        <v>0.58333333333333326</v>
      </c>
      <c r="O261" s="3">
        <f t="shared" si="36"/>
        <v>60.000000000000107</v>
      </c>
      <c r="P261">
        <f t="shared" si="37"/>
        <v>1</v>
      </c>
      <c r="Q261">
        <f t="shared" si="38"/>
        <v>1</v>
      </c>
      <c r="R261">
        <f t="shared" si="39"/>
        <v>1</v>
      </c>
    </row>
    <row r="262" spans="1:18" x14ac:dyDescent="0.3">
      <c r="A262">
        <v>2</v>
      </c>
      <c r="B262">
        <v>41.897865000000003</v>
      </c>
      <c r="C262">
        <v>-87.630874000000006</v>
      </c>
      <c r="D262" s="1">
        <v>0.64583333333333337</v>
      </c>
      <c r="E262" s="1">
        <v>0.99930555555555556</v>
      </c>
      <c r="F262" t="s">
        <v>13</v>
      </c>
      <c r="G262" cm="1">
        <f t="array" ref="G262">_xlfn.IFS(F262="Fast Food",0,F262="Groceries",1,F262="Home",2,F262="Library",3,F262="Mall",4,F262="Museum",5,F262="Nightclub",6,F262="Park",7,F262="Parking",8,F262="Restaurant",9,F262="Work",10)</f>
        <v>2</v>
      </c>
      <c r="H262" t="s">
        <v>14</v>
      </c>
      <c r="I262">
        <v>27</v>
      </c>
      <c r="J262" s="2">
        <v>44122</v>
      </c>
      <c r="K262">
        <f t="shared" si="32"/>
        <v>0</v>
      </c>
      <c r="L262" t="str">
        <f t="shared" si="33"/>
        <v>Su</v>
      </c>
      <c r="M262">
        <f t="shared" si="34"/>
        <v>43</v>
      </c>
      <c r="N262" s="11">
        <f t="shared" si="35"/>
        <v>0.66666666666666663</v>
      </c>
      <c r="O262" s="3">
        <f t="shared" si="36"/>
        <v>479.00000000000006</v>
      </c>
      <c r="P262">
        <f t="shared" si="37"/>
        <v>1</v>
      </c>
      <c r="Q262">
        <f t="shared" si="38"/>
        <v>0.5</v>
      </c>
      <c r="R262">
        <f t="shared" si="39"/>
        <v>1</v>
      </c>
    </row>
    <row r="263" spans="1:18" x14ac:dyDescent="0.3">
      <c r="A263">
        <v>3</v>
      </c>
      <c r="B263">
        <v>41.874848999999998</v>
      </c>
      <c r="C263">
        <v>-87.634506000000002</v>
      </c>
      <c r="D263" s="1">
        <v>0.29166666666666669</v>
      </c>
      <c r="E263" s="1">
        <v>0.375</v>
      </c>
      <c r="F263" t="s">
        <v>16</v>
      </c>
      <c r="G263" cm="1">
        <f t="array" ref="G263">_xlfn.IFS(F263="Fast Food",0,F263="Groceries",1,F263="Home",2,F263="Library",3,F263="Mall",4,F263="Museum",5,F263="Nightclub",6,F263="Park",7,F263="Parking",8,F263="Restaurant",9,F263="Work",10)</f>
        <v>7</v>
      </c>
      <c r="H263" t="s">
        <v>14</v>
      </c>
      <c r="I263">
        <v>29</v>
      </c>
      <c r="J263" s="2">
        <v>44122</v>
      </c>
      <c r="K263">
        <f t="shared" si="32"/>
        <v>0</v>
      </c>
      <c r="L263" t="str">
        <f t="shared" si="33"/>
        <v>Su</v>
      </c>
      <c r="M263">
        <f t="shared" si="34"/>
        <v>43</v>
      </c>
      <c r="N263" s="11">
        <f t="shared" si="35"/>
        <v>0.33333333333333331</v>
      </c>
      <c r="O263" s="3">
        <f t="shared" si="36"/>
        <v>60.000000000000028</v>
      </c>
      <c r="P263">
        <f t="shared" si="37"/>
        <v>1</v>
      </c>
      <c r="Q263">
        <f t="shared" si="38"/>
        <v>1</v>
      </c>
      <c r="R263">
        <f t="shared" si="39"/>
        <v>1</v>
      </c>
    </row>
    <row r="264" spans="1:18" x14ac:dyDescent="0.3">
      <c r="A264">
        <v>3</v>
      </c>
      <c r="B264">
        <v>41.884017999999998</v>
      </c>
      <c r="C264">
        <v>-87.627398999999997</v>
      </c>
      <c r="D264" s="1">
        <v>0.75</v>
      </c>
      <c r="E264" s="1">
        <v>0.91666666666666663</v>
      </c>
      <c r="F264" t="s">
        <v>18</v>
      </c>
      <c r="G264" cm="1">
        <f t="array" ref="G264">_xlfn.IFS(F264="Fast Food",0,F264="Groceries",1,F264="Home",2,F264="Library",3,F264="Mall",4,F264="Museum",5,F264="Nightclub",6,F264="Park",7,F264="Parking",8,F264="Restaurant",9,F264="Work",10)</f>
        <v>4</v>
      </c>
      <c r="H264" t="s">
        <v>14</v>
      </c>
      <c r="I264">
        <v>29</v>
      </c>
      <c r="J264" s="2">
        <v>44122</v>
      </c>
      <c r="K264">
        <f t="shared" si="32"/>
        <v>0</v>
      </c>
      <c r="L264" t="str">
        <f t="shared" si="33"/>
        <v>Su</v>
      </c>
      <c r="M264">
        <f t="shared" si="34"/>
        <v>43</v>
      </c>
      <c r="N264" s="11">
        <f t="shared" si="35"/>
        <v>0.75</v>
      </c>
      <c r="O264" s="3">
        <f t="shared" si="36"/>
        <v>239.99999999999994</v>
      </c>
      <c r="P264">
        <f t="shared" si="37"/>
        <v>1</v>
      </c>
      <c r="Q264">
        <f t="shared" si="38"/>
        <v>1</v>
      </c>
      <c r="R264">
        <f t="shared" si="39"/>
        <v>1</v>
      </c>
    </row>
    <row r="265" spans="1:18" x14ac:dyDescent="0.3">
      <c r="A265">
        <v>4</v>
      </c>
      <c r="B265">
        <v>41.897865000000003</v>
      </c>
      <c r="C265">
        <v>-87.630874000000006</v>
      </c>
      <c r="D265" s="1">
        <v>0.375</v>
      </c>
      <c r="E265" s="1">
        <v>0.38541666666666669</v>
      </c>
      <c r="F265" t="s">
        <v>13</v>
      </c>
      <c r="G265" cm="1">
        <f t="array" ref="G265">_xlfn.IFS(F265="Fast Food",0,F265="Groceries",1,F265="Home",2,F265="Library",3,F265="Mall",4,F265="Museum",5,F265="Nightclub",6,F265="Park",7,F265="Parking",8,F265="Restaurant",9,F265="Work",10)</f>
        <v>2</v>
      </c>
      <c r="H265" t="s">
        <v>10</v>
      </c>
      <c r="I265">
        <v>26</v>
      </c>
      <c r="J265" s="2">
        <v>44122</v>
      </c>
      <c r="K265">
        <f t="shared" si="32"/>
        <v>0</v>
      </c>
      <c r="L265" t="str">
        <f t="shared" si="33"/>
        <v>Su</v>
      </c>
      <c r="M265">
        <f t="shared" si="34"/>
        <v>43</v>
      </c>
      <c r="N265" s="11">
        <f t="shared" si="35"/>
        <v>0.41666666666666663</v>
      </c>
      <c r="O265" s="3">
        <f t="shared" si="36"/>
        <v>-44.999999999999922</v>
      </c>
      <c r="P265">
        <f t="shared" si="37"/>
        <v>1</v>
      </c>
      <c r="Q265">
        <f t="shared" si="38"/>
        <v>1</v>
      </c>
      <c r="R265">
        <f t="shared" si="39"/>
        <v>1</v>
      </c>
    </row>
    <row r="266" spans="1:18" x14ac:dyDescent="0.3">
      <c r="A266">
        <v>4</v>
      </c>
      <c r="B266">
        <v>41.879604</v>
      </c>
      <c r="C266">
        <v>-87.633663999999996</v>
      </c>
      <c r="D266" s="1">
        <v>0.75</v>
      </c>
      <c r="E266" s="1">
        <v>0.79166666666666663</v>
      </c>
      <c r="F266" t="s">
        <v>9</v>
      </c>
      <c r="G266" cm="1">
        <f t="array" ref="G266">_xlfn.IFS(F266="Fast Food",0,F266="Groceries",1,F266="Home",2,F266="Library",3,F266="Mall",4,F266="Museum",5,F266="Nightclub",6,F266="Park",7,F266="Parking",8,F266="Restaurant",9,F266="Work",10)</f>
        <v>0</v>
      </c>
      <c r="H266" t="s">
        <v>10</v>
      </c>
      <c r="I266">
        <v>26</v>
      </c>
      <c r="J266" s="2">
        <v>44122</v>
      </c>
      <c r="K266">
        <f t="shared" si="32"/>
        <v>0</v>
      </c>
      <c r="L266" t="str">
        <f t="shared" si="33"/>
        <v>Su</v>
      </c>
      <c r="M266">
        <f t="shared" si="34"/>
        <v>43</v>
      </c>
      <c r="N266" s="11">
        <f t="shared" si="35"/>
        <v>0.75</v>
      </c>
      <c r="O266" s="3">
        <f t="shared" si="36"/>
        <v>59.999999999999943</v>
      </c>
      <c r="P266">
        <f t="shared" si="37"/>
        <v>1</v>
      </c>
      <c r="Q266">
        <f t="shared" si="38"/>
        <v>1</v>
      </c>
      <c r="R266">
        <f t="shared" si="39"/>
        <v>1</v>
      </c>
    </row>
    <row r="267" spans="1:18" x14ac:dyDescent="0.3">
      <c r="A267">
        <v>4</v>
      </c>
      <c r="B267">
        <v>41.890135999999998</v>
      </c>
      <c r="C267">
        <v>-87.631688999999994</v>
      </c>
      <c r="D267" s="1">
        <v>0.8125</v>
      </c>
      <c r="E267" s="1">
        <v>0</v>
      </c>
      <c r="F267" t="s">
        <v>21</v>
      </c>
      <c r="G267" cm="1">
        <f t="array" ref="G267">_xlfn.IFS(F267="Fast Food",0,F267="Groceries",1,F267="Home",2,F267="Library",3,F267="Mall",4,F267="Museum",5,F267="Nightclub",6,F267="Park",7,F267="Parking",8,F267="Restaurant",9,F267="Work",10)</f>
        <v>6</v>
      </c>
      <c r="H267" t="s">
        <v>10</v>
      </c>
      <c r="I267">
        <v>26</v>
      </c>
      <c r="J267" s="2">
        <v>44122</v>
      </c>
      <c r="K267">
        <f t="shared" si="32"/>
        <v>0</v>
      </c>
      <c r="L267" t="str">
        <f t="shared" si="33"/>
        <v>Su</v>
      </c>
      <c r="M267">
        <f t="shared" si="34"/>
        <v>43</v>
      </c>
      <c r="N267" s="11">
        <f t="shared" si="35"/>
        <v>0.83333333333333326</v>
      </c>
      <c r="O267" s="3">
        <f t="shared" si="36"/>
        <v>-1200</v>
      </c>
      <c r="P267">
        <f t="shared" si="37"/>
        <v>0.75</v>
      </c>
      <c r="Q267">
        <f t="shared" si="38"/>
        <v>1</v>
      </c>
      <c r="R267">
        <f t="shared" si="39"/>
        <v>0.75</v>
      </c>
    </row>
    <row r="268" spans="1:18" x14ac:dyDescent="0.3">
      <c r="A268">
        <v>5</v>
      </c>
      <c r="B268">
        <v>41.897865000000003</v>
      </c>
      <c r="C268">
        <v>-87.630874000000006</v>
      </c>
      <c r="D268" s="1">
        <v>0.33333333333333331</v>
      </c>
      <c r="E268" s="1">
        <v>0.375</v>
      </c>
      <c r="F268" t="s">
        <v>13</v>
      </c>
      <c r="G268" cm="1">
        <f t="array" ref="G268">_xlfn.IFS(F268="Fast Food",0,F268="Groceries",1,F268="Home",2,F268="Library",3,F268="Mall",4,F268="Museum",5,F268="Nightclub",6,F268="Park",7,F268="Parking",8,F268="Restaurant",9,F268="Work",10)</f>
        <v>2</v>
      </c>
      <c r="H268" t="s">
        <v>10</v>
      </c>
      <c r="I268">
        <v>27</v>
      </c>
      <c r="J268" s="2">
        <v>44122</v>
      </c>
      <c r="K268">
        <f t="shared" si="32"/>
        <v>0</v>
      </c>
      <c r="L268" t="str">
        <f t="shared" si="33"/>
        <v>Su</v>
      </c>
      <c r="M268">
        <f t="shared" si="34"/>
        <v>43</v>
      </c>
      <c r="N268" s="11">
        <f t="shared" si="35"/>
        <v>0.33333333333333331</v>
      </c>
      <c r="O268" s="3">
        <f t="shared" si="36"/>
        <v>60.000000000000028</v>
      </c>
      <c r="P268">
        <f t="shared" si="37"/>
        <v>1</v>
      </c>
      <c r="Q268">
        <f t="shared" si="38"/>
        <v>1</v>
      </c>
      <c r="R268">
        <f t="shared" si="39"/>
        <v>1</v>
      </c>
    </row>
    <row r="269" spans="1:18" x14ac:dyDescent="0.3">
      <c r="A269">
        <v>5</v>
      </c>
      <c r="B269">
        <v>41.881996999999998</v>
      </c>
      <c r="C269">
        <v>-87.627484999999993</v>
      </c>
      <c r="D269" s="1">
        <v>0.375</v>
      </c>
      <c r="E269" s="1">
        <v>0.54166666666666663</v>
      </c>
      <c r="F269" t="s">
        <v>15</v>
      </c>
      <c r="G269" cm="1">
        <f t="array" ref="G269">_xlfn.IFS(F269="Fast Food",0,F269="Groceries",1,F269="Home",2,F269="Library",3,F269="Mall",4,F269="Museum",5,F269="Nightclub",6,F269="Park",7,F269="Parking",8,F269="Restaurant",9,F269="Work",10)</f>
        <v>1</v>
      </c>
      <c r="H269" t="s">
        <v>10</v>
      </c>
      <c r="I269">
        <v>27</v>
      </c>
      <c r="J269" s="2">
        <v>44122</v>
      </c>
      <c r="K269">
        <f t="shared" si="32"/>
        <v>0</v>
      </c>
      <c r="L269" t="str">
        <f t="shared" si="33"/>
        <v>Su</v>
      </c>
      <c r="M269">
        <f t="shared" si="34"/>
        <v>43</v>
      </c>
      <c r="N269" s="11">
        <f t="shared" si="35"/>
        <v>0.41666666666666663</v>
      </c>
      <c r="O269" s="3">
        <f t="shared" si="36"/>
        <v>180</v>
      </c>
      <c r="P269">
        <f t="shared" si="37"/>
        <v>1</v>
      </c>
      <c r="Q269">
        <f t="shared" si="38"/>
        <v>0.5</v>
      </c>
      <c r="R269">
        <f t="shared" si="39"/>
        <v>1</v>
      </c>
    </row>
    <row r="270" spans="1:18" x14ac:dyDescent="0.3">
      <c r="A270">
        <v>6</v>
      </c>
      <c r="B270">
        <v>41.881996999999998</v>
      </c>
      <c r="C270">
        <v>-87.627484999999993</v>
      </c>
      <c r="D270" s="1">
        <v>0.41666666666666669</v>
      </c>
      <c r="E270" s="1">
        <v>0.54166666666666663</v>
      </c>
      <c r="F270" t="s">
        <v>15</v>
      </c>
      <c r="G270" cm="1">
        <f t="array" ref="G270">_xlfn.IFS(F270="Fast Food",0,F270="Groceries",1,F270="Home",2,F270="Library",3,F270="Mall",4,F270="Museum",5,F270="Nightclub",6,F270="Park",7,F270="Parking",8,F270="Restaurant",9,F270="Work",10)</f>
        <v>1</v>
      </c>
      <c r="H270" t="s">
        <v>14</v>
      </c>
      <c r="I270">
        <v>29</v>
      </c>
      <c r="J270" s="2">
        <v>44122</v>
      </c>
      <c r="K270">
        <f t="shared" si="32"/>
        <v>0</v>
      </c>
      <c r="L270" t="str">
        <f t="shared" si="33"/>
        <v>Su</v>
      </c>
      <c r="M270">
        <f t="shared" si="34"/>
        <v>43</v>
      </c>
      <c r="N270" s="11">
        <f t="shared" si="35"/>
        <v>0.41666666666666663</v>
      </c>
      <c r="O270" s="3">
        <f t="shared" si="36"/>
        <v>180</v>
      </c>
      <c r="P270">
        <f t="shared" si="37"/>
        <v>1</v>
      </c>
      <c r="Q270">
        <f t="shared" si="38"/>
        <v>0.5</v>
      </c>
      <c r="R270">
        <f t="shared" si="39"/>
        <v>1</v>
      </c>
    </row>
    <row r="271" spans="1:18" x14ac:dyDescent="0.3">
      <c r="A271">
        <v>6</v>
      </c>
      <c r="B271">
        <v>41.883138000000002</v>
      </c>
      <c r="C271">
        <v>-87.630692999999994</v>
      </c>
      <c r="D271" s="1">
        <v>0.58333333333333337</v>
      </c>
      <c r="E271" s="1">
        <v>0.66666666666666663</v>
      </c>
      <c r="F271" t="s">
        <v>19</v>
      </c>
      <c r="G271" cm="1">
        <f t="array" ref="G271">_xlfn.IFS(F271="Fast Food",0,F271="Groceries",1,F271="Home",2,F271="Library",3,F271="Mall",4,F271="Museum",5,F271="Nightclub",6,F271="Park",7,F271="Parking",8,F271="Restaurant",9,F271="Work",10)</f>
        <v>3</v>
      </c>
      <c r="H271" t="s">
        <v>14</v>
      </c>
      <c r="I271">
        <v>29</v>
      </c>
      <c r="J271" s="2">
        <v>44122</v>
      </c>
      <c r="K271">
        <f t="shared" si="32"/>
        <v>0</v>
      </c>
      <c r="L271" t="str">
        <f t="shared" si="33"/>
        <v>Su</v>
      </c>
      <c r="M271">
        <f t="shared" si="34"/>
        <v>43</v>
      </c>
      <c r="N271" s="11">
        <f t="shared" si="35"/>
        <v>0.58333333333333326</v>
      </c>
      <c r="O271" s="3">
        <f t="shared" si="36"/>
        <v>120.00000000000006</v>
      </c>
      <c r="P271">
        <f t="shared" si="37"/>
        <v>1</v>
      </c>
      <c r="Q271">
        <f t="shared" si="38"/>
        <v>1</v>
      </c>
      <c r="R271">
        <f t="shared" si="39"/>
        <v>1</v>
      </c>
    </row>
    <row r="272" spans="1:18" x14ac:dyDescent="0.3">
      <c r="A272">
        <v>6</v>
      </c>
      <c r="B272">
        <v>41.897865000000003</v>
      </c>
      <c r="C272">
        <v>-87.630874000000006</v>
      </c>
      <c r="D272" s="1">
        <v>0.66666666666666663</v>
      </c>
      <c r="E272" s="1">
        <v>0.6875</v>
      </c>
      <c r="F272" t="s">
        <v>13</v>
      </c>
      <c r="G272" cm="1">
        <f t="array" ref="G272">_xlfn.IFS(F272="Fast Food",0,F272="Groceries",1,F272="Home",2,F272="Library",3,F272="Mall",4,F272="Museum",5,F272="Nightclub",6,F272="Park",7,F272="Parking",8,F272="Restaurant",9,F272="Work",10)</f>
        <v>2</v>
      </c>
      <c r="H272" t="s">
        <v>14</v>
      </c>
      <c r="I272">
        <v>29</v>
      </c>
      <c r="J272" s="2">
        <v>44122</v>
      </c>
      <c r="K272">
        <f t="shared" si="32"/>
        <v>0</v>
      </c>
      <c r="L272" t="str">
        <f t="shared" si="33"/>
        <v>Su</v>
      </c>
      <c r="M272">
        <f t="shared" si="34"/>
        <v>43</v>
      </c>
      <c r="N272" s="11">
        <f t="shared" si="35"/>
        <v>0.66666666666666663</v>
      </c>
      <c r="O272" s="3">
        <f t="shared" si="36"/>
        <v>30.000000000000053</v>
      </c>
      <c r="P272">
        <f t="shared" si="37"/>
        <v>1</v>
      </c>
      <c r="Q272">
        <f t="shared" si="38"/>
        <v>0.5</v>
      </c>
      <c r="R272">
        <f t="shared" si="39"/>
        <v>1</v>
      </c>
    </row>
    <row r="273" spans="1:18" x14ac:dyDescent="0.3">
      <c r="A273">
        <v>6</v>
      </c>
      <c r="B273">
        <v>41.890135999999998</v>
      </c>
      <c r="C273">
        <v>-87.631688999999994</v>
      </c>
      <c r="D273" s="1">
        <v>0.91666666666666663</v>
      </c>
      <c r="E273" s="1">
        <v>0.99930555555555556</v>
      </c>
      <c r="F273" t="s">
        <v>21</v>
      </c>
      <c r="G273" cm="1">
        <f t="array" ref="G273">_xlfn.IFS(F273="Fast Food",0,F273="Groceries",1,F273="Home",2,F273="Library",3,F273="Mall",4,F273="Museum",5,F273="Nightclub",6,F273="Park",7,F273="Parking",8,F273="Restaurant",9,F273="Work",10)</f>
        <v>6</v>
      </c>
      <c r="H273" t="s">
        <v>14</v>
      </c>
      <c r="I273">
        <v>29</v>
      </c>
      <c r="J273" s="2">
        <v>44122</v>
      </c>
      <c r="K273">
        <f t="shared" si="32"/>
        <v>0</v>
      </c>
      <c r="L273" t="str">
        <f t="shared" si="33"/>
        <v>Su</v>
      </c>
      <c r="M273">
        <f t="shared" si="34"/>
        <v>43</v>
      </c>
      <c r="N273" s="11">
        <f t="shared" si="35"/>
        <v>0.91666666666666663</v>
      </c>
      <c r="O273" s="3">
        <f t="shared" si="36"/>
        <v>119.00000000000006</v>
      </c>
      <c r="P273">
        <f t="shared" si="37"/>
        <v>1</v>
      </c>
      <c r="Q273">
        <f t="shared" si="38"/>
        <v>1</v>
      </c>
      <c r="R273">
        <f t="shared" si="39"/>
        <v>1</v>
      </c>
    </row>
    <row r="274" spans="1:18" x14ac:dyDescent="0.3">
      <c r="A274">
        <v>1</v>
      </c>
      <c r="B274">
        <v>41.879604</v>
      </c>
      <c r="C274">
        <v>-87.633663999999996</v>
      </c>
      <c r="D274" s="1">
        <v>0.33333333333333331</v>
      </c>
      <c r="E274" s="1">
        <v>0.34027777777777773</v>
      </c>
      <c r="F274" t="s">
        <v>9</v>
      </c>
      <c r="G274" cm="1">
        <f t="array" ref="G274">_xlfn.IFS(F274="Fast Food",0,F274="Groceries",1,F274="Home",2,F274="Library",3,F274="Mall",4,F274="Museum",5,F274="Nightclub",6,F274="Park",7,F274="Parking",8,F274="Restaurant",9,F274="Work",10)</f>
        <v>0</v>
      </c>
      <c r="H274" t="s">
        <v>10</v>
      </c>
      <c r="I274">
        <v>25</v>
      </c>
      <c r="J274" s="2">
        <v>44123</v>
      </c>
      <c r="K274">
        <f t="shared" si="32"/>
        <v>1</v>
      </c>
      <c r="L274" t="str">
        <f t="shared" si="33"/>
        <v>M</v>
      </c>
      <c r="M274">
        <f t="shared" si="34"/>
        <v>43</v>
      </c>
      <c r="N274" s="11">
        <f t="shared" si="35"/>
        <v>0.33333333333333331</v>
      </c>
      <c r="O274" s="3">
        <f t="shared" si="36"/>
        <v>9.9999999999999645</v>
      </c>
      <c r="P274">
        <f t="shared" si="37"/>
        <v>0.875</v>
      </c>
      <c r="Q274">
        <f t="shared" si="38"/>
        <v>0.53846153846153844</v>
      </c>
      <c r="R274">
        <f t="shared" si="39"/>
        <v>0.875</v>
      </c>
    </row>
    <row r="275" spans="1:18" x14ac:dyDescent="0.3">
      <c r="A275">
        <v>1</v>
      </c>
      <c r="B275">
        <v>41.877676999999998</v>
      </c>
      <c r="C275">
        <v>-87.634251000000006</v>
      </c>
      <c r="D275" s="1">
        <v>0.34375</v>
      </c>
      <c r="E275" s="1">
        <v>0.34722222222222227</v>
      </c>
      <c r="F275" t="s">
        <v>11</v>
      </c>
      <c r="G275" cm="1">
        <f t="array" ref="G275">_xlfn.IFS(F275="Fast Food",0,F275="Groceries",1,F275="Home",2,F275="Library",3,F275="Mall",4,F275="Museum",5,F275="Nightclub",6,F275="Park",7,F275="Parking",8,F275="Restaurant",9,F275="Work",10)</f>
        <v>8</v>
      </c>
      <c r="H275" t="s">
        <v>10</v>
      </c>
      <c r="I275">
        <v>25</v>
      </c>
      <c r="J275" s="2">
        <v>44123</v>
      </c>
      <c r="K275">
        <f t="shared" si="32"/>
        <v>1</v>
      </c>
      <c r="L275" t="str">
        <f t="shared" si="33"/>
        <v>M</v>
      </c>
      <c r="M275">
        <f t="shared" si="34"/>
        <v>43</v>
      </c>
      <c r="N275" s="11">
        <f t="shared" si="35"/>
        <v>0.33333333333333331</v>
      </c>
      <c r="O275" s="3">
        <f t="shared" si="36"/>
        <v>20.000000000000089</v>
      </c>
      <c r="P275">
        <f t="shared" si="37"/>
        <v>1</v>
      </c>
      <c r="Q275">
        <f t="shared" si="38"/>
        <v>1</v>
      </c>
      <c r="R275">
        <f t="shared" si="39"/>
        <v>1</v>
      </c>
    </row>
    <row r="276" spans="1:18" x14ac:dyDescent="0.3">
      <c r="A276">
        <v>1</v>
      </c>
      <c r="B276">
        <v>41.880653000000002</v>
      </c>
      <c r="C276">
        <v>-87.636480000000006</v>
      </c>
      <c r="D276" s="1">
        <v>0.35416666666666669</v>
      </c>
      <c r="E276" s="1">
        <v>0.5</v>
      </c>
      <c r="F276" t="s">
        <v>12</v>
      </c>
      <c r="G276" cm="1">
        <f t="array" ref="G276">_xlfn.IFS(F276="Fast Food",0,F276="Groceries",1,F276="Home",2,F276="Library",3,F276="Mall",4,F276="Museum",5,F276="Nightclub",6,F276="Park",7,F276="Parking",8,F276="Restaurant",9,F276="Work",10)</f>
        <v>10</v>
      </c>
      <c r="H276" t="s">
        <v>10</v>
      </c>
      <c r="I276">
        <v>25</v>
      </c>
      <c r="J276" s="2">
        <v>44123</v>
      </c>
      <c r="K276">
        <f t="shared" si="32"/>
        <v>1</v>
      </c>
      <c r="L276" t="str">
        <f t="shared" si="33"/>
        <v>M</v>
      </c>
      <c r="M276">
        <f t="shared" si="34"/>
        <v>43</v>
      </c>
      <c r="N276" s="11">
        <f t="shared" si="35"/>
        <v>0.33333333333333331</v>
      </c>
      <c r="O276" s="3">
        <f t="shared" si="36"/>
        <v>240.00000000000003</v>
      </c>
      <c r="P276">
        <f t="shared" si="37"/>
        <v>1</v>
      </c>
      <c r="Q276">
        <f t="shared" si="38"/>
        <v>1</v>
      </c>
      <c r="R276">
        <f t="shared" si="39"/>
        <v>1</v>
      </c>
    </row>
    <row r="277" spans="1:18" x14ac:dyDescent="0.3">
      <c r="A277">
        <v>1</v>
      </c>
      <c r="B277">
        <v>41.897865000000003</v>
      </c>
      <c r="C277">
        <v>-87.630874000000006</v>
      </c>
      <c r="D277" s="1">
        <v>0.72916666666666663</v>
      </c>
      <c r="E277" s="1">
        <v>0.99930555555555556</v>
      </c>
      <c r="F277" t="s">
        <v>13</v>
      </c>
      <c r="G277" cm="1">
        <f t="array" ref="G277">_xlfn.IFS(F277="Fast Food",0,F277="Groceries",1,F277="Home",2,F277="Library",3,F277="Mall",4,F277="Museum",5,F277="Nightclub",6,F277="Park",7,F277="Parking",8,F277="Restaurant",9,F277="Work",10)</f>
        <v>2</v>
      </c>
      <c r="H277" t="s">
        <v>10</v>
      </c>
      <c r="I277">
        <v>25</v>
      </c>
      <c r="J277" s="2">
        <v>44123</v>
      </c>
      <c r="K277">
        <f t="shared" si="32"/>
        <v>1</v>
      </c>
      <c r="L277" t="str">
        <f t="shared" si="33"/>
        <v>M</v>
      </c>
      <c r="M277">
        <f t="shared" si="34"/>
        <v>43</v>
      </c>
      <c r="N277" s="11">
        <f t="shared" si="35"/>
        <v>0.75</v>
      </c>
      <c r="O277" s="3">
        <f t="shared" si="36"/>
        <v>359</v>
      </c>
      <c r="P277">
        <f t="shared" si="37"/>
        <v>1</v>
      </c>
      <c r="Q277">
        <f t="shared" si="38"/>
        <v>0.25</v>
      </c>
      <c r="R277">
        <f t="shared" si="39"/>
        <v>1</v>
      </c>
    </row>
    <row r="278" spans="1:18" x14ac:dyDescent="0.3">
      <c r="A278">
        <v>2</v>
      </c>
      <c r="B278">
        <v>41.879604</v>
      </c>
      <c r="C278">
        <v>-87.633663999999996</v>
      </c>
      <c r="D278" s="1">
        <v>0.3125</v>
      </c>
      <c r="E278" s="1">
        <v>0.35416666666666669</v>
      </c>
      <c r="F278" t="s">
        <v>9</v>
      </c>
      <c r="G278" cm="1">
        <f t="array" ref="G278">_xlfn.IFS(F278="Fast Food",0,F278="Groceries",1,F278="Home",2,F278="Library",3,F278="Mall",4,F278="Museum",5,F278="Nightclub",6,F278="Park",7,F278="Parking",8,F278="Restaurant",9,F278="Work",10)</f>
        <v>0</v>
      </c>
      <c r="H278" t="s">
        <v>14</v>
      </c>
      <c r="I278">
        <v>27</v>
      </c>
      <c r="J278" s="2">
        <v>44123</v>
      </c>
      <c r="K278">
        <f t="shared" si="32"/>
        <v>1</v>
      </c>
      <c r="L278" t="str">
        <f t="shared" si="33"/>
        <v>M</v>
      </c>
      <c r="M278">
        <f t="shared" si="34"/>
        <v>43</v>
      </c>
      <c r="N278" s="11">
        <f t="shared" si="35"/>
        <v>0.33333333333333331</v>
      </c>
      <c r="O278" s="3">
        <f t="shared" si="36"/>
        <v>30.000000000000053</v>
      </c>
      <c r="P278">
        <f t="shared" si="37"/>
        <v>0.75</v>
      </c>
      <c r="Q278">
        <f t="shared" si="38"/>
        <v>0.46153846153846156</v>
      </c>
      <c r="R278">
        <f t="shared" si="39"/>
        <v>0.75</v>
      </c>
    </row>
    <row r="279" spans="1:18" x14ac:dyDescent="0.3">
      <c r="A279">
        <v>2</v>
      </c>
      <c r="B279">
        <v>41.880653000000002</v>
      </c>
      <c r="C279">
        <v>-87.636480000000006</v>
      </c>
      <c r="D279" s="1">
        <v>0.375</v>
      </c>
      <c r="E279" s="1">
        <v>0.70833333333333337</v>
      </c>
      <c r="F279" t="s">
        <v>12</v>
      </c>
      <c r="G279" cm="1">
        <f t="array" ref="G279">_xlfn.IFS(F279="Fast Food",0,F279="Groceries",1,F279="Home",2,F279="Library",3,F279="Mall",4,F279="Museum",5,F279="Nightclub",6,F279="Park",7,F279="Parking",8,F279="Restaurant",9,F279="Work",10)</f>
        <v>10</v>
      </c>
      <c r="H279" t="s">
        <v>14</v>
      </c>
      <c r="I279">
        <v>27</v>
      </c>
      <c r="J279" s="2">
        <v>44123</v>
      </c>
      <c r="K279">
        <f t="shared" si="32"/>
        <v>1</v>
      </c>
      <c r="L279" t="str">
        <f t="shared" si="33"/>
        <v>M</v>
      </c>
      <c r="M279">
        <f t="shared" si="34"/>
        <v>43</v>
      </c>
      <c r="N279" s="11">
        <f t="shared" si="35"/>
        <v>0.41666666666666663</v>
      </c>
      <c r="O279" s="3">
        <f t="shared" si="36"/>
        <v>420.00000000000011</v>
      </c>
      <c r="P279">
        <f t="shared" si="37"/>
        <v>1</v>
      </c>
      <c r="Q279">
        <f t="shared" si="38"/>
        <v>0.21052631578947367</v>
      </c>
      <c r="R279">
        <f t="shared" si="39"/>
        <v>1</v>
      </c>
    </row>
    <row r="280" spans="1:18" x14ac:dyDescent="0.3">
      <c r="A280">
        <v>2</v>
      </c>
      <c r="B280">
        <v>41.897865000000003</v>
      </c>
      <c r="C280">
        <v>-87.630874000000006</v>
      </c>
      <c r="D280" s="1">
        <v>0.73958333333333337</v>
      </c>
      <c r="E280" s="1">
        <v>0.99930555555555556</v>
      </c>
      <c r="F280" t="s">
        <v>13</v>
      </c>
      <c r="G280" cm="1">
        <f t="array" ref="G280">_xlfn.IFS(F280="Fast Food",0,F280="Groceries",1,F280="Home",2,F280="Library",3,F280="Mall",4,F280="Museum",5,F280="Nightclub",6,F280="Park",7,F280="Parking",8,F280="Restaurant",9,F280="Work",10)</f>
        <v>2</v>
      </c>
      <c r="H280" t="s">
        <v>14</v>
      </c>
      <c r="I280">
        <v>27</v>
      </c>
      <c r="J280" s="2">
        <v>44123</v>
      </c>
      <c r="K280">
        <f t="shared" si="32"/>
        <v>1</v>
      </c>
      <c r="L280" t="str">
        <f t="shared" si="33"/>
        <v>M</v>
      </c>
      <c r="M280">
        <f t="shared" si="34"/>
        <v>43</v>
      </c>
      <c r="N280" s="11">
        <f t="shared" si="35"/>
        <v>0.75</v>
      </c>
      <c r="O280" s="3">
        <f t="shared" si="36"/>
        <v>359</v>
      </c>
      <c r="P280">
        <f t="shared" si="37"/>
        <v>1</v>
      </c>
      <c r="Q280">
        <f t="shared" si="38"/>
        <v>0.25</v>
      </c>
      <c r="R280">
        <f t="shared" si="39"/>
        <v>1</v>
      </c>
    </row>
    <row r="281" spans="1:18" x14ac:dyDescent="0.3">
      <c r="A281">
        <v>3</v>
      </c>
      <c r="B281">
        <v>41.880653000000002</v>
      </c>
      <c r="C281">
        <v>-87.636480000000006</v>
      </c>
      <c r="D281" s="1">
        <v>0.375</v>
      </c>
      <c r="E281" s="1">
        <v>0.70833333333333337</v>
      </c>
      <c r="F281" t="s">
        <v>12</v>
      </c>
      <c r="G281" cm="1">
        <f t="array" ref="G281">_xlfn.IFS(F281="Fast Food",0,F281="Groceries",1,F281="Home",2,F281="Library",3,F281="Mall",4,F281="Museum",5,F281="Nightclub",6,F281="Park",7,F281="Parking",8,F281="Restaurant",9,F281="Work",10)</f>
        <v>10</v>
      </c>
      <c r="H281" t="s">
        <v>14</v>
      </c>
      <c r="I281">
        <v>29</v>
      </c>
      <c r="J281" s="2">
        <v>44123</v>
      </c>
      <c r="K281">
        <f t="shared" si="32"/>
        <v>1</v>
      </c>
      <c r="L281" t="str">
        <f t="shared" si="33"/>
        <v>M</v>
      </c>
      <c r="M281">
        <f t="shared" si="34"/>
        <v>43</v>
      </c>
      <c r="N281" s="11">
        <f t="shared" si="35"/>
        <v>0.41666666666666663</v>
      </c>
      <c r="O281" s="3">
        <f t="shared" si="36"/>
        <v>420.00000000000011</v>
      </c>
      <c r="P281">
        <f t="shared" si="37"/>
        <v>1</v>
      </c>
      <c r="Q281">
        <f t="shared" si="38"/>
        <v>0.21052631578947367</v>
      </c>
      <c r="R281">
        <f t="shared" si="39"/>
        <v>1</v>
      </c>
    </row>
    <row r="282" spans="1:18" x14ac:dyDescent="0.3">
      <c r="A282">
        <v>3</v>
      </c>
      <c r="B282">
        <v>41.881996999999998</v>
      </c>
      <c r="C282">
        <v>-87.627484999999993</v>
      </c>
      <c r="D282" s="1">
        <v>0.73958333333333337</v>
      </c>
      <c r="E282" s="1">
        <v>0.77083333333333337</v>
      </c>
      <c r="F282" t="s">
        <v>15</v>
      </c>
      <c r="G282" cm="1">
        <f t="array" ref="G282">_xlfn.IFS(F282="Fast Food",0,F282="Groceries",1,F282="Home",2,F282="Library",3,F282="Mall",4,F282="Museum",5,F282="Nightclub",6,F282="Park",7,F282="Parking",8,F282="Restaurant",9,F282="Work",10)</f>
        <v>1</v>
      </c>
      <c r="H282" t="s">
        <v>14</v>
      </c>
      <c r="I282">
        <v>29</v>
      </c>
      <c r="J282" s="2">
        <v>44123</v>
      </c>
      <c r="K282">
        <f t="shared" si="32"/>
        <v>1</v>
      </c>
      <c r="L282" t="str">
        <f t="shared" si="33"/>
        <v>M</v>
      </c>
      <c r="M282">
        <f t="shared" si="34"/>
        <v>43</v>
      </c>
      <c r="N282" s="11">
        <f t="shared" si="35"/>
        <v>0.75</v>
      </c>
      <c r="O282" s="3">
        <f t="shared" si="36"/>
        <v>30.000000000000053</v>
      </c>
      <c r="P282">
        <f t="shared" si="37"/>
        <v>0.875</v>
      </c>
      <c r="Q282">
        <f t="shared" si="38"/>
        <v>0.30434782608695654</v>
      </c>
      <c r="R282">
        <f t="shared" si="39"/>
        <v>0.875</v>
      </c>
    </row>
    <row r="283" spans="1:18" x14ac:dyDescent="0.3">
      <c r="A283">
        <v>3</v>
      </c>
      <c r="B283">
        <v>41.897865000000003</v>
      </c>
      <c r="C283">
        <v>-87.630874000000006</v>
      </c>
      <c r="D283" s="1">
        <v>0.79166666666666663</v>
      </c>
      <c r="E283" s="1">
        <v>0.99930555555555556</v>
      </c>
      <c r="F283" t="s">
        <v>13</v>
      </c>
      <c r="G283" cm="1">
        <f t="array" ref="G283">_xlfn.IFS(F283="Fast Food",0,F283="Groceries",1,F283="Home",2,F283="Library",3,F283="Mall",4,F283="Museum",5,F283="Nightclub",6,F283="Park",7,F283="Parking",8,F283="Restaurant",9,F283="Work",10)</f>
        <v>2</v>
      </c>
      <c r="H283" t="s">
        <v>14</v>
      </c>
      <c r="I283">
        <v>29</v>
      </c>
      <c r="J283" s="2">
        <v>44123</v>
      </c>
      <c r="K283">
        <f t="shared" si="32"/>
        <v>1</v>
      </c>
      <c r="L283" t="str">
        <f t="shared" si="33"/>
        <v>M</v>
      </c>
      <c r="M283">
        <f t="shared" si="34"/>
        <v>43</v>
      </c>
      <c r="N283" s="11">
        <f t="shared" si="35"/>
        <v>0.83333333333333326</v>
      </c>
      <c r="O283" s="3">
        <f t="shared" si="36"/>
        <v>239.00000000000011</v>
      </c>
      <c r="P283">
        <f t="shared" si="37"/>
        <v>1</v>
      </c>
      <c r="Q283">
        <f t="shared" si="38"/>
        <v>0.5</v>
      </c>
      <c r="R283">
        <f t="shared" si="39"/>
        <v>1</v>
      </c>
    </row>
    <row r="284" spans="1:18" x14ac:dyDescent="0.3">
      <c r="A284">
        <v>4</v>
      </c>
      <c r="B284">
        <v>41.880653000000002</v>
      </c>
      <c r="C284">
        <v>-87.636480000000006</v>
      </c>
      <c r="D284" s="1">
        <v>0.375</v>
      </c>
      <c r="E284" s="1">
        <v>0.71527777777777779</v>
      </c>
      <c r="F284" t="s">
        <v>12</v>
      </c>
      <c r="G284" cm="1">
        <f t="array" ref="G284">_xlfn.IFS(F284="Fast Food",0,F284="Groceries",1,F284="Home",2,F284="Library",3,F284="Mall",4,F284="Museum",5,F284="Nightclub",6,F284="Park",7,F284="Parking",8,F284="Restaurant",9,F284="Work",10)</f>
        <v>10</v>
      </c>
      <c r="H284" t="s">
        <v>10</v>
      </c>
      <c r="I284">
        <v>26</v>
      </c>
      <c r="J284" s="2">
        <v>44123</v>
      </c>
      <c r="K284">
        <f t="shared" si="32"/>
        <v>1</v>
      </c>
      <c r="L284" t="str">
        <f t="shared" si="33"/>
        <v>M</v>
      </c>
      <c r="M284">
        <f t="shared" si="34"/>
        <v>43</v>
      </c>
      <c r="N284" s="11">
        <f t="shared" si="35"/>
        <v>0.41666666666666663</v>
      </c>
      <c r="O284" s="3">
        <f t="shared" si="36"/>
        <v>430.00000000000006</v>
      </c>
      <c r="P284">
        <f t="shared" si="37"/>
        <v>1</v>
      </c>
      <c r="Q284">
        <f t="shared" si="38"/>
        <v>0.21052631578947367</v>
      </c>
      <c r="R284">
        <f t="shared" si="39"/>
        <v>1</v>
      </c>
    </row>
    <row r="285" spans="1:18" x14ac:dyDescent="0.3">
      <c r="A285">
        <v>4</v>
      </c>
      <c r="B285">
        <v>41.881996999999998</v>
      </c>
      <c r="C285">
        <v>-87.627484999999993</v>
      </c>
      <c r="D285" s="1">
        <v>0.73958333333333337</v>
      </c>
      <c r="E285" s="1">
        <v>0.77777777777777779</v>
      </c>
      <c r="F285" t="s">
        <v>15</v>
      </c>
      <c r="G285" cm="1">
        <f t="array" ref="G285">_xlfn.IFS(F285="Fast Food",0,F285="Groceries",1,F285="Home",2,F285="Library",3,F285="Mall",4,F285="Museum",5,F285="Nightclub",6,F285="Park",7,F285="Parking",8,F285="Restaurant",9,F285="Work",10)</f>
        <v>1</v>
      </c>
      <c r="H285" t="s">
        <v>10</v>
      </c>
      <c r="I285">
        <v>26</v>
      </c>
      <c r="J285" s="2">
        <v>44123</v>
      </c>
      <c r="K285">
        <f t="shared" si="32"/>
        <v>1</v>
      </c>
      <c r="L285" t="str">
        <f t="shared" si="33"/>
        <v>M</v>
      </c>
      <c r="M285">
        <f t="shared" si="34"/>
        <v>43</v>
      </c>
      <c r="N285" s="11">
        <f t="shared" si="35"/>
        <v>0.75</v>
      </c>
      <c r="O285" s="3">
        <f t="shared" si="36"/>
        <v>40.000000000000014</v>
      </c>
      <c r="P285">
        <f t="shared" si="37"/>
        <v>1</v>
      </c>
      <c r="Q285">
        <f t="shared" si="38"/>
        <v>0.34782608695652173</v>
      </c>
      <c r="R285">
        <f t="shared" si="39"/>
        <v>1</v>
      </c>
    </row>
    <row r="286" spans="1:18" x14ac:dyDescent="0.3">
      <c r="A286">
        <v>4</v>
      </c>
      <c r="B286">
        <v>41.897865000000003</v>
      </c>
      <c r="C286">
        <v>-87.630874000000006</v>
      </c>
      <c r="D286" s="1">
        <v>0.79166666666666663</v>
      </c>
      <c r="E286" s="1">
        <v>0.99930555555555556</v>
      </c>
      <c r="F286" t="s">
        <v>13</v>
      </c>
      <c r="G286" cm="1">
        <f t="array" ref="G286">_xlfn.IFS(F286="Fast Food",0,F286="Groceries",1,F286="Home",2,F286="Library",3,F286="Mall",4,F286="Museum",5,F286="Nightclub",6,F286="Park",7,F286="Parking",8,F286="Restaurant",9,F286="Work",10)</f>
        <v>2</v>
      </c>
      <c r="H286" t="s">
        <v>10</v>
      </c>
      <c r="I286">
        <v>26</v>
      </c>
      <c r="J286" s="2">
        <v>44123</v>
      </c>
      <c r="K286">
        <f t="shared" si="32"/>
        <v>1</v>
      </c>
      <c r="L286" t="str">
        <f t="shared" si="33"/>
        <v>M</v>
      </c>
      <c r="M286">
        <f t="shared" si="34"/>
        <v>43</v>
      </c>
      <c r="N286" s="11">
        <f t="shared" si="35"/>
        <v>0.83333333333333326</v>
      </c>
      <c r="O286" s="3">
        <f t="shared" si="36"/>
        <v>239.00000000000011</v>
      </c>
      <c r="P286">
        <f t="shared" si="37"/>
        <v>1</v>
      </c>
      <c r="Q286">
        <f t="shared" si="38"/>
        <v>0.5</v>
      </c>
      <c r="R286">
        <f t="shared" si="39"/>
        <v>1</v>
      </c>
    </row>
    <row r="287" spans="1:18" x14ac:dyDescent="0.3">
      <c r="A287">
        <v>5</v>
      </c>
      <c r="B287">
        <v>41.874848999999998</v>
      </c>
      <c r="C287">
        <v>-87.634506000000002</v>
      </c>
      <c r="D287" s="1">
        <v>0.25</v>
      </c>
      <c r="E287" s="1">
        <v>0.3125</v>
      </c>
      <c r="F287" t="s">
        <v>16</v>
      </c>
      <c r="G287" cm="1">
        <f t="array" ref="G287">_xlfn.IFS(F287="Fast Food",0,F287="Groceries",1,F287="Home",2,F287="Library",3,F287="Mall",4,F287="Museum",5,F287="Nightclub",6,F287="Park",7,F287="Parking",8,F287="Restaurant",9,F287="Work",10)</f>
        <v>7</v>
      </c>
      <c r="H287" t="s">
        <v>10</v>
      </c>
      <c r="I287">
        <v>27</v>
      </c>
      <c r="J287" s="2">
        <v>44123</v>
      </c>
      <c r="K287">
        <f t="shared" si="32"/>
        <v>1</v>
      </c>
      <c r="L287" t="str">
        <f t="shared" si="33"/>
        <v>M</v>
      </c>
      <c r="M287">
        <f t="shared" si="34"/>
        <v>43</v>
      </c>
      <c r="N287" s="11">
        <f t="shared" si="35"/>
        <v>0.25</v>
      </c>
      <c r="O287" s="3">
        <f t="shared" si="36"/>
        <v>90</v>
      </c>
      <c r="P287">
        <f t="shared" si="37"/>
        <v>1</v>
      </c>
      <c r="Q287">
        <f t="shared" si="38"/>
        <v>0.5</v>
      </c>
      <c r="R287">
        <f t="shared" si="39"/>
        <v>1</v>
      </c>
    </row>
    <row r="288" spans="1:18" x14ac:dyDescent="0.3">
      <c r="A288">
        <v>5</v>
      </c>
      <c r="B288">
        <v>41.880653000000002</v>
      </c>
      <c r="C288">
        <v>-87.636480000000006</v>
      </c>
      <c r="D288" s="1">
        <v>0.375</v>
      </c>
      <c r="E288" s="1">
        <v>0.70833333333333337</v>
      </c>
      <c r="F288" t="s">
        <v>12</v>
      </c>
      <c r="G288" cm="1">
        <f t="array" ref="G288">_xlfn.IFS(F288="Fast Food",0,F288="Groceries",1,F288="Home",2,F288="Library",3,F288="Mall",4,F288="Museum",5,F288="Nightclub",6,F288="Park",7,F288="Parking",8,F288="Restaurant",9,F288="Work",10)</f>
        <v>10</v>
      </c>
      <c r="H288" t="s">
        <v>10</v>
      </c>
      <c r="I288">
        <v>27</v>
      </c>
      <c r="J288" s="2">
        <v>44123</v>
      </c>
      <c r="K288">
        <f t="shared" si="32"/>
        <v>1</v>
      </c>
      <c r="L288" t="str">
        <f t="shared" si="33"/>
        <v>M</v>
      </c>
      <c r="M288">
        <f t="shared" si="34"/>
        <v>43</v>
      </c>
      <c r="N288" s="11">
        <f t="shared" si="35"/>
        <v>0.41666666666666663</v>
      </c>
      <c r="O288" s="3">
        <f t="shared" si="36"/>
        <v>420.00000000000011</v>
      </c>
      <c r="P288">
        <f t="shared" si="37"/>
        <v>0.75</v>
      </c>
      <c r="Q288">
        <f t="shared" si="38"/>
        <v>0.15789473684210525</v>
      </c>
      <c r="R288">
        <f t="shared" si="39"/>
        <v>0.75</v>
      </c>
    </row>
    <row r="289" spans="1:18" x14ac:dyDescent="0.3">
      <c r="A289">
        <v>5</v>
      </c>
      <c r="B289">
        <v>41.881996999999998</v>
      </c>
      <c r="C289">
        <v>-87.627484999999993</v>
      </c>
      <c r="D289" s="1">
        <v>0.73958333333333337</v>
      </c>
      <c r="E289" s="1">
        <v>0.77083333333333337</v>
      </c>
      <c r="F289" t="s">
        <v>15</v>
      </c>
      <c r="G289" cm="1">
        <f t="array" ref="G289">_xlfn.IFS(F289="Fast Food",0,F289="Groceries",1,F289="Home",2,F289="Library",3,F289="Mall",4,F289="Museum",5,F289="Nightclub",6,F289="Park",7,F289="Parking",8,F289="Restaurant",9,F289="Work",10)</f>
        <v>1</v>
      </c>
      <c r="H289" t="s">
        <v>10</v>
      </c>
      <c r="I289">
        <v>27</v>
      </c>
      <c r="J289" s="2">
        <v>44123</v>
      </c>
      <c r="K289">
        <f t="shared" si="32"/>
        <v>1</v>
      </c>
      <c r="L289" t="str">
        <f t="shared" si="33"/>
        <v>M</v>
      </c>
      <c r="M289">
        <f t="shared" si="34"/>
        <v>43</v>
      </c>
      <c r="N289" s="11">
        <f t="shared" si="35"/>
        <v>0.75</v>
      </c>
      <c r="O289" s="3">
        <f t="shared" si="36"/>
        <v>30.000000000000053</v>
      </c>
      <c r="P289">
        <f t="shared" si="37"/>
        <v>1</v>
      </c>
      <c r="Q289">
        <f t="shared" si="38"/>
        <v>0.34782608695652173</v>
      </c>
      <c r="R289">
        <f t="shared" si="39"/>
        <v>1</v>
      </c>
    </row>
    <row r="290" spans="1:18" x14ac:dyDescent="0.3">
      <c r="A290">
        <v>5</v>
      </c>
      <c r="B290">
        <v>41.897865000000003</v>
      </c>
      <c r="C290">
        <v>-87.630874000000006</v>
      </c>
      <c r="D290" s="1">
        <v>0.73958333333333337</v>
      </c>
      <c r="E290" s="1">
        <v>0.99930555555555556</v>
      </c>
      <c r="F290" t="s">
        <v>13</v>
      </c>
      <c r="G290" cm="1">
        <f t="array" ref="G290">_xlfn.IFS(F290="Fast Food",0,F290="Groceries",1,F290="Home",2,F290="Library",3,F290="Mall",4,F290="Museum",5,F290="Nightclub",6,F290="Park",7,F290="Parking",8,F290="Restaurant",9,F290="Work",10)</f>
        <v>2</v>
      </c>
      <c r="H290" t="s">
        <v>10</v>
      </c>
      <c r="I290">
        <v>27</v>
      </c>
      <c r="J290" s="2">
        <v>44123</v>
      </c>
      <c r="K290">
        <f t="shared" si="32"/>
        <v>1</v>
      </c>
      <c r="L290" t="str">
        <f t="shared" si="33"/>
        <v>M</v>
      </c>
      <c r="M290">
        <f t="shared" si="34"/>
        <v>43</v>
      </c>
      <c r="N290" s="11">
        <f t="shared" si="35"/>
        <v>0.75</v>
      </c>
      <c r="O290" s="3">
        <f t="shared" si="36"/>
        <v>359</v>
      </c>
      <c r="P290">
        <f t="shared" si="37"/>
        <v>1</v>
      </c>
      <c r="Q290">
        <f t="shared" si="38"/>
        <v>0.25</v>
      </c>
      <c r="R290">
        <f t="shared" si="39"/>
        <v>1</v>
      </c>
    </row>
    <row r="291" spans="1:18" x14ac:dyDescent="0.3">
      <c r="A291">
        <v>6</v>
      </c>
      <c r="B291">
        <v>41.874848999999998</v>
      </c>
      <c r="C291">
        <v>-87.634506000000002</v>
      </c>
      <c r="D291" s="1">
        <v>0.25</v>
      </c>
      <c r="E291" s="1">
        <v>0.31944444444444448</v>
      </c>
      <c r="F291" t="s">
        <v>16</v>
      </c>
      <c r="G291" cm="1">
        <f t="array" ref="G291">_xlfn.IFS(F291="Fast Food",0,F291="Groceries",1,F291="Home",2,F291="Library",3,F291="Mall",4,F291="Museum",5,F291="Nightclub",6,F291="Park",7,F291="Parking",8,F291="Restaurant",9,F291="Work",10)</f>
        <v>7</v>
      </c>
      <c r="H291" t="s">
        <v>14</v>
      </c>
      <c r="I291">
        <v>29</v>
      </c>
      <c r="J291" s="2">
        <v>44123</v>
      </c>
      <c r="K291">
        <f t="shared" si="32"/>
        <v>1</v>
      </c>
      <c r="L291" t="str">
        <f t="shared" si="33"/>
        <v>M</v>
      </c>
      <c r="M291">
        <f t="shared" si="34"/>
        <v>43</v>
      </c>
      <c r="N291" s="11">
        <f t="shared" si="35"/>
        <v>0.25</v>
      </c>
      <c r="O291" s="3">
        <f t="shared" si="36"/>
        <v>100.00000000000004</v>
      </c>
      <c r="P291">
        <f t="shared" si="37"/>
        <v>1</v>
      </c>
      <c r="Q291">
        <f t="shared" si="38"/>
        <v>0.5</v>
      </c>
      <c r="R291">
        <f t="shared" si="39"/>
        <v>1</v>
      </c>
    </row>
    <row r="292" spans="1:18" x14ac:dyDescent="0.3">
      <c r="A292">
        <v>6</v>
      </c>
      <c r="B292">
        <v>41.880653000000002</v>
      </c>
      <c r="C292">
        <v>-87.636480000000006</v>
      </c>
      <c r="D292" s="1">
        <v>0.375</v>
      </c>
      <c r="E292" s="1">
        <v>0.71527777777777779</v>
      </c>
      <c r="F292" t="s">
        <v>12</v>
      </c>
      <c r="G292" cm="1">
        <f t="array" ref="G292">_xlfn.IFS(F292="Fast Food",0,F292="Groceries",1,F292="Home",2,F292="Library",3,F292="Mall",4,F292="Museum",5,F292="Nightclub",6,F292="Park",7,F292="Parking",8,F292="Restaurant",9,F292="Work",10)</f>
        <v>10</v>
      </c>
      <c r="H292" t="s">
        <v>14</v>
      </c>
      <c r="I292">
        <v>29</v>
      </c>
      <c r="J292" s="2">
        <v>44123</v>
      </c>
      <c r="K292">
        <f t="shared" si="32"/>
        <v>1</v>
      </c>
      <c r="L292" t="str">
        <f t="shared" si="33"/>
        <v>M</v>
      </c>
      <c r="M292">
        <f t="shared" si="34"/>
        <v>43</v>
      </c>
      <c r="N292" s="11">
        <f t="shared" si="35"/>
        <v>0.41666666666666663</v>
      </c>
      <c r="O292" s="3">
        <f t="shared" si="36"/>
        <v>430.00000000000006</v>
      </c>
      <c r="P292">
        <f t="shared" si="37"/>
        <v>1</v>
      </c>
      <c r="Q292">
        <f t="shared" si="38"/>
        <v>0.21052631578947367</v>
      </c>
      <c r="R292">
        <f t="shared" si="39"/>
        <v>1</v>
      </c>
    </row>
    <row r="293" spans="1:18" x14ac:dyDescent="0.3">
      <c r="A293">
        <v>6</v>
      </c>
      <c r="B293">
        <v>41.897865000000003</v>
      </c>
      <c r="C293">
        <v>-87.630874000000006</v>
      </c>
      <c r="D293" s="1">
        <v>0.73958333333333337</v>
      </c>
      <c r="E293" s="1">
        <v>0.99930555555555556</v>
      </c>
      <c r="F293" t="s">
        <v>13</v>
      </c>
      <c r="G293" cm="1">
        <f t="array" ref="G293">_xlfn.IFS(F293="Fast Food",0,F293="Groceries",1,F293="Home",2,F293="Library",3,F293="Mall",4,F293="Museum",5,F293="Nightclub",6,F293="Park",7,F293="Parking",8,F293="Restaurant",9,F293="Work",10)</f>
        <v>2</v>
      </c>
      <c r="H293" t="s">
        <v>14</v>
      </c>
      <c r="I293">
        <v>29</v>
      </c>
      <c r="J293" s="2">
        <v>44123</v>
      </c>
      <c r="K293">
        <f t="shared" si="32"/>
        <v>1</v>
      </c>
      <c r="L293" t="str">
        <f t="shared" si="33"/>
        <v>M</v>
      </c>
      <c r="M293">
        <f t="shared" si="34"/>
        <v>43</v>
      </c>
      <c r="N293" s="11">
        <f t="shared" si="35"/>
        <v>0.75</v>
      </c>
      <c r="O293" s="3">
        <f t="shared" si="36"/>
        <v>359</v>
      </c>
      <c r="P293">
        <f t="shared" si="37"/>
        <v>1</v>
      </c>
      <c r="Q293">
        <f t="shared" si="38"/>
        <v>0.25</v>
      </c>
      <c r="R293">
        <f t="shared" si="39"/>
        <v>1</v>
      </c>
    </row>
    <row r="294" spans="1:18" x14ac:dyDescent="0.3">
      <c r="A294">
        <v>1</v>
      </c>
      <c r="B294">
        <v>41.879604</v>
      </c>
      <c r="C294">
        <v>-87.633663999999996</v>
      </c>
      <c r="D294" s="1">
        <v>0.33333333333333331</v>
      </c>
      <c r="E294" s="1">
        <v>0.34027777777777773</v>
      </c>
      <c r="F294" t="s">
        <v>9</v>
      </c>
      <c r="G294" cm="1">
        <f t="array" ref="G294">_xlfn.IFS(F294="Fast Food",0,F294="Groceries",1,F294="Home",2,F294="Library",3,F294="Mall",4,F294="Museum",5,F294="Nightclub",6,F294="Park",7,F294="Parking",8,F294="Restaurant",9,F294="Work",10)</f>
        <v>0</v>
      </c>
      <c r="H294" t="s">
        <v>10</v>
      </c>
      <c r="I294">
        <v>25</v>
      </c>
      <c r="J294" s="2">
        <v>44124</v>
      </c>
      <c r="K294">
        <f t="shared" si="32"/>
        <v>1</v>
      </c>
      <c r="L294" t="str">
        <f t="shared" si="33"/>
        <v>Tu</v>
      </c>
      <c r="M294">
        <f t="shared" si="34"/>
        <v>43</v>
      </c>
      <c r="N294" s="11">
        <f t="shared" si="35"/>
        <v>0.33333333333333331</v>
      </c>
      <c r="O294" s="3">
        <f t="shared" si="36"/>
        <v>9.9999999999999645</v>
      </c>
      <c r="P294">
        <f t="shared" si="37"/>
        <v>1</v>
      </c>
      <c r="Q294">
        <f t="shared" si="38"/>
        <v>0.5</v>
      </c>
      <c r="R294">
        <f t="shared" si="39"/>
        <v>1</v>
      </c>
    </row>
    <row r="295" spans="1:18" x14ac:dyDescent="0.3">
      <c r="A295">
        <v>1</v>
      </c>
      <c r="B295">
        <v>41.877676999999998</v>
      </c>
      <c r="C295">
        <v>-87.634251000000006</v>
      </c>
      <c r="D295" s="1">
        <v>0.34375</v>
      </c>
      <c r="E295" s="1">
        <v>0.34722222222222227</v>
      </c>
      <c r="F295" t="s">
        <v>11</v>
      </c>
      <c r="G295" cm="1">
        <f t="array" ref="G295">_xlfn.IFS(F295="Fast Food",0,F295="Groceries",1,F295="Home",2,F295="Library",3,F295="Mall",4,F295="Museum",5,F295="Nightclub",6,F295="Park",7,F295="Parking",8,F295="Restaurant",9,F295="Work",10)</f>
        <v>8</v>
      </c>
      <c r="H295" t="s">
        <v>10</v>
      </c>
      <c r="I295">
        <v>25</v>
      </c>
      <c r="J295" s="2">
        <v>44124</v>
      </c>
      <c r="K295">
        <f t="shared" si="32"/>
        <v>1</v>
      </c>
      <c r="L295" t="str">
        <f t="shared" si="33"/>
        <v>Tu</v>
      </c>
      <c r="M295">
        <f t="shared" si="34"/>
        <v>43</v>
      </c>
      <c r="N295" s="11">
        <f t="shared" si="35"/>
        <v>0.33333333333333331</v>
      </c>
      <c r="O295" s="3">
        <f t="shared" si="36"/>
        <v>20.000000000000089</v>
      </c>
      <c r="P295">
        <f t="shared" si="37"/>
        <v>1</v>
      </c>
      <c r="Q295">
        <f t="shared" si="38"/>
        <v>1</v>
      </c>
      <c r="R295">
        <f t="shared" si="39"/>
        <v>1</v>
      </c>
    </row>
    <row r="296" spans="1:18" x14ac:dyDescent="0.3">
      <c r="A296">
        <v>1</v>
      </c>
      <c r="B296">
        <v>41.880653000000002</v>
      </c>
      <c r="C296">
        <v>-87.636480000000006</v>
      </c>
      <c r="D296" s="1">
        <v>0.35416666666666669</v>
      </c>
      <c r="E296" s="1">
        <v>0.5</v>
      </c>
      <c r="F296" t="s">
        <v>12</v>
      </c>
      <c r="G296" cm="1">
        <f t="array" ref="G296">_xlfn.IFS(F296="Fast Food",0,F296="Groceries",1,F296="Home",2,F296="Library",3,F296="Mall",4,F296="Museum",5,F296="Nightclub",6,F296="Park",7,F296="Parking",8,F296="Restaurant",9,F296="Work",10)</f>
        <v>10</v>
      </c>
      <c r="H296" t="s">
        <v>10</v>
      </c>
      <c r="I296">
        <v>25</v>
      </c>
      <c r="J296" s="2">
        <v>44124</v>
      </c>
      <c r="K296">
        <f t="shared" si="32"/>
        <v>1</v>
      </c>
      <c r="L296" t="str">
        <f t="shared" si="33"/>
        <v>Tu</v>
      </c>
      <c r="M296">
        <f t="shared" si="34"/>
        <v>43</v>
      </c>
      <c r="N296" s="11">
        <f t="shared" si="35"/>
        <v>0.33333333333333331</v>
      </c>
      <c r="O296" s="3">
        <f t="shared" si="36"/>
        <v>240.00000000000003</v>
      </c>
      <c r="P296">
        <f t="shared" si="37"/>
        <v>1</v>
      </c>
      <c r="Q296">
        <f t="shared" si="38"/>
        <v>1</v>
      </c>
      <c r="R296">
        <f t="shared" si="39"/>
        <v>1</v>
      </c>
    </row>
    <row r="297" spans="1:18" x14ac:dyDescent="0.3">
      <c r="A297">
        <v>1</v>
      </c>
      <c r="B297">
        <v>41.897865000000003</v>
      </c>
      <c r="C297">
        <v>-87.630874000000006</v>
      </c>
      <c r="D297" s="1">
        <v>0.72916666666666663</v>
      </c>
      <c r="E297" s="1">
        <v>0.99930555555555556</v>
      </c>
      <c r="F297" t="s">
        <v>13</v>
      </c>
      <c r="G297" cm="1">
        <f t="array" ref="G297">_xlfn.IFS(F297="Fast Food",0,F297="Groceries",1,F297="Home",2,F297="Library",3,F297="Mall",4,F297="Museum",5,F297="Nightclub",6,F297="Park",7,F297="Parking",8,F297="Restaurant",9,F297="Work",10)</f>
        <v>2</v>
      </c>
      <c r="H297" t="s">
        <v>10</v>
      </c>
      <c r="I297">
        <v>25</v>
      </c>
      <c r="J297" s="2">
        <v>44124</v>
      </c>
      <c r="K297">
        <f t="shared" si="32"/>
        <v>1</v>
      </c>
      <c r="L297" t="str">
        <f t="shared" si="33"/>
        <v>Tu</v>
      </c>
      <c r="M297">
        <f t="shared" si="34"/>
        <v>43</v>
      </c>
      <c r="N297" s="11">
        <f t="shared" si="35"/>
        <v>0.75</v>
      </c>
      <c r="O297" s="3">
        <f t="shared" si="36"/>
        <v>359</v>
      </c>
      <c r="P297">
        <f t="shared" si="37"/>
        <v>1</v>
      </c>
      <c r="Q297">
        <f t="shared" si="38"/>
        <v>0.25</v>
      </c>
      <c r="R297">
        <f t="shared" si="39"/>
        <v>1</v>
      </c>
    </row>
    <row r="298" spans="1:18" x14ac:dyDescent="0.3">
      <c r="A298">
        <v>2</v>
      </c>
      <c r="B298">
        <v>41.879604</v>
      </c>
      <c r="C298">
        <v>-87.633663999999996</v>
      </c>
      <c r="D298" s="1">
        <v>0.3125</v>
      </c>
      <c r="E298" s="1">
        <v>0.35416666666666669</v>
      </c>
      <c r="F298" t="s">
        <v>9</v>
      </c>
      <c r="G298" cm="1">
        <f t="array" ref="G298">_xlfn.IFS(F298="Fast Food",0,F298="Groceries",1,F298="Home",2,F298="Library",3,F298="Mall",4,F298="Museum",5,F298="Nightclub",6,F298="Park",7,F298="Parking",8,F298="Restaurant",9,F298="Work",10)</f>
        <v>0</v>
      </c>
      <c r="H298" t="s">
        <v>14</v>
      </c>
      <c r="I298">
        <v>27</v>
      </c>
      <c r="J298" s="2">
        <v>44124</v>
      </c>
      <c r="K298">
        <f t="shared" si="32"/>
        <v>1</v>
      </c>
      <c r="L298" t="str">
        <f t="shared" si="33"/>
        <v>Tu</v>
      </c>
      <c r="M298">
        <f t="shared" si="34"/>
        <v>43</v>
      </c>
      <c r="N298" s="11">
        <f t="shared" si="35"/>
        <v>0.33333333333333331</v>
      </c>
      <c r="O298" s="3">
        <f t="shared" si="36"/>
        <v>30.000000000000053</v>
      </c>
      <c r="P298">
        <f t="shared" si="37"/>
        <v>1</v>
      </c>
      <c r="Q298">
        <f t="shared" si="38"/>
        <v>0.5</v>
      </c>
      <c r="R298">
        <f t="shared" si="39"/>
        <v>1</v>
      </c>
    </row>
    <row r="299" spans="1:18" x14ac:dyDescent="0.3">
      <c r="A299">
        <v>2</v>
      </c>
      <c r="B299">
        <v>41.880653000000002</v>
      </c>
      <c r="C299">
        <v>-87.636480000000006</v>
      </c>
      <c r="D299" s="1">
        <v>0.375</v>
      </c>
      <c r="E299" s="1">
        <v>0.70833333333333337</v>
      </c>
      <c r="F299" t="s">
        <v>12</v>
      </c>
      <c r="G299" cm="1">
        <f t="array" ref="G299">_xlfn.IFS(F299="Fast Food",0,F299="Groceries",1,F299="Home",2,F299="Library",3,F299="Mall",4,F299="Museum",5,F299="Nightclub",6,F299="Park",7,F299="Parking",8,F299="Restaurant",9,F299="Work",10)</f>
        <v>10</v>
      </c>
      <c r="H299" t="s">
        <v>14</v>
      </c>
      <c r="I299">
        <v>27</v>
      </c>
      <c r="J299" s="2">
        <v>44124</v>
      </c>
      <c r="K299">
        <f t="shared" si="32"/>
        <v>1</v>
      </c>
      <c r="L299" t="str">
        <f t="shared" si="33"/>
        <v>Tu</v>
      </c>
      <c r="M299">
        <f t="shared" si="34"/>
        <v>43</v>
      </c>
      <c r="N299" s="11">
        <f t="shared" si="35"/>
        <v>0.41666666666666663</v>
      </c>
      <c r="O299" s="3">
        <f t="shared" si="36"/>
        <v>420.00000000000011</v>
      </c>
      <c r="P299">
        <f t="shared" si="37"/>
        <v>1</v>
      </c>
      <c r="Q299">
        <f t="shared" si="38"/>
        <v>0.2</v>
      </c>
      <c r="R299">
        <f t="shared" si="39"/>
        <v>1</v>
      </c>
    </row>
    <row r="300" spans="1:18" x14ac:dyDescent="0.3">
      <c r="A300">
        <v>2</v>
      </c>
      <c r="B300">
        <v>41.897865000000003</v>
      </c>
      <c r="C300">
        <v>-87.630874000000006</v>
      </c>
      <c r="D300" s="1">
        <v>0.73958333333333337</v>
      </c>
      <c r="E300" s="1">
        <v>0.99930555555555556</v>
      </c>
      <c r="F300" t="s">
        <v>13</v>
      </c>
      <c r="G300" cm="1">
        <f t="array" ref="G300">_xlfn.IFS(F300="Fast Food",0,F300="Groceries",1,F300="Home",2,F300="Library",3,F300="Mall",4,F300="Museum",5,F300="Nightclub",6,F300="Park",7,F300="Parking",8,F300="Restaurant",9,F300="Work",10)</f>
        <v>2</v>
      </c>
      <c r="H300" t="s">
        <v>14</v>
      </c>
      <c r="I300">
        <v>27</v>
      </c>
      <c r="J300" s="2">
        <v>44124</v>
      </c>
      <c r="K300">
        <f t="shared" si="32"/>
        <v>1</v>
      </c>
      <c r="L300" t="str">
        <f t="shared" si="33"/>
        <v>Tu</v>
      </c>
      <c r="M300">
        <f t="shared" si="34"/>
        <v>43</v>
      </c>
      <c r="N300" s="11">
        <f t="shared" si="35"/>
        <v>0.75</v>
      </c>
      <c r="O300" s="3">
        <f t="shared" si="36"/>
        <v>359</v>
      </c>
      <c r="P300">
        <f t="shared" si="37"/>
        <v>1</v>
      </c>
      <c r="Q300">
        <f t="shared" si="38"/>
        <v>0.25</v>
      </c>
      <c r="R300">
        <f t="shared" si="39"/>
        <v>1</v>
      </c>
    </row>
    <row r="301" spans="1:18" x14ac:dyDescent="0.3">
      <c r="A301">
        <v>3</v>
      </c>
      <c r="B301">
        <v>41.880653000000002</v>
      </c>
      <c r="C301">
        <v>-87.636480000000006</v>
      </c>
      <c r="D301" s="1">
        <v>0.375</v>
      </c>
      <c r="E301" s="1">
        <v>0.70833333333333337</v>
      </c>
      <c r="F301" t="s">
        <v>12</v>
      </c>
      <c r="G301" cm="1">
        <f t="array" ref="G301">_xlfn.IFS(F301="Fast Food",0,F301="Groceries",1,F301="Home",2,F301="Library",3,F301="Mall",4,F301="Museum",5,F301="Nightclub",6,F301="Park",7,F301="Parking",8,F301="Restaurant",9,F301="Work",10)</f>
        <v>10</v>
      </c>
      <c r="H301" t="s">
        <v>14</v>
      </c>
      <c r="I301">
        <v>29</v>
      </c>
      <c r="J301" s="2">
        <v>44124</v>
      </c>
      <c r="K301">
        <f t="shared" si="32"/>
        <v>1</v>
      </c>
      <c r="L301" t="str">
        <f t="shared" si="33"/>
        <v>Tu</v>
      </c>
      <c r="M301">
        <f t="shared" si="34"/>
        <v>43</v>
      </c>
      <c r="N301" s="11">
        <f t="shared" si="35"/>
        <v>0.41666666666666663</v>
      </c>
      <c r="O301" s="3">
        <f t="shared" si="36"/>
        <v>420.00000000000011</v>
      </c>
      <c r="P301">
        <f t="shared" si="37"/>
        <v>1</v>
      </c>
      <c r="Q301">
        <f t="shared" si="38"/>
        <v>0.2</v>
      </c>
      <c r="R301">
        <f t="shared" si="39"/>
        <v>1</v>
      </c>
    </row>
    <row r="302" spans="1:18" x14ac:dyDescent="0.3">
      <c r="A302">
        <v>3</v>
      </c>
      <c r="B302">
        <v>41.897865000000003</v>
      </c>
      <c r="C302">
        <v>-87.630874000000006</v>
      </c>
      <c r="D302" s="1">
        <v>0.79166666666666663</v>
      </c>
      <c r="E302" s="1">
        <v>0.99930555555555556</v>
      </c>
      <c r="F302" t="s">
        <v>13</v>
      </c>
      <c r="G302" cm="1">
        <f t="array" ref="G302">_xlfn.IFS(F302="Fast Food",0,F302="Groceries",1,F302="Home",2,F302="Library",3,F302="Mall",4,F302="Museum",5,F302="Nightclub",6,F302="Park",7,F302="Parking",8,F302="Restaurant",9,F302="Work",10)</f>
        <v>2</v>
      </c>
      <c r="H302" t="s">
        <v>14</v>
      </c>
      <c r="I302">
        <v>29</v>
      </c>
      <c r="J302" s="2">
        <v>44124</v>
      </c>
      <c r="K302">
        <f t="shared" si="32"/>
        <v>1</v>
      </c>
      <c r="L302" t="str">
        <f t="shared" si="33"/>
        <v>Tu</v>
      </c>
      <c r="M302">
        <f t="shared" si="34"/>
        <v>43</v>
      </c>
      <c r="N302" s="11">
        <f t="shared" si="35"/>
        <v>0.83333333333333326</v>
      </c>
      <c r="O302" s="3">
        <f t="shared" si="36"/>
        <v>239.00000000000011</v>
      </c>
      <c r="P302">
        <f t="shared" si="37"/>
        <v>1</v>
      </c>
      <c r="Q302">
        <f t="shared" si="38"/>
        <v>0.5</v>
      </c>
      <c r="R302">
        <f t="shared" si="39"/>
        <v>1</v>
      </c>
    </row>
    <row r="303" spans="1:18" x14ac:dyDescent="0.3">
      <c r="A303">
        <v>4</v>
      </c>
      <c r="B303">
        <v>41.880653000000002</v>
      </c>
      <c r="C303">
        <v>-87.636480000000006</v>
      </c>
      <c r="D303" s="1">
        <v>0.375</v>
      </c>
      <c r="E303" s="1">
        <v>0.71527777777777779</v>
      </c>
      <c r="F303" t="s">
        <v>12</v>
      </c>
      <c r="G303" cm="1">
        <f t="array" ref="G303">_xlfn.IFS(F303="Fast Food",0,F303="Groceries",1,F303="Home",2,F303="Library",3,F303="Mall",4,F303="Museum",5,F303="Nightclub",6,F303="Park",7,F303="Parking",8,F303="Restaurant",9,F303="Work",10)</f>
        <v>10</v>
      </c>
      <c r="H303" t="s">
        <v>10</v>
      </c>
      <c r="I303">
        <v>26</v>
      </c>
      <c r="J303" s="2">
        <v>44124</v>
      </c>
      <c r="K303">
        <f t="shared" si="32"/>
        <v>1</v>
      </c>
      <c r="L303" t="str">
        <f t="shared" si="33"/>
        <v>Tu</v>
      </c>
      <c r="M303">
        <f t="shared" si="34"/>
        <v>43</v>
      </c>
      <c r="N303" s="11">
        <f t="shared" si="35"/>
        <v>0.41666666666666663</v>
      </c>
      <c r="O303" s="3">
        <f t="shared" si="36"/>
        <v>430.00000000000006</v>
      </c>
      <c r="P303">
        <f t="shared" si="37"/>
        <v>1</v>
      </c>
      <c r="Q303">
        <f t="shared" si="38"/>
        <v>0.2</v>
      </c>
      <c r="R303">
        <f t="shared" si="39"/>
        <v>1</v>
      </c>
    </row>
    <row r="304" spans="1:18" x14ac:dyDescent="0.3">
      <c r="A304">
        <v>4</v>
      </c>
      <c r="B304">
        <v>41.881996999999998</v>
      </c>
      <c r="C304">
        <v>-87.627484999999993</v>
      </c>
      <c r="D304" s="1">
        <v>0.73958333333333337</v>
      </c>
      <c r="E304" s="1">
        <v>0.77777777777777779</v>
      </c>
      <c r="F304" t="s">
        <v>15</v>
      </c>
      <c r="G304" cm="1">
        <f t="array" ref="G304">_xlfn.IFS(F304="Fast Food",0,F304="Groceries",1,F304="Home",2,F304="Library",3,F304="Mall",4,F304="Museum",5,F304="Nightclub",6,F304="Park",7,F304="Parking",8,F304="Restaurant",9,F304="Work",10)</f>
        <v>1</v>
      </c>
      <c r="H304" t="s">
        <v>10</v>
      </c>
      <c r="I304">
        <v>26</v>
      </c>
      <c r="J304" s="2">
        <v>44124</v>
      </c>
      <c r="K304">
        <f t="shared" si="32"/>
        <v>1</v>
      </c>
      <c r="L304" t="str">
        <f t="shared" si="33"/>
        <v>Tu</v>
      </c>
      <c r="M304">
        <f t="shared" si="34"/>
        <v>43</v>
      </c>
      <c r="N304" s="11">
        <f t="shared" si="35"/>
        <v>0.75</v>
      </c>
      <c r="O304" s="3">
        <f t="shared" si="36"/>
        <v>40.000000000000014</v>
      </c>
      <c r="P304">
        <f t="shared" si="37"/>
        <v>1</v>
      </c>
      <c r="Q304">
        <f t="shared" si="38"/>
        <v>0.34782608695652173</v>
      </c>
      <c r="R304">
        <f t="shared" si="39"/>
        <v>1</v>
      </c>
    </row>
    <row r="305" spans="1:18" x14ac:dyDescent="0.3">
      <c r="A305">
        <v>4</v>
      </c>
      <c r="B305">
        <v>41.897865000000003</v>
      </c>
      <c r="C305">
        <v>-87.630874000000006</v>
      </c>
      <c r="D305" s="1">
        <v>0.79166666666666663</v>
      </c>
      <c r="E305" s="1">
        <v>0.99930555555555556</v>
      </c>
      <c r="F305" t="s">
        <v>13</v>
      </c>
      <c r="G305" cm="1">
        <f t="array" ref="G305">_xlfn.IFS(F305="Fast Food",0,F305="Groceries",1,F305="Home",2,F305="Library",3,F305="Mall",4,F305="Museum",5,F305="Nightclub",6,F305="Park",7,F305="Parking",8,F305="Restaurant",9,F305="Work",10)</f>
        <v>2</v>
      </c>
      <c r="H305" t="s">
        <v>10</v>
      </c>
      <c r="I305">
        <v>26</v>
      </c>
      <c r="J305" s="2">
        <v>44124</v>
      </c>
      <c r="K305">
        <f t="shared" si="32"/>
        <v>1</v>
      </c>
      <c r="L305" t="str">
        <f t="shared" si="33"/>
        <v>Tu</v>
      </c>
      <c r="M305">
        <f t="shared" si="34"/>
        <v>43</v>
      </c>
      <c r="N305" s="11">
        <f t="shared" si="35"/>
        <v>0.83333333333333326</v>
      </c>
      <c r="O305" s="3">
        <f t="shared" si="36"/>
        <v>239.00000000000011</v>
      </c>
      <c r="P305">
        <f t="shared" si="37"/>
        <v>1</v>
      </c>
      <c r="Q305">
        <f t="shared" si="38"/>
        <v>0.5</v>
      </c>
      <c r="R305">
        <f t="shared" si="39"/>
        <v>1</v>
      </c>
    </row>
    <row r="306" spans="1:18" x14ac:dyDescent="0.3">
      <c r="A306">
        <v>5</v>
      </c>
      <c r="B306">
        <v>41.874848999999998</v>
      </c>
      <c r="C306">
        <v>-87.634506000000002</v>
      </c>
      <c r="D306" s="1">
        <v>0.25</v>
      </c>
      <c r="E306" s="1">
        <v>0.3125</v>
      </c>
      <c r="F306" t="s">
        <v>16</v>
      </c>
      <c r="G306" cm="1">
        <f t="array" ref="G306">_xlfn.IFS(F306="Fast Food",0,F306="Groceries",1,F306="Home",2,F306="Library",3,F306="Mall",4,F306="Museum",5,F306="Nightclub",6,F306="Park",7,F306="Parking",8,F306="Restaurant",9,F306="Work",10)</f>
        <v>7</v>
      </c>
      <c r="H306" t="s">
        <v>10</v>
      </c>
      <c r="I306">
        <v>27</v>
      </c>
      <c r="J306" s="2">
        <v>44124</v>
      </c>
      <c r="K306">
        <f t="shared" si="32"/>
        <v>1</v>
      </c>
      <c r="L306" t="str">
        <f t="shared" si="33"/>
        <v>Tu</v>
      </c>
      <c r="M306">
        <f t="shared" si="34"/>
        <v>43</v>
      </c>
      <c r="N306" s="11">
        <f t="shared" si="35"/>
        <v>0.25</v>
      </c>
      <c r="O306" s="3">
        <f t="shared" si="36"/>
        <v>90</v>
      </c>
      <c r="P306">
        <f t="shared" si="37"/>
        <v>1</v>
      </c>
      <c r="Q306">
        <f t="shared" si="38"/>
        <v>0.5714285714285714</v>
      </c>
      <c r="R306">
        <f t="shared" si="39"/>
        <v>1</v>
      </c>
    </row>
    <row r="307" spans="1:18" x14ac:dyDescent="0.3">
      <c r="A307">
        <v>5</v>
      </c>
      <c r="B307">
        <v>41.880653000000002</v>
      </c>
      <c r="C307">
        <v>-87.636480000000006</v>
      </c>
      <c r="D307" s="1">
        <v>0.375</v>
      </c>
      <c r="E307" s="1">
        <v>0.70833333333333337</v>
      </c>
      <c r="F307" t="s">
        <v>12</v>
      </c>
      <c r="G307" cm="1">
        <f t="array" ref="G307">_xlfn.IFS(F307="Fast Food",0,F307="Groceries",1,F307="Home",2,F307="Library",3,F307="Mall",4,F307="Museum",5,F307="Nightclub",6,F307="Park",7,F307="Parking",8,F307="Restaurant",9,F307="Work",10)</f>
        <v>10</v>
      </c>
      <c r="H307" t="s">
        <v>10</v>
      </c>
      <c r="I307">
        <v>27</v>
      </c>
      <c r="J307" s="2">
        <v>44124</v>
      </c>
      <c r="K307">
        <f t="shared" si="32"/>
        <v>1</v>
      </c>
      <c r="L307" t="str">
        <f t="shared" si="33"/>
        <v>Tu</v>
      </c>
      <c r="M307">
        <f t="shared" si="34"/>
        <v>43</v>
      </c>
      <c r="N307" s="11">
        <f t="shared" si="35"/>
        <v>0.41666666666666663</v>
      </c>
      <c r="O307" s="3">
        <f t="shared" si="36"/>
        <v>420.00000000000011</v>
      </c>
      <c r="P307">
        <f t="shared" si="37"/>
        <v>1</v>
      </c>
      <c r="Q307">
        <f t="shared" si="38"/>
        <v>0.2</v>
      </c>
      <c r="R307">
        <f t="shared" si="39"/>
        <v>1</v>
      </c>
    </row>
    <row r="308" spans="1:18" x14ac:dyDescent="0.3">
      <c r="A308">
        <v>5</v>
      </c>
      <c r="B308">
        <v>41.881996999999998</v>
      </c>
      <c r="C308">
        <v>-87.627484999999993</v>
      </c>
      <c r="D308" s="1">
        <v>0.73958333333333337</v>
      </c>
      <c r="E308" s="1">
        <v>0.77083333333333337</v>
      </c>
      <c r="F308" t="s">
        <v>15</v>
      </c>
      <c r="G308" cm="1">
        <f t="array" ref="G308">_xlfn.IFS(F308="Fast Food",0,F308="Groceries",1,F308="Home",2,F308="Library",3,F308="Mall",4,F308="Museum",5,F308="Nightclub",6,F308="Park",7,F308="Parking",8,F308="Restaurant",9,F308="Work",10)</f>
        <v>1</v>
      </c>
      <c r="H308" t="s">
        <v>10</v>
      </c>
      <c r="I308">
        <v>27</v>
      </c>
      <c r="J308" s="2">
        <v>44124</v>
      </c>
      <c r="K308">
        <f t="shared" si="32"/>
        <v>1</v>
      </c>
      <c r="L308" t="str">
        <f t="shared" si="33"/>
        <v>Tu</v>
      </c>
      <c r="M308">
        <f t="shared" si="34"/>
        <v>43</v>
      </c>
      <c r="N308" s="11">
        <f t="shared" si="35"/>
        <v>0.75</v>
      </c>
      <c r="O308" s="3">
        <f t="shared" si="36"/>
        <v>30.000000000000053</v>
      </c>
      <c r="P308">
        <f t="shared" si="37"/>
        <v>0.875</v>
      </c>
      <c r="Q308">
        <f t="shared" si="38"/>
        <v>0.30434782608695654</v>
      </c>
      <c r="R308">
        <f t="shared" si="39"/>
        <v>0.875</v>
      </c>
    </row>
    <row r="309" spans="1:18" x14ac:dyDescent="0.3">
      <c r="A309">
        <v>5</v>
      </c>
      <c r="B309">
        <v>41.897865000000003</v>
      </c>
      <c r="C309">
        <v>-87.630874000000006</v>
      </c>
      <c r="D309" s="1">
        <v>0.73958333333333337</v>
      </c>
      <c r="E309" s="1">
        <v>0.99930555555555556</v>
      </c>
      <c r="F309" t="s">
        <v>13</v>
      </c>
      <c r="G309" cm="1">
        <f t="array" ref="G309">_xlfn.IFS(F309="Fast Food",0,F309="Groceries",1,F309="Home",2,F309="Library",3,F309="Mall",4,F309="Museum",5,F309="Nightclub",6,F309="Park",7,F309="Parking",8,F309="Restaurant",9,F309="Work",10)</f>
        <v>2</v>
      </c>
      <c r="H309" t="s">
        <v>10</v>
      </c>
      <c r="I309">
        <v>27</v>
      </c>
      <c r="J309" s="2">
        <v>44124</v>
      </c>
      <c r="K309">
        <f t="shared" si="32"/>
        <v>1</v>
      </c>
      <c r="L309" t="str">
        <f t="shared" si="33"/>
        <v>Tu</v>
      </c>
      <c r="M309">
        <f t="shared" si="34"/>
        <v>43</v>
      </c>
      <c r="N309" s="11">
        <f t="shared" si="35"/>
        <v>0.75</v>
      </c>
      <c r="O309" s="3">
        <f t="shared" si="36"/>
        <v>359</v>
      </c>
      <c r="P309">
        <f t="shared" si="37"/>
        <v>1</v>
      </c>
      <c r="Q309">
        <f t="shared" si="38"/>
        <v>0.25</v>
      </c>
      <c r="R309">
        <f t="shared" si="39"/>
        <v>1</v>
      </c>
    </row>
    <row r="310" spans="1:18" x14ac:dyDescent="0.3">
      <c r="A310">
        <v>6</v>
      </c>
      <c r="B310">
        <v>41.880653000000002</v>
      </c>
      <c r="C310">
        <v>-87.636480000000006</v>
      </c>
      <c r="D310" s="1">
        <v>0.375</v>
      </c>
      <c r="E310" s="1">
        <v>0.71527777777777779</v>
      </c>
      <c r="F310" t="s">
        <v>12</v>
      </c>
      <c r="G310" cm="1">
        <f t="array" ref="G310">_xlfn.IFS(F310="Fast Food",0,F310="Groceries",1,F310="Home",2,F310="Library",3,F310="Mall",4,F310="Museum",5,F310="Nightclub",6,F310="Park",7,F310="Parking",8,F310="Restaurant",9,F310="Work",10)</f>
        <v>10</v>
      </c>
      <c r="H310" t="s">
        <v>14</v>
      </c>
      <c r="I310">
        <v>29</v>
      </c>
      <c r="J310" s="2">
        <v>44124</v>
      </c>
      <c r="K310">
        <f t="shared" si="32"/>
        <v>1</v>
      </c>
      <c r="L310" t="str">
        <f t="shared" si="33"/>
        <v>Tu</v>
      </c>
      <c r="M310">
        <f t="shared" si="34"/>
        <v>43</v>
      </c>
      <c r="N310" s="11">
        <f t="shared" si="35"/>
        <v>0.41666666666666663</v>
      </c>
      <c r="O310" s="3">
        <f t="shared" si="36"/>
        <v>430.00000000000006</v>
      </c>
      <c r="P310">
        <f t="shared" si="37"/>
        <v>1</v>
      </c>
      <c r="Q310">
        <f t="shared" si="38"/>
        <v>0.2</v>
      </c>
      <c r="R310">
        <f t="shared" si="39"/>
        <v>1</v>
      </c>
    </row>
    <row r="311" spans="1:18" x14ac:dyDescent="0.3">
      <c r="A311">
        <v>6</v>
      </c>
      <c r="B311">
        <v>41.881996999999998</v>
      </c>
      <c r="C311">
        <v>-87.627484999999993</v>
      </c>
      <c r="D311" s="1">
        <v>0.73958333333333337</v>
      </c>
      <c r="E311" s="1">
        <v>0.77777777777777779</v>
      </c>
      <c r="F311" t="s">
        <v>15</v>
      </c>
      <c r="G311" cm="1">
        <f t="array" ref="G311">_xlfn.IFS(F311="Fast Food",0,F311="Groceries",1,F311="Home",2,F311="Library",3,F311="Mall",4,F311="Museum",5,F311="Nightclub",6,F311="Park",7,F311="Parking",8,F311="Restaurant",9,F311="Work",10)</f>
        <v>1</v>
      </c>
      <c r="H311" t="s">
        <v>14</v>
      </c>
      <c r="I311">
        <v>29</v>
      </c>
      <c r="J311" s="2">
        <v>44124</v>
      </c>
      <c r="K311">
        <f t="shared" si="32"/>
        <v>1</v>
      </c>
      <c r="L311" t="str">
        <f t="shared" si="33"/>
        <v>Tu</v>
      </c>
      <c r="M311">
        <f t="shared" si="34"/>
        <v>43</v>
      </c>
      <c r="N311" s="11">
        <f t="shared" si="35"/>
        <v>0.75</v>
      </c>
      <c r="O311" s="3">
        <f t="shared" si="36"/>
        <v>40.000000000000014</v>
      </c>
      <c r="P311">
        <f t="shared" si="37"/>
        <v>1</v>
      </c>
      <c r="Q311">
        <f t="shared" si="38"/>
        <v>0.34782608695652173</v>
      </c>
      <c r="R311">
        <f t="shared" si="39"/>
        <v>1</v>
      </c>
    </row>
    <row r="312" spans="1:18" x14ac:dyDescent="0.3">
      <c r="A312">
        <v>6</v>
      </c>
      <c r="B312">
        <v>41.897865000000003</v>
      </c>
      <c r="C312">
        <v>-87.630874000000006</v>
      </c>
      <c r="D312" s="1">
        <v>0.73958333333333337</v>
      </c>
      <c r="E312" s="1">
        <v>0.99930555555555556</v>
      </c>
      <c r="F312" t="s">
        <v>13</v>
      </c>
      <c r="G312" cm="1">
        <f t="array" ref="G312">_xlfn.IFS(F312="Fast Food",0,F312="Groceries",1,F312="Home",2,F312="Library",3,F312="Mall",4,F312="Museum",5,F312="Nightclub",6,F312="Park",7,F312="Parking",8,F312="Restaurant",9,F312="Work",10)</f>
        <v>2</v>
      </c>
      <c r="H312" t="s">
        <v>14</v>
      </c>
      <c r="I312">
        <v>29</v>
      </c>
      <c r="J312" s="2">
        <v>44124</v>
      </c>
      <c r="K312">
        <f t="shared" si="32"/>
        <v>1</v>
      </c>
      <c r="L312" t="str">
        <f t="shared" si="33"/>
        <v>Tu</v>
      </c>
      <c r="M312">
        <f t="shared" si="34"/>
        <v>43</v>
      </c>
      <c r="N312" s="11">
        <f t="shared" si="35"/>
        <v>0.75</v>
      </c>
      <c r="O312" s="3">
        <f t="shared" si="36"/>
        <v>359</v>
      </c>
      <c r="P312">
        <f t="shared" si="37"/>
        <v>1</v>
      </c>
      <c r="Q312">
        <f t="shared" si="38"/>
        <v>0.25</v>
      </c>
      <c r="R312">
        <f t="shared" si="39"/>
        <v>1</v>
      </c>
    </row>
    <row r="313" spans="1:18" x14ac:dyDescent="0.3">
      <c r="A313">
        <v>1</v>
      </c>
      <c r="B313">
        <v>41.879604</v>
      </c>
      <c r="C313">
        <v>-87.633663999999996</v>
      </c>
      <c r="D313" s="1">
        <v>0.33333333333333331</v>
      </c>
      <c r="E313" s="1">
        <v>0.34027777777777773</v>
      </c>
      <c r="F313" t="s">
        <v>9</v>
      </c>
      <c r="G313" cm="1">
        <f t="array" ref="G313">_xlfn.IFS(F313="Fast Food",0,F313="Groceries",1,F313="Home",2,F313="Library",3,F313="Mall",4,F313="Museum",5,F313="Nightclub",6,F313="Park",7,F313="Parking",8,F313="Restaurant",9,F313="Work",10)</f>
        <v>0</v>
      </c>
      <c r="H313" t="s">
        <v>10</v>
      </c>
      <c r="I313">
        <v>25</v>
      </c>
      <c r="J313" s="2">
        <v>44125</v>
      </c>
      <c r="K313">
        <f t="shared" si="32"/>
        <v>1</v>
      </c>
      <c r="L313" t="str">
        <f t="shared" si="33"/>
        <v>W</v>
      </c>
      <c r="M313">
        <f t="shared" si="34"/>
        <v>43</v>
      </c>
      <c r="N313" s="11">
        <f t="shared" si="35"/>
        <v>0.33333333333333331</v>
      </c>
      <c r="O313" s="3">
        <f t="shared" si="36"/>
        <v>9.9999999999999645</v>
      </c>
      <c r="P313">
        <f t="shared" si="37"/>
        <v>1</v>
      </c>
      <c r="Q313">
        <f t="shared" si="38"/>
        <v>0.53333333333333333</v>
      </c>
      <c r="R313">
        <f t="shared" si="39"/>
        <v>1</v>
      </c>
    </row>
    <row r="314" spans="1:18" x14ac:dyDescent="0.3">
      <c r="A314">
        <v>1</v>
      </c>
      <c r="B314">
        <v>41.877676999999998</v>
      </c>
      <c r="C314">
        <v>-87.634251000000006</v>
      </c>
      <c r="D314" s="1">
        <v>0.34375</v>
      </c>
      <c r="E314" s="1">
        <v>0.34722222222222227</v>
      </c>
      <c r="F314" t="s">
        <v>11</v>
      </c>
      <c r="G314" cm="1">
        <f t="array" ref="G314">_xlfn.IFS(F314="Fast Food",0,F314="Groceries",1,F314="Home",2,F314="Library",3,F314="Mall",4,F314="Museum",5,F314="Nightclub",6,F314="Park",7,F314="Parking",8,F314="Restaurant",9,F314="Work",10)</f>
        <v>8</v>
      </c>
      <c r="H314" t="s">
        <v>10</v>
      </c>
      <c r="I314">
        <v>25</v>
      </c>
      <c r="J314" s="2">
        <v>44125</v>
      </c>
      <c r="K314">
        <f t="shared" si="32"/>
        <v>1</v>
      </c>
      <c r="L314" t="str">
        <f t="shared" si="33"/>
        <v>W</v>
      </c>
      <c r="M314">
        <f t="shared" si="34"/>
        <v>43</v>
      </c>
      <c r="N314" s="11">
        <f t="shared" si="35"/>
        <v>0.33333333333333331</v>
      </c>
      <c r="O314" s="3">
        <f t="shared" si="36"/>
        <v>20.000000000000089</v>
      </c>
      <c r="P314">
        <f t="shared" si="37"/>
        <v>1</v>
      </c>
      <c r="Q314">
        <f t="shared" si="38"/>
        <v>1</v>
      </c>
      <c r="R314">
        <f t="shared" si="39"/>
        <v>1</v>
      </c>
    </row>
    <row r="315" spans="1:18" x14ac:dyDescent="0.3">
      <c r="A315">
        <v>1</v>
      </c>
      <c r="B315">
        <v>41.880653000000002</v>
      </c>
      <c r="C315">
        <v>-87.636480000000006</v>
      </c>
      <c r="D315" s="1">
        <v>0.35416666666666669</v>
      </c>
      <c r="E315" s="1">
        <v>0.5</v>
      </c>
      <c r="F315" t="s">
        <v>12</v>
      </c>
      <c r="G315" cm="1">
        <f t="array" ref="G315">_xlfn.IFS(F315="Fast Food",0,F315="Groceries",1,F315="Home",2,F315="Library",3,F315="Mall",4,F315="Museum",5,F315="Nightclub",6,F315="Park",7,F315="Parking",8,F315="Restaurant",9,F315="Work",10)</f>
        <v>10</v>
      </c>
      <c r="H315" t="s">
        <v>10</v>
      </c>
      <c r="I315">
        <v>25</v>
      </c>
      <c r="J315" s="2">
        <v>44125</v>
      </c>
      <c r="K315">
        <f t="shared" si="32"/>
        <v>1</v>
      </c>
      <c r="L315" t="str">
        <f t="shared" si="33"/>
        <v>W</v>
      </c>
      <c r="M315">
        <f t="shared" si="34"/>
        <v>43</v>
      </c>
      <c r="N315" s="11">
        <f t="shared" si="35"/>
        <v>0.33333333333333331</v>
      </c>
      <c r="O315" s="3">
        <f t="shared" si="36"/>
        <v>240.00000000000003</v>
      </c>
      <c r="P315">
        <f t="shared" si="37"/>
        <v>1</v>
      </c>
      <c r="Q315">
        <f t="shared" si="38"/>
        <v>1</v>
      </c>
      <c r="R315">
        <f t="shared" si="39"/>
        <v>1</v>
      </c>
    </row>
    <row r="316" spans="1:18" x14ac:dyDescent="0.3">
      <c r="A316">
        <v>1</v>
      </c>
      <c r="B316">
        <v>41.897865000000003</v>
      </c>
      <c r="C316">
        <v>-87.630874000000006</v>
      </c>
      <c r="D316" s="1">
        <v>0.72916666666666663</v>
      </c>
      <c r="E316" s="1">
        <v>0.99930555555555556</v>
      </c>
      <c r="F316" t="s">
        <v>13</v>
      </c>
      <c r="G316" cm="1">
        <f t="array" ref="G316">_xlfn.IFS(F316="Fast Food",0,F316="Groceries",1,F316="Home",2,F316="Library",3,F316="Mall",4,F316="Museum",5,F316="Nightclub",6,F316="Park",7,F316="Parking",8,F316="Restaurant",9,F316="Work",10)</f>
        <v>2</v>
      </c>
      <c r="H316" t="s">
        <v>10</v>
      </c>
      <c r="I316">
        <v>25</v>
      </c>
      <c r="J316" s="2">
        <v>44125</v>
      </c>
      <c r="K316">
        <f t="shared" si="32"/>
        <v>1</v>
      </c>
      <c r="L316" t="str">
        <f t="shared" si="33"/>
        <v>W</v>
      </c>
      <c r="M316">
        <f t="shared" si="34"/>
        <v>43</v>
      </c>
      <c r="N316" s="11">
        <f t="shared" si="35"/>
        <v>0.75</v>
      </c>
      <c r="O316" s="3">
        <f t="shared" si="36"/>
        <v>359</v>
      </c>
      <c r="P316">
        <f t="shared" si="37"/>
        <v>1</v>
      </c>
      <c r="Q316">
        <f t="shared" si="38"/>
        <v>0.25</v>
      </c>
      <c r="R316">
        <f t="shared" si="39"/>
        <v>1</v>
      </c>
    </row>
    <row r="317" spans="1:18" x14ac:dyDescent="0.3">
      <c r="A317">
        <v>2</v>
      </c>
      <c r="B317">
        <v>41.879604</v>
      </c>
      <c r="C317">
        <v>-87.633663999999996</v>
      </c>
      <c r="D317" s="1">
        <v>0.3125</v>
      </c>
      <c r="E317" s="1">
        <v>0.35416666666666669</v>
      </c>
      <c r="F317" t="s">
        <v>9</v>
      </c>
      <c r="G317" cm="1">
        <f t="array" ref="G317">_xlfn.IFS(F317="Fast Food",0,F317="Groceries",1,F317="Home",2,F317="Library",3,F317="Mall",4,F317="Museum",5,F317="Nightclub",6,F317="Park",7,F317="Parking",8,F317="Restaurant",9,F317="Work",10)</f>
        <v>0</v>
      </c>
      <c r="H317" t="s">
        <v>14</v>
      </c>
      <c r="I317">
        <v>27</v>
      </c>
      <c r="J317" s="2">
        <v>44125</v>
      </c>
      <c r="K317">
        <f t="shared" si="32"/>
        <v>1</v>
      </c>
      <c r="L317" t="str">
        <f t="shared" si="33"/>
        <v>W</v>
      </c>
      <c r="M317">
        <f t="shared" si="34"/>
        <v>43</v>
      </c>
      <c r="N317" s="11">
        <f t="shared" si="35"/>
        <v>0.33333333333333331</v>
      </c>
      <c r="O317" s="3">
        <f t="shared" si="36"/>
        <v>30.000000000000053</v>
      </c>
      <c r="P317">
        <f t="shared" si="37"/>
        <v>0.875</v>
      </c>
      <c r="Q317">
        <f t="shared" si="38"/>
        <v>0.46666666666666667</v>
      </c>
      <c r="R317">
        <f t="shared" si="39"/>
        <v>0.875</v>
      </c>
    </row>
    <row r="318" spans="1:18" x14ac:dyDescent="0.3">
      <c r="A318">
        <v>2</v>
      </c>
      <c r="B318">
        <v>41.880653000000002</v>
      </c>
      <c r="C318">
        <v>-87.636480000000006</v>
      </c>
      <c r="D318" s="1">
        <v>0.375</v>
      </c>
      <c r="E318" s="1">
        <v>0.70833333333333337</v>
      </c>
      <c r="F318" t="s">
        <v>12</v>
      </c>
      <c r="G318" cm="1">
        <f t="array" ref="G318">_xlfn.IFS(F318="Fast Food",0,F318="Groceries",1,F318="Home",2,F318="Library",3,F318="Mall",4,F318="Museum",5,F318="Nightclub",6,F318="Park",7,F318="Parking",8,F318="Restaurant",9,F318="Work",10)</f>
        <v>10</v>
      </c>
      <c r="H318" t="s">
        <v>14</v>
      </c>
      <c r="I318">
        <v>27</v>
      </c>
      <c r="J318" s="2">
        <v>44125</v>
      </c>
      <c r="K318">
        <f t="shared" si="32"/>
        <v>1</v>
      </c>
      <c r="L318" t="str">
        <f t="shared" si="33"/>
        <v>W</v>
      </c>
      <c r="M318">
        <f t="shared" si="34"/>
        <v>43</v>
      </c>
      <c r="N318" s="11">
        <f t="shared" si="35"/>
        <v>0.41666666666666663</v>
      </c>
      <c r="O318" s="3">
        <f t="shared" si="36"/>
        <v>420.00000000000011</v>
      </c>
      <c r="P318">
        <f t="shared" si="37"/>
        <v>1</v>
      </c>
      <c r="Q318">
        <f t="shared" si="38"/>
        <v>0.2</v>
      </c>
      <c r="R318">
        <f t="shared" si="39"/>
        <v>1</v>
      </c>
    </row>
    <row r="319" spans="1:18" x14ac:dyDescent="0.3">
      <c r="A319">
        <v>2</v>
      </c>
      <c r="B319">
        <v>41.897865000000003</v>
      </c>
      <c r="C319">
        <v>-87.630874000000006</v>
      </c>
      <c r="D319" s="1">
        <v>0.73958333333333337</v>
      </c>
      <c r="E319" s="1">
        <v>0.99930555555555556</v>
      </c>
      <c r="F319" t="s">
        <v>13</v>
      </c>
      <c r="G319" cm="1">
        <f t="array" ref="G319">_xlfn.IFS(F319="Fast Food",0,F319="Groceries",1,F319="Home",2,F319="Library",3,F319="Mall",4,F319="Museum",5,F319="Nightclub",6,F319="Park",7,F319="Parking",8,F319="Restaurant",9,F319="Work",10)</f>
        <v>2</v>
      </c>
      <c r="H319" t="s">
        <v>14</v>
      </c>
      <c r="I319">
        <v>27</v>
      </c>
      <c r="J319" s="2">
        <v>44125</v>
      </c>
      <c r="K319">
        <f t="shared" si="32"/>
        <v>1</v>
      </c>
      <c r="L319" t="str">
        <f t="shared" si="33"/>
        <v>W</v>
      </c>
      <c r="M319">
        <f t="shared" si="34"/>
        <v>43</v>
      </c>
      <c r="N319" s="11">
        <f t="shared" si="35"/>
        <v>0.75</v>
      </c>
      <c r="O319" s="3">
        <f t="shared" si="36"/>
        <v>359</v>
      </c>
      <c r="P319">
        <f t="shared" si="37"/>
        <v>1</v>
      </c>
      <c r="Q319">
        <f t="shared" si="38"/>
        <v>0.25</v>
      </c>
      <c r="R319">
        <f t="shared" si="39"/>
        <v>1</v>
      </c>
    </row>
    <row r="320" spans="1:18" x14ac:dyDescent="0.3">
      <c r="A320">
        <v>3</v>
      </c>
      <c r="B320">
        <v>41.880653000000002</v>
      </c>
      <c r="C320">
        <v>-87.636480000000006</v>
      </c>
      <c r="D320" s="1">
        <v>0.375</v>
      </c>
      <c r="E320" s="1">
        <v>0.70833333333333337</v>
      </c>
      <c r="F320" t="s">
        <v>12</v>
      </c>
      <c r="G320" cm="1">
        <f t="array" ref="G320">_xlfn.IFS(F320="Fast Food",0,F320="Groceries",1,F320="Home",2,F320="Library",3,F320="Mall",4,F320="Museum",5,F320="Nightclub",6,F320="Park",7,F320="Parking",8,F320="Restaurant",9,F320="Work",10)</f>
        <v>10</v>
      </c>
      <c r="H320" t="s">
        <v>14</v>
      </c>
      <c r="I320">
        <v>29</v>
      </c>
      <c r="J320" s="2">
        <v>44125</v>
      </c>
      <c r="K320">
        <f t="shared" si="32"/>
        <v>1</v>
      </c>
      <c r="L320" t="str">
        <f t="shared" si="33"/>
        <v>W</v>
      </c>
      <c r="M320">
        <f t="shared" si="34"/>
        <v>43</v>
      </c>
      <c r="N320" s="11">
        <f t="shared" si="35"/>
        <v>0.41666666666666663</v>
      </c>
      <c r="O320" s="3">
        <f t="shared" si="36"/>
        <v>420.00000000000011</v>
      </c>
      <c r="P320">
        <f t="shared" si="37"/>
        <v>1</v>
      </c>
      <c r="Q320">
        <f t="shared" si="38"/>
        <v>0.2</v>
      </c>
      <c r="R320">
        <f t="shared" si="39"/>
        <v>1</v>
      </c>
    </row>
    <row r="321" spans="1:18" x14ac:dyDescent="0.3">
      <c r="A321">
        <v>3</v>
      </c>
      <c r="B321">
        <v>41.881996999999998</v>
      </c>
      <c r="C321">
        <v>-87.627484999999993</v>
      </c>
      <c r="D321" s="1">
        <v>0.73958333333333337</v>
      </c>
      <c r="E321" s="1">
        <v>0.77083333333333337</v>
      </c>
      <c r="F321" t="s">
        <v>15</v>
      </c>
      <c r="G321" cm="1">
        <f t="array" ref="G321">_xlfn.IFS(F321="Fast Food",0,F321="Groceries",1,F321="Home",2,F321="Library",3,F321="Mall",4,F321="Museum",5,F321="Nightclub",6,F321="Park",7,F321="Parking",8,F321="Restaurant",9,F321="Work",10)</f>
        <v>1</v>
      </c>
      <c r="H321" t="s">
        <v>14</v>
      </c>
      <c r="I321">
        <v>29</v>
      </c>
      <c r="J321" s="2">
        <v>44125</v>
      </c>
      <c r="K321">
        <f t="shared" si="32"/>
        <v>1</v>
      </c>
      <c r="L321" t="str">
        <f t="shared" si="33"/>
        <v>W</v>
      </c>
      <c r="M321">
        <f t="shared" si="34"/>
        <v>43</v>
      </c>
      <c r="N321" s="11">
        <f t="shared" si="35"/>
        <v>0.75</v>
      </c>
      <c r="O321" s="3">
        <f t="shared" si="36"/>
        <v>30.000000000000053</v>
      </c>
      <c r="P321">
        <f t="shared" si="37"/>
        <v>1</v>
      </c>
      <c r="Q321">
        <f t="shared" si="38"/>
        <v>0.33333333333333331</v>
      </c>
      <c r="R321">
        <f t="shared" si="39"/>
        <v>1</v>
      </c>
    </row>
    <row r="322" spans="1:18" x14ac:dyDescent="0.3">
      <c r="A322">
        <v>3</v>
      </c>
      <c r="B322">
        <v>41.897865000000003</v>
      </c>
      <c r="C322">
        <v>-87.630874000000006</v>
      </c>
      <c r="D322" s="1">
        <v>0.79166666666666663</v>
      </c>
      <c r="E322" s="1">
        <v>0.99930555555555556</v>
      </c>
      <c r="F322" t="s">
        <v>13</v>
      </c>
      <c r="G322" cm="1">
        <f t="array" ref="G322">_xlfn.IFS(F322="Fast Food",0,F322="Groceries",1,F322="Home",2,F322="Library",3,F322="Mall",4,F322="Museum",5,F322="Nightclub",6,F322="Park",7,F322="Parking",8,F322="Restaurant",9,F322="Work",10)</f>
        <v>2</v>
      </c>
      <c r="H322" t="s">
        <v>14</v>
      </c>
      <c r="I322">
        <v>29</v>
      </c>
      <c r="J322" s="2">
        <v>44125</v>
      </c>
      <c r="K322">
        <f t="shared" si="32"/>
        <v>1</v>
      </c>
      <c r="L322" t="str">
        <f t="shared" si="33"/>
        <v>W</v>
      </c>
      <c r="M322">
        <f t="shared" si="34"/>
        <v>43</v>
      </c>
      <c r="N322" s="11">
        <f t="shared" si="35"/>
        <v>0.83333333333333326</v>
      </c>
      <c r="O322" s="3">
        <f t="shared" si="36"/>
        <v>239.00000000000011</v>
      </c>
      <c r="P322">
        <f t="shared" si="37"/>
        <v>1</v>
      </c>
      <c r="Q322">
        <f t="shared" si="38"/>
        <v>0.5</v>
      </c>
      <c r="R322">
        <f t="shared" si="39"/>
        <v>1</v>
      </c>
    </row>
    <row r="323" spans="1:18" x14ac:dyDescent="0.3">
      <c r="A323">
        <v>4</v>
      </c>
      <c r="B323">
        <v>41.880653000000002</v>
      </c>
      <c r="C323">
        <v>-87.636480000000006</v>
      </c>
      <c r="D323" s="1">
        <v>0.375</v>
      </c>
      <c r="E323" s="1">
        <v>0.71527777777777779</v>
      </c>
      <c r="F323" t="s">
        <v>12</v>
      </c>
      <c r="G323" cm="1">
        <f t="array" ref="G323">_xlfn.IFS(F323="Fast Food",0,F323="Groceries",1,F323="Home",2,F323="Library",3,F323="Mall",4,F323="Museum",5,F323="Nightclub",6,F323="Park",7,F323="Parking",8,F323="Restaurant",9,F323="Work",10)</f>
        <v>10</v>
      </c>
      <c r="H323" t="s">
        <v>10</v>
      </c>
      <c r="I323">
        <v>26</v>
      </c>
      <c r="J323" s="2">
        <v>44125</v>
      </c>
      <c r="K323">
        <f t="shared" ref="K323:K386" si="40">CHOOSE(WEEKDAY(J323),0,1,1,1,1,1,0)</f>
        <v>1</v>
      </c>
      <c r="L323" t="str">
        <f t="shared" ref="L323:L386" si="41">CHOOSE(WEEKDAY(J323),"Su","M","Tu","W","Th","F","Sa")</f>
        <v>W</v>
      </c>
      <c r="M323">
        <f t="shared" ref="M323:M386" si="42">WEEKNUM(J323)</f>
        <v>43</v>
      </c>
      <c r="N323" s="11">
        <f t="shared" ref="N323:N386" si="43">MROUND(D323,"2:00")</f>
        <v>0.41666666666666663</v>
      </c>
      <c r="O323" s="3">
        <f t="shared" ref="O323:O386" si="44">(E323-N323)*1440</f>
        <v>430.00000000000006</v>
      </c>
      <c r="P323">
        <f t="shared" ref="P323:P386" si="45">COUNTIFS(F:F,F323,A:A,A323,L:L,L323)/(MAX(M:M)-MIN(M:M))</f>
        <v>1</v>
      </c>
      <c r="Q323">
        <f t="shared" ref="Q323:Q386" si="46">COUNTIFS(F:F,F323,N:N,N323,L:L,L323,A:A,A323)/COUNTIFS(F:F,F323,L:L,L323,N:N,N323)</f>
        <v>0.2</v>
      </c>
      <c r="R323">
        <f t="shared" ref="R323:R386" si="47">COUNTIFS(F:F,F323,A:A,A323,L:L,L323,N:N,N323)/(MAX(M:M)-MIN(M:M))</f>
        <v>1</v>
      </c>
    </row>
    <row r="324" spans="1:18" x14ac:dyDescent="0.3">
      <c r="A324">
        <v>4</v>
      </c>
      <c r="B324">
        <v>41.897865000000003</v>
      </c>
      <c r="C324">
        <v>-87.630874000000006</v>
      </c>
      <c r="D324" s="1">
        <v>0.79166666666666663</v>
      </c>
      <c r="E324" s="1">
        <v>0.99930555555555556</v>
      </c>
      <c r="F324" t="s">
        <v>13</v>
      </c>
      <c r="G324" cm="1">
        <f t="array" ref="G324">_xlfn.IFS(F324="Fast Food",0,F324="Groceries",1,F324="Home",2,F324="Library",3,F324="Mall",4,F324="Museum",5,F324="Nightclub",6,F324="Park",7,F324="Parking",8,F324="Restaurant",9,F324="Work",10)</f>
        <v>2</v>
      </c>
      <c r="H324" t="s">
        <v>10</v>
      </c>
      <c r="I324">
        <v>26</v>
      </c>
      <c r="J324" s="2">
        <v>44125</v>
      </c>
      <c r="K324">
        <f t="shared" si="40"/>
        <v>1</v>
      </c>
      <c r="L324" t="str">
        <f t="shared" si="41"/>
        <v>W</v>
      </c>
      <c r="M324">
        <f t="shared" si="42"/>
        <v>43</v>
      </c>
      <c r="N324" s="11">
        <f t="shared" si="43"/>
        <v>0.83333333333333326</v>
      </c>
      <c r="O324" s="3">
        <f t="shared" si="44"/>
        <v>239.00000000000011</v>
      </c>
      <c r="P324">
        <f t="shared" si="45"/>
        <v>1</v>
      </c>
      <c r="Q324">
        <f t="shared" si="46"/>
        <v>0.5</v>
      </c>
      <c r="R324">
        <f t="shared" si="47"/>
        <v>1</v>
      </c>
    </row>
    <row r="325" spans="1:18" x14ac:dyDescent="0.3">
      <c r="A325">
        <v>5</v>
      </c>
      <c r="B325">
        <v>41.874848999999998</v>
      </c>
      <c r="C325">
        <v>-87.634506000000002</v>
      </c>
      <c r="D325" s="1">
        <v>0.25</v>
      </c>
      <c r="E325" s="1">
        <v>0.3125</v>
      </c>
      <c r="F325" t="s">
        <v>16</v>
      </c>
      <c r="G325" cm="1">
        <f t="array" ref="G325">_xlfn.IFS(F325="Fast Food",0,F325="Groceries",1,F325="Home",2,F325="Library",3,F325="Mall",4,F325="Museum",5,F325="Nightclub",6,F325="Park",7,F325="Parking",8,F325="Restaurant",9,F325="Work",10)</f>
        <v>7</v>
      </c>
      <c r="H325" t="s">
        <v>10</v>
      </c>
      <c r="I325">
        <v>27</v>
      </c>
      <c r="J325" s="2">
        <v>44125</v>
      </c>
      <c r="K325">
        <f t="shared" si="40"/>
        <v>1</v>
      </c>
      <c r="L325" t="str">
        <f t="shared" si="41"/>
        <v>W</v>
      </c>
      <c r="M325">
        <f t="shared" si="42"/>
        <v>43</v>
      </c>
      <c r="N325" s="11">
        <f t="shared" si="43"/>
        <v>0.25</v>
      </c>
      <c r="O325" s="3">
        <f t="shared" si="44"/>
        <v>90</v>
      </c>
      <c r="P325">
        <f t="shared" si="45"/>
        <v>1</v>
      </c>
      <c r="Q325">
        <f t="shared" si="46"/>
        <v>0.53333333333333333</v>
      </c>
      <c r="R325">
        <f t="shared" si="47"/>
        <v>1</v>
      </c>
    </row>
    <row r="326" spans="1:18" x14ac:dyDescent="0.3">
      <c r="A326">
        <v>5</v>
      </c>
      <c r="B326">
        <v>41.880653000000002</v>
      </c>
      <c r="C326">
        <v>-87.636480000000006</v>
      </c>
      <c r="D326" s="1">
        <v>0.375</v>
      </c>
      <c r="E326" s="1">
        <v>0.70833333333333337</v>
      </c>
      <c r="F326" t="s">
        <v>12</v>
      </c>
      <c r="G326" cm="1">
        <f t="array" ref="G326">_xlfn.IFS(F326="Fast Food",0,F326="Groceries",1,F326="Home",2,F326="Library",3,F326="Mall",4,F326="Museum",5,F326="Nightclub",6,F326="Park",7,F326="Parking",8,F326="Restaurant",9,F326="Work",10)</f>
        <v>10</v>
      </c>
      <c r="H326" t="s">
        <v>10</v>
      </c>
      <c r="I326">
        <v>27</v>
      </c>
      <c r="J326" s="2">
        <v>44125</v>
      </c>
      <c r="K326">
        <f t="shared" si="40"/>
        <v>1</v>
      </c>
      <c r="L326" t="str">
        <f t="shared" si="41"/>
        <v>W</v>
      </c>
      <c r="M326">
        <f t="shared" si="42"/>
        <v>43</v>
      </c>
      <c r="N326" s="11">
        <f t="shared" si="43"/>
        <v>0.41666666666666663</v>
      </c>
      <c r="O326" s="3">
        <f t="shared" si="44"/>
        <v>420.00000000000011</v>
      </c>
      <c r="P326">
        <f t="shared" si="45"/>
        <v>1</v>
      </c>
      <c r="Q326">
        <f t="shared" si="46"/>
        <v>0.2</v>
      </c>
      <c r="R326">
        <f t="shared" si="47"/>
        <v>1</v>
      </c>
    </row>
    <row r="327" spans="1:18" x14ac:dyDescent="0.3">
      <c r="A327">
        <v>5</v>
      </c>
      <c r="B327">
        <v>41.881996999999998</v>
      </c>
      <c r="C327">
        <v>-87.627484999999993</v>
      </c>
      <c r="D327" s="1">
        <v>0.73958333333333337</v>
      </c>
      <c r="E327" s="1">
        <v>0.77083333333333337</v>
      </c>
      <c r="F327" t="s">
        <v>15</v>
      </c>
      <c r="G327" cm="1">
        <f t="array" ref="G327">_xlfn.IFS(F327="Fast Food",0,F327="Groceries",1,F327="Home",2,F327="Library",3,F327="Mall",4,F327="Museum",5,F327="Nightclub",6,F327="Park",7,F327="Parking",8,F327="Restaurant",9,F327="Work",10)</f>
        <v>1</v>
      </c>
      <c r="H327" t="s">
        <v>10</v>
      </c>
      <c r="I327">
        <v>27</v>
      </c>
      <c r="J327" s="2">
        <v>44125</v>
      </c>
      <c r="K327">
        <f t="shared" si="40"/>
        <v>1</v>
      </c>
      <c r="L327" t="str">
        <f t="shared" si="41"/>
        <v>W</v>
      </c>
      <c r="M327">
        <f t="shared" si="42"/>
        <v>43</v>
      </c>
      <c r="N327" s="11">
        <f t="shared" si="43"/>
        <v>0.75</v>
      </c>
      <c r="O327" s="3">
        <f t="shared" si="44"/>
        <v>30.000000000000053</v>
      </c>
      <c r="P327">
        <f t="shared" si="45"/>
        <v>1</v>
      </c>
      <c r="Q327">
        <f t="shared" si="46"/>
        <v>0.33333333333333331</v>
      </c>
      <c r="R327">
        <f t="shared" si="47"/>
        <v>1</v>
      </c>
    </row>
    <row r="328" spans="1:18" x14ac:dyDescent="0.3">
      <c r="A328">
        <v>5</v>
      </c>
      <c r="B328">
        <v>41.897865000000003</v>
      </c>
      <c r="C328">
        <v>-87.630874000000006</v>
      </c>
      <c r="D328" s="1">
        <v>0.73958333333333337</v>
      </c>
      <c r="E328" s="1">
        <v>0.99930555555555556</v>
      </c>
      <c r="F328" t="s">
        <v>13</v>
      </c>
      <c r="G328" cm="1">
        <f t="array" ref="G328">_xlfn.IFS(F328="Fast Food",0,F328="Groceries",1,F328="Home",2,F328="Library",3,F328="Mall",4,F328="Museum",5,F328="Nightclub",6,F328="Park",7,F328="Parking",8,F328="Restaurant",9,F328="Work",10)</f>
        <v>2</v>
      </c>
      <c r="H328" t="s">
        <v>10</v>
      </c>
      <c r="I328">
        <v>27</v>
      </c>
      <c r="J328" s="2">
        <v>44125</v>
      </c>
      <c r="K328">
        <f t="shared" si="40"/>
        <v>1</v>
      </c>
      <c r="L328" t="str">
        <f t="shared" si="41"/>
        <v>W</v>
      </c>
      <c r="M328">
        <f t="shared" si="42"/>
        <v>43</v>
      </c>
      <c r="N328" s="11">
        <f t="shared" si="43"/>
        <v>0.75</v>
      </c>
      <c r="O328" s="3">
        <f t="shared" si="44"/>
        <v>359</v>
      </c>
      <c r="P328">
        <f t="shared" si="45"/>
        <v>1</v>
      </c>
      <c r="Q328">
        <f t="shared" si="46"/>
        <v>0.25</v>
      </c>
      <c r="R328">
        <f t="shared" si="47"/>
        <v>1</v>
      </c>
    </row>
    <row r="329" spans="1:18" x14ac:dyDescent="0.3">
      <c r="A329">
        <v>6</v>
      </c>
      <c r="B329">
        <v>41.874848999999998</v>
      </c>
      <c r="C329">
        <v>-87.634506000000002</v>
      </c>
      <c r="D329" s="1">
        <v>0.25</v>
      </c>
      <c r="E329" s="1">
        <v>0.31944444444444448</v>
      </c>
      <c r="F329" t="s">
        <v>16</v>
      </c>
      <c r="G329" cm="1">
        <f t="array" ref="G329">_xlfn.IFS(F329="Fast Food",0,F329="Groceries",1,F329="Home",2,F329="Library",3,F329="Mall",4,F329="Museum",5,F329="Nightclub",6,F329="Park",7,F329="Parking",8,F329="Restaurant",9,F329="Work",10)</f>
        <v>7</v>
      </c>
      <c r="H329" t="s">
        <v>14</v>
      </c>
      <c r="I329">
        <v>29</v>
      </c>
      <c r="J329" s="2">
        <v>44125</v>
      </c>
      <c r="K329">
        <f t="shared" si="40"/>
        <v>1</v>
      </c>
      <c r="L329" t="str">
        <f t="shared" si="41"/>
        <v>W</v>
      </c>
      <c r="M329">
        <f t="shared" si="42"/>
        <v>43</v>
      </c>
      <c r="N329" s="11">
        <f t="shared" si="43"/>
        <v>0.25</v>
      </c>
      <c r="O329" s="3">
        <f t="shared" si="44"/>
        <v>100.00000000000004</v>
      </c>
      <c r="P329">
        <f t="shared" si="45"/>
        <v>0.875</v>
      </c>
      <c r="Q329">
        <f t="shared" si="46"/>
        <v>0.46666666666666667</v>
      </c>
      <c r="R329">
        <f t="shared" si="47"/>
        <v>0.875</v>
      </c>
    </row>
    <row r="330" spans="1:18" x14ac:dyDescent="0.3">
      <c r="A330">
        <v>6</v>
      </c>
      <c r="B330">
        <v>41.880653000000002</v>
      </c>
      <c r="C330">
        <v>-87.636480000000006</v>
      </c>
      <c r="D330" s="1">
        <v>0.375</v>
      </c>
      <c r="E330" s="1">
        <v>0.71527777777777779</v>
      </c>
      <c r="F330" t="s">
        <v>12</v>
      </c>
      <c r="G330" cm="1">
        <f t="array" ref="G330">_xlfn.IFS(F330="Fast Food",0,F330="Groceries",1,F330="Home",2,F330="Library",3,F330="Mall",4,F330="Museum",5,F330="Nightclub",6,F330="Park",7,F330="Parking",8,F330="Restaurant",9,F330="Work",10)</f>
        <v>10</v>
      </c>
      <c r="H330" t="s">
        <v>14</v>
      </c>
      <c r="I330">
        <v>29</v>
      </c>
      <c r="J330" s="2">
        <v>44125</v>
      </c>
      <c r="K330">
        <f t="shared" si="40"/>
        <v>1</v>
      </c>
      <c r="L330" t="str">
        <f t="shared" si="41"/>
        <v>W</v>
      </c>
      <c r="M330">
        <f t="shared" si="42"/>
        <v>43</v>
      </c>
      <c r="N330" s="11">
        <f t="shared" si="43"/>
        <v>0.41666666666666663</v>
      </c>
      <c r="O330" s="3">
        <f t="shared" si="44"/>
        <v>430.00000000000006</v>
      </c>
      <c r="P330">
        <f t="shared" si="45"/>
        <v>1</v>
      </c>
      <c r="Q330">
        <f t="shared" si="46"/>
        <v>0.2</v>
      </c>
      <c r="R330">
        <f t="shared" si="47"/>
        <v>1</v>
      </c>
    </row>
    <row r="331" spans="1:18" x14ac:dyDescent="0.3">
      <c r="A331">
        <v>6</v>
      </c>
      <c r="B331">
        <v>41.881996999999998</v>
      </c>
      <c r="C331">
        <v>-87.627484999999993</v>
      </c>
      <c r="D331" s="1">
        <v>0.73958333333333337</v>
      </c>
      <c r="E331" s="1">
        <v>0.77777777777777779</v>
      </c>
      <c r="F331" t="s">
        <v>15</v>
      </c>
      <c r="G331" cm="1">
        <f t="array" ref="G331">_xlfn.IFS(F331="Fast Food",0,F331="Groceries",1,F331="Home",2,F331="Library",3,F331="Mall",4,F331="Museum",5,F331="Nightclub",6,F331="Park",7,F331="Parking",8,F331="Restaurant",9,F331="Work",10)</f>
        <v>1</v>
      </c>
      <c r="H331" t="s">
        <v>14</v>
      </c>
      <c r="I331">
        <v>29</v>
      </c>
      <c r="J331" s="2">
        <v>44125</v>
      </c>
      <c r="K331">
        <f t="shared" si="40"/>
        <v>1</v>
      </c>
      <c r="L331" t="str">
        <f t="shared" si="41"/>
        <v>W</v>
      </c>
      <c r="M331">
        <f t="shared" si="42"/>
        <v>43</v>
      </c>
      <c r="N331" s="11">
        <f t="shared" si="43"/>
        <v>0.75</v>
      </c>
      <c r="O331" s="3">
        <f t="shared" si="44"/>
        <v>40.000000000000014</v>
      </c>
      <c r="P331">
        <f t="shared" si="45"/>
        <v>1</v>
      </c>
      <c r="Q331">
        <f t="shared" si="46"/>
        <v>0.33333333333333331</v>
      </c>
      <c r="R331">
        <f t="shared" si="47"/>
        <v>1</v>
      </c>
    </row>
    <row r="332" spans="1:18" x14ac:dyDescent="0.3">
      <c r="A332">
        <v>6</v>
      </c>
      <c r="B332">
        <v>41.897865000000003</v>
      </c>
      <c r="C332">
        <v>-87.630874000000006</v>
      </c>
      <c r="D332" s="1">
        <v>0.73958333333333337</v>
      </c>
      <c r="E332" s="1">
        <v>0.99930555555555556</v>
      </c>
      <c r="F332" t="s">
        <v>13</v>
      </c>
      <c r="G332" cm="1">
        <f t="array" ref="G332">_xlfn.IFS(F332="Fast Food",0,F332="Groceries",1,F332="Home",2,F332="Library",3,F332="Mall",4,F332="Museum",5,F332="Nightclub",6,F332="Park",7,F332="Parking",8,F332="Restaurant",9,F332="Work",10)</f>
        <v>2</v>
      </c>
      <c r="H332" t="s">
        <v>14</v>
      </c>
      <c r="I332">
        <v>29</v>
      </c>
      <c r="J332" s="2">
        <v>44125</v>
      </c>
      <c r="K332">
        <f t="shared" si="40"/>
        <v>1</v>
      </c>
      <c r="L332" t="str">
        <f t="shared" si="41"/>
        <v>W</v>
      </c>
      <c r="M332">
        <f t="shared" si="42"/>
        <v>43</v>
      </c>
      <c r="N332" s="11">
        <f t="shared" si="43"/>
        <v>0.75</v>
      </c>
      <c r="O332" s="3">
        <f t="shared" si="44"/>
        <v>359</v>
      </c>
      <c r="P332">
        <f t="shared" si="45"/>
        <v>1</v>
      </c>
      <c r="Q332">
        <f t="shared" si="46"/>
        <v>0.25</v>
      </c>
      <c r="R332">
        <f t="shared" si="47"/>
        <v>1</v>
      </c>
    </row>
    <row r="333" spans="1:18" x14ac:dyDescent="0.3">
      <c r="A333">
        <v>1</v>
      </c>
      <c r="B333">
        <v>41.879604</v>
      </c>
      <c r="C333">
        <v>-87.633663999999996</v>
      </c>
      <c r="D333" s="1">
        <v>0.33333333333333331</v>
      </c>
      <c r="E333" s="1">
        <v>0.34027777777777773</v>
      </c>
      <c r="F333" t="s">
        <v>9</v>
      </c>
      <c r="G333" cm="1">
        <f t="array" ref="G333">_xlfn.IFS(F333="Fast Food",0,F333="Groceries",1,F333="Home",2,F333="Library",3,F333="Mall",4,F333="Museum",5,F333="Nightclub",6,F333="Park",7,F333="Parking",8,F333="Restaurant",9,F333="Work",10)</f>
        <v>0</v>
      </c>
      <c r="H333" t="s">
        <v>10</v>
      </c>
      <c r="I333">
        <v>25</v>
      </c>
      <c r="J333" s="2">
        <v>44126</v>
      </c>
      <c r="K333">
        <f t="shared" si="40"/>
        <v>1</v>
      </c>
      <c r="L333" t="str">
        <f t="shared" si="41"/>
        <v>Th</v>
      </c>
      <c r="M333">
        <f t="shared" si="42"/>
        <v>43</v>
      </c>
      <c r="N333" s="11">
        <f t="shared" si="43"/>
        <v>0.33333333333333331</v>
      </c>
      <c r="O333" s="3">
        <f t="shared" si="44"/>
        <v>9.9999999999999645</v>
      </c>
      <c r="P333">
        <f t="shared" si="45"/>
        <v>1</v>
      </c>
      <c r="Q333">
        <f t="shared" si="46"/>
        <v>0.5</v>
      </c>
      <c r="R333">
        <f t="shared" si="47"/>
        <v>1</v>
      </c>
    </row>
    <row r="334" spans="1:18" x14ac:dyDescent="0.3">
      <c r="A334">
        <v>1</v>
      </c>
      <c r="B334">
        <v>41.877676999999998</v>
      </c>
      <c r="C334">
        <v>-87.634251000000006</v>
      </c>
      <c r="D334" s="1">
        <v>0.34375</v>
      </c>
      <c r="E334" s="1">
        <v>0.34722222222222227</v>
      </c>
      <c r="F334" t="s">
        <v>11</v>
      </c>
      <c r="G334" cm="1">
        <f t="array" ref="G334">_xlfn.IFS(F334="Fast Food",0,F334="Groceries",1,F334="Home",2,F334="Library",3,F334="Mall",4,F334="Museum",5,F334="Nightclub",6,F334="Park",7,F334="Parking",8,F334="Restaurant",9,F334="Work",10)</f>
        <v>8</v>
      </c>
      <c r="H334" t="s">
        <v>10</v>
      </c>
      <c r="I334">
        <v>25</v>
      </c>
      <c r="J334" s="2">
        <v>44126</v>
      </c>
      <c r="K334">
        <f t="shared" si="40"/>
        <v>1</v>
      </c>
      <c r="L334" t="str">
        <f t="shared" si="41"/>
        <v>Th</v>
      </c>
      <c r="M334">
        <f t="shared" si="42"/>
        <v>43</v>
      </c>
      <c r="N334" s="11">
        <f t="shared" si="43"/>
        <v>0.33333333333333331</v>
      </c>
      <c r="O334" s="3">
        <f t="shared" si="44"/>
        <v>20.000000000000089</v>
      </c>
      <c r="P334">
        <f t="shared" si="45"/>
        <v>1</v>
      </c>
      <c r="Q334">
        <f t="shared" si="46"/>
        <v>1</v>
      </c>
      <c r="R334">
        <f t="shared" si="47"/>
        <v>1</v>
      </c>
    </row>
    <row r="335" spans="1:18" x14ac:dyDescent="0.3">
      <c r="A335">
        <v>1</v>
      </c>
      <c r="B335">
        <v>41.880653000000002</v>
      </c>
      <c r="C335">
        <v>-87.636480000000006</v>
      </c>
      <c r="D335" s="1">
        <v>0.35416666666666669</v>
      </c>
      <c r="E335" s="1">
        <v>0.5</v>
      </c>
      <c r="F335" t="s">
        <v>12</v>
      </c>
      <c r="G335" cm="1">
        <f t="array" ref="G335">_xlfn.IFS(F335="Fast Food",0,F335="Groceries",1,F335="Home",2,F335="Library",3,F335="Mall",4,F335="Museum",5,F335="Nightclub",6,F335="Park",7,F335="Parking",8,F335="Restaurant",9,F335="Work",10)</f>
        <v>10</v>
      </c>
      <c r="H335" t="s">
        <v>10</v>
      </c>
      <c r="I335">
        <v>25</v>
      </c>
      <c r="J335" s="2">
        <v>44126</v>
      </c>
      <c r="K335">
        <f t="shared" si="40"/>
        <v>1</v>
      </c>
      <c r="L335" t="str">
        <f t="shared" si="41"/>
        <v>Th</v>
      </c>
      <c r="M335">
        <f t="shared" si="42"/>
        <v>43</v>
      </c>
      <c r="N335" s="11">
        <f t="shared" si="43"/>
        <v>0.33333333333333331</v>
      </c>
      <c r="O335" s="3">
        <f t="shared" si="44"/>
        <v>240.00000000000003</v>
      </c>
      <c r="P335">
        <f t="shared" si="45"/>
        <v>1</v>
      </c>
      <c r="Q335">
        <f t="shared" si="46"/>
        <v>1</v>
      </c>
      <c r="R335">
        <f t="shared" si="47"/>
        <v>1</v>
      </c>
    </row>
    <row r="336" spans="1:18" x14ac:dyDescent="0.3">
      <c r="A336">
        <v>1</v>
      </c>
      <c r="B336">
        <v>41.897865000000003</v>
      </c>
      <c r="C336">
        <v>-87.630874000000006</v>
      </c>
      <c r="D336" s="1">
        <v>0.72916666666666663</v>
      </c>
      <c r="E336" s="1">
        <v>0.99930555555555556</v>
      </c>
      <c r="F336" t="s">
        <v>13</v>
      </c>
      <c r="G336" cm="1">
        <f t="array" ref="G336">_xlfn.IFS(F336="Fast Food",0,F336="Groceries",1,F336="Home",2,F336="Library",3,F336="Mall",4,F336="Museum",5,F336="Nightclub",6,F336="Park",7,F336="Parking",8,F336="Restaurant",9,F336="Work",10)</f>
        <v>2</v>
      </c>
      <c r="H336" t="s">
        <v>10</v>
      </c>
      <c r="I336">
        <v>25</v>
      </c>
      <c r="J336" s="2">
        <v>44126</v>
      </c>
      <c r="K336">
        <f t="shared" si="40"/>
        <v>1</v>
      </c>
      <c r="L336" t="str">
        <f t="shared" si="41"/>
        <v>Th</v>
      </c>
      <c r="M336">
        <f t="shared" si="42"/>
        <v>43</v>
      </c>
      <c r="N336" s="11">
        <f t="shared" si="43"/>
        <v>0.75</v>
      </c>
      <c r="O336" s="3">
        <f t="shared" si="44"/>
        <v>359</v>
      </c>
      <c r="P336">
        <f t="shared" si="45"/>
        <v>1</v>
      </c>
      <c r="Q336">
        <f t="shared" si="46"/>
        <v>0.25</v>
      </c>
      <c r="R336">
        <f t="shared" si="47"/>
        <v>1</v>
      </c>
    </row>
    <row r="337" spans="1:18" x14ac:dyDescent="0.3">
      <c r="A337">
        <v>2</v>
      </c>
      <c r="B337">
        <v>41.879604</v>
      </c>
      <c r="C337">
        <v>-87.633663999999996</v>
      </c>
      <c r="D337" s="1">
        <v>0.3125</v>
      </c>
      <c r="E337" s="1">
        <v>0.35416666666666669</v>
      </c>
      <c r="F337" t="s">
        <v>9</v>
      </c>
      <c r="G337" cm="1">
        <f t="array" ref="G337">_xlfn.IFS(F337="Fast Food",0,F337="Groceries",1,F337="Home",2,F337="Library",3,F337="Mall",4,F337="Museum",5,F337="Nightclub",6,F337="Park",7,F337="Parking",8,F337="Restaurant",9,F337="Work",10)</f>
        <v>0</v>
      </c>
      <c r="H337" t="s">
        <v>14</v>
      </c>
      <c r="I337">
        <v>27</v>
      </c>
      <c r="J337" s="2">
        <v>44126</v>
      </c>
      <c r="K337">
        <f t="shared" si="40"/>
        <v>1</v>
      </c>
      <c r="L337" t="str">
        <f t="shared" si="41"/>
        <v>Th</v>
      </c>
      <c r="M337">
        <f t="shared" si="42"/>
        <v>43</v>
      </c>
      <c r="N337" s="11">
        <f t="shared" si="43"/>
        <v>0.33333333333333331</v>
      </c>
      <c r="O337" s="3">
        <f t="shared" si="44"/>
        <v>30.000000000000053</v>
      </c>
      <c r="P337">
        <f t="shared" si="45"/>
        <v>1</v>
      </c>
      <c r="Q337">
        <f t="shared" si="46"/>
        <v>0.5</v>
      </c>
      <c r="R337">
        <f t="shared" si="47"/>
        <v>1</v>
      </c>
    </row>
    <row r="338" spans="1:18" x14ac:dyDescent="0.3">
      <c r="A338">
        <v>2</v>
      </c>
      <c r="B338">
        <v>41.880653000000002</v>
      </c>
      <c r="C338">
        <v>-87.636480000000006</v>
      </c>
      <c r="D338" s="1">
        <v>0.375</v>
      </c>
      <c r="E338" s="1">
        <v>0.70833333333333337</v>
      </c>
      <c r="F338" t="s">
        <v>12</v>
      </c>
      <c r="G338" cm="1">
        <f t="array" ref="G338">_xlfn.IFS(F338="Fast Food",0,F338="Groceries",1,F338="Home",2,F338="Library",3,F338="Mall",4,F338="Museum",5,F338="Nightclub",6,F338="Park",7,F338="Parking",8,F338="Restaurant",9,F338="Work",10)</f>
        <v>10</v>
      </c>
      <c r="H338" t="s">
        <v>14</v>
      </c>
      <c r="I338">
        <v>27</v>
      </c>
      <c r="J338" s="2">
        <v>44126</v>
      </c>
      <c r="K338">
        <f t="shared" si="40"/>
        <v>1</v>
      </c>
      <c r="L338" t="str">
        <f t="shared" si="41"/>
        <v>Th</v>
      </c>
      <c r="M338">
        <f t="shared" si="42"/>
        <v>43</v>
      </c>
      <c r="N338" s="11">
        <f t="shared" si="43"/>
        <v>0.41666666666666663</v>
      </c>
      <c r="O338" s="3">
        <f t="shared" si="44"/>
        <v>420.00000000000011</v>
      </c>
      <c r="P338">
        <f t="shared" si="45"/>
        <v>1</v>
      </c>
      <c r="Q338">
        <f t="shared" si="46"/>
        <v>0.2</v>
      </c>
      <c r="R338">
        <f t="shared" si="47"/>
        <v>1</v>
      </c>
    </row>
    <row r="339" spans="1:18" x14ac:dyDescent="0.3">
      <c r="A339">
        <v>2</v>
      </c>
      <c r="B339">
        <v>41.897865000000003</v>
      </c>
      <c r="C339">
        <v>-87.630874000000006</v>
      </c>
      <c r="D339" s="1">
        <v>0.73958333333333337</v>
      </c>
      <c r="E339" s="1">
        <v>0.99930555555555556</v>
      </c>
      <c r="F339" t="s">
        <v>13</v>
      </c>
      <c r="G339" cm="1">
        <f t="array" ref="G339">_xlfn.IFS(F339="Fast Food",0,F339="Groceries",1,F339="Home",2,F339="Library",3,F339="Mall",4,F339="Museum",5,F339="Nightclub",6,F339="Park",7,F339="Parking",8,F339="Restaurant",9,F339="Work",10)</f>
        <v>2</v>
      </c>
      <c r="H339" t="s">
        <v>14</v>
      </c>
      <c r="I339">
        <v>27</v>
      </c>
      <c r="J339" s="2">
        <v>44126</v>
      </c>
      <c r="K339">
        <f t="shared" si="40"/>
        <v>1</v>
      </c>
      <c r="L339" t="str">
        <f t="shared" si="41"/>
        <v>Th</v>
      </c>
      <c r="M339">
        <f t="shared" si="42"/>
        <v>43</v>
      </c>
      <c r="N339" s="11">
        <f t="shared" si="43"/>
        <v>0.75</v>
      </c>
      <c r="O339" s="3">
        <f t="shared" si="44"/>
        <v>359</v>
      </c>
      <c r="P339">
        <f t="shared" si="45"/>
        <v>1</v>
      </c>
      <c r="Q339">
        <f t="shared" si="46"/>
        <v>0.25</v>
      </c>
      <c r="R339">
        <f t="shared" si="47"/>
        <v>1</v>
      </c>
    </row>
    <row r="340" spans="1:18" x14ac:dyDescent="0.3">
      <c r="A340">
        <v>3</v>
      </c>
      <c r="B340">
        <v>41.880653000000002</v>
      </c>
      <c r="C340">
        <v>-87.636480000000006</v>
      </c>
      <c r="D340" s="1">
        <v>0.375</v>
      </c>
      <c r="E340" s="1">
        <v>0.70833333333333337</v>
      </c>
      <c r="F340" t="s">
        <v>12</v>
      </c>
      <c r="G340" cm="1">
        <f t="array" ref="G340">_xlfn.IFS(F340="Fast Food",0,F340="Groceries",1,F340="Home",2,F340="Library",3,F340="Mall",4,F340="Museum",5,F340="Nightclub",6,F340="Park",7,F340="Parking",8,F340="Restaurant",9,F340="Work",10)</f>
        <v>10</v>
      </c>
      <c r="H340" t="s">
        <v>14</v>
      </c>
      <c r="I340">
        <v>29</v>
      </c>
      <c r="J340" s="2">
        <v>44126</v>
      </c>
      <c r="K340">
        <f t="shared" si="40"/>
        <v>1</v>
      </c>
      <c r="L340" t="str">
        <f t="shared" si="41"/>
        <v>Th</v>
      </c>
      <c r="M340">
        <f t="shared" si="42"/>
        <v>43</v>
      </c>
      <c r="N340" s="11">
        <f t="shared" si="43"/>
        <v>0.41666666666666663</v>
      </c>
      <c r="O340" s="3">
        <f t="shared" si="44"/>
        <v>420.00000000000011</v>
      </c>
      <c r="P340">
        <f t="shared" si="45"/>
        <v>1</v>
      </c>
      <c r="Q340">
        <f t="shared" si="46"/>
        <v>0.2</v>
      </c>
      <c r="R340">
        <f t="shared" si="47"/>
        <v>1</v>
      </c>
    </row>
    <row r="341" spans="1:18" x14ac:dyDescent="0.3">
      <c r="A341">
        <v>3</v>
      </c>
      <c r="B341">
        <v>41.881996999999998</v>
      </c>
      <c r="C341">
        <v>-87.627484999999993</v>
      </c>
      <c r="D341" s="1">
        <v>0.73958333333333337</v>
      </c>
      <c r="E341" s="1">
        <v>0.77083333333333337</v>
      </c>
      <c r="F341" t="s">
        <v>15</v>
      </c>
      <c r="G341" cm="1">
        <f t="array" ref="G341">_xlfn.IFS(F341="Fast Food",0,F341="Groceries",1,F341="Home",2,F341="Library",3,F341="Mall",4,F341="Museum",5,F341="Nightclub",6,F341="Park",7,F341="Parking",8,F341="Restaurant",9,F341="Work",10)</f>
        <v>1</v>
      </c>
      <c r="H341" t="s">
        <v>14</v>
      </c>
      <c r="I341">
        <v>29</v>
      </c>
      <c r="J341" s="2">
        <v>44126</v>
      </c>
      <c r="K341">
        <f t="shared" si="40"/>
        <v>1</v>
      </c>
      <c r="L341" t="str">
        <f t="shared" si="41"/>
        <v>Th</v>
      </c>
      <c r="M341">
        <f t="shared" si="42"/>
        <v>43</v>
      </c>
      <c r="N341" s="11">
        <f t="shared" si="43"/>
        <v>0.75</v>
      </c>
      <c r="O341" s="3">
        <f t="shared" si="44"/>
        <v>30.000000000000053</v>
      </c>
      <c r="P341">
        <f t="shared" si="45"/>
        <v>1</v>
      </c>
      <c r="Q341">
        <f t="shared" si="46"/>
        <v>0.25</v>
      </c>
      <c r="R341">
        <f t="shared" si="47"/>
        <v>1</v>
      </c>
    </row>
    <row r="342" spans="1:18" x14ac:dyDescent="0.3">
      <c r="A342">
        <v>3</v>
      </c>
      <c r="B342">
        <v>41.897865000000003</v>
      </c>
      <c r="C342">
        <v>-87.630874000000006</v>
      </c>
      <c r="D342" s="1">
        <v>0.79166666666666663</v>
      </c>
      <c r="E342" s="1">
        <v>0.99930555555555556</v>
      </c>
      <c r="F342" t="s">
        <v>13</v>
      </c>
      <c r="G342" cm="1">
        <f t="array" ref="G342">_xlfn.IFS(F342="Fast Food",0,F342="Groceries",1,F342="Home",2,F342="Library",3,F342="Mall",4,F342="Museum",5,F342="Nightclub",6,F342="Park",7,F342="Parking",8,F342="Restaurant",9,F342="Work",10)</f>
        <v>2</v>
      </c>
      <c r="H342" t="s">
        <v>14</v>
      </c>
      <c r="I342">
        <v>29</v>
      </c>
      <c r="J342" s="2">
        <v>44126</v>
      </c>
      <c r="K342">
        <f t="shared" si="40"/>
        <v>1</v>
      </c>
      <c r="L342" t="str">
        <f t="shared" si="41"/>
        <v>Th</v>
      </c>
      <c r="M342">
        <f t="shared" si="42"/>
        <v>43</v>
      </c>
      <c r="N342" s="11">
        <f t="shared" si="43"/>
        <v>0.83333333333333326</v>
      </c>
      <c r="O342" s="3">
        <f t="shared" si="44"/>
        <v>239.00000000000011</v>
      </c>
      <c r="P342">
        <f t="shared" si="45"/>
        <v>1</v>
      </c>
      <c r="Q342">
        <f t="shared" si="46"/>
        <v>0.5</v>
      </c>
      <c r="R342">
        <f t="shared" si="47"/>
        <v>1</v>
      </c>
    </row>
    <row r="343" spans="1:18" x14ac:dyDescent="0.3">
      <c r="A343">
        <v>4</v>
      </c>
      <c r="B343">
        <v>41.880653000000002</v>
      </c>
      <c r="C343">
        <v>-87.636480000000006</v>
      </c>
      <c r="D343" s="1">
        <v>0.375</v>
      </c>
      <c r="E343" s="1">
        <v>0.71527777777777779</v>
      </c>
      <c r="F343" t="s">
        <v>12</v>
      </c>
      <c r="G343" cm="1">
        <f t="array" ref="G343">_xlfn.IFS(F343="Fast Food",0,F343="Groceries",1,F343="Home",2,F343="Library",3,F343="Mall",4,F343="Museum",5,F343="Nightclub",6,F343="Park",7,F343="Parking",8,F343="Restaurant",9,F343="Work",10)</f>
        <v>10</v>
      </c>
      <c r="H343" t="s">
        <v>10</v>
      </c>
      <c r="I343">
        <v>26</v>
      </c>
      <c r="J343" s="2">
        <v>44126</v>
      </c>
      <c r="K343">
        <f t="shared" si="40"/>
        <v>1</v>
      </c>
      <c r="L343" t="str">
        <f t="shared" si="41"/>
        <v>Th</v>
      </c>
      <c r="M343">
        <f t="shared" si="42"/>
        <v>43</v>
      </c>
      <c r="N343" s="11">
        <f t="shared" si="43"/>
        <v>0.41666666666666663</v>
      </c>
      <c r="O343" s="3">
        <f t="shared" si="44"/>
        <v>430.00000000000006</v>
      </c>
      <c r="P343">
        <f t="shared" si="45"/>
        <v>1</v>
      </c>
      <c r="Q343">
        <f t="shared" si="46"/>
        <v>0.2</v>
      </c>
      <c r="R343">
        <f t="shared" si="47"/>
        <v>1</v>
      </c>
    </row>
    <row r="344" spans="1:18" x14ac:dyDescent="0.3">
      <c r="A344">
        <v>4</v>
      </c>
      <c r="B344">
        <v>41.881996999999998</v>
      </c>
      <c r="C344">
        <v>-87.627484999999993</v>
      </c>
      <c r="D344" s="1">
        <v>0.73958333333333337</v>
      </c>
      <c r="E344" s="1">
        <v>0.77777777777777779</v>
      </c>
      <c r="F344" t="s">
        <v>15</v>
      </c>
      <c r="G344" cm="1">
        <f t="array" ref="G344">_xlfn.IFS(F344="Fast Food",0,F344="Groceries",1,F344="Home",2,F344="Library",3,F344="Mall",4,F344="Museum",5,F344="Nightclub",6,F344="Park",7,F344="Parking",8,F344="Restaurant",9,F344="Work",10)</f>
        <v>1</v>
      </c>
      <c r="H344" t="s">
        <v>10</v>
      </c>
      <c r="I344">
        <v>26</v>
      </c>
      <c r="J344" s="2">
        <v>44126</v>
      </c>
      <c r="K344">
        <f t="shared" si="40"/>
        <v>1</v>
      </c>
      <c r="L344" t="str">
        <f t="shared" si="41"/>
        <v>Th</v>
      </c>
      <c r="M344">
        <f t="shared" si="42"/>
        <v>43</v>
      </c>
      <c r="N344" s="11">
        <f t="shared" si="43"/>
        <v>0.75</v>
      </c>
      <c r="O344" s="3">
        <f t="shared" si="44"/>
        <v>40.000000000000014</v>
      </c>
      <c r="P344">
        <f t="shared" si="45"/>
        <v>1</v>
      </c>
      <c r="Q344">
        <f t="shared" si="46"/>
        <v>0.25</v>
      </c>
      <c r="R344">
        <f t="shared" si="47"/>
        <v>1</v>
      </c>
    </row>
    <row r="345" spans="1:18" x14ac:dyDescent="0.3">
      <c r="A345">
        <v>4</v>
      </c>
      <c r="B345">
        <v>41.897865000000003</v>
      </c>
      <c r="C345">
        <v>-87.630874000000006</v>
      </c>
      <c r="D345" s="1">
        <v>0.79166666666666663</v>
      </c>
      <c r="E345" s="1">
        <v>0.99930555555555556</v>
      </c>
      <c r="F345" t="s">
        <v>13</v>
      </c>
      <c r="G345" cm="1">
        <f t="array" ref="G345">_xlfn.IFS(F345="Fast Food",0,F345="Groceries",1,F345="Home",2,F345="Library",3,F345="Mall",4,F345="Museum",5,F345="Nightclub",6,F345="Park",7,F345="Parking",8,F345="Restaurant",9,F345="Work",10)</f>
        <v>2</v>
      </c>
      <c r="H345" t="s">
        <v>10</v>
      </c>
      <c r="I345">
        <v>26</v>
      </c>
      <c r="J345" s="2">
        <v>44126</v>
      </c>
      <c r="K345">
        <f t="shared" si="40"/>
        <v>1</v>
      </c>
      <c r="L345" t="str">
        <f t="shared" si="41"/>
        <v>Th</v>
      </c>
      <c r="M345">
        <f t="shared" si="42"/>
        <v>43</v>
      </c>
      <c r="N345" s="11">
        <f t="shared" si="43"/>
        <v>0.83333333333333326</v>
      </c>
      <c r="O345" s="3">
        <f t="shared" si="44"/>
        <v>239.00000000000011</v>
      </c>
      <c r="P345">
        <f t="shared" si="45"/>
        <v>1</v>
      </c>
      <c r="Q345">
        <f t="shared" si="46"/>
        <v>0.5</v>
      </c>
      <c r="R345">
        <f t="shared" si="47"/>
        <v>1</v>
      </c>
    </row>
    <row r="346" spans="1:18" x14ac:dyDescent="0.3">
      <c r="A346">
        <v>5</v>
      </c>
      <c r="B346">
        <v>41.874848999999998</v>
      </c>
      <c r="C346">
        <v>-87.634506000000002</v>
      </c>
      <c r="D346" s="1">
        <v>0.25</v>
      </c>
      <c r="E346" s="1">
        <v>0.3125</v>
      </c>
      <c r="F346" t="s">
        <v>16</v>
      </c>
      <c r="G346" cm="1">
        <f t="array" ref="G346">_xlfn.IFS(F346="Fast Food",0,F346="Groceries",1,F346="Home",2,F346="Library",3,F346="Mall",4,F346="Museum",5,F346="Nightclub",6,F346="Park",7,F346="Parking",8,F346="Restaurant",9,F346="Work",10)</f>
        <v>7</v>
      </c>
      <c r="H346" t="s">
        <v>10</v>
      </c>
      <c r="I346">
        <v>27</v>
      </c>
      <c r="J346" s="2">
        <v>44126</v>
      </c>
      <c r="K346">
        <f t="shared" si="40"/>
        <v>1</v>
      </c>
      <c r="L346" t="str">
        <f t="shared" si="41"/>
        <v>Th</v>
      </c>
      <c r="M346">
        <f t="shared" si="42"/>
        <v>43</v>
      </c>
      <c r="N346" s="11">
        <f t="shared" si="43"/>
        <v>0.25</v>
      </c>
      <c r="O346" s="3">
        <f t="shared" si="44"/>
        <v>90</v>
      </c>
      <c r="P346">
        <f t="shared" si="45"/>
        <v>1</v>
      </c>
      <c r="Q346">
        <f t="shared" si="46"/>
        <v>1</v>
      </c>
      <c r="R346">
        <f t="shared" si="47"/>
        <v>1</v>
      </c>
    </row>
    <row r="347" spans="1:18" x14ac:dyDescent="0.3">
      <c r="A347">
        <v>5</v>
      </c>
      <c r="B347">
        <v>41.880653000000002</v>
      </c>
      <c r="C347">
        <v>-87.636480000000006</v>
      </c>
      <c r="D347" s="1">
        <v>0.375</v>
      </c>
      <c r="E347" s="1">
        <v>0.70833333333333337</v>
      </c>
      <c r="F347" t="s">
        <v>12</v>
      </c>
      <c r="G347" cm="1">
        <f t="array" ref="G347">_xlfn.IFS(F347="Fast Food",0,F347="Groceries",1,F347="Home",2,F347="Library",3,F347="Mall",4,F347="Museum",5,F347="Nightclub",6,F347="Park",7,F347="Parking",8,F347="Restaurant",9,F347="Work",10)</f>
        <v>10</v>
      </c>
      <c r="H347" t="s">
        <v>10</v>
      </c>
      <c r="I347">
        <v>27</v>
      </c>
      <c r="J347" s="2">
        <v>44126</v>
      </c>
      <c r="K347">
        <f t="shared" si="40"/>
        <v>1</v>
      </c>
      <c r="L347" t="str">
        <f t="shared" si="41"/>
        <v>Th</v>
      </c>
      <c r="M347">
        <f t="shared" si="42"/>
        <v>43</v>
      </c>
      <c r="N347" s="11">
        <f t="shared" si="43"/>
        <v>0.41666666666666663</v>
      </c>
      <c r="O347" s="3">
        <f t="shared" si="44"/>
        <v>420.00000000000011</v>
      </c>
      <c r="P347">
        <f t="shared" si="45"/>
        <v>1</v>
      </c>
      <c r="Q347">
        <f t="shared" si="46"/>
        <v>0.2</v>
      </c>
      <c r="R347">
        <f t="shared" si="47"/>
        <v>1</v>
      </c>
    </row>
    <row r="348" spans="1:18" x14ac:dyDescent="0.3">
      <c r="A348">
        <v>5</v>
      </c>
      <c r="B348">
        <v>41.881996999999998</v>
      </c>
      <c r="C348">
        <v>-87.627484999999993</v>
      </c>
      <c r="D348" s="1">
        <v>0.73958333333333337</v>
      </c>
      <c r="E348" s="1">
        <v>0.77083333333333337</v>
      </c>
      <c r="F348" t="s">
        <v>15</v>
      </c>
      <c r="G348" cm="1">
        <f t="array" ref="G348">_xlfn.IFS(F348="Fast Food",0,F348="Groceries",1,F348="Home",2,F348="Library",3,F348="Mall",4,F348="Museum",5,F348="Nightclub",6,F348="Park",7,F348="Parking",8,F348="Restaurant",9,F348="Work",10)</f>
        <v>1</v>
      </c>
      <c r="H348" t="s">
        <v>10</v>
      </c>
      <c r="I348">
        <v>27</v>
      </c>
      <c r="J348" s="2">
        <v>44126</v>
      </c>
      <c r="K348">
        <f t="shared" si="40"/>
        <v>1</v>
      </c>
      <c r="L348" t="str">
        <f t="shared" si="41"/>
        <v>Th</v>
      </c>
      <c r="M348">
        <f t="shared" si="42"/>
        <v>43</v>
      </c>
      <c r="N348" s="11">
        <f t="shared" si="43"/>
        <v>0.75</v>
      </c>
      <c r="O348" s="3">
        <f t="shared" si="44"/>
        <v>30.000000000000053</v>
      </c>
      <c r="P348">
        <f t="shared" si="45"/>
        <v>1</v>
      </c>
      <c r="Q348">
        <f t="shared" si="46"/>
        <v>0.25</v>
      </c>
      <c r="R348">
        <f t="shared" si="47"/>
        <v>1</v>
      </c>
    </row>
    <row r="349" spans="1:18" x14ac:dyDescent="0.3">
      <c r="A349">
        <v>5</v>
      </c>
      <c r="B349">
        <v>41.897865000000003</v>
      </c>
      <c r="C349">
        <v>-87.630874000000006</v>
      </c>
      <c r="D349" s="1">
        <v>0.73958333333333337</v>
      </c>
      <c r="E349" s="1">
        <v>0.99930555555555556</v>
      </c>
      <c r="F349" t="s">
        <v>13</v>
      </c>
      <c r="G349" cm="1">
        <f t="array" ref="G349">_xlfn.IFS(F349="Fast Food",0,F349="Groceries",1,F349="Home",2,F349="Library",3,F349="Mall",4,F349="Museum",5,F349="Nightclub",6,F349="Park",7,F349="Parking",8,F349="Restaurant",9,F349="Work",10)</f>
        <v>2</v>
      </c>
      <c r="H349" t="s">
        <v>10</v>
      </c>
      <c r="I349">
        <v>27</v>
      </c>
      <c r="J349" s="2">
        <v>44126</v>
      </c>
      <c r="K349">
        <f t="shared" si="40"/>
        <v>1</v>
      </c>
      <c r="L349" t="str">
        <f t="shared" si="41"/>
        <v>Th</v>
      </c>
      <c r="M349">
        <f t="shared" si="42"/>
        <v>43</v>
      </c>
      <c r="N349" s="11">
        <f t="shared" si="43"/>
        <v>0.75</v>
      </c>
      <c r="O349" s="3">
        <f t="shared" si="44"/>
        <v>359</v>
      </c>
      <c r="P349">
        <f t="shared" si="45"/>
        <v>1</v>
      </c>
      <c r="Q349">
        <f t="shared" si="46"/>
        <v>0.25</v>
      </c>
      <c r="R349">
        <f t="shared" si="47"/>
        <v>1</v>
      </c>
    </row>
    <row r="350" spans="1:18" x14ac:dyDescent="0.3">
      <c r="A350">
        <v>6</v>
      </c>
      <c r="B350">
        <v>41.880653000000002</v>
      </c>
      <c r="C350">
        <v>-87.636480000000006</v>
      </c>
      <c r="D350" s="1">
        <v>0.375</v>
      </c>
      <c r="E350" s="1">
        <v>0.71527777777777779</v>
      </c>
      <c r="F350" t="s">
        <v>12</v>
      </c>
      <c r="G350" cm="1">
        <f t="array" ref="G350">_xlfn.IFS(F350="Fast Food",0,F350="Groceries",1,F350="Home",2,F350="Library",3,F350="Mall",4,F350="Museum",5,F350="Nightclub",6,F350="Park",7,F350="Parking",8,F350="Restaurant",9,F350="Work",10)</f>
        <v>10</v>
      </c>
      <c r="H350" t="s">
        <v>14</v>
      </c>
      <c r="I350">
        <v>29</v>
      </c>
      <c r="J350" s="2">
        <v>44126</v>
      </c>
      <c r="K350">
        <f t="shared" si="40"/>
        <v>1</v>
      </c>
      <c r="L350" t="str">
        <f t="shared" si="41"/>
        <v>Th</v>
      </c>
      <c r="M350">
        <f t="shared" si="42"/>
        <v>43</v>
      </c>
      <c r="N350" s="11">
        <f t="shared" si="43"/>
        <v>0.41666666666666663</v>
      </c>
      <c r="O350" s="3">
        <f t="shared" si="44"/>
        <v>430.00000000000006</v>
      </c>
      <c r="P350">
        <f t="shared" si="45"/>
        <v>1</v>
      </c>
      <c r="Q350">
        <f t="shared" si="46"/>
        <v>0.2</v>
      </c>
      <c r="R350">
        <f t="shared" si="47"/>
        <v>1</v>
      </c>
    </row>
    <row r="351" spans="1:18" x14ac:dyDescent="0.3">
      <c r="A351">
        <v>6</v>
      </c>
      <c r="B351">
        <v>41.881996999999998</v>
      </c>
      <c r="C351">
        <v>-87.627484999999993</v>
      </c>
      <c r="D351" s="1">
        <v>0.73958333333333337</v>
      </c>
      <c r="E351" s="1">
        <v>0.77777777777777779</v>
      </c>
      <c r="F351" t="s">
        <v>15</v>
      </c>
      <c r="G351" cm="1">
        <f t="array" ref="G351">_xlfn.IFS(F351="Fast Food",0,F351="Groceries",1,F351="Home",2,F351="Library",3,F351="Mall",4,F351="Museum",5,F351="Nightclub",6,F351="Park",7,F351="Parking",8,F351="Restaurant",9,F351="Work",10)</f>
        <v>1</v>
      </c>
      <c r="H351" t="s">
        <v>14</v>
      </c>
      <c r="I351">
        <v>29</v>
      </c>
      <c r="J351" s="2">
        <v>44126</v>
      </c>
      <c r="K351">
        <f t="shared" si="40"/>
        <v>1</v>
      </c>
      <c r="L351" t="str">
        <f t="shared" si="41"/>
        <v>Th</v>
      </c>
      <c r="M351">
        <f t="shared" si="42"/>
        <v>43</v>
      </c>
      <c r="N351" s="11">
        <f t="shared" si="43"/>
        <v>0.75</v>
      </c>
      <c r="O351" s="3">
        <f t="shared" si="44"/>
        <v>40.000000000000014</v>
      </c>
      <c r="P351">
        <f t="shared" si="45"/>
        <v>1</v>
      </c>
      <c r="Q351">
        <f t="shared" si="46"/>
        <v>0.25</v>
      </c>
      <c r="R351">
        <f t="shared" si="47"/>
        <v>1</v>
      </c>
    </row>
    <row r="352" spans="1:18" x14ac:dyDescent="0.3">
      <c r="A352">
        <v>6</v>
      </c>
      <c r="B352">
        <v>41.897865000000003</v>
      </c>
      <c r="C352">
        <v>-87.630874000000006</v>
      </c>
      <c r="D352" s="1">
        <v>0.73958333333333337</v>
      </c>
      <c r="E352" s="1">
        <v>0.99930555555555556</v>
      </c>
      <c r="F352" t="s">
        <v>13</v>
      </c>
      <c r="G352" cm="1">
        <f t="array" ref="G352">_xlfn.IFS(F352="Fast Food",0,F352="Groceries",1,F352="Home",2,F352="Library",3,F352="Mall",4,F352="Museum",5,F352="Nightclub",6,F352="Park",7,F352="Parking",8,F352="Restaurant",9,F352="Work",10)</f>
        <v>2</v>
      </c>
      <c r="H352" t="s">
        <v>14</v>
      </c>
      <c r="I352">
        <v>29</v>
      </c>
      <c r="J352" s="2">
        <v>44126</v>
      </c>
      <c r="K352">
        <f t="shared" si="40"/>
        <v>1</v>
      </c>
      <c r="L352" t="str">
        <f t="shared" si="41"/>
        <v>Th</v>
      </c>
      <c r="M352">
        <f t="shared" si="42"/>
        <v>43</v>
      </c>
      <c r="N352" s="11">
        <f t="shared" si="43"/>
        <v>0.75</v>
      </c>
      <c r="O352" s="3">
        <f t="shared" si="44"/>
        <v>359</v>
      </c>
      <c r="P352">
        <f t="shared" si="45"/>
        <v>1</v>
      </c>
      <c r="Q352">
        <f t="shared" si="46"/>
        <v>0.25</v>
      </c>
      <c r="R352">
        <f t="shared" si="47"/>
        <v>1</v>
      </c>
    </row>
    <row r="353" spans="1:18" x14ac:dyDescent="0.3">
      <c r="A353">
        <v>1</v>
      </c>
      <c r="B353">
        <v>41.879604</v>
      </c>
      <c r="C353">
        <v>-87.633663999999996</v>
      </c>
      <c r="D353" s="1">
        <v>0.33333333333333331</v>
      </c>
      <c r="E353" s="1">
        <v>0.34027777777777773</v>
      </c>
      <c r="F353" t="s">
        <v>9</v>
      </c>
      <c r="G353" cm="1">
        <f t="array" ref="G353">_xlfn.IFS(F353="Fast Food",0,F353="Groceries",1,F353="Home",2,F353="Library",3,F353="Mall",4,F353="Museum",5,F353="Nightclub",6,F353="Park",7,F353="Parking",8,F353="Restaurant",9,F353="Work",10)</f>
        <v>0</v>
      </c>
      <c r="H353" t="s">
        <v>10</v>
      </c>
      <c r="I353">
        <v>25</v>
      </c>
      <c r="J353" s="2">
        <v>44127</v>
      </c>
      <c r="K353">
        <f t="shared" si="40"/>
        <v>1</v>
      </c>
      <c r="L353" t="str">
        <f t="shared" si="41"/>
        <v>F</v>
      </c>
      <c r="M353">
        <f t="shared" si="42"/>
        <v>43</v>
      </c>
      <c r="N353" s="11">
        <f t="shared" si="43"/>
        <v>0.33333333333333331</v>
      </c>
      <c r="O353" s="3">
        <f t="shared" si="44"/>
        <v>9.9999999999999645</v>
      </c>
      <c r="P353">
        <f t="shared" si="45"/>
        <v>1</v>
      </c>
      <c r="Q353">
        <f t="shared" si="46"/>
        <v>0.5</v>
      </c>
      <c r="R353">
        <f t="shared" si="47"/>
        <v>1</v>
      </c>
    </row>
    <row r="354" spans="1:18" x14ac:dyDescent="0.3">
      <c r="A354">
        <v>1</v>
      </c>
      <c r="B354">
        <v>41.877676999999998</v>
      </c>
      <c r="C354">
        <v>-87.634251000000006</v>
      </c>
      <c r="D354" s="1">
        <v>0.34375</v>
      </c>
      <c r="E354" s="1">
        <v>0.34722222222222227</v>
      </c>
      <c r="F354" t="s">
        <v>11</v>
      </c>
      <c r="G354" cm="1">
        <f t="array" ref="G354">_xlfn.IFS(F354="Fast Food",0,F354="Groceries",1,F354="Home",2,F354="Library",3,F354="Mall",4,F354="Museum",5,F354="Nightclub",6,F354="Park",7,F354="Parking",8,F354="Restaurant",9,F354="Work",10)</f>
        <v>8</v>
      </c>
      <c r="H354" t="s">
        <v>10</v>
      </c>
      <c r="I354">
        <v>25</v>
      </c>
      <c r="J354" s="2">
        <v>44127</v>
      </c>
      <c r="K354">
        <f t="shared" si="40"/>
        <v>1</v>
      </c>
      <c r="L354" t="str">
        <f t="shared" si="41"/>
        <v>F</v>
      </c>
      <c r="M354">
        <f t="shared" si="42"/>
        <v>43</v>
      </c>
      <c r="N354" s="11">
        <f t="shared" si="43"/>
        <v>0.33333333333333331</v>
      </c>
      <c r="O354" s="3">
        <f t="shared" si="44"/>
        <v>20.000000000000089</v>
      </c>
      <c r="P354">
        <f t="shared" si="45"/>
        <v>1</v>
      </c>
      <c r="Q354">
        <f t="shared" si="46"/>
        <v>1</v>
      </c>
      <c r="R354">
        <f t="shared" si="47"/>
        <v>1</v>
      </c>
    </row>
    <row r="355" spans="1:18" x14ac:dyDescent="0.3">
      <c r="A355">
        <v>1</v>
      </c>
      <c r="B355">
        <v>41.880653000000002</v>
      </c>
      <c r="C355">
        <v>-87.636480000000006</v>
      </c>
      <c r="D355" s="1">
        <v>0.35416666666666669</v>
      </c>
      <c r="E355" s="1">
        <v>0.5</v>
      </c>
      <c r="F355" t="s">
        <v>12</v>
      </c>
      <c r="G355" cm="1">
        <f t="array" ref="G355">_xlfn.IFS(F355="Fast Food",0,F355="Groceries",1,F355="Home",2,F355="Library",3,F355="Mall",4,F355="Museum",5,F355="Nightclub",6,F355="Park",7,F355="Parking",8,F355="Restaurant",9,F355="Work",10)</f>
        <v>10</v>
      </c>
      <c r="H355" t="s">
        <v>10</v>
      </c>
      <c r="I355">
        <v>25</v>
      </c>
      <c r="J355" s="2">
        <v>44127</v>
      </c>
      <c r="K355">
        <f t="shared" si="40"/>
        <v>1</v>
      </c>
      <c r="L355" t="str">
        <f t="shared" si="41"/>
        <v>F</v>
      </c>
      <c r="M355">
        <f t="shared" si="42"/>
        <v>43</v>
      </c>
      <c r="N355" s="11">
        <f t="shared" si="43"/>
        <v>0.33333333333333331</v>
      </c>
      <c r="O355" s="3">
        <f t="shared" si="44"/>
        <v>240.00000000000003</v>
      </c>
      <c r="P355">
        <f t="shared" si="45"/>
        <v>1</v>
      </c>
      <c r="Q355">
        <f t="shared" si="46"/>
        <v>1</v>
      </c>
      <c r="R355">
        <f t="shared" si="47"/>
        <v>1</v>
      </c>
    </row>
    <row r="356" spans="1:18" x14ac:dyDescent="0.3">
      <c r="A356">
        <v>1</v>
      </c>
      <c r="B356">
        <v>41.897865000000003</v>
      </c>
      <c r="C356">
        <v>-87.630874000000006</v>
      </c>
      <c r="D356" s="1">
        <v>0.72916666666666663</v>
      </c>
      <c r="E356" s="1">
        <v>0.99930555555555556</v>
      </c>
      <c r="F356" t="s">
        <v>13</v>
      </c>
      <c r="G356" cm="1">
        <f t="array" ref="G356">_xlfn.IFS(F356="Fast Food",0,F356="Groceries",1,F356="Home",2,F356="Library",3,F356="Mall",4,F356="Museum",5,F356="Nightclub",6,F356="Park",7,F356="Parking",8,F356="Restaurant",9,F356="Work",10)</f>
        <v>2</v>
      </c>
      <c r="H356" t="s">
        <v>10</v>
      </c>
      <c r="I356">
        <v>25</v>
      </c>
      <c r="J356" s="2">
        <v>44127</v>
      </c>
      <c r="K356">
        <f t="shared" si="40"/>
        <v>1</v>
      </c>
      <c r="L356" t="str">
        <f t="shared" si="41"/>
        <v>F</v>
      </c>
      <c r="M356">
        <f t="shared" si="42"/>
        <v>43</v>
      </c>
      <c r="N356" s="11">
        <f t="shared" si="43"/>
        <v>0.75</v>
      </c>
      <c r="O356" s="3">
        <f t="shared" si="44"/>
        <v>359</v>
      </c>
      <c r="P356">
        <f t="shared" si="45"/>
        <v>1</v>
      </c>
      <c r="Q356">
        <f t="shared" si="46"/>
        <v>0.26666666666666666</v>
      </c>
      <c r="R356">
        <f t="shared" si="47"/>
        <v>1</v>
      </c>
    </row>
    <row r="357" spans="1:18" x14ac:dyDescent="0.3">
      <c r="A357">
        <v>2</v>
      </c>
      <c r="B357">
        <v>41.879604</v>
      </c>
      <c r="C357">
        <v>-87.633663999999996</v>
      </c>
      <c r="D357" s="1">
        <v>0.3125</v>
      </c>
      <c r="E357" s="1">
        <v>0.35416666666666669</v>
      </c>
      <c r="F357" t="s">
        <v>9</v>
      </c>
      <c r="G357" cm="1">
        <f t="array" ref="G357">_xlfn.IFS(F357="Fast Food",0,F357="Groceries",1,F357="Home",2,F357="Library",3,F357="Mall",4,F357="Museum",5,F357="Nightclub",6,F357="Park",7,F357="Parking",8,F357="Restaurant",9,F357="Work",10)</f>
        <v>0</v>
      </c>
      <c r="H357" t="s">
        <v>14</v>
      </c>
      <c r="I357">
        <v>27</v>
      </c>
      <c r="J357" s="2">
        <v>44127</v>
      </c>
      <c r="K357">
        <f t="shared" si="40"/>
        <v>1</v>
      </c>
      <c r="L357" t="str">
        <f t="shared" si="41"/>
        <v>F</v>
      </c>
      <c r="M357">
        <f t="shared" si="42"/>
        <v>43</v>
      </c>
      <c r="N357" s="11">
        <f t="shared" si="43"/>
        <v>0.33333333333333331</v>
      </c>
      <c r="O357" s="3">
        <f t="shared" si="44"/>
        <v>30.000000000000053</v>
      </c>
      <c r="P357">
        <f t="shared" si="45"/>
        <v>1</v>
      </c>
      <c r="Q357">
        <f t="shared" si="46"/>
        <v>0.5</v>
      </c>
      <c r="R357">
        <f t="shared" si="47"/>
        <v>1</v>
      </c>
    </row>
    <row r="358" spans="1:18" x14ac:dyDescent="0.3">
      <c r="A358">
        <v>2</v>
      </c>
      <c r="B358">
        <v>41.880653000000002</v>
      </c>
      <c r="C358">
        <v>-87.636480000000006</v>
      </c>
      <c r="D358" s="1">
        <v>0.375</v>
      </c>
      <c r="E358" s="1">
        <v>0.70833333333333337</v>
      </c>
      <c r="F358" t="s">
        <v>12</v>
      </c>
      <c r="G358" cm="1">
        <f t="array" ref="G358">_xlfn.IFS(F358="Fast Food",0,F358="Groceries",1,F358="Home",2,F358="Library",3,F358="Mall",4,F358="Museum",5,F358="Nightclub",6,F358="Park",7,F358="Parking",8,F358="Restaurant",9,F358="Work",10)</f>
        <v>10</v>
      </c>
      <c r="H358" t="s">
        <v>14</v>
      </c>
      <c r="I358">
        <v>27</v>
      </c>
      <c r="J358" s="2">
        <v>44127</v>
      </c>
      <c r="K358">
        <f t="shared" si="40"/>
        <v>1</v>
      </c>
      <c r="L358" t="str">
        <f t="shared" si="41"/>
        <v>F</v>
      </c>
      <c r="M358">
        <f t="shared" si="42"/>
        <v>43</v>
      </c>
      <c r="N358" s="11">
        <f t="shared" si="43"/>
        <v>0.41666666666666663</v>
      </c>
      <c r="O358" s="3">
        <f t="shared" si="44"/>
        <v>420.00000000000011</v>
      </c>
      <c r="P358">
        <f t="shared" si="45"/>
        <v>1</v>
      </c>
      <c r="Q358">
        <f t="shared" si="46"/>
        <v>0.2</v>
      </c>
      <c r="R358">
        <f t="shared" si="47"/>
        <v>1</v>
      </c>
    </row>
    <row r="359" spans="1:18" x14ac:dyDescent="0.3">
      <c r="A359">
        <v>2</v>
      </c>
      <c r="B359">
        <v>41.897865000000003</v>
      </c>
      <c r="C359">
        <v>-87.630874000000006</v>
      </c>
      <c r="D359" s="1">
        <v>0.73958333333333337</v>
      </c>
      <c r="E359" s="1">
        <v>0.99930555555555556</v>
      </c>
      <c r="F359" t="s">
        <v>13</v>
      </c>
      <c r="G359" cm="1">
        <f t="array" ref="G359">_xlfn.IFS(F359="Fast Food",0,F359="Groceries",1,F359="Home",2,F359="Library",3,F359="Mall",4,F359="Museum",5,F359="Nightclub",6,F359="Park",7,F359="Parking",8,F359="Restaurant",9,F359="Work",10)</f>
        <v>2</v>
      </c>
      <c r="H359" t="s">
        <v>14</v>
      </c>
      <c r="I359">
        <v>27</v>
      </c>
      <c r="J359" s="2">
        <v>44127</v>
      </c>
      <c r="K359">
        <f t="shared" si="40"/>
        <v>1</v>
      </c>
      <c r="L359" t="str">
        <f t="shared" si="41"/>
        <v>F</v>
      </c>
      <c r="M359">
        <f t="shared" si="42"/>
        <v>43</v>
      </c>
      <c r="N359" s="11">
        <f t="shared" si="43"/>
        <v>0.75</v>
      </c>
      <c r="O359" s="3">
        <f t="shared" si="44"/>
        <v>359</v>
      </c>
      <c r="P359">
        <f t="shared" si="45"/>
        <v>0.875</v>
      </c>
      <c r="Q359">
        <f t="shared" si="46"/>
        <v>0.2</v>
      </c>
      <c r="R359">
        <f t="shared" si="47"/>
        <v>0.75</v>
      </c>
    </row>
    <row r="360" spans="1:18" x14ac:dyDescent="0.3">
      <c r="A360">
        <v>3</v>
      </c>
      <c r="B360">
        <v>41.880653000000002</v>
      </c>
      <c r="C360">
        <v>-87.636480000000006</v>
      </c>
      <c r="D360" s="1">
        <v>0.375</v>
      </c>
      <c r="E360" s="1">
        <v>0.70833333333333337</v>
      </c>
      <c r="F360" t="s">
        <v>12</v>
      </c>
      <c r="G360" cm="1">
        <f t="array" ref="G360">_xlfn.IFS(F360="Fast Food",0,F360="Groceries",1,F360="Home",2,F360="Library",3,F360="Mall",4,F360="Museum",5,F360="Nightclub",6,F360="Park",7,F360="Parking",8,F360="Restaurant",9,F360="Work",10)</f>
        <v>10</v>
      </c>
      <c r="H360" t="s">
        <v>14</v>
      </c>
      <c r="I360">
        <v>29</v>
      </c>
      <c r="J360" s="2">
        <v>44127</v>
      </c>
      <c r="K360">
        <f t="shared" si="40"/>
        <v>1</v>
      </c>
      <c r="L360" t="str">
        <f t="shared" si="41"/>
        <v>F</v>
      </c>
      <c r="M360">
        <f t="shared" si="42"/>
        <v>43</v>
      </c>
      <c r="N360" s="11">
        <f t="shared" si="43"/>
        <v>0.41666666666666663</v>
      </c>
      <c r="O360" s="3">
        <f t="shared" si="44"/>
        <v>420.00000000000011</v>
      </c>
      <c r="P360">
        <f t="shared" si="45"/>
        <v>1</v>
      </c>
      <c r="Q360">
        <f t="shared" si="46"/>
        <v>0.2</v>
      </c>
      <c r="R360">
        <f t="shared" si="47"/>
        <v>1</v>
      </c>
    </row>
    <row r="361" spans="1:18" x14ac:dyDescent="0.3">
      <c r="A361">
        <v>3</v>
      </c>
      <c r="B361">
        <v>41.881996999999998</v>
      </c>
      <c r="C361">
        <v>-87.627484999999993</v>
      </c>
      <c r="D361" s="1">
        <v>0.73958333333333337</v>
      </c>
      <c r="E361" s="1">
        <v>0.77083333333333337</v>
      </c>
      <c r="F361" t="s">
        <v>15</v>
      </c>
      <c r="G361" cm="1">
        <f t="array" ref="G361">_xlfn.IFS(F361="Fast Food",0,F361="Groceries",1,F361="Home",2,F361="Library",3,F361="Mall",4,F361="Museum",5,F361="Nightclub",6,F361="Park",7,F361="Parking",8,F361="Restaurant",9,F361="Work",10)</f>
        <v>1</v>
      </c>
      <c r="H361" t="s">
        <v>14</v>
      </c>
      <c r="I361">
        <v>29</v>
      </c>
      <c r="J361" s="2">
        <v>44127</v>
      </c>
      <c r="K361">
        <f t="shared" si="40"/>
        <v>1</v>
      </c>
      <c r="L361" t="str">
        <f t="shared" si="41"/>
        <v>F</v>
      </c>
      <c r="M361">
        <f t="shared" si="42"/>
        <v>43</v>
      </c>
      <c r="N361" s="11">
        <f t="shared" si="43"/>
        <v>0.75</v>
      </c>
      <c r="O361" s="3">
        <f t="shared" si="44"/>
        <v>30.000000000000053</v>
      </c>
      <c r="P361">
        <f t="shared" si="45"/>
        <v>1</v>
      </c>
      <c r="Q361">
        <f t="shared" si="46"/>
        <v>0.33333333333333331</v>
      </c>
      <c r="R361">
        <f t="shared" si="47"/>
        <v>1</v>
      </c>
    </row>
    <row r="362" spans="1:18" x14ac:dyDescent="0.3">
      <c r="A362">
        <v>3</v>
      </c>
      <c r="B362">
        <v>41.890135999999998</v>
      </c>
      <c r="C362">
        <v>-87.631688999999994</v>
      </c>
      <c r="D362" s="1">
        <v>0.79166666666666663</v>
      </c>
      <c r="E362" s="1">
        <v>0.91666666666666663</v>
      </c>
      <c r="F362" t="s">
        <v>21</v>
      </c>
      <c r="G362" cm="1">
        <f t="array" ref="G362">_xlfn.IFS(F362="Fast Food",0,F362="Groceries",1,F362="Home",2,F362="Library",3,F362="Mall",4,F362="Museum",5,F362="Nightclub",6,F362="Park",7,F362="Parking",8,F362="Restaurant",9,F362="Work",10)</f>
        <v>6</v>
      </c>
      <c r="H362" t="s">
        <v>14</v>
      </c>
      <c r="I362">
        <v>29</v>
      </c>
      <c r="J362" s="2">
        <v>44128</v>
      </c>
      <c r="K362">
        <f t="shared" si="40"/>
        <v>0</v>
      </c>
      <c r="L362" t="str">
        <f t="shared" si="41"/>
        <v>Sa</v>
      </c>
      <c r="M362">
        <f t="shared" si="42"/>
        <v>43</v>
      </c>
      <c r="N362" s="11">
        <f t="shared" si="43"/>
        <v>0.83333333333333326</v>
      </c>
      <c r="O362" s="3">
        <f t="shared" si="44"/>
        <v>120.00000000000006</v>
      </c>
      <c r="P362">
        <f t="shared" si="45"/>
        <v>0.125</v>
      </c>
      <c r="Q362">
        <f t="shared" si="46"/>
        <v>0.1</v>
      </c>
      <c r="R362">
        <f t="shared" si="47"/>
        <v>0.125</v>
      </c>
    </row>
    <row r="363" spans="1:18" x14ac:dyDescent="0.3">
      <c r="A363">
        <v>3</v>
      </c>
      <c r="B363">
        <v>41.897865000000003</v>
      </c>
      <c r="C363">
        <v>-87.630874000000006</v>
      </c>
      <c r="D363" s="1">
        <v>0.79166666666666663</v>
      </c>
      <c r="E363" s="1">
        <v>0.99930555555555556</v>
      </c>
      <c r="F363" t="s">
        <v>13</v>
      </c>
      <c r="G363" cm="1">
        <f t="array" ref="G363">_xlfn.IFS(F363="Fast Food",0,F363="Groceries",1,F363="Home",2,F363="Library",3,F363="Mall",4,F363="Museum",5,F363="Nightclub",6,F363="Park",7,F363="Parking",8,F363="Restaurant",9,F363="Work",10)</f>
        <v>2</v>
      </c>
      <c r="H363" t="s">
        <v>14</v>
      </c>
      <c r="I363">
        <v>29</v>
      </c>
      <c r="J363" s="2">
        <v>44127</v>
      </c>
      <c r="K363">
        <f t="shared" si="40"/>
        <v>1</v>
      </c>
      <c r="L363" t="str">
        <f t="shared" si="41"/>
        <v>F</v>
      </c>
      <c r="M363">
        <f t="shared" si="42"/>
        <v>43</v>
      </c>
      <c r="N363" s="11">
        <f t="shared" si="43"/>
        <v>0.83333333333333326</v>
      </c>
      <c r="O363" s="3">
        <f t="shared" si="44"/>
        <v>239.00000000000011</v>
      </c>
      <c r="P363">
        <f t="shared" si="45"/>
        <v>1</v>
      </c>
      <c r="Q363">
        <f t="shared" si="46"/>
        <v>0.47058823529411764</v>
      </c>
      <c r="R363">
        <f t="shared" si="47"/>
        <v>1</v>
      </c>
    </row>
    <row r="364" spans="1:18" x14ac:dyDescent="0.3">
      <c r="A364">
        <v>4</v>
      </c>
      <c r="B364">
        <v>41.880653000000002</v>
      </c>
      <c r="C364">
        <v>-87.636480000000006</v>
      </c>
      <c r="D364" s="1">
        <v>0.375</v>
      </c>
      <c r="E364" s="1">
        <v>0.71527777777777779</v>
      </c>
      <c r="F364" t="s">
        <v>12</v>
      </c>
      <c r="G364" cm="1">
        <f t="array" ref="G364">_xlfn.IFS(F364="Fast Food",0,F364="Groceries",1,F364="Home",2,F364="Library",3,F364="Mall",4,F364="Museum",5,F364="Nightclub",6,F364="Park",7,F364="Parking",8,F364="Restaurant",9,F364="Work",10)</f>
        <v>10</v>
      </c>
      <c r="H364" t="s">
        <v>10</v>
      </c>
      <c r="I364">
        <v>26</v>
      </c>
      <c r="J364" s="2">
        <v>44127</v>
      </c>
      <c r="K364">
        <f t="shared" si="40"/>
        <v>1</v>
      </c>
      <c r="L364" t="str">
        <f t="shared" si="41"/>
        <v>F</v>
      </c>
      <c r="M364">
        <f t="shared" si="42"/>
        <v>43</v>
      </c>
      <c r="N364" s="11">
        <f t="shared" si="43"/>
        <v>0.41666666666666663</v>
      </c>
      <c r="O364" s="3">
        <f t="shared" si="44"/>
        <v>430.00000000000006</v>
      </c>
      <c r="P364">
        <f t="shared" si="45"/>
        <v>1</v>
      </c>
      <c r="Q364">
        <f t="shared" si="46"/>
        <v>0.2</v>
      </c>
      <c r="R364">
        <f t="shared" si="47"/>
        <v>1</v>
      </c>
    </row>
    <row r="365" spans="1:18" x14ac:dyDescent="0.3">
      <c r="A365">
        <v>4</v>
      </c>
      <c r="B365">
        <v>41.881996999999998</v>
      </c>
      <c r="C365">
        <v>-87.627484999999993</v>
      </c>
      <c r="D365" s="1">
        <v>0.73958333333333337</v>
      </c>
      <c r="E365" s="1">
        <v>0.77777777777777779</v>
      </c>
      <c r="F365" t="s">
        <v>15</v>
      </c>
      <c r="G365" cm="1">
        <f t="array" ref="G365">_xlfn.IFS(F365="Fast Food",0,F365="Groceries",1,F365="Home",2,F365="Library",3,F365="Mall",4,F365="Museum",5,F365="Nightclub",6,F365="Park",7,F365="Parking",8,F365="Restaurant",9,F365="Work",10)</f>
        <v>1</v>
      </c>
      <c r="H365" t="s">
        <v>10</v>
      </c>
      <c r="I365">
        <v>26</v>
      </c>
      <c r="J365" s="2">
        <v>44127</v>
      </c>
      <c r="K365">
        <f t="shared" si="40"/>
        <v>1</v>
      </c>
      <c r="L365" t="str">
        <f t="shared" si="41"/>
        <v>F</v>
      </c>
      <c r="M365">
        <f t="shared" si="42"/>
        <v>43</v>
      </c>
      <c r="N365" s="11">
        <f t="shared" si="43"/>
        <v>0.75</v>
      </c>
      <c r="O365" s="3">
        <f t="shared" si="44"/>
        <v>40.000000000000014</v>
      </c>
      <c r="P365">
        <f t="shared" si="45"/>
        <v>1</v>
      </c>
      <c r="Q365">
        <f t="shared" si="46"/>
        <v>0.33333333333333331</v>
      </c>
      <c r="R365">
        <f t="shared" si="47"/>
        <v>1</v>
      </c>
    </row>
    <row r="366" spans="1:18" x14ac:dyDescent="0.3">
      <c r="A366">
        <v>4</v>
      </c>
      <c r="B366">
        <v>41.897865000000003</v>
      </c>
      <c r="C366">
        <v>-87.630874000000006</v>
      </c>
      <c r="D366" s="1">
        <v>0.79166666666666663</v>
      </c>
      <c r="E366" s="1">
        <v>0.99930555555555556</v>
      </c>
      <c r="F366" t="s">
        <v>13</v>
      </c>
      <c r="G366" cm="1">
        <f t="array" ref="G366">_xlfn.IFS(F366="Fast Food",0,F366="Groceries",1,F366="Home",2,F366="Library",3,F366="Mall",4,F366="Museum",5,F366="Nightclub",6,F366="Park",7,F366="Parking",8,F366="Restaurant",9,F366="Work",10)</f>
        <v>2</v>
      </c>
      <c r="H366" t="s">
        <v>10</v>
      </c>
      <c r="I366">
        <v>26</v>
      </c>
      <c r="J366" s="2">
        <v>44127</v>
      </c>
      <c r="K366">
        <f t="shared" si="40"/>
        <v>1</v>
      </c>
      <c r="L366" t="str">
        <f t="shared" si="41"/>
        <v>F</v>
      </c>
      <c r="M366">
        <f t="shared" si="42"/>
        <v>43</v>
      </c>
      <c r="N366" s="11">
        <f t="shared" si="43"/>
        <v>0.83333333333333326</v>
      </c>
      <c r="O366" s="3">
        <f t="shared" si="44"/>
        <v>239.00000000000011</v>
      </c>
      <c r="P366">
        <f t="shared" si="45"/>
        <v>1</v>
      </c>
      <c r="Q366">
        <f t="shared" si="46"/>
        <v>0.47058823529411764</v>
      </c>
      <c r="R366">
        <f t="shared" si="47"/>
        <v>1</v>
      </c>
    </row>
    <row r="367" spans="1:18" x14ac:dyDescent="0.3">
      <c r="A367">
        <v>5</v>
      </c>
      <c r="B367">
        <v>41.874848999999998</v>
      </c>
      <c r="C367">
        <v>-87.634506000000002</v>
      </c>
      <c r="D367" s="1">
        <v>0.25</v>
      </c>
      <c r="E367" s="1">
        <v>0.3125</v>
      </c>
      <c r="F367" t="s">
        <v>16</v>
      </c>
      <c r="G367" cm="1">
        <f t="array" ref="G367">_xlfn.IFS(F367="Fast Food",0,F367="Groceries",1,F367="Home",2,F367="Library",3,F367="Mall",4,F367="Museum",5,F367="Nightclub",6,F367="Park",7,F367="Parking",8,F367="Restaurant",9,F367="Work",10)</f>
        <v>7</v>
      </c>
      <c r="H367" t="s">
        <v>10</v>
      </c>
      <c r="I367">
        <v>27</v>
      </c>
      <c r="J367" s="2">
        <v>44127</v>
      </c>
      <c r="K367">
        <f t="shared" si="40"/>
        <v>1</v>
      </c>
      <c r="L367" t="str">
        <f t="shared" si="41"/>
        <v>F</v>
      </c>
      <c r="M367">
        <f t="shared" si="42"/>
        <v>43</v>
      </c>
      <c r="N367" s="11">
        <f t="shared" si="43"/>
        <v>0.25</v>
      </c>
      <c r="O367" s="3">
        <f t="shared" si="44"/>
        <v>90</v>
      </c>
      <c r="P367">
        <f t="shared" si="45"/>
        <v>1</v>
      </c>
      <c r="Q367">
        <f t="shared" si="46"/>
        <v>0.5</v>
      </c>
      <c r="R367">
        <f t="shared" si="47"/>
        <v>1</v>
      </c>
    </row>
    <row r="368" spans="1:18" x14ac:dyDescent="0.3">
      <c r="A368">
        <v>5</v>
      </c>
      <c r="B368">
        <v>41.880653000000002</v>
      </c>
      <c r="C368">
        <v>-87.636480000000006</v>
      </c>
      <c r="D368" s="1">
        <v>0.375</v>
      </c>
      <c r="E368" s="1">
        <v>0.70833333333333337</v>
      </c>
      <c r="F368" t="s">
        <v>12</v>
      </c>
      <c r="G368" cm="1">
        <f t="array" ref="G368">_xlfn.IFS(F368="Fast Food",0,F368="Groceries",1,F368="Home",2,F368="Library",3,F368="Mall",4,F368="Museum",5,F368="Nightclub",6,F368="Park",7,F368="Parking",8,F368="Restaurant",9,F368="Work",10)</f>
        <v>10</v>
      </c>
      <c r="H368" t="s">
        <v>10</v>
      </c>
      <c r="I368">
        <v>27</v>
      </c>
      <c r="J368" s="2">
        <v>44127</v>
      </c>
      <c r="K368">
        <f t="shared" si="40"/>
        <v>1</v>
      </c>
      <c r="L368" t="str">
        <f t="shared" si="41"/>
        <v>F</v>
      </c>
      <c r="M368">
        <f t="shared" si="42"/>
        <v>43</v>
      </c>
      <c r="N368" s="11">
        <f t="shared" si="43"/>
        <v>0.41666666666666663</v>
      </c>
      <c r="O368" s="3">
        <f t="shared" si="44"/>
        <v>420.00000000000011</v>
      </c>
      <c r="P368">
        <f t="shared" si="45"/>
        <v>1</v>
      </c>
      <c r="Q368">
        <f t="shared" si="46"/>
        <v>0.2</v>
      </c>
      <c r="R368">
        <f t="shared" si="47"/>
        <v>1</v>
      </c>
    </row>
    <row r="369" spans="1:18" x14ac:dyDescent="0.3">
      <c r="A369">
        <v>5</v>
      </c>
      <c r="B369">
        <v>41.897865000000003</v>
      </c>
      <c r="C369">
        <v>-87.630874000000006</v>
      </c>
      <c r="D369" s="1">
        <v>0.73958333333333337</v>
      </c>
      <c r="E369" s="1">
        <v>0.99930555555555556</v>
      </c>
      <c r="F369" t="s">
        <v>13</v>
      </c>
      <c r="G369" cm="1">
        <f t="array" ref="G369">_xlfn.IFS(F369="Fast Food",0,F369="Groceries",1,F369="Home",2,F369="Library",3,F369="Mall",4,F369="Museum",5,F369="Nightclub",6,F369="Park",7,F369="Parking",8,F369="Restaurant",9,F369="Work",10)</f>
        <v>2</v>
      </c>
      <c r="H369" t="s">
        <v>10</v>
      </c>
      <c r="I369">
        <v>27</v>
      </c>
      <c r="J369" s="2">
        <v>44127</v>
      </c>
      <c r="K369">
        <f t="shared" si="40"/>
        <v>1</v>
      </c>
      <c r="L369" t="str">
        <f t="shared" si="41"/>
        <v>F</v>
      </c>
      <c r="M369">
        <f t="shared" si="42"/>
        <v>43</v>
      </c>
      <c r="N369" s="11">
        <f t="shared" si="43"/>
        <v>0.75</v>
      </c>
      <c r="O369" s="3">
        <f t="shared" si="44"/>
        <v>359</v>
      </c>
      <c r="P369">
        <f t="shared" si="45"/>
        <v>1</v>
      </c>
      <c r="Q369">
        <f t="shared" si="46"/>
        <v>0.26666666666666666</v>
      </c>
      <c r="R369">
        <f t="shared" si="47"/>
        <v>1</v>
      </c>
    </row>
    <row r="370" spans="1:18" x14ac:dyDescent="0.3">
      <c r="A370">
        <v>6</v>
      </c>
      <c r="B370">
        <v>41.874848999999998</v>
      </c>
      <c r="C370">
        <v>-87.634506000000002</v>
      </c>
      <c r="D370" s="1">
        <v>0.25</v>
      </c>
      <c r="E370" s="1">
        <v>0.31944444444444448</v>
      </c>
      <c r="F370" t="s">
        <v>16</v>
      </c>
      <c r="G370" cm="1">
        <f t="array" ref="G370">_xlfn.IFS(F370="Fast Food",0,F370="Groceries",1,F370="Home",2,F370="Library",3,F370="Mall",4,F370="Museum",5,F370="Nightclub",6,F370="Park",7,F370="Parking",8,F370="Restaurant",9,F370="Work",10)</f>
        <v>7</v>
      </c>
      <c r="H370" t="s">
        <v>14</v>
      </c>
      <c r="I370">
        <v>29</v>
      </c>
      <c r="J370" s="2">
        <v>44127</v>
      </c>
      <c r="K370">
        <f t="shared" si="40"/>
        <v>1</v>
      </c>
      <c r="L370" t="str">
        <f t="shared" si="41"/>
        <v>F</v>
      </c>
      <c r="M370">
        <f t="shared" si="42"/>
        <v>43</v>
      </c>
      <c r="N370" s="11">
        <f t="shared" si="43"/>
        <v>0.25</v>
      </c>
      <c r="O370" s="3">
        <f t="shared" si="44"/>
        <v>100.00000000000004</v>
      </c>
      <c r="P370">
        <f t="shared" si="45"/>
        <v>1</v>
      </c>
      <c r="Q370">
        <f t="shared" si="46"/>
        <v>0.5</v>
      </c>
      <c r="R370">
        <f t="shared" si="47"/>
        <v>1</v>
      </c>
    </row>
    <row r="371" spans="1:18" x14ac:dyDescent="0.3">
      <c r="A371">
        <v>6</v>
      </c>
      <c r="B371">
        <v>41.880653000000002</v>
      </c>
      <c r="C371">
        <v>-87.636480000000006</v>
      </c>
      <c r="D371" s="1">
        <v>0.375</v>
      </c>
      <c r="E371" s="1">
        <v>0.71527777777777779</v>
      </c>
      <c r="F371" t="s">
        <v>12</v>
      </c>
      <c r="G371" cm="1">
        <f t="array" ref="G371">_xlfn.IFS(F371="Fast Food",0,F371="Groceries",1,F371="Home",2,F371="Library",3,F371="Mall",4,F371="Museum",5,F371="Nightclub",6,F371="Park",7,F371="Parking",8,F371="Restaurant",9,F371="Work",10)</f>
        <v>10</v>
      </c>
      <c r="H371" t="s">
        <v>14</v>
      </c>
      <c r="I371">
        <v>29</v>
      </c>
      <c r="J371" s="2">
        <v>44127</v>
      </c>
      <c r="K371">
        <f t="shared" si="40"/>
        <v>1</v>
      </c>
      <c r="L371" t="str">
        <f t="shared" si="41"/>
        <v>F</v>
      </c>
      <c r="M371">
        <f t="shared" si="42"/>
        <v>43</v>
      </c>
      <c r="N371" s="11">
        <f t="shared" si="43"/>
        <v>0.41666666666666663</v>
      </c>
      <c r="O371" s="3">
        <f t="shared" si="44"/>
        <v>430.00000000000006</v>
      </c>
      <c r="P371">
        <f t="shared" si="45"/>
        <v>1</v>
      </c>
      <c r="Q371">
        <f t="shared" si="46"/>
        <v>0.2</v>
      </c>
      <c r="R371">
        <f t="shared" si="47"/>
        <v>1</v>
      </c>
    </row>
    <row r="372" spans="1:18" x14ac:dyDescent="0.3">
      <c r="A372">
        <v>6</v>
      </c>
      <c r="B372">
        <v>41.881996999999998</v>
      </c>
      <c r="C372">
        <v>-87.627484999999993</v>
      </c>
      <c r="D372" s="1">
        <v>0.73958333333333337</v>
      </c>
      <c r="E372" s="1">
        <v>0.77777777777777779</v>
      </c>
      <c r="F372" t="s">
        <v>15</v>
      </c>
      <c r="G372" cm="1">
        <f t="array" ref="G372">_xlfn.IFS(F372="Fast Food",0,F372="Groceries",1,F372="Home",2,F372="Library",3,F372="Mall",4,F372="Museum",5,F372="Nightclub",6,F372="Park",7,F372="Parking",8,F372="Restaurant",9,F372="Work",10)</f>
        <v>1</v>
      </c>
      <c r="H372" t="s">
        <v>14</v>
      </c>
      <c r="I372">
        <v>29</v>
      </c>
      <c r="J372" s="2">
        <v>44127</v>
      </c>
      <c r="K372">
        <f t="shared" si="40"/>
        <v>1</v>
      </c>
      <c r="L372" t="str">
        <f t="shared" si="41"/>
        <v>F</v>
      </c>
      <c r="M372">
        <f t="shared" si="42"/>
        <v>43</v>
      </c>
      <c r="N372" s="11">
        <f t="shared" si="43"/>
        <v>0.75</v>
      </c>
      <c r="O372" s="3">
        <f t="shared" si="44"/>
        <v>40.000000000000014</v>
      </c>
      <c r="P372">
        <f t="shared" si="45"/>
        <v>1</v>
      </c>
      <c r="Q372">
        <f t="shared" si="46"/>
        <v>0.33333333333333331</v>
      </c>
      <c r="R372">
        <f t="shared" si="47"/>
        <v>1</v>
      </c>
    </row>
    <row r="373" spans="1:18" x14ac:dyDescent="0.3">
      <c r="A373">
        <v>6</v>
      </c>
      <c r="B373">
        <v>41.897865000000003</v>
      </c>
      <c r="C373">
        <v>-87.630874000000006</v>
      </c>
      <c r="D373" s="1">
        <v>0.73958333333333337</v>
      </c>
      <c r="E373" s="1">
        <v>0.99930555555555556</v>
      </c>
      <c r="F373" t="s">
        <v>13</v>
      </c>
      <c r="G373" cm="1">
        <f t="array" ref="G373">_xlfn.IFS(F373="Fast Food",0,F373="Groceries",1,F373="Home",2,F373="Library",3,F373="Mall",4,F373="Museum",5,F373="Nightclub",6,F373="Park",7,F373="Parking",8,F373="Restaurant",9,F373="Work",10)</f>
        <v>2</v>
      </c>
      <c r="H373" t="s">
        <v>14</v>
      </c>
      <c r="I373">
        <v>29</v>
      </c>
      <c r="J373" s="2">
        <v>44127</v>
      </c>
      <c r="K373">
        <f t="shared" si="40"/>
        <v>1</v>
      </c>
      <c r="L373" t="str">
        <f t="shared" si="41"/>
        <v>F</v>
      </c>
      <c r="M373">
        <f t="shared" si="42"/>
        <v>43</v>
      </c>
      <c r="N373" s="11">
        <f t="shared" si="43"/>
        <v>0.75</v>
      </c>
      <c r="O373" s="3">
        <f t="shared" si="44"/>
        <v>359</v>
      </c>
      <c r="P373">
        <f t="shared" si="45"/>
        <v>1</v>
      </c>
      <c r="Q373">
        <f t="shared" si="46"/>
        <v>0.26666666666666666</v>
      </c>
      <c r="R373">
        <f t="shared" si="47"/>
        <v>1</v>
      </c>
    </row>
    <row r="374" spans="1:18" x14ac:dyDescent="0.3">
      <c r="A374">
        <v>1</v>
      </c>
      <c r="B374">
        <v>41.878163000000001</v>
      </c>
      <c r="C374">
        <v>-87.634919999999994</v>
      </c>
      <c r="D374" s="1">
        <v>0.52083333333333337</v>
      </c>
      <c r="E374" s="1">
        <v>0.54166666666666663</v>
      </c>
      <c r="F374" t="s">
        <v>17</v>
      </c>
      <c r="G374" cm="1">
        <f t="array" ref="G374">_xlfn.IFS(F374="Fast Food",0,F374="Groceries",1,F374="Home",2,F374="Library",3,F374="Mall",4,F374="Museum",5,F374="Nightclub",6,F374="Park",7,F374="Parking",8,F374="Restaurant",9,F374="Work",10)</f>
        <v>9</v>
      </c>
      <c r="H374" t="s">
        <v>10</v>
      </c>
      <c r="I374">
        <v>25</v>
      </c>
      <c r="J374" s="2">
        <v>44128</v>
      </c>
      <c r="K374">
        <f t="shared" si="40"/>
        <v>0</v>
      </c>
      <c r="L374" t="str">
        <f t="shared" si="41"/>
        <v>Sa</v>
      </c>
      <c r="M374">
        <f t="shared" si="42"/>
        <v>43</v>
      </c>
      <c r="N374" s="11">
        <f t="shared" si="43"/>
        <v>0.5</v>
      </c>
      <c r="O374" s="3">
        <f t="shared" si="44"/>
        <v>59.999999999999943</v>
      </c>
      <c r="P374">
        <f t="shared" si="45"/>
        <v>1</v>
      </c>
      <c r="Q374">
        <f t="shared" si="46"/>
        <v>1</v>
      </c>
      <c r="R374">
        <f t="shared" si="47"/>
        <v>1</v>
      </c>
    </row>
    <row r="375" spans="1:18" x14ac:dyDescent="0.3">
      <c r="A375">
        <v>1</v>
      </c>
      <c r="B375">
        <v>41.884017999999998</v>
      </c>
      <c r="C375">
        <v>-87.627398999999997</v>
      </c>
      <c r="D375" s="1">
        <v>0.58333333333333337</v>
      </c>
      <c r="E375" s="1">
        <v>0.66666666666666663</v>
      </c>
      <c r="F375" t="s">
        <v>18</v>
      </c>
      <c r="G375" cm="1">
        <f t="array" ref="G375">_xlfn.IFS(F375="Fast Food",0,F375="Groceries",1,F375="Home",2,F375="Library",3,F375="Mall",4,F375="Museum",5,F375="Nightclub",6,F375="Park",7,F375="Parking",8,F375="Restaurant",9,F375="Work",10)</f>
        <v>4</v>
      </c>
      <c r="H375" t="s">
        <v>10</v>
      </c>
      <c r="I375">
        <v>25</v>
      </c>
      <c r="J375" s="2">
        <v>44128</v>
      </c>
      <c r="K375">
        <f t="shared" si="40"/>
        <v>0</v>
      </c>
      <c r="L375" t="str">
        <f t="shared" si="41"/>
        <v>Sa</v>
      </c>
      <c r="M375">
        <f t="shared" si="42"/>
        <v>43</v>
      </c>
      <c r="N375" s="11">
        <f t="shared" si="43"/>
        <v>0.58333333333333326</v>
      </c>
      <c r="O375" s="3">
        <f t="shared" si="44"/>
        <v>120.00000000000006</v>
      </c>
      <c r="P375">
        <f t="shared" si="45"/>
        <v>1</v>
      </c>
      <c r="Q375">
        <f t="shared" si="46"/>
        <v>1</v>
      </c>
      <c r="R375">
        <f t="shared" si="47"/>
        <v>1</v>
      </c>
    </row>
    <row r="376" spans="1:18" x14ac:dyDescent="0.3">
      <c r="A376">
        <v>1</v>
      </c>
      <c r="B376">
        <v>41.883138000000002</v>
      </c>
      <c r="C376">
        <v>-87.630692999999994</v>
      </c>
      <c r="D376" s="1">
        <v>0.6875</v>
      </c>
      <c r="E376" s="1">
        <v>0.70833333333333337</v>
      </c>
      <c r="F376" t="s">
        <v>19</v>
      </c>
      <c r="G376" cm="1">
        <f t="array" ref="G376">_xlfn.IFS(F376="Fast Food",0,F376="Groceries",1,F376="Home",2,F376="Library",3,F376="Mall",4,F376="Museum",5,F376="Nightclub",6,F376="Park",7,F376="Parking",8,F376="Restaurant",9,F376="Work",10)</f>
        <v>3</v>
      </c>
      <c r="H376" t="s">
        <v>10</v>
      </c>
      <c r="I376">
        <v>25</v>
      </c>
      <c r="J376" s="2">
        <v>44128</v>
      </c>
      <c r="K376">
        <f t="shared" si="40"/>
        <v>0</v>
      </c>
      <c r="L376" t="str">
        <f t="shared" si="41"/>
        <v>Sa</v>
      </c>
      <c r="M376">
        <f t="shared" si="42"/>
        <v>43</v>
      </c>
      <c r="N376" s="11">
        <f t="shared" si="43"/>
        <v>0.66666666666666663</v>
      </c>
      <c r="O376" s="3">
        <f t="shared" si="44"/>
        <v>60.000000000000107</v>
      </c>
      <c r="P376">
        <f t="shared" si="45"/>
        <v>1</v>
      </c>
      <c r="Q376">
        <f t="shared" si="46"/>
        <v>1</v>
      </c>
      <c r="R376">
        <f t="shared" si="47"/>
        <v>1</v>
      </c>
    </row>
    <row r="377" spans="1:18" x14ac:dyDescent="0.3">
      <c r="A377">
        <v>1</v>
      </c>
      <c r="B377">
        <v>41.897865000000003</v>
      </c>
      <c r="C377">
        <v>-87.630874000000006</v>
      </c>
      <c r="D377" s="1">
        <v>0.83333333333333337</v>
      </c>
      <c r="E377" s="1">
        <v>0.99930555555555556</v>
      </c>
      <c r="F377" t="s">
        <v>13</v>
      </c>
      <c r="G377" cm="1">
        <f t="array" ref="G377">_xlfn.IFS(F377="Fast Food",0,F377="Groceries",1,F377="Home",2,F377="Library",3,F377="Mall",4,F377="Museum",5,F377="Nightclub",6,F377="Park",7,F377="Parking",8,F377="Restaurant",9,F377="Work",10)</f>
        <v>2</v>
      </c>
      <c r="H377" t="s">
        <v>10</v>
      </c>
      <c r="I377">
        <v>25</v>
      </c>
      <c r="J377" s="2">
        <v>44128</v>
      </c>
      <c r="K377">
        <f t="shared" si="40"/>
        <v>0</v>
      </c>
      <c r="L377" t="str">
        <f t="shared" si="41"/>
        <v>Sa</v>
      </c>
      <c r="M377">
        <f t="shared" si="42"/>
        <v>43</v>
      </c>
      <c r="N377" s="11">
        <f t="shared" si="43"/>
        <v>0.83333333333333326</v>
      </c>
      <c r="O377" s="3">
        <f t="shared" si="44"/>
        <v>239.00000000000011</v>
      </c>
      <c r="P377">
        <f t="shared" si="45"/>
        <v>1</v>
      </c>
      <c r="Q377">
        <f t="shared" si="46"/>
        <v>0.88888888888888884</v>
      </c>
      <c r="R377">
        <f t="shared" si="47"/>
        <v>1</v>
      </c>
    </row>
    <row r="378" spans="1:18" x14ac:dyDescent="0.3">
      <c r="A378">
        <v>2</v>
      </c>
      <c r="B378">
        <v>41.879927000000002</v>
      </c>
      <c r="C378">
        <v>-87.623632999999998</v>
      </c>
      <c r="D378" s="1">
        <v>0.39583333333333331</v>
      </c>
      <c r="E378" s="1">
        <v>0.5625</v>
      </c>
      <c r="F378" t="s">
        <v>20</v>
      </c>
      <c r="G378" cm="1">
        <f t="array" ref="G378">_xlfn.IFS(F378="Fast Food",0,F378="Groceries",1,F378="Home",2,F378="Library",3,F378="Mall",4,F378="Museum",5,F378="Nightclub",6,F378="Park",7,F378="Parking",8,F378="Restaurant",9,F378="Work",10)</f>
        <v>5</v>
      </c>
      <c r="H378" t="s">
        <v>14</v>
      </c>
      <c r="I378">
        <v>27</v>
      </c>
      <c r="J378" s="2">
        <v>44128</v>
      </c>
      <c r="K378">
        <f t="shared" si="40"/>
        <v>0</v>
      </c>
      <c r="L378" t="str">
        <f t="shared" si="41"/>
        <v>Sa</v>
      </c>
      <c r="M378">
        <f t="shared" si="42"/>
        <v>43</v>
      </c>
      <c r="N378" s="11">
        <f t="shared" si="43"/>
        <v>0.41666666666666663</v>
      </c>
      <c r="O378" s="3">
        <f t="shared" si="44"/>
        <v>210.00000000000006</v>
      </c>
      <c r="P378">
        <f t="shared" si="45"/>
        <v>1</v>
      </c>
      <c r="Q378">
        <f t="shared" si="46"/>
        <v>1</v>
      </c>
      <c r="R378">
        <f t="shared" si="47"/>
        <v>1</v>
      </c>
    </row>
    <row r="379" spans="1:18" x14ac:dyDescent="0.3">
      <c r="A379">
        <v>2</v>
      </c>
      <c r="B379">
        <v>41.879604</v>
      </c>
      <c r="C379">
        <v>-87.633663999999996</v>
      </c>
      <c r="D379" s="1">
        <v>0.58333333333333337</v>
      </c>
      <c r="E379" s="1">
        <v>0.625</v>
      </c>
      <c r="F379" t="s">
        <v>9</v>
      </c>
      <c r="G379" cm="1">
        <f t="array" ref="G379">_xlfn.IFS(F379="Fast Food",0,F379="Groceries",1,F379="Home",2,F379="Library",3,F379="Mall",4,F379="Museum",5,F379="Nightclub",6,F379="Park",7,F379="Parking",8,F379="Restaurant",9,F379="Work",10)</f>
        <v>0</v>
      </c>
      <c r="H379" t="s">
        <v>14</v>
      </c>
      <c r="I379">
        <v>27</v>
      </c>
      <c r="J379" s="2">
        <v>44128</v>
      </c>
      <c r="K379">
        <f t="shared" si="40"/>
        <v>0</v>
      </c>
      <c r="L379" t="str">
        <f t="shared" si="41"/>
        <v>Sa</v>
      </c>
      <c r="M379">
        <f t="shared" si="42"/>
        <v>43</v>
      </c>
      <c r="N379" s="11">
        <f t="shared" si="43"/>
        <v>0.58333333333333326</v>
      </c>
      <c r="O379" s="3">
        <f t="shared" si="44"/>
        <v>60.000000000000107</v>
      </c>
      <c r="P379">
        <f t="shared" si="45"/>
        <v>1</v>
      </c>
      <c r="Q379">
        <f t="shared" si="46"/>
        <v>1</v>
      </c>
      <c r="R379">
        <f t="shared" si="47"/>
        <v>1</v>
      </c>
    </row>
    <row r="380" spans="1:18" x14ac:dyDescent="0.3">
      <c r="A380">
        <v>2</v>
      </c>
      <c r="B380">
        <v>41.897865000000003</v>
      </c>
      <c r="C380">
        <v>-87.630874000000006</v>
      </c>
      <c r="D380" s="1">
        <v>0.64583333333333337</v>
      </c>
      <c r="E380" s="1">
        <v>0.99930555555555556</v>
      </c>
      <c r="F380" t="s">
        <v>13</v>
      </c>
      <c r="G380" cm="1">
        <f t="array" ref="G380">_xlfn.IFS(F380="Fast Food",0,F380="Groceries",1,F380="Home",2,F380="Library",3,F380="Mall",4,F380="Museum",5,F380="Nightclub",6,F380="Park",7,F380="Parking",8,F380="Restaurant",9,F380="Work",10)</f>
        <v>2</v>
      </c>
      <c r="H380" t="s">
        <v>14</v>
      </c>
      <c r="I380">
        <v>27</v>
      </c>
      <c r="J380" s="2">
        <v>44128</v>
      </c>
      <c r="K380">
        <f t="shared" si="40"/>
        <v>0</v>
      </c>
      <c r="L380" t="str">
        <f t="shared" si="41"/>
        <v>Sa</v>
      </c>
      <c r="M380">
        <f t="shared" si="42"/>
        <v>43</v>
      </c>
      <c r="N380" s="11">
        <f t="shared" si="43"/>
        <v>0.66666666666666663</v>
      </c>
      <c r="O380" s="3">
        <f t="shared" si="44"/>
        <v>479.00000000000006</v>
      </c>
      <c r="P380">
        <f t="shared" si="45"/>
        <v>1.125</v>
      </c>
      <c r="Q380">
        <f t="shared" si="46"/>
        <v>0.5</v>
      </c>
      <c r="R380">
        <f t="shared" si="47"/>
        <v>1</v>
      </c>
    </row>
    <row r="381" spans="1:18" x14ac:dyDescent="0.3">
      <c r="A381">
        <v>3</v>
      </c>
      <c r="B381">
        <v>41.874848999999998</v>
      </c>
      <c r="C381">
        <v>-87.634506000000002</v>
      </c>
      <c r="D381" s="1">
        <v>0.29166666666666669</v>
      </c>
      <c r="E381" s="1">
        <v>0.375</v>
      </c>
      <c r="F381" t="s">
        <v>16</v>
      </c>
      <c r="G381" cm="1">
        <f t="array" ref="G381">_xlfn.IFS(F381="Fast Food",0,F381="Groceries",1,F381="Home",2,F381="Library",3,F381="Mall",4,F381="Museum",5,F381="Nightclub",6,F381="Park",7,F381="Parking",8,F381="Restaurant",9,F381="Work",10)</f>
        <v>7</v>
      </c>
      <c r="H381" t="s">
        <v>14</v>
      </c>
      <c r="I381">
        <v>29</v>
      </c>
      <c r="J381" s="2">
        <v>44128</v>
      </c>
      <c r="K381">
        <f t="shared" si="40"/>
        <v>0</v>
      </c>
      <c r="L381" t="str">
        <f t="shared" si="41"/>
        <v>Sa</v>
      </c>
      <c r="M381">
        <f t="shared" si="42"/>
        <v>43</v>
      </c>
      <c r="N381" s="11">
        <f t="shared" si="43"/>
        <v>0.33333333333333331</v>
      </c>
      <c r="O381" s="3">
        <f t="shared" si="44"/>
        <v>60.000000000000028</v>
      </c>
      <c r="P381">
        <f t="shared" si="45"/>
        <v>1</v>
      </c>
      <c r="Q381">
        <f t="shared" si="46"/>
        <v>1</v>
      </c>
      <c r="R381">
        <f t="shared" si="47"/>
        <v>1</v>
      </c>
    </row>
    <row r="382" spans="1:18" x14ac:dyDescent="0.3">
      <c r="A382">
        <v>3</v>
      </c>
      <c r="B382">
        <v>41.883138000000002</v>
      </c>
      <c r="C382">
        <v>-87.630692999999994</v>
      </c>
      <c r="D382" s="1">
        <v>0.70833333333333337</v>
      </c>
      <c r="E382" s="1">
        <v>0.75</v>
      </c>
      <c r="F382" t="s">
        <v>19</v>
      </c>
      <c r="G382" cm="1">
        <f t="array" ref="G382">_xlfn.IFS(F382="Fast Food",0,F382="Groceries",1,F382="Home",2,F382="Library",3,F382="Mall",4,F382="Museum",5,F382="Nightclub",6,F382="Park",7,F382="Parking",8,F382="Restaurant",9,F382="Work",10)</f>
        <v>3</v>
      </c>
      <c r="H382" t="s">
        <v>14</v>
      </c>
      <c r="I382">
        <v>29</v>
      </c>
      <c r="J382" s="2">
        <v>44128</v>
      </c>
      <c r="K382">
        <f t="shared" si="40"/>
        <v>0</v>
      </c>
      <c r="L382" t="str">
        <f t="shared" si="41"/>
        <v>Sa</v>
      </c>
      <c r="M382">
        <f t="shared" si="42"/>
        <v>43</v>
      </c>
      <c r="N382" s="11">
        <f t="shared" si="43"/>
        <v>0.75</v>
      </c>
      <c r="O382" s="3">
        <f t="shared" si="44"/>
        <v>0</v>
      </c>
      <c r="P382">
        <f t="shared" si="45"/>
        <v>1</v>
      </c>
      <c r="Q382">
        <f t="shared" si="46"/>
        <v>1</v>
      </c>
      <c r="R382">
        <f t="shared" si="47"/>
        <v>1</v>
      </c>
    </row>
    <row r="383" spans="1:18" x14ac:dyDescent="0.3">
      <c r="A383">
        <v>3</v>
      </c>
      <c r="B383">
        <v>41.884017999999998</v>
      </c>
      <c r="C383">
        <v>-87.627398999999997</v>
      </c>
      <c r="D383" s="1">
        <v>0.75</v>
      </c>
      <c r="E383" s="1">
        <v>0.91666666666666663</v>
      </c>
      <c r="F383" t="s">
        <v>18</v>
      </c>
      <c r="G383" cm="1">
        <f t="array" ref="G383">_xlfn.IFS(F383="Fast Food",0,F383="Groceries",1,F383="Home",2,F383="Library",3,F383="Mall",4,F383="Museum",5,F383="Nightclub",6,F383="Park",7,F383="Parking",8,F383="Restaurant",9,F383="Work",10)</f>
        <v>4</v>
      </c>
      <c r="H383" t="s">
        <v>14</v>
      </c>
      <c r="I383">
        <v>29</v>
      </c>
      <c r="J383" s="2">
        <v>44128</v>
      </c>
      <c r="K383">
        <f t="shared" si="40"/>
        <v>0</v>
      </c>
      <c r="L383" t="str">
        <f t="shared" si="41"/>
        <v>Sa</v>
      </c>
      <c r="M383">
        <f t="shared" si="42"/>
        <v>43</v>
      </c>
      <c r="N383" s="11">
        <f t="shared" si="43"/>
        <v>0.75</v>
      </c>
      <c r="O383" s="3">
        <f t="shared" si="44"/>
        <v>239.99999999999994</v>
      </c>
      <c r="P383">
        <f t="shared" si="45"/>
        <v>1</v>
      </c>
      <c r="Q383">
        <f t="shared" si="46"/>
        <v>1</v>
      </c>
      <c r="R383">
        <f t="shared" si="47"/>
        <v>1</v>
      </c>
    </row>
    <row r="384" spans="1:18" x14ac:dyDescent="0.3">
      <c r="A384">
        <v>4</v>
      </c>
      <c r="B384">
        <v>41.897865000000003</v>
      </c>
      <c r="C384">
        <v>-87.630874000000006</v>
      </c>
      <c r="D384" s="1">
        <v>0.375</v>
      </c>
      <c r="E384" s="1">
        <v>0.38541666666666669</v>
      </c>
      <c r="F384" t="s">
        <v>13</v>
      </c>
      <c r="G384" cm="1">
        <f t="array" ref="G384">_xlfn.IFS(F384="Fast Food",0,F384="Groceries",1,F384="Home",2,F384="Library",3,F384="Mall",4,F384="Museum",5,F384="Nightclub",6,F384="Park",7,F384="Parking",8,F384="Restaurant",9,F384="Work",10)</f>
        <v>2</v>
      </c>
      <c r="H384" t="s">
        <v>10</v>
      </c>
      <c r="I384">
        <v>26</v>
      </c>
      <c r="J384" s="2">
        <v>44128</v>
      </c>
      <c r="K384">
        <f t="shared" si="40"/>
        <v>0</v>
      </c>
      <c r="L384" t="str">
        <f t="shared" si="41"/>
        <v>Sa</v>
      </c>
      <c r="M384">
        <f t="shared" si="42"/>
        <v>43</v>
      </c>
      <c r="N384" s="11">
        <f t="shared" si="43"/>
        <v>0.41666666666666663</v>
      </c>
      <c r="O384" s="3">
        <f t="shared" si="44"/>
        <v>-44.999999999999922</v>
      </c>
      <c r="P384">
        <f t="shared" si="45"/>
        <v>1</v>
      </c>
      <c r="Q384">
        <f t="shared" si="46"/>
        <v>1</v>
      </c>
      <c r="R384">
        <f t="shared" si="47"/>
        <v>1</v>
      </c>
    </row>
    <row r="385" spans="1:18" x14ac:dyDescent="0.3">
      <c r="A385">
        <v>4</v>
      </c>
      <c r="B385">
        <v>41.879604</v>
      </c>
      <c r="C385">
        <v>-87.633663999999996</v>
      </c>
      <c r="D385" s="1">
        <v>0.75</v>
      </c>
      <c r="E385" s="1">
        <v>0.79166666666666663</v>
      </c>
      <c r="F385" t="s">
        <v>9</v>
      </c>
      <c r="G385" cm="1">
        <f t="array" ref="G385">_xlfn.IFS(F385="Fast Food",0,F385="Groceries",1,F385="Home",2,F385="Library",3,F385="Mall",4,F385="Museum",5,F385="Nightclub",6,F385="Park",7,F385="Parking",8,F385="Restaurant",9,F385="Work",10)</f>
        <v>0</v>
      </c>
      <c r="H385" t="s">
        <v>10</v>
      </c>
      <c r="I385">
        <v>26</v>
      </c>
      <c r="J385" s="2">
        <v>44128</v>
      </c>
      <c r="K385">
        <f t="shared" si="40"/>
        <v>0</v>
      </c>
      <c r="L385" t="str">
        <f t="shared" si="41"/>
        <v>Sa</v>
      </c>
      <c r="M385">
        <f t="shared" si="42"/>
        <v>43</v>
      </c>
      <c r="N385" s="11">
        <f t="shared" si="43"/>
        <v>0.75</v>
      </c>
      <c r="O385" s="3">
        <f t="shared" si="44"/>
        <v>59.999999999999943</v>
      </c>
      <c r="P385">
        <f t="shared" si="45"/>
        <v>1</v>
      </c>
      <c r="Q385">
        <f t="shared" si="46"/>
        <v>1</v>
      </c>
      <c r="R385">
        <f t="shared" si="47"/>
        <v>1</v>
      </c>
    </row>
    <row r="386" spans="1:18" x14ac:dyDescent="0.3">
      <c r="A386">
        <v>4</v>
      </c>
      <c r="B386">
        <v>41.890135999999998</v>
      </c>
      <c r="C386">
        <v>-87.631688999999994</v>
      </c>
      <c r="D386" s="1">
        <v>0.8125</v>
      </c>
      <c r="E386" s="1">
        <v>0</v>
      </c>
      <c r="F386" t="s">
        <v>21</v>
      </c>
      <c r="G386" cm="1">
        <f t="array" ref="G386">_xlfn.IFS(F386="Fast Food",0,F386="Groceries",1,F386="Home",2,F386="Library",3,F386="Mall",4,F386="Museum",5,F386="Nightclub",6,F386="Park",7,F386="Parking",8,F386="Restaurant",9,F386="Work",10)</f>
        <v>6</v>
      </c>
      <c r="H386" t="s">
        <v>10</v>
      </c>
      <c r="I386">
        <v>26</v>
      </c>
      <c r="J386" s="2">
        <v>44128</v>
      </c>
      <c r="K386">
        <f t="shared" si="40"/>
        <v>0</v>
      </c>
      <c r="L386" t="str">
        <f t="shared" si="41"/>
        <v>Sa</v>
      </c>
      <c r="M386">
        <f t="shared" si="42"/>
        <v>43</v>
      </c>
      <c r="N386" s="11">
        <f t="shared" si="43"/>
        <v>0.83333333333333326</v>
      </c>
      <c r="O386" s="3">
        <f t="shared" si="44"/>
        <v>-1200</v>
      </c>
      <c r="P386">
        <f t="shared" si="45"/>
        <v>1.125</v>
      </c>
      <c r="Q386">
        <f t="shared" si="46"/>
        <v>0.9</v>
      </c>
      <c r="R386">
        <f t="shared" si="47"/>
        <v>1.125</v>
      </c>
    </row>
    <row r="387" spans="1:18" x14ac:dyDescent="0.3">
      <c r="A387">
        <v>5</v>
      </c>
      <c r="B387">
        <v>41.897865000000003</v>
      </c>
      <c r="C387">
        <v>-87.630874000000006</v>
      </c>
      <c r="D387" s="1">
        <v>0.33333333333333331</v>
      </c>
      <c r="E387" s="1">
        <v>0.375</v>
      </c>
      <c r="F387" t="s">
        <v>13</v>
      </c>
      <c r="G387" cm="1">
        <f t="array" ref="G387">_xlfn.IFS(F387="Fast Food",0,F387="Groceries",1,F387="Home",2,F387="Library",3,F387="Mall",4,F387="Museum",5,F387="Nightclub",6,F387="Park",7,F387="Parking",8,F387="Restaurant",9,F387="Work",10)</f>
        <v>2</v>
      </c>
      <c r="H387" t="s">
        <v>10</v>
      </c>
      <c r="I387">
        <v>27</v>
      </c>
      <c r="J387" s="2">
        <v>44128</v>
      </c>
      <c r="K387">
        <f t="shared" ref="K387:K450" si="48">CHOOSE(WEEKDAY(J387),0,1,1,1,1,1,0)</f>
        <v>0</v>
      </c>
      <c r="L387" t="str">
        <f t="shared" ref="L387:L450" si="49">CHOOSE(WEEKDAY(J387),"Su","M","Tu","W","Th","F","Sa")</f>
        <v>Sa</v>
      </c>
      <c r="M387">
        <f t="shared" ref="M387:M450" si="50">WEEKNUM(J387)</f>
        <v>43</v>
      </c>
      <c r="N387" s="11">
        <f t="shared" ref="N387:N450" si="51">MROUND(D387,"2:00")</f>
        <v>0.33333333333333331</v>
      </c>
      <c r="O387" s="3">
        <f t="shared" ref="O387:O450" si="52">(E387-N387)*1440</f>
        <v>60.000000000000028</v>
      </c>
      <c r="P387">
        <f t="shared" ref="P387:P450" si="53">COUNTIFS(F:F,F387,A:A,A387,L:L,L387)/(MAX(M:M)-MIN(M:M))</f>
        <v>1</v>
      </c>
      <c r="Q387">
        <f t="shared" ref="Q387:Q450" si="54">COUNTIFS(F:F,F387,N:N,N387,L:L,L387,A:A,A387)/COUNTIFS(F:F,F387,L:L,L387,N:N,N387)</f>
        <v>1</v>
      </c>
      <c r="R387">
        <f t="shared" ref="R387:R450" si="55">COUNTIFS(F:F,F387,A:A,A387,L:L,L387,N:N,N387)/(MAX(M:M)-MIN(M:M))</f>
        <v>1</v>
      </c>
    </row>
    <row r="388" spans="1:18" x14ac:dyDescent="0.3">
      <c r="A388">
        <v>5</v>
      </c>
      <c r="B388">
        <v>41.881996999999998</v>
      </c>
      <c r="C388">
        <v>-87.627484999999993</v>
      </c>
      <c r="D388" s="1">
        <v>0.375</v>
      </c>
      <c r="E388" s="1">
        <v>0.54166666666666663</v>
      </c>
      <c r="F388" t="s">
        <v>15</v>
      </c>
      <c r="G388" cm="1">
        <f t="array" ref="G388">_xlfn.IFS(F388="Fast Food",0,F388="Groceries",1,F388="Home",2,F388="Library",3,F388="Mall",4,F388="Museum",5,F388="Nightclub",6,F388="Park",7,F388="Parking",8,F388="Restaurant",9,F388="Work",10)</f>
        <v>1</v>
      </c>
      <c r="H388" t="s">
        <v>10</v>
      </c>
      <c r="I388">
        <v>27</v>
      </c>
      <c r="J388" s="2">
        <v>44128</v>
      </c>
      <c r="K388">
        <f t="shared" si="48"/>
        <v>0</v>
      </c>
      <c r="L388" t="str">
        <f t="shared" si="49"/>
        <v>Sa</v>
      </c>
      <c r="M388">
        <f t="shared" si="50"/>
        <v>43</v>
      </c>
      <c r="N388" s="11">
        <f t="shared" si="51"/>
        <v>0.41666666666666663</v>
      </c>
      <c r="O388" s="3">
        <f t="shared" si="52"/>
        <v>180</v>
      </c>
      <c r="P388">
        <f t="shared" si="53"/>
        <v>1</v>
      </c>
      <c r="Q388">
        <f t="shared" si="54"/>
        <v>0.5</v>
      </c>
      <c r="R388">
        <f t="shared" si="55"/>
        <v>1</v>
      </c>
    </row>
    <row r="389" spans="1:18" x14ac:dyDescent="0.3">
      <c r="A389">
        <v>6</v>
      </c>
      <c r="B389">
        <v>41.881996999999998</v>
      </c>
      <c r="C389">
        <v>-87.627484999999993</v>
      </c>
      <c r="D389" s="1">
        <v>0.41666666666666669</v>
      </c>
      <c r="E389" s="1">
        <v>0.54166666666666663</v>
      </c>
      <c r="F389" t="s">
        <v>15</v>
      </c>
      <c r="G389" cm="1">
        <f t="array" ref="G389">_xlfn.IFS(F389="Fast Food",0,F389="Groceries",1,F389="Home",2,F389="Library",3,F389="Mall",4,F389="Museum",5,F389="Nightclub",6,F389="Park",7,F389="Parking",8,F389="Restaurant",9,F389="Work",10)</f>
        <v>1</v>
      </c>
      <c r="H389" t="s">
        <v>14</v>
      </c>
      <c r="I389">
        <v>29</v>
      </c>
      <c r="J389" s="2">
        <v>44128</v>
      </c>
      <c r="K389">
        <f t="shared" si="48"/>
        <v>0</v>
      </c>
      <c r="L389" t="str">
        <f t="shared" si="49"/>
        <v>Sa</v>
      </c>
      <c r="M389">
        <f t="shared" si="50"/>
        <v>43</v>
      </c>
      <c r="N389" s="11">
        <f t="shared" si="51"/>
        <v>0.41666666666666663</v>
      </c>
      <c r="O389" s="3">
        <f t="shared" si="52"/>
        <v>180</v>
      </c>
      <c r="P389">
        <f t="shared" si="53"/>
        <v>1</v>
      </c>
      <c r="Q389">
        <f t="shared" si="54"/>
        <v>0.5</v>
      </c>
      <c r="R389">
        <f t="shared" si="55"/>
        <v>1</v>
      </c>
    </row>
    <row r="390" spans="1:18" x14ac:dyDescent="0.3">
      <c r="A390">
        <v>6</v>
      </c>
      <c r="B390">
        <v>41.883138000000002</v>
      </c>
      <c r="C390">
        <v>-87.630692999999994</v>
      </c>
      <c r="D390" s="1">
        <v>0.58333333333333337</v>
      </c>
      <c r="E390" s="1">
        <v>0.66666666666666663</v>
      </c>
      <c r="F390" t="s">
        <v>19</v>
      </c>
      <c r="G390" cm="1">
        <f t="array" ref="G390">_xlfn.IFS(F390="Fast Food",0,F390="Groceries",1,F390="Home",2,F390="Library",3,F390="Mall",4,F390="Museum",5,F390="Nightclub",6,F390="Park",7,F390="Parking",8,F390="Restaurant",9,F390="Work",10)</f>
        <v>3</v>
      </c>
      <c r="H390" t="s">
        <v>14</v>
      </c>
      <c r="I390">
        <v>29</v>
      </c>
      <c r="J390" s="2">
        <v>44128</v>
      </c>
      <c r="K390">
        <f t="shared" si="48"/>
        <v>0</v>
      </c>
      <c r="L390" t="str">
        <f t="shared" si="49"/>
        <v>Sa</v>
      </c>
      <c r="M390">
        <f t="shared" si="50"/>
        <v>43</v>
      </c>
      <c r="N390" s="11">
        <f t="shared" si="51"/>
        <v>0.58333333333333326</v>
      </c>
      <c r="O390" s="3">
        <f t="shared" si="52"/>
        <v>120.00000000000006</v>
      </c>
      <c r="P390">
        <f t="shared" si="53"/>
        <v>1</v>
      </c>
      <c r="Q390">
        <f t="shared" si="54"/>
        <v>1</v>
      </c>
      <c r="R390">
        <f t="shared" si="55"/>
        <v>1</v>
      </c>
    </row>
    <row r="391" spans="1:18" x14ac:dyDescent="0.3">
      <c r="A391">
        <v>6</v>
      </c>
      <c r="B391">
        <v>41.897865000000003</v>
      </c>
      <c r="C391">
        <v>-87.630874000000006</v>
      </c>
      <c r="D391" s="1">
        <v>0.66666666666666663</v>
      </c>
      <c r="E391" s="1">
        <v>0.99930555555555556</v>
      </c>
      <c r="F391" t="s">
        <v>13</v>
      </c>
      <c r="G391" cm="1">
        <f t="array" ref="G391">_xlfn.IFS(F391="Fast Food",0,F391="Groceries",1,F391="Home",2,F391="Library",3,F391="Mall",4,F391="Museum",5,F391="Nightclub",6,F391="Park",7,F391="Parking",8,F391="Restaurant",9,F391="Work",10)</f>
        <v>2</v>
      </c>
      <c r="H391" t="s">
        <v>14</v>
      </c>
      <c r="I391">
        <v>29</v>
      </c>
      <c r="J391" s="2">
        <v>44128</v>
      </c>
      <c r="K391">
        <f t="shared" si="48"/>
        <v>0</v>
      </c>
      <c r="L391" t="str">
        <f t="shared" si="49"/>
        <v>Sa</v>
      </c>
      <c r="M391">
        <f t="shared" si="50"/>
        <v>43</v>
      </c>
      <c r="N391" s="11">
        <f t="shared" si="51"/>
        <v>0.66666666666666663</v>
      </c>
      <c r="O391" s="3">
        <f t="shared" si="52"/>
        <v>479.00000000000006</v>
      </c>
      <c r="P391">
        <f t="shared" si="53"/>
        <v>1</v>
      </c>
      <c r="Q391">
        <f t="shared" si="54"/>
        <v>0.5</v>
      </c>
      <c r="R391">
        <f t="shared" si="55"/>
        <v>1</v>
      </c>
    </row>
    <row r="392" spans="1:18" x14ac:dyDescent="0.3">
      <c r="A392">
        <v>1</v>
      </c>
      <c r="B392">
        <v>41.878163000000001</v>
      </c>
      <c r="C392">
        <v>-87.634919999999994</v>
      </c>
      <c r="D392" s="1">
        <v>0.52083333333333337</v>
      </c>
      <c r="E392" s="1">
        <v>0.54166666666666663</v>
      </c>
      <c r="F392" t="s">
        <v>17</v>
      </c>
      <c r="G392" cm="1">
        <f t="array" ref="G392">_xlfn.IFS(F392="Fast Food",0,F392="Groceries",1,F392="Home",2,F392="Library",3,F392="Mall",4,F392="Museum",5,F392="Nightclub",6,F392="Park",7,F392="Parking",8,F392="Restaurant",9,F392="Work",10)</f>
        <v>9</v>
      </c>
      <c r="H392" t="s">
        <v>10</v>
      </c>
      <c r="I392">
        <v>25</v>
      </c>
      <c r="J392" s="2">
        <v>44129</v>
      </c>
      <c r="K392">
        <f t="shared" si="48"/>
        <v>0</v>
      </c>
      <c r="L392" t="str">
        <f t="shared" si="49"/>
        <v>Su</v>
      </c>
      <c r="M392">
        <f t="shared" si="50"/>
        <v>44</v>
      </c>
      <c r="N392" s="11">
        <f t="shared" si="51"/>
        <v>0.5</v>
      </c>
      <c r="O392" s="3">
        <f t="shared" si="52"/>
        <v>59.999999999999943</v>
      </c>
      <c r="P392">
        <f t="shared" si="53"/>
        <v>1</v>
      </c>
      <c r="Q392">
        <f t="shared" si="54"/>
        <v>1</v>
      </c>
      <c r="R392">
        <f t="shared" si="55"/>
        <v>1</v>
      </c>
    </row>
    <row r="393" spans="1:18" x14ac:dyDescent="0.3">
      <c r="A393">
        <v>1</v>
      </c>
      <c r="B393">
        <v>41.883138000000002</v>
      </c>
      <c r="C393">
        <v>-87.630692999999994</v>
      </c>
      <c r="D393" s="1">
        <v>0.6875</v>
      </c>
      <c r="E393" s="1">
        <v>0.70833333333333337</v>
      </c>
      <c r="F393" t="s">
        <v>19</v>
      </c>
      <c r="G393" cm="1">
        <f t="array" ref="G393">_xlfn.IFS(F393="Fast Food",0,F393="Groceries",1,F393="Home",2,F393="Library",3,F393="Mall",4,F393="Museum",5,F393="Nightclub",6,F393="Park",7,F393="Parking",8,F393="Restaurant",9,F393="Work",10)</f>
        <v>3</v>
      </c>
      <c r="H393" t="s">
        <v>10</v>
      </c>
      <c r="I393">
        <v>25</v>
      </c>
      <c r="J393" s="2">
        <v>44129</v>
      </c>
      <c r="K393">
        <f t="shared" si="48"/>
        <v>0</v>
      </c>
      <c r="L393" t="str">
        <f t="shared" si="49"/>
        <v>Su</v>
      </c>
      <c r="M393">
        <f t="shared" si="50"/>
        <v>44</v>
      </c>
      <c r="N393" s="11">
        <f t="shared" si="51"/>
        <v>0.66666666666666663</v>
      </c>
      <c r="O393" s="3">
        <f t="shared" si="52"/>
        <v>60.000000000000107</v>
      </c>
      <c r="P393">
        <f t="shared" si="53"/>
        <v>1</v>
      </c>
      <c r="Q393">
        <f t="shared" si="54"/>
        <v>1</v>
      </c>
      <c r="R393">
        <f t="shared" si="55"/>
        <v>1</v>
      </c>
    </row>
    <row r="394" spans="1:18" x14ac:dyDescent="0.3">
      <c r="A394">
        <v>1</v>
      </c>
      <c r="B394">
        <v>41.897865000000003</v>
      </c>
      <c r="C394">
        <v>-87.630874000000006</v>
      </c>
      <c r="D394" s="1">
        <v>0.83333333333333337</v>
      </c>
      <c r="E394" s="1">
        <v>0.99930555555555556</v>
      </c>
      <c r="F394" t="s">
        <v>13</v>
      </c>
      <c r="G394" cm="1">
        <f t="array" ref="G394">_xlfn.IFS(F394="Fast Food",0,F394="Groceries",1,F394="Home",2,F394="Library",3,F394="Mall",4,F394="Museum",5,F394="Nightclub",6,F394="Park",7,F394="Parking",8,F394="Restaurant",9,F394="Work",10)</f>
        <v>2</v>
      </c>
      <c r="H394" t="s">
        <v>10</v>
      </c>
      <c r="I394">
        <v>25</v>
      </c>
      <c r="J394" s="2">
        <v>44129</v>
      </c>
      <c r="K394">
        <f t="shared" si="48"/>
        <v>0</v>
      </c>
      <c r="L394" t="str">
        <f t="shared" si="49"/>
        <v>Su</v>
      </c>
      <c r="M394">
        <f t="shared" si="50"/>
        <v>44</v>
      </c>
      <c r="N394" s="11">
        <f t="shared" si="51"/>
        <v>0.83333333333333326</v>
      </c>
      <c r="O394" s="3">
        <f t="shared" si="52"/>
        <v>239.00000000000011</v>
      </c>
      <c r="P394">
        <f t="shared" si="53"/>
        <v>1</v>
      </c>
      <c r="Q394">
        <f t="shared" si="54"/>
        <v>1</v>
      </c>
      <c r="R394">
        <f t="shared" si="55"/>
        <v>1</v>
      </c>
    </row>
    <row r="395" spans="1:18" x14ac:dyDescent="0.3">
      <c r="A395">
        <v>2</v>
      </c>
      <c r="B395">
        <v>41.881996999999998</v>
      </c>
      <c r="C395">
        <v>-87.627484999999993</v>
      </c>
      <c r="D395" s="1">
        <v>0.33333333333333331</v>
      </c>
      <c r="E395" s="1">
        <v>0.375</v>
      </c>
      <c r="F395" t="s">
        <v>15</v>
      </c>
      <c r="G395" cm="1">
        <f t="array" ref="G395">_xlfn.IFS(F395="Fast Food",0,F395="Groceries",1,F395="Home",2,F395="Library",3,F395="Mall",4,F395="Museum",5,F395="Nightclub",6,F395="Park",7,F395="Parking",8,F395="Restaurant",9,F395="Work",10)</f>
        <v>1</v>
      </c>
      <c r="H395" t="s">
        <v>14</v>
      </c>
      <c r="I395">
        <v>27</v>
      </c>
      <c r="J395" s="2">
        <v>44129</v>
      </c>
      <c r="K395">
        <f t="shared" si="48"/>
        <v>0</v>
      </c>
      <c r="L395" t="str">
        <f t="shared" si="49"/>
        <v>Su</v>
      </c>
      <c r="M395">
        <f t="shared" si="50"/>
        <v>44</v>
      </c>
      <c r="N395" s="11">
        <f t="shared" si="51"/>
        <v>0.33333333333333331</v>
      </c>
      <c r="O395" s="3">
        <f t="shared" si="52"/>
        <v>60.000000000000028</v>
      </c>
      <c r="P395">
        <f t="shared" si="53"/>
        <v>1</v>
      </c>
      <c r="Q395">
        <f t="shared" si="54"/>
        <v>1</v>
      </c>
      <c r="R395">
        <f t="shared" si="55"/>
        <v>1</v>
      </c>
    </row>
    <row r="396" spans="1:18" x14ac:dyDescent="0.3">
      <c r="A396">
        <v>2</v>
      </c>
      <c r="B396">
        <v>41.879927000000002</v>
      </c>
      <c r="C396">
        <v>-87.623632999999998</v>
      </c>
      <c r="D396" s="1">
        <v>0.39583333333333331</v>
      </c>
      <c r="E396" s="1">
        <v>0.5625</v>
      </c>
      <c r="F396" t="s">
        <v>20</v>
      </c>
      <c r="G396" cm="1">
        <f t="array" ref="G396">_xlfn.IFS(F396="Fast Food",0,F396="Groceries",1,F396="Home",2,F396="Library",3,F396="Mall",4,F396="Museum",5,F396="Nightclub",6,F396="Park",7,F396="Parking",8,F396="Restaurant",9,F396="Work",10)</f>
        <v>5</v>
      </c>
      <c r="H396" t="s">
        <v>14</v>
      </c>
      <c r="I396">
        <v>27</v>
      </c>
      <c r="J396" s="2">
        <v>44129</v>
      </c>
      <c r="K396">
        <f t="shared" si="48"/>
        <v>0</v>
      </c>
      <c r="L396" t="str">
        <f t="shared" si="49"/>
        <v>Su</v>
      </c>
      <c r="M396">
        <f t="shared" si="50"/>
        <v>44</v>
      </c>
      <c r="N396" s="11">
        <f t="shared" si="51"/>
        <v>0.41666666666666663</v>
      </c>
      <c r="O396" s="3">
        <f t="shared" si="52"/>
        <v>210.00000000000006</v>
      </c>
      <c r="P396">
        <f t="shared" si="53"/>
        <v>1</v>
      </c>
      <c r="Q396">
        <f t="shared" si="54"/>
        <v>1</v>
      </c>
      <c r="R396">
        <f t="shared" si="55"/>
        <v>1</v>
      </c>
    </row>
    <row r="397" spans="1:18" x14ac:dyDescent="0.3">
      <c r="A397">
        <v>2</v>
      </c>
      <c r="B397">
        <v>41.879604</v>
      </c>
      <c r="C397">
        <v>-87.633663999999996</v>
      </c>
      <c r="D397" s="1">
        <v>0.58333333333333337</v>
      </c>
      <c r="E397" s="1">
        <v>0.625</v>
      </c>
      <c r="F397" t="s">
        <v>9</v>
      </c>
      <c r="G397" cm="1">
        <f t="array" ref="G397">_xlfn.IFS(F397="Fast Food",0,F397="Groceries",1,F397="Home",2,F397="Library",3,F397="Mall",4,F397="Museum",5,F397="Nightclub",6,F397="Park",7,F397="Parking",8,F397="Restaurant",9,F397="Work",10)</f>
        <v>0</v>
      </c>
      <c r="H397" t="s">
        <v>14</v>
      </c>
      <c r="I397">
        <v>27</v>
      </c>
      <c r="J397" s="2">
        <v>44129</v>
      </c>
      <c r="K397">
        <f t="shared" si="48"/>
        <v>0</v>
      </c>
      <c r="L397" t="str">
        <f t="shared" si="49"/>
        <v>Su</v>
      </c>
      <c r="M397">
        <f t="shared" si="50"/>
        <v>44</v>
      </c>
      <c r="N397" s="11">
        <f t="shared" si="51"/>
        <v>0.58333333333333326</v>
      </c>
      <c r="O397" s="3">
        <f t="shared" si="52"/>
        <v>60.000000000000107</v>
      </c>
      <c r="P397">
        <f t="shared" si="53"/>
        <v>1</v>
      </c>
      <c r="Q397">
        <f t="shared" si="54"/>
        <v>1</v>
      </c>
      <c r="R397">
        <f t="shared" si="55"/>
        <v>1</v>
      </c>
    </row>
    <row r="398" spans="1:18" x14ac:dyDescent="0.3">
      <c r="A398">
        <v>2</v>
      </c>
      <c r="B398">
        <v>41.897865000000003</v>
      </c>
      <c r="C398">
        <v>-87.630874000000006</v>
      </c>
      <c r="D398" s="1">
        <v>0.64583333333333337</v>
      </c>
      <c r="E398" s="1">
        <v>0.99930555555555556</v>
      </c>
      <c r="F398" t="s">
        <v>13</v>
      </c>
      <c r="G398" cm="1">
        <f t="array" ref="G398">_xlfn.IFS(F398="Fast Food",0,F398="Groceries",1,F398="Home",2,F398="Library",3,F398="Mall",4,F398="Museum",5,F398="Nightclub",6,F398="Park",7,F398="Parking",8,F398="Restaurant",9,F398="Work",10)</f>
        <v>2</v>
      </c>
      <c r="H398" t="s">
        <v>14</v>
      </c>
      <c r="I398">
        <v>27</v>
      </c>
      <c r="J398" s="2">
        <v>44129</v>
      </c>
      <c r="K398">
        <f t="shared" si="48"/>
        <v>0</v>
      </c>
      <c r="L398" t="str">
        <f t="shared" si="49"/>
        <v>Su</v>
      </c>
      <c r="M398">
        <f t="shared" si="50"/>
        <v>44</v>
      </c>
      <c r="N398" s="11">
        <f t="shared" si="51"/>
        <v>0.66666666666666663</v>
      </c>
      <c r="O398" s="3">
        <f t="shared" si="52"/>
        <v>479.00000000000006</v>
      </c>
      <c r="P398">
        <f t="shared" si="53"/>
        <v>1</v>
      </c>
      <c r="Q398">
        <f t="shared" si="54"/>
        <v>0.5</v>
      </c>
      <c r="R398">
        <f t="shared" si="55"/>
        <v>1</v>
      </c>
    </row>
    <row r="399" spans="1:18" x14ac:dyDescent="0.3">
      <c r="A399">
        <v>3</v>
      </c>
      <c r="B399">
        <v>41.874848999999998</v>
      </c>
      <c r="C399">
        <v>-87.634506000000002</v>
      </c>
      <c r="D399" s="1">
        <v>0.29166666666666669</v>
      </c>
      <c r="E399" s="1">
        <v>0.375</v>
      </c>
      <c r="F399" t="s">
        <v>16</v>
      </c>
      <c r="G399" cm="1">
        <f t="array" ref="G399">_xlfn.IFS(F399="Fast Food",0,F399="Groceries",1,F399="Home",2,F399="Library",3,F399="Mall",4,F399="Museum",5,F399="Nightclub",6,F399="Park",7,F399="Parking",8,F399="Restaurant",9,F399="Work",10)</f>
        <v>7</v>
      </c>
      <c r="H399" t="s">
        <v>14</v>
      </c>
      <c r="I399">
        <v>29</v>
      </c>
      <c r="J399" s="2">
        <v>44129</v>
      </c>
      <c r="K399">
        <f t="shared" si="48"/>
        <v>0</v>
      </c>
      <c r="L399" t="str">
        <f t="shared" si="49"/>
        <v>Su</v>
      </c>
      <c r="M399">
        <f t="shared" si="50"/>
        <v>44</v>
      </c>
      <c r="N399" s="11">
        <f t="shared" si="51"/>
        <v>0.33333333333333331</v>
      </c>
      <c r="O399" s="3">
        <f t="shared" si="52"/>
        <v>60.000000000000028</v>
      </c>
      <c r="P399">
        <f t="shared" si="53"/>
        <v>1</v>
      </c>
      <c r="Q399">
        <f t="shared" si="54"/>
        <v>1</v>
      </c>
      <c r="R399">
        <f t="shared" si="55"/>
        <v>1</v>
      </c>
    </row>
    <row r="400" spans="1:18" x14ac:dyDescent="0.3">
      <c r="A400">
        <v>3</v>
      </c>
      <c r="B400">
        <v>41.884017999999998</v>
      </c>
      <c r="C400">
        <v>-87.627398999999997</v>
      </c>
      <c r="D400" s="1">
        <v>0.75</v>
      </c>
      <c r="E400" s="1">
        <v>0.91666666666666663</v>
      </c>
      <c r="F400" t="s">
        <v>18</v>
      </c>
      <c r="G400" cm="1">
        <f t="array" ref="G400">_xlfn.IFS(F400="Fast Food",0,F400="Groceries",1,F400="Home",2,F400="Library",3,F400="Mall",4,F400="Museum",5,F400="Nightclub",6,F400="Park",7,F400="Parking",8,F400="Restaurant",9,F400="Work",10)</f>
        <v>4</v>
      </c>
      <c r="H400" t="s">
        <v>14</v>
      </c>
      <c r="I400">
        <v>29</v>
      </c>
      <c r="J400" s="2">
        <v>44129</v>
      </c>
      <c r="K400">
        <f t="shared" si="48"/>
        <v>0</v>
      </c>
      <c r="L400" t="str">
        <f t="shared" si="49"/>
        <v>Su</v>
      </c>
      <c r="M400">
        <f t="shared" si="50"/>
        <v>44</v>
      </c>
      <c r="N400" s="11">
        <f t="shared" si="51"/>
        <v>0.75</v>
      </c>
      <c r="O400" s="3">
        <f t="shared" si="52"/>
        <v>239.99999999999994</v>
      </c>
      <c r="P400">
        <f t="shared" si="53"/>
        <v>1</v>
      </c>
      <c r="Q400">
        <f t="shared" si="54"/>
        <v>1</v>
      </c>
      <c r="R400">
        <f t="shared" si="55"/>
        <v>1</v>
      </c>
    </row>
    <row r="401" spans="1:18" x14ac:dyDescent="0.3">
      <c r="A401">
        <v>4</v>
      </c>
      <c r="B401">
        <v>41.897865000000003</v>
      </c>
      <c r="C401">
        <v>-87.630874000000006</v>
      </c>
      <c r="D401" s="1">
        <v>0.375</v>
      </c>
      <c r="E401" s="1">
        <v>0.38541666666666669</v>
      </c>
      <c r="F401" t="s">
        <v>13</v>
      </c>
      <c r="G401" cm="1">
        <f t="array" ref="G401">_xlfn.IFS(F401="Fast Food",0,F401="Groceries",1,F401="Home",2,F401="Library",3,F401="Mall",4,F401="Museum",5,F401="Nightclub",6,F401="Park",7,F401="Parking",8,F401="Restaurant",9,F401="Work",10)</f>
        <v>2</v>
      </c>
      <c r="H401" t="s">
        <v>10</v>
      </c>
      <c r="I401">
        <v>26</v>
      </c>
      <c r="J401" s="2">
        <v>44129</v>
      </c>
      <c r="K401">
        <f t="shared" si="48"/>
        <v>0</v>
      </c>
      <c r="L401" t="str">
        <f t="shared" si="49"/>
        <v>Su</v>
      </c>
      <c r="M401">
        <f t="shared" si="50"/>
        <v>44</v>
      </c>
      <c r="N401" s="11">
        <f t="shared" si="51"/>
        <v>0.41666666666666663</v>
      </c>
      <c r="O401" s="3">
        <f t="shared" si="52"/>
        <v>-44.999999999999922</v>
      </c>
      <c r="P401">
        <f t="shared" si="53"/>
        <v>1</v>
      </c>
      <c r="Q401">
        <f t="shared" si="54"/>
        <v>1</v>
      </c>
      <c r="R401">
        <f t="shared" si="55"/>
        <v>1</v>
      </c>
    </row>
    <row r="402" spans="1:18" x14ac:dyDescent="0.3">
      <c r="A402">
        <v>4</v>
      </c>
      <c r="B402">
        <v>41.879604</v>
      </c>
      <c r="C402">
        <v>-87.633663999999996</v>
      </c>
      <c r="D402" s="1">
        <v>0.75</v>
      </c>
      <c r="E402" s="1">
        <v>0.79166666666666663</v>
      </c>
      <c r="F402" t="s">
        <v>9</v>
      </c>
      <c r="G402" cm="1">
        <f t="array" ref="G402">_xlfn.IFS(F402="Fast Food",0,F402="Groceries",1,F402="Home",2,F402="Library",3,F402="Mall",4,F402="Museum",5,F402="Nightclub",6,F402="Park",7,F402="Parking",8,F402="Restaurant",9,F402="Work",10)</f>
        <v>0</v>
      </c>
      <c r="H402" t="s">
        <v>10</v>
      </c>
      <c r="I402">
        <v>26</v>
      </c>
      <c r="J402" s="2">
        <v>44129</v>
      </c>
      <c r="K402">
        <f t="shared" si="48"/>
        <v>0</v>
      </c>
      <c r="L402" t="str">
        <f t="shared" si="49"/>
        <v>Su</v>
      </c>
      <c r="M402">
        <f t="shared" si="50"/>
        <v>44</v>
      </c>
      <c r="N402" s="11">
        <f t="shared" si="51"/>
        <v>0.75</v>
      </c>
      <c r="O402" s="3">
        <f t="shared" si="52"/>
        <v>59.999999999999943</v>
      </c>
      <c r="P402">
        <f t="shared" si="53"/>
        <v>1</v>
      </c>
      <c r="Q402">
        <f t="shared" si="54"/>
        <v>1</v>
      </c>
      <c r="R402">
        <f t="shared" si="55"/>
        <v>1</v>
      </c>
    </row>
    <row r="403" spans="1:18" x14ac:dyDescent="0.3">
      <c r="A403">
        <v>4</v>
      </c>
      <c r="B403">
        <v>41.890135999999998</v>
      </c>
      <c r="C403">
        <v>-87.631688999999994</v>
      </c>
      <c r="D403" s="1">
        <v>0.8125</v>
      </c>
      <c r="E403" s="1">
        <v>0</v>
      </c>
      <c r="F403" t="s">
        <v>21</v>
      </c>
      <c r="G403" cm="1">
        <f t="array" ref="G403">_xlfn.IFS(F403="Fast Food",0,F403="Groceries",1,F403="Home",2,F403="Library",3,F403="Mall",4,F403="Museum",5,F403="Nightclub",6,F403="Park",7,F403="Parking",8,F403="Restaurant",9,F403="Work",10)</f>
        <v>6</v>
      </c>
      <c r="H403" t="s">
        <v>10</v>
      </c>
      <c r="I403">
        <v>26</v>
      </c>
      <c r="J403" s="2">
        <v>44129</v>
      </c>
      <c r="K403">
        <f t="shared" si="48"/>
        <v>0</v>
      </c>
      <c r="L403" t="str">
        <f t="shared" si="49"/>
        <v>Su</v>
      </c>
      <c r="M403">
        <f t="shared" si="50"/>
        <v>44</v>
      </c>
      <c r="N403" s="11">
        <f t="shared" si="51"/>
        <v>0.83333333333333326</v>
      </c>
      <c r="O403" s="3">
        <f t="shared" si="52"/>
        <v>-1200</v>
      </c>
      <c r="P403">
        <f t="shared" si="53"/>
        <v>0.75</v>
      </c>
      <c r="Q403">
        <f t="shared" si="54"/>
        <v>1</v>
      </c>
      <c r="R403">
        <f t="shared" si="55"/>
        <v>0.75</v>
      </c>
    </row>
    <row r="404" spans="1:18" x14ac:dyDescent="0.3">
      <c r="A404">
        <v>5</v>
      </c>
      <c r="B404">
        <v>41.897865000000003</v>
      </c>
      <c r="C404">
        <v>-87.630874000000006</v>
      </c>
      <c r="D404" s="1">
        <v>0.33333333333333331</v>
      </c>
      <c r="E404" s="1">
        <v>0.375</v>
      </c>
      <c r="F404" t="s">
        <v>13</v>
      </c>
      <c r="G404" cm="1">
        <f t="array" ref="G404">_xlfn.IFS(F404="Fast Food",0,F404="Groceries",1,F404="Home",2,F404="Library",3,F404="Mall",4,F404="Museum",5,F404="Nightclub",6,F404="Park",7,F404="Parking",8,F404="Restaurant",9,F404="Work",10)</f>
        <v>2</v>
      </c>
      <c r="H404" t="s">
        <v>10</v>
      </c>
      <c r="I404">
        <v>27</v>
      </c>
      <c r="J404" s="2">
        <v>44129</v>
      </c>
      <c r="K404">
        <f t="shared" si="48"/>
        <v>0</v>
      </c>
      <c r="L404" t="str">
        <f t="shared" si="49"/>
        <v>Su</v>
      </c>
      <c r="M404">
        <f t="shared" si="50"/>
        <v>44</v>
      </c>
      <c r="N404" s="11">
        <f t="shared" si="51"/>
        <v>0.33333333333333331</v>
      </c>
      <c r="O404" s="3">
        <f t="shared" si="52"/>
        <v>60.000000000000028</v>
      </c>
      <c r="P404">
        <f t="shared" si="53"/>
        <v>1</v>
      </c>
      <c r="Q404">
        <f t="shared" si="54"/>
        <v>1</v>
      </c>
      <c r="R404">
        <f t="shared" si="55"/>
        <v>1</v>
      </c>
    </row>
    <row r="405" spans="1:18" x14ac:dyDescent="0.3">
      <c r="A405">
        <v>5</v>
      </c>
      <c r="B405">
        <v>41.881996999999998</v>
      </c>
      <c r="C405">
        <v>-87.627484999999993</v>
      </c>
      <c r="D405" s="1">
        <v>0.375</v>
      </c>
      <c r="E405" s="1">
        <v>0.54166666666666663</v>
      </c>
      <c r="F405" t="s">
        <v>15</v>
      </c>
      <c r="G405" cm="1">
        <f t="array" ref="G405">_xlfn.IFS(F405="Fast Food",0,F405="Groceries",1,F405="Home",2,F405="Library",3,F405="Mall",4,F405="Museum",5,F405="Nightclub",6,F405="Park",7,F405="Parking",8,F405="Restaurant",9,F405="Work",10)</f>
        <v>1</v>
      </c>
      <c r="H405" t="s">
        <v>10</v>
      </c>
      <c r="I405">
        <v>27</v>
      </c>
      <c r="J405" s="2">
        <v>44129</v>
      </c>
      <c r="K405">
        <f t="shared" si="48"/>
        <v>0</v>
      </c>
      <c r="L405" t="str">
        <f t="shared" si="49"/>
        <v>Su</v>
      </c>
      <c r="M405">
        <f t="shared" si="50"/>
        <v>44</v>
      </c>
      <c r="N405" s="11">
        <f t="shared" si="51"/>
        <v>0.41666666666666663</v>
      </c>
      <c r="O405" s="3">
        <f t="shared" si="52"/>
        <v>180</v>
      </c>
      <c r="P405">
        <f t="shared" si="53"/>
        <v>1</v>
      </c>
      <c r="Q405">
        <f t="shared" si="54"/>
        <v>0.5</v>
      </c>
      <c r="R405">
        <f t="shared" si="55"/>
        <v>1</v>
      </c>
    </row>
    <row r="406" spans="1:18" x14ac:dyDescent="0.3">
      <c r="A406">
        <v>6</v>
      </c>
      <c r="B406">
        <v>41.881996999999998</v>
      </c>
      <c r="C406">
        <v>-87.627484999999993</v>
      </c>
      <c r="D406" s="1">
        <v>0.41666666666666669</v>
      </c>
      <c r="E406" s="1">
        <v>0.54166666666666663</v>
      </c>
      <c r="F406" t="s">
        <v>15</v>
      </c>
      <c r="G406" cm="1">
        <f t="array" ref="G406">_xlfn.IFS(F406="Fast Food",0,F406="Groceries",1,F406="Home",2,F406="Library",3,F406="Mall",4,F406="Museum",5,F406="Nightclub",6,F406="Park",7,F406="Parking",8,F406="Restaurant",9,F406="Work",10)</f>
        <v>1</v>
      </c>
      <c r="H406" t="s">
        <v>14</v>
      </c>
      <c r="I406">
        <v>29</v>
      </c>
      <c r="J406" s="2">
        <v>44129</v>
      </c>
      <c r="K406">
        <f t="shared" si="48"/>
        <v>0</v>
      </c>
      <c r="L406" t="str">
        <f t="shared" si="49"/>
        <v>Su</v>
      </c>
      <c r="M406">
        <f t="shared" si="50"/>
        <v>44</v>
      </c>
      <c r="N406" s="11">
        <f t="shared" si="51"/>
        <v>0.41666666666666663</v>
      </c>
      <c r="O406" s="3">
        <f t="shared" si="52"/>
        <v>180</v>
      </c>
      <c r="P406">
        <f t="shared" si="53"/>
        <v>1</v>
      </c>
      <c r="Q406">
        <f t="shared" si="54"/>
        <v>0.5</v>
      </c>
      <c r="R406">
        <f t="shared" si="55"/>
        <v>1</v>
      </c>
    </row>
    <row r="407" spans="1:18" x14ac:dyDescent="0.3">
      <c r="A407">
        <v>6</v>
      </c>
      <c r="B407">
        <v>41.883138000000002</v>
      </c>
      <c r="C407">
        <v>-87.630692999999994</v>
      </c>
      <c r="D407" s="1">
        <v>0.58333333333333337</v>
      </c>
      <c r="E407" s="1">
        <v>0.66666666666666663</v>
      </c>
      <c r="F407" t="s">
        <v>19</v>
      </c>
      <c r="G407" cm="1">
        <f t="array" ref="G407">_xlfn.IFS(F407="Fast Food",0,F407="Groceries",1,F407="Home",2,F407="Library",3,F407="Mall",4,F407="Museum",5,F407="Nightclub",6,F407="Park",7,F407="Parking",8,F407="Restaurant",9,F407="Work",10)</f>
        <v>3</v>
      </c>
      <c r="H407" t="s">
        <v>14</v>
      </c>
      <c r="I407">
        <v>29</v>
      </c>
      <c r="J407" s="2">
        <v>44129</v>
      </c>
      <c r="K407">
        <f t="shared" si="48"/>
        <v>0</v>
      </c>
      <c r="L407" t="str">
        <f t="shared" si="49"/>
        <v>Su</v>
      </c>
      <c r="M407">
        <f t="shared" si="50"/>
        <v>44</v>
      </c>
      <c r="N407" s="11">
        <f t="shared" si="51"/>
        <v>0.58333333333333326</v>
      </c>
      <c r="O407" s="3">
        <f t="shared" si="52"/>
        <v>120.00000000000006</v>
      </c>
      <c r="P407">
        <f t="shared" si="53"/>
        <v>1</v>
      </c>
      <c r="Q407">
        <f t="shared" si="54"/>
        <v>1</v>
      </c>
      <c r="R407">
        <f t="shared" si="55"/>
        <v>1</v>
      </c>
    </row>
    <row r="408" spans="1:18" x14ac:dyDescent="0.3">
      <c r="A408">
        <v>6</v>
      </c>
      <c r="B408">
        <v>41.897865000000003</v>
      </c>
      <c r="C408">
        <v>-87.630874000000006</v>
      </c>
      <c r="D408" s="1">
        <v>0.66666666666666663</v>
      </c>
      <c r="E408" s="1">
        <v>0.6875</v>
      </c>
      <c r="F408" t="s">
        <v>13</v>
      </c>
      <c r="G408" cm="1">
        <f t="array" ref="G408">_xlfn.IFS(F408="Fast Food",0,F408="Groceries",1,F408="Home",2,F408="Library",3,F408="Mall",4,F408="Museum",5,F408="Nightclub",6,F408="Park",7,F408="Parking",8,F408="Restaurant",9,F408="Work",10)</f>
        <v>2</v>
      </c>
      <c r="H408" t="s">
        <v>14</v>
      </c>
      <c r="I408">
        <v>29</v>
      </c>
      <c r="J408" s="2">
        <v>44129</v>
      </c>
      <c r="K408">
        <f t="shared" si="48"/>
        <v>0</v>
      </c>
      <c r="L408" t="str">
        <f t="shared" si="49"/>
        <v>Su</v>
      </c>
      <c r="M408">
        <f t="shared" si="50"/>
        <v>44</v>
      </c>
      <c r="N408" s="11">
        <f t="shared" si="51"/>
        <v>0.66666666666666663</v>
      </c>
      <c r="O408" s="3">
        <f t="shared" si="52"/>
        <v>30.000000000000053</v>
      </c>
      <c r="P408">
        <f t="shared" si="53"/>
        <v>1</v>
      </c>
      <c r="Q408">
        <f t="shared" si="54"/>
        <v>0.5</v>
      </c>
      <c r="R408">
        <f t="shared" si="55"/>
        <v>1</v>
      </c>
    </row>
    <row r="409" spans="1:18" x14ac:dyDescent="0.3">
      <c r="A409">
        <v>6</v>
      </c>
      <c r="B409">
        <v>41.890135999999998</v>
      </c>
      <c r="C409">
        <v>-87.631688999999994</v>
      </c>
      <c r="D409" s="1">
        <v>0.91666666666666663</v>
      </c>
      <c r="E409" s="1">
        <v>0.99930555555555556</v>
      </c>
      <c r="F409" t="s">
        <v>21</v>
      </c>
      <c r="G409" cm="1">
        <f t="array" ref="G409">_xlfn.IFS(F409="Fast Food",0,F409="Groceries",1,F409="Home",2,F409="Library",3,F409="Mall",4,F409="Museum",5,F409="Nightclub",6,F409="Park",7,F409="Parking",8,F409="Restaurant",9,F409="Work",10)</f>
        <v>6</v>
      </c>
      <c r="H409" t="s">
        <v>14</v>
      </c>
      <c r="I409">
        <v>29</v>
      </c>
      <c r="J409" s="2">
        <v>44129</v>
      </c>
      <c r="K409">
        <f t="shared" si="48"/>
        <v>0</v>
      </c>
      <c r="L409" t="str">
        <f t="shared" si="49"/>
        <v>Su</v>
      </c>
      <c r="M409">
        <f t="shared" si="50"/>
        <v>44</v>
      </c>
      <c r="N409" s="11">
        <f t="shared" si="51"/>
        <v>0.91666666666666663</v>
      </c>
      <c r="O409" s="3">
        <f t="shared" si="52"/>
        <v>119.00000000000006</v>
      </c>
      <c r="P409">
        <f t="shared" si="53"/>
        <v>1</v>
      </c>
      <c r="Q409">
        <f t="shared" si="54"/>
        <v>1</v>
      </c>
      <c r="R409">
        <f t="shared" si="55"/>
        <v>1</v>
      </c>
    </row>
    <row r="410" spans="1:18" x14ac:dyDescent="0.3">
      <c r="A410">
        <v>1</v>
      </c>
      <c r="B410">
        <v>41.879604</v>
      </c>
      <c r="C410">
        <v>-87.633663999999996</v>
      </c>
      <c r="D410" s="1">
        <v>0.33333333333333331</v>
      </c>
      <c r="E410" s="1">
        <v>0.34027777777777773</v>
      </c>
      <c r="F410" t="s">
        <v>9</v>
      </c>
      <c r="G410" cm="1">
        <f t="array" ref="G410">_xlfn.IFS(F410="Fast Food",0,F410="Groceries",1,F410="Home",2,F410="Library",3,F410="Mall",4,F410="Museum",5,F410="Nightclub",6,F410="Park",7,F410="Parking",8,F410="Restaurant",9,F410="Work",10)</f>
        <v>0</v>
      </c>
      <c r="H410" t="s">
        <v>10</v>
      </c>
      <c r="I410">
        <v>25</v>
      </c>
      <c r="J410" s="2">
        <v>44130</v>
      </c>
      <c r="K410">
        <f t="shared" si="48"/>
        <v>1</v>
      </c>
      <c r="L410" t="str">
        <f t="shared" si="49"/>
        <v>M</v>
      </c>
      <c r="M410">
        <f t="shared" si="50"/>
        <v>44</v>
      </c>
      <c r="N410" s="11">
        <f t="shared" si="51"/>
        <v>0.33333333333333331</v>
      </c>
      <c r="O410" s="3">
        <f t="shared" si="52"/>
        <v>9.9999999999999645</v>
      </c>
      <c r="P410">
        <f t="shared" si="53"/>
        <v>0.875</v>
      </c>
      <c r="Q410">
        <f t="shared" si="54"/>
        <v>0.53846153846153844</v>
      </c>
      <c r="R410">
        <f t="shared" si="55"/>
        <v>0.875</v>
      </c>
    </row>
    <row r="411" spans="1:18" x14ac:dyDescent="0.3">
      <c r="A411">
        <v>1</v>
      </c>
      <c r="B411">
        <v>41.877676999999998</v>
      </c>
      <c r="C411">
        <v>-87.634251000000006</v>
      </c>
      <c r="D411" s="1">
        <v>0.34375</v>
      </c>
      <c r="E411" s="1">
        <v>0.34722222222222227</v>
      </c>
      <c r="F411" t="s">
        <v>11</v>
      </c>
      <c r="G411" cm="1">
        <f t="array" ref="G411">_xlfn.IFS(F411="Fast Food",0,F411="Groceries",1,F411="Home",2,F411="Library",3,F411="Mall",4,F411="Museum",5,F411="Nightclub",6,F411="Park",7,F411="Parking",8,F411="Restaurant",9,F411="Work",10)</f>
        <v>8</v>
      </c>
      <c r="H411" t="s">
        <v>10</v>
      </c>
      <c r="I411">
        <v>25</v>
      </c>
      <c r="J411" s="2">
        <v>44130</v>
      </c>
      <c r="K411">
        <f t="shared" si="48"/>
        <v>1</v>
      </c>
      <c r="L411" t="str">
        <f t="shared" si="49"/>
        <v>M</v>
      </c>
      <c r="M411">
        <f t="shared" si="50"/>
        <v>44</v>
      </c>
      <c r="N411" s="11">
        <f t="shared" si="51"/>
        <v>0.33333333333333331</v>
      </c>
      <c r="O411" s="3">
        <f t="shared" si="52"/>
        <v>20.000000000000089</v>
      </c>
      <c r="P411">
        <f t="shared" si="53"/>
        <v>1</v>
      </c>
      <c r="Q411">
        <f t="shared" si="54"/>
        <v>1</v>
      </c>
      <c r="R411">
        <f t="shared" si="55"/>
        <v>1</v>
      </c>
    </row>
    <row r="412" spans="1:18" x14ac:dyDescent="0.3">
      <c r="A412">
        <v>1</v>
      </c>
      <c r="B412">
        <v>41.880653000000002</v>
      </c>
      <c r="C412">
        <v>-87.636480000000006</v>
      </c>
      <c r="D412" s="1">
        <v>0.35416666666666669</v>
      </c>
      <c r="E412" s="1">
        <v>0.5</v>
      </c>
      <c r="F412" t="s">
        <v>12</v>
      </c>
      <c r="G412" cm="1">
        <f t="array" ref="G412">_xlfn.IFS(F412="Fast Food",0,F412="Groceries",1,F412="Home",2,F412="Library",3,F412="Mall",4,F412="Museum",5,F412="Nightclub",6,F412="Park",7,F412="Parking",8,F412="Restaurant",9,F412="Work",10)</f>
        <v>10</v>
      </c>
      <c r="H412" t="s">
        <v>10</v>
      </c>
      <c r="I412">
        <v>25</v>
      </c>
      <c r="J412" s="2">
        <v>44130</v>
      </c>
      <c r="K412">
        <f t="shared" si="48"/>
        <v>1</v>
      </c>
      <c r="L412" t="str">
        <f t="shared" si="49"/>
        <v>M</v>
      </c>
      <c r="M412">
        <f t="shared" si="50"/>
        <v>44</v>
      </c>
      <c r="N412" s="11">
        <f t="shared" si="51"/>
        <v>0.33333333333333331</v>
      </c>
      <c r="O412" s="3">
        <f t="shared" si="52"/>
        <v>240.00000000000003</v>
      </c>
      <c r="P412">
        <f t="shared" si="53"/>
        <v>1</v>
      </c>
      <c r="Q412">
        <f t="shared" si="54"/>
        <v>1</v>
      </c>
      <c r="R412">
        <f t="shared" si="55"/>
        <v>1</v>
      </c>
    </row>
    <row r="413" spans="1:18" x14ac:dyDescent="0.3">
      <c r="A413">
        <v>1</v>
      </c>
      <c r="B413">
        <v>41.897865000000003</v>
      </c>
      <c r="C413">
        <v>-87.630874000000006</v>
      </c>
      <c r="D413" s="1">
        <v>0.72916666666666663</v>
      </c>
      <c r="E413" s="1">
        <v>0.99930555555555556</v>
      </c>
      <c r="F413" t="s">
        <v>13</v>
      </c>
      <c r="G413" cm="1">
        <f t="array" ref="G413">_xlfn.IFS(F413="Fast Food",0,F413="Groceries",1,F413="Home",2,F413="Library",3,F413="Mall",4,F413="Museum",5,F413="Nightclub",6,F413="Park",7,F413="Parking",8,F413="Restaurant",9,F413="Work",10)</f>
        <v>2</v>
      </c>
      <c r="H413" t="s">
        <v>10</v>
      </c>
      <c r="I413">
        <v>25</v>
      </c>
      <c r="J413" s="2">
        <v>44130</v>
      </c>
      <c r="K413">
        <f t="shared" si="48"/>
        <v>1</v>
      </c>
      <c r="L413" t="str">
        <f t="shared" si="49"/>
        <v>M</v>
      </c>
      <c r="M413">
        <f t="shared" si="50"/>
        <v>44</v>
      </c>
      <c r="N413" s="11">
        <f t="shared" si="51"/>
        <v>0.75</v>
      </c>
      <c r="O413" s="3">
        <f t="shared" si="52"/>
        <v>359</v>
      </c>
      <c r="P413">
        <f t="shared" si="53"/>
        <v>1</v>
      </c>
      <c r="Q413">
        <f t="shared" si="54"/>
        <v>0.25</v>
      </c>
      <c r="R413">
        <f t="shared" si="55"/>
        <v>1</v>
      </c>
    </row>
    <row r="414" spans="1:18" x14ac:dyDescent="0.3">
      <c r="A414">
        <v>2</v>
      </c>
      <c r="B414">
        <v>41.880653000000002</v>
      </c>
      <c r="C414">
        <v>-87.636480000000006</v>
      </c>
      <c r="D414" s="1">
        <v>0.375</v>
      </c>
      <c r="E414" s="1">
        <v>0.70833333333333337</v>
      </c>
      <c r="F414" t="s">
        <v>12</v>
      </c>
      <c r="G414" cm="1">
        <f t="array" ref="G414">_xlfn.IFS(F414="Fast Food",0,F414="Groceries",1,F414="Home",2,F414="Library",3,F414="Mall",4,F414="Museum",5,F414="Nightclub",6,F414="Park",7,F414="Parking",8,F414="Restaurant",9,F414="Work",10)</f>
        <v>10</v>
      </c>
      <c r="H414" t="s">
        <v>14</v>
      </c>
      <c r="I414">
        <v>27</v>
      </c>
      <c r="J414" s="2">
        <v>44130</v>
      </c>
      <c r="K414">
        <f t="shared" si="48"/>
        <v>1</v>
      </c>
      <c r="L414" t="str">
        <f t="shared" si="49"/>
        <v>M</v>
      </c>
      <c r="M414">
        <f t="shared" si="50"/>
        <v>44</v>
      </c>
      <c r="N414" s="11">
        <f t="shared" si="51"/>
        <v>0.41666666666666663</v>
      </c>
      <c r="O414" s="3">
        <f t="shared" si="52"/>
        <v>420.00000000000011</v>
      </c>
      <c r="P414">
        <f t="shared" si="53"/>
        <v>1</v>
      </c>
      <c r="Q414">
        <f t="shared" si="54"/>
        <v>0.21052631578947367</v>
      </c>
      <c r="R414">
        <f t="shared" si="55"/>
        <v>1</v>
      </c>
    </row>
    <row r="415" spans="1:18" x14ac:dyDescent="0.3">
      <c r="A415">
        <v>2</v>
      </c>
      <c r="B415">
        <v>41.897865000000003</v>
      </c>
      <c r="C415">
        <v>-87.630874000000006</v>
      </c>
      <c r="D415" s="1">
        <v>0.73958333333333337</v>
      </c>
      <c r="E415" s="1">
        <v>0.99930555555555556</v>
      </c>
      <c r="F415" t="s">
        <v>13</v>
      </c>
      <c r="G415" cm="1">
        <f t="array" ref="G415">_xlfn.IFS(F415="Fast Food",0,F415="Groceries",1,F415="Home",2,F415="Library",3,F415="Mall",4,F415="Museum",5,F415="Nightclub",6,F415="Park",7,F415="Parking",8,F415="Restaurant",9,F415="Work",10)</f>
        <v>2</v>
      </c>
      <c r="H415" t="s">
        <v>14</v>
      </c>
      <c r="I415">
        <v>27</v>
      </c>
      <c r="J415" s="2">
        <v>44130</v>
      </c>
      <c r="K415">
        <f t="shared" si="48"/>
        <v>1</v>
      </c>
      <c r="L415" t="str">
        <f t="shared" si="49"/>
        <v>M</v>
      </c>
      <c r="M415">
        <f t="shared" si="50"/>
        <v>44</v>
      </c>
      <c r="N415" s="11">
        <f t="shared" si="51"/>
        <v>0.75</v>
      </c>
      <c r="O415" s="3">
        <f t="shared" si="52"/>
        <v>359</v>
      </c>
      <c r="P415">
        <f t="shared" si="53"/>
        <v>1</v>
      </c>
      <c r="Q415">
        <f t="shared" si="54"/>
        <v>0.25</v>
      </c>
      <c r="R415">
        <f t="shared" si="55"/>
        <v>1</v>
      </c>
    </row>
    <row r="416" spans="1:18" x14ac:dyDescent="0.3">
      <c r="A416">
        <v>3</v>
      </c>
      <c r="B416">
        <v>41.880653000000002</v>
      </c>
      <c r="C416">
        <v>-87.636480000000006</v>
      </c>
      <c r="D416" s="1">
        <v>0.375</v>
      </c>
      <c r="E416" s="1">
        <v>0.70833333333333337</v>
      </c>
      <c r="F416" t="s">
        <v>12</v>
      </c>
      <c r="G416" cm="1">
        <f t="array" ref="G416">_xlfn.IFS(F416="Fast Food",0,F416="Groceries",1,F416="Home",2,F416="Library",3,F416="Mall",4,F416="Museum",5,F416="Nightclub",6,F416="Park",7,F416="Parking",8,F416="Restaurant",9,F416="Work",10)</f>
        <v>10</v>
      </c>
      <c r="H416" t="s">
        <v>14</v>
      </c>
      <c r="I416">
        <v>29</v>
      </c>
      <c r="J416" s="2">
        <v>44130</v>
      </c>
      <c r="K416">
        <f t="shared" si="48"/>
        <v>1</v>
      </c>
      <c r="L416" t="str">
        <f t="shared" si="49"/>
        <v>M</v>
      </c>
      <c r="M416">
        <f t="shared" si="50"/>
        <v>44</v>
      </c>
      <c r="N416" s="11">
        <f t="shared" si="51"/>
        <v>0.41666666666666663</v>
      </c>
      <c r="O416" s="3">
        <f t="shared" si="52"/>
        <v>420.00000000000011</v>
      </c>
      <c r="P416">
        <f t="shared" si="53"/>
        <v>1</v>
      </c>
      <c r="Q416">
        <f t="shared" si="54"/>
        <v>0.21052631578947367</v>
      </c>
      <c r="R416">
        <f t="shared" si="55"/>
        <v>1</v>
      </c>
    </row>
    <row r="417" spans="1:18" x14ac:dyDescent="0.3">
      <c r="A417">
        <v>3</v>
      </c>
      <c r="B417">
        <v>41.881996999999998</v>
      </c>
      <c r="C417">
        <v>-87.627484999999993</v>
      </c>
      <c r="D417" s="1">
        <v>0.73958333333333337</v>
      </c>
      <c r="E417" s="1">
        <v>0.77083333333333337</v>
      </c>
      <c r="F417" t="s">
        <v>15</v>
      </c>
      <c r="G417" cm="1">
        <f t="array" ref="G417">_xlfn.IFS(F417="Fast Food",0,F417="Groceries",1,F417="Home",2,F417="Library",3,F417="Mall",4,F417="Museum",5,F417="Nightclub",6,F417="Park",7,F417="Parking",8,F417="Restaurant",9,F417="Work",10)</f>
        <v>1</v>
      </c>
      <c r="H417" t="s">
        <v>14</v>
      </c>
      <c r="I417">
        <v>29</v>
      </c>
      <c r="J417" s="2">
        <v>44130</v>
      </c>
      <c r="K417">
        <f t="shared" si="48"/>
        <v>1</v>
      </c>
      <c r="L417" t="str">
        <f t="shared" si="49"/>
        <v>M</v>
      </c>
      <c r="M417">
        <f t="shared" si="50"/>
        <v>44</v>
      </c>
      <c r="N417" s="11">
        <f t="shared" si="51"/>
        <v>0.75</v>
      </c>
      <c r="O417" s="3">
        <f t="shared" si="52"/>
        <v>30.000000000000053</v>
      </c>
      <c r="P417">
        <f t="shared" si="53"/>
        <v>0.875</v>
      </c>
      <c r="Q417">
        <f t="shared" si="54"/>
        <v>0.30434782608695654</v>
      </c>
      <c r="R417">
        <f t="shared" si="55"/>
        <v>0.875</v>
      </c>
    </row>
    <row r="418" spans="1:18" x14ac:dyDescent="0.3">
      <c r="A418">
        <v>3</v>
      </c>
      <c r="B418">
        <v>41.897865000000003</v>
      </c>
      <c r="C418">
        <v>-87.630874000000006</v>
      </c>
      <c r="D418" s="1">
        <v>0.79166666666666663</v>
      </c>
      <c r="E418" s="1">
        <v>0.99930555555555556</v>
      </c>
      <c r="F418" t="s">
        <v>13</v>
      </c>
      <c r="G418" cm="1">
        <f t="array" ref="G418">_xlfn.IFS(F418="Fast Food",0,F418="Groceries",1,F418="Home",2,F418="Library",3,F418="Mall",4,F418="Museum",5,F418="Nightclub",6,F418="Park",7,F418="Parking",8,F418="Restaurant",9,F418="Work",10)</f>
        <v>2</v>
      </c>
      <c r="H418" t="s">
        <v>14</v>
      </c>
      <c r="I418">
        <v>29</v>
      </c>
      <c r="J418" s="2">
        <v>44130</v>
      </c>
      <c r="K418">
        <f t="shared" si="48"/>
        <v>1</v>
      </c>
      <c r="L418" t="str">
        <f t="shared" si="49"/>
        <v>M</v>
      </c>
      <c r="M418">
        <f t="shared" si="50"/>
        <v>44</v>
      </c>
      <c r="N418" s="11">
        <f t="shared" si="51"/>
        <v>0.83333333333333326</v>
      </c>
      <c r="O418" s="3">
        <f t="shared" si="52"/>
        <v>239.00000000000011</v>
      </c>
      <c r="P418">
        <f t="shared" si="53"/>
        <v>1</v>
      </c>
      <c r="Q418">
        <f t="shared" si="54"/>
        <v>0.5</v>
      </c>
      <c r="R418">
        <f t="shared" si="55"/>
        <v>1</v>
      </c>
    </row>
    <row r="419" spans="1:18" x14ac:dyDescent="0.3">
      <c r="A419">
        <v>4</v>
      </c>
      <c r="B419">
        <v>41.880653000000002</v>
      </c>
      <c r="C419">
        <v>-87.636480000000006</v>
      </c>
      <c r="D419" s="1">
        <v>0.375</v>
      </c>
      <c r="E419" s="1">
        <v>0.71527777777777779</v>
      </c>
      <c r="F419" t="s">
        <v>12</v>
      </c>
      <c r="G419" cm="1">
        <f t="array" ref="G419">_xlfn.IFS(F419="Fast Food",0,F419="Groceries",1,F419="Home",2,F419="Library",3,F419="Mall",4,F419="Museum",5,F419="Nightclub",6,F419="Park",7,F419="Parking",8,F419="Restaurant",9,F419="Work",10)</f>
        <v>10</v>
      </c>
      <c r="H419" t="s">
        <v>10</v>
      </c>
      <c r="I419">
        <v>26</v>
      </c>
      <c r="J419" s="2">
        <v>44130</v>
      </c>
      <c r="K419">
        <f t="shared" si="48"/>
        <v>1</v>
      </c>
      <c r="L419" t="str">
        <f t="shared" si="49"/>
        <v>M</v>
      </c>
      <c r="M419">
        <f t="shared" si="50"/>
        <v>44</v>
      </c>
      <c r="N419" s="11">
        <f t="shared" si="51"/>
        <v>0.41666666666666663</v>
      </c>
      <c r="O419" s="3">
        <f t="shared" si="52"/>
        <v>430.00000000000006</v>
      </c>
      <c r="P419">
        <f t="shared" si="53"/>
        <v>1</v>
      </c>
      <c r="Q419">
        <f t="shared" si="54"/>
        <v>0.21052631578947367</v>
      </c>
      <c r="R419">
        <f t="shared" si="55"/>
        <v>1</v>
      </c>
    </row>
    <row r="420" spans="1:18" x14ac:dyDescent="0.3">
      <c r="A420">
        <v>4</v>
      </c>
      <c r="B420">
        <v>41.881996999999998</v>
      </c>
      <c r="C420">
        <v>-87.627484999999993</v>
      </c>
      <c r="D420" s="1">
        <v>0.73958333333333337</v>
      </c>
      <c r="E420" s="1">
        <v>0.77777777777777779</v>
      </c>
      <c r="F420" t="s">
        <v>15</v>
      </c>
      <c r="G420" cm="1">
        <f t="array" ref="G420">_xlfn.IFS(F420="Fast Food",0,F420="Groceries",1,F420="Home",2,F420="Library",3,F420="Mall",4,F420="Museum",5,F420="Nightclub",6,F420="Park",7,F420="Parking",8,F420="Restaurant",9,F420="Work",10)</f>
        <v>1</v>
      </c>
      <c r="H420" t="s">
        <v>10</v>
      </c>
      <c r="I420">
        <v>26</v>
      </c>
      <c r="J420" s="2">
        <v>44130</v>
      </c>
      <c r="K420">
        <f t="shared" si="48"/>
        <v>1</v>
      </c>
      <c r="L420" t="str">
        <f t="shared" si="49"/>
        <v>M</v>
      </c>
      <c r="M420">
        <f t="shared" si="50"/>
        <v>44</v>
      </c>
      <c r="N420" s="11">
        <f t="shared" si="51"/>
        <v>0.75</v>
      </c>
      <c r="O420" s="3">
        <f t="shared" si="52"/>
        <v>40.000000000000014</v>
      </c>
      <c r="P420">
        <f t="shared" si="53"/>
        <v>1</v>
      </c>
      <c r="Q420">
        <f t="shared" si="54"/>
        <v>0.34782608695652173</v>
      </c>
      <c r="R420">
        <f t="shared" si="55"/>
        <v>1</v>
      </c>
    </row>
    <row r="421" spans="1:18" x14ac:dyDescent="0.3">
      <c r="A421">
        <v>4</v>
      </c>
      <c r="B421">
        <v>41.897865000000003</v>
      </c>
      <c r="C421">
        <v>-87.630874000000006</v>
      </c>
      <c r="D421" s="1">
        <v>0.79166666666666663</v>
      </c>
      <c r="E421" s="1">
        <v>0.99930555555555556</v>
      </c>
      <c r="F421" t="s">
        <v>13</v>
      </c>
      <c r="G421" cm="1">
        <f t="array" ref="G421">_xlfn.IFS(F421="Fast Food",0,F421="Groceries",1,F421="Home",2,F421="Library",3,F421="Mall",4,F421="Museum",5,F421="Nightclub",6,F421="Park",7,F421="Parking",8,F421="Restaurant",9,F421="Work",10)</f>
        <v>2</v>
      </c>
      <c r="H421" t="s">
        <v>10</v>
      </c>
      <c r="I421">
        <v>26</v>
      </c>
      <c r="J421" s="2">
        <v>44130</v>
      </c>
      <c r="K421">
        <f t="shared" si="48"/>
        <v>1</v>
      </c>
      <c r="L421" t="str">
        <f t="shared" si="49"/>
        <v>M</v>
      </c>
      <c r="M421">
        <f t="shared" si="50"/>
        <v>44</v>
      </c>
      <c r="N421" s="11">
        <f t="shared" si="51"/>
        <v>0.83333333333333326</v>
      </c>
      <c r="O421" s="3">
        <f t="shared" si="52"/>
        <v>239.00000000000011</v>
      </c>
      <c r="P421">
        <f t="shared" si="53"/>
        <v>1</v>
      </c>
      <c r="Q421">
        <f t="shared" si="54"/>
        <v>0.5</v>
      </c>
      <c r="R421">
        <f t="shared" si="55"/>
        <v>1</v>
      </c>
    </row>
    <row r="422" spans="1:18" x14ac:dyDescent="0.3">
      <c r="A422">
        <v>5</v>
      </c>
      <c r="B422">
        <v>41.874848999999998</v>
      </c>
      <c r="C422">
        <v>-87.634506000000002</v>
      </c>
      <c r="D422" s="1">
        <v>0.25</v>
      </c>
      <c r="E422" s="1">
        <v>0.3125</v>
      </c>
      <c r="F422" t="s">
        <v>16</v>
      </c>
      <c r="G422" cm="1">
        <f t="array" ref="G422">_xlfn.IFS(F422="Fast Food",0,F422="Groceries",1,F422="Home",2,F422="Library",3,F422="Mall",4,F422="Museum",5,F422="Nightclub",6,F422="Park",7,F422="Parking",8,F422="Restaurant",9,F422="Work",10)</f>
        <v>7</v>
      </c>
      <c r="H422" t="s">
        <v>10</v>
      </c>
      <c r="I422">
        <v>27</v>
      </c>
      <c r="J422" s="2">
        <v>44130</v>
      </c>
      <c r="K422">
        <f t="shared" si="48"/>
        <v>1</v>
      </c>
      <c r="L422" t="str">
        <f t="shared" si="49"/>
        <v>M</v>
      </c>
      <c r="M422">
        <f t="shared" si="50"/>
        <v>44</v>
      </c>
      <c r="N422" s="11">
        <f t="shared" si="51"/>
        <v>0.25</v>
      </c>
      <c r="O422" s="3">
        <f t="shared" si="52"/>
        <v>90</v>
      </c>
      <c r="P422">
        <f t="shared" si="53"/>
        <v>1</v>
      </c>
      <c r="Q422">
        <f t="shared" si="54"/>
        <v>0.5</v>
      </c>
      <c r="R422">
        <f t="shared" si="55"/>
        <v>1</v>
      </c>
    </row>
    <row r="423" spans="1:18" x14ac:dyDescent="0.3">
      <c r="A423">
        <v>5</v>
      </c>
      <c r="B423">
        <v>41.880653000000002</v>
      </c>
      <c r="C423">
        <v>-87.636480000000006</v>
      </c>
      <c r="D423" s="1">
        <v>0.375</v>
      </c>
      <c r="E423" s="1">
        <v>0.70833333333333337</v>
      </c>
      <c r="F423" t="s">
        <v>12</v>
      </c>
      <c r="G423" cm="1">
        <f t="array" ref="G423">_xlfn.IFS(F423="Fast Food",0,F423="Groceries",1,F423="Home",2,F423="Library",3,F423="Mall",4,F423="Museum",5,F423="Nightclub",6,F423="Park",7,F423="Parking",8,F423="Restaurant",9,F423="Work",10)</f>
        <v>10</v>
      </c>
      <c r="H423" t="s">
        <v>10</v>
      </c>
      <c r="I423">
        <v>27</v>
      </c>
      <c r="J423" s="2">
        <v>44130</v>
      </c>
      <c r="K423">
        <f t="shared" si="48"/>
        <v>1</v>
      </c>
      <c r="L423" t="str">
        <f t="shared" si="49"/>
        <v>M</v>
      </c>
      <c r="M423">
        <f t="shared" si="50"/>
        <v>44</v>
      </c>
      <c r="N423" s="11">
        <f t="shared" si="51"/>
        <v>0.41666666666666663</v>
      </c>
      <c r="O423" s="3">
        <f t="shared" si="52"/>
        <v>420.00000000000011</v>
      </c>
      <c r="P423">
        <f t="shared" si="53"/>
        <v>0.75</v>
      </c>
      <c r="Q423">
        <f t="shared" si="54"/>
        <v>0.15789473684210525</v>
      </c>
      <c r="R423">
        <f t="shared" si="55"/>
        <v>0.75</v>
      </c>
    </row>
    <row r="424" spans="1:18" x14ac:dyDescent="0.3">
      <c r="A424">
        <v>5</v>
      </c>
      <c r="B424">
        <v>41.881996999999998</v>
      </c>
      <c r="C424">
        <v>-87.627484999999993</v>
      </c>
      <c r="D424" s="1">
        <v>0.73958333333333337</v>
      </c>
      <c r="E424" s="1">
        <v>0.77083333333333337</v>
      </c>
      <c r="F424" t="s">
        <v>15</v>
      </c>
      <c r="G424" cm="1">
        <f t="array" ref="G424">_xlfn.IFS(F424="Fast Food",0,F424="Groceries",1,F424="Home",2,F424="Library",3,F424="Mall",4,F424="Museum",5,F424="Nightclub",6,F424="Park",7,F424="Parking",8,F424="Restaurant",9,F424="Work",10)</f>
        <v>1</v>
      </c>
      <c r="H424" t="s">
        <v>10</v>
      </c>
      <c r="I424">
        <v>27</v>
      </c>
      <c r="J424" s="2">
        <v>44130</v>
      </c>
      <c r="K424">
        <f t="shared" si="48"/>
        <v>1</v>
      </c>
      <c r="L424" t="str">
        <f t="shared" si="49"/>
        <v>M</v>
      </c>
      <c r="M424">
        <f t="shared" si="50"/>
        <v>44</v>
      </c>
      <c r="N424" s="11">
        <f t="shared" si="51"/>
        <v>0.75</v>
      </c>
      <c r="O424" s="3">
        <f t="shared" si="52"/>
        <v>30.000000000000053</v>
      </c>
      <c r="P424">
        <f t="shared" si="53"/>
        <v>1</v>
      </c>
      <c r="Q424">
        <f t="shared" si="54"/>
        <v>0.34782608695652173</v>
      </c>
      <c r="R424">
        <f t="shared" si="55"/>
        <v>1</v>
      </c>
    </row>
    <row r="425" spans="1:18" x14ac:dyDescent="0.3">
      <c r="A425">
        <v>5</v>
      </c>
      <c r="B425">
        <v>41.897865000000003</v>
      </c>
      <c r="C425">
        <v>-87.630874000000006</v>
      </c>
      <c r="D425" s="1">
        <v>0.73958333333333337</v>
      </c>
      <c r="E425" s="1">
        <v>0.99930555555555556</v>
      </c>
      <c r="F425" t="s">
        <v>13</v>
      </c>
      <c r="G425" cm="1">
        <f t="array" ref="G425">_xlfn.IFS(F425="Fast Food",0,F425="Groceries",1,F425="Home",2,F425="Library",3,F425="Mall",4,F425="Museum",5,F425="Nightclub",6,F425="Park",7,F425="Parking",8,F425="Restaurant",9,F425="Work",10)</f>
        <v>2</v>
      </c>
      <c r="H425" t="s">
        <v>10</v>
      </c>
      <c r="I425">
        <v>27</v>
      </c>
      <c r="J425" s="2">
        <v>44130</v>
      </c>
      <c r="K425">
        <f t="shared" si="48"/>
        <v>1</v>
      </c>
      <c r="L425" t="str">
        <f t="shared" si="49"/>
        <v>M</v>
      </c>
      <c r="M425">
        <f t="shared" si="50"/>
        <v>44</v>
      </c>
      <c r="N425" s="11">
        <f t="shared" si="51"/>
        <v>0.75</v>
      </c>
      <c r="O425" s="3">
        <f t="shared" si="52"/>
        <v>359</v>
      </c>
      <c r="P425">
        <f t="shared" si="53"/>
        <v>1</v>
      </c>
      <c r="Q425">
        <f t="shared" si="54"/>
        <v>0.25</v>
      </c>
      <c r="R425">
        <f t="shared" si="55"/>
        <v>1</v>
      </c>
    </row>
    <row r="426" spans="1:18" x14ac:dyDescent="0.3">
      <c r="A426">
        <v>6</v>
      </c>
      <c r="B426">
        <v>41.874848999999998</v>
      </c>
      <c r="C426">
        <v>-87.634506000000002</v>
      </c>
      <c r="D426" s="1">
        <v>0.25</v>
      </c>
      <c r="E426" s="1">
        <v>0.31944444444444448</v>
      </c>
      <c r="F426" t="s">
        <v>16</v>
      </c>
      <c r="G426" cm="1">
        <f t="array" ref="G426">_xlfn.IFS(F426="Fast Food",0,F426="Groceries",1,F426="Home",2,F426="Library",3,F426="Mall",4,F426="Museum",5,F426="Nightclub",6,F426="Park",7,F426="Parking",8,F426="Restaurant",9,F426="Work",10)</f>
        <v>7</v>
      </c>
      <c r="H426" t="s">
        <v>14</v>
      </c>
      <c r="I426">
        <v>29</v>
      </c>
      <c r="J426" s="2">
        <v>44130</v>
      </c>
      <c r="K426">
        <f t="shared" si="48"/>
        <v>1</v>
      </c>
      <c r="L426" t="str">
        <f t="shared" si="49"/>
        <v>M</v>
      </c>
      <c r="M426">
        <f t="shared" si="50"/>
        <v>44</v>
      </c>
      <c r="N426" s="11">
        <f t="shared" si="51"/>
        <v>0.25</v>
      </c>
      <c r="O426" s="3">
        <f t="shared" si="52"/>
        <v>100.00000000000004</v>
      </c>
      <c r="P426">
        <f t="shared" si="53"/>
        <v>1</v>
      </c>
      <c r="Q426">
        <f t="shared" si="54"/>
        <v>0.5</v>
      </c>
      <c r="R426">
        <f t="shared" si="55"/>
        <v>1</v>
      </c>
    </row>
    <row r="427" spans="1:18" x14ac:dyDescent="0.3">
      <c r="A427">
        <v>6</v>
      </c>
      <c r="B427">
        <v>41.880653000000002</v>
      </c>
      <c r="C427">
        <v>-87.636480000000006</v>
      </c>
      <c r="D427" s="1">
        <v>0.375</v>
      </c>
      <c r="E427" s="1">
        <v>0.71527777777777779</v>
      </c>
      <c r="F427" t="s">
        <v>12</v>
      </c>
      <c r="G427" cm="1">
        <f t="array" ref="G427">_xlfn.IFS(F427="Fast Food",0,F427="Groceries",1,F427="Home",2,F427="Library",3,F427="Mall",4,F427="Museum",5,F427="Nightclub",6,F427="Park",7,F427="Parking",8,F427="Restaurant",9,F427="Work",10)</f>
        <v>10</v>
      </c>
      <c r="H427" t="s">
        <v>14</v>
      </c>
      <c r="I427">
        <v>29</v>
      </c>
      <c r="J427" s="2">
        <v>44130</v>
      </c>
      <c r="K427">
        <f t="shared" si="48"/>
        <v>1</v>
      </c>
      <c r="L427" t="str">
        <f t="shared" si="49"/>
        <v>M</v>
      </c>
      <c r="M427">
        <f t="shared" si="50"/>
        <v>44</v>
      </c>
      <c r="N427" s="11">
        <f t="shared" si="51"/>
        <v>0.41666666666666663</v>
      </c>
      <c r="O427" s="3">
        <f t="shared" si="52"/>
        <v>430.00000000000006</v>
      </c>
      <c r="P427">
        <f t="shared" si="53"/>
        <v>1</v>
      </c>
      <c r="Q427">
        <f t="shared" si="54"/>
        <v>0.21052631578947367</v>
      </c>
      <c r="R427">
        <f t="shared" si="55"/>
        <v>1</v>
      </c>
    </row>
    <row r="428" spans="1:18" x14ac:dyDescent="0.3">
      <c r="A428">
        <v>6</v>
      </c>
      <c r="B428">
        <v>41.897865000000003</v>
      </c>
      <c r="C428">
        <v>-87.630874000000006</v>
      </c>
      <c r="D428" s="1">
        <v>0.73958333333333337</v>
      </c>
      <c r="E428" s="1">
        <v>0.99930555555555556</v>
      </c>
      <c r="F428" t="s">
        <v>13</v>
      </c>
      <c r="G428" cm="1">
        <f t="array" ref="G428">_xlfn.IFS(F428="Fast Food",0,F428="Groceries",1,F428="Home",2,F428="Library",3,F428="Mall",4,F428="Museum",5,F428="Nightclub",6,F428="Park",7,F428="Parking",8,F428="Restaurant",9,F428="Work",10)</f>
        <v>2</v>
      </c>
      <c r="H428" t="s">
        <v>14</v>
      </c>
      <c r="I428">
        <v>29</v>
      </c>
      <c r="J428" s="2">
        <v>44130</v>
      </c>
      <c r="K428">
        <f t="shared" si="48"/>
        <v>1</v>
      </c>
      <c r="L428" t="str">
        <f t="shared" si="49"/>
        <v>M</v>
      </c>
      <c r="M428">
        <f t="shared" si="50"/>
        <v>44</v>
      </c>
      <c r="N428" s="11">
        <f t="shared" si="51"/>
        <v>0.75</v>
      </c>
      <c r="O428" s="3">
        <f t="shared" si="52"/>
        <v>359</v>
      </c>
      <c r="P428">
        <f t="shared" si="53"/>
        <v>1</v>
      </c>
      <c r="Q428">
        <f t="shared" si="54"/>
        <v>0.25</v>
      </c>
      <c r="R428">
        <f t="shared" si="55"/>
        <v>1</v>
      </c>
    </row>
    <row r="429" spans="1:18" x14ac:dyDescent="0.3">
      <c r="A429">
        <v>1</v>
      </c>
      <c r="B429">
        <v>41.879604</v>
      </c>
      <c r="C429">
        <v>-87.633663999999996</v>
      </c>
      <c r="D429" s="1">
        <v>0.33333333333333331</v>
      </c>
      <c r="E429" s="1">
        <v>0.34027777777777773</v>
      </c>
      <c r="F429" t="s">
        <v>9</v>
      </c>
      <c r="G429" cm="1">
        <f t="array" ref="G429">_xlfn.IFS(F429="Fast Food",0,F429="Groceries",1,F429="Home",2,F429="Library",3,F429="Mall",4,F429="Museum",5,F429="Nightclub",6,F429="Park",7,F429="Parking",8,F429="Restaurant",9,F429="Work",10)</f>
        <v>0</v>
      </c>
      <c r="H429" t="s">
        <v>10</v>
      </c>
      <c r="I429">
        <v>25</v>
      </c>
      <c r="J429" s="2">
        <v>44131</v>
      </c>
      <c r="K429">
        <f t="shared" si="48"/>
        <v>1</v>
      </c>
      <c r="L429" t="str">
        <f t="shared" si="49"/>
        <v>Tu</v>
      </c>
      <c r="M429">
        <f t="shared" si="50"/>
        <v>44</v>
      </c>
      <c r="N429" s="11">
        <f t="shared" si="51"/>
        <v>0.33333333333333331</v>
      </c>
      <c r="O429" s="3">
        <f t="shared" si="52"/>
        <v>9.9999999999999645</v>
      </c>
      <c r="P429">
        <f t="shared" si="53"/>
        <v>1</v>
      </c>
      <c r="Q429">
        <f t="shared" si="54"/>
        <v>0.5</v>
      </c>
      <c r="R429">
        <f t="shared" si="55"/>
        <v>1</v>
      </c>
    </row>
    <row r="430" spans="1:18" x14ac:dyDescent="0.3">
      <c r="A430">
        <v>1</v>
      </c>
      <c r="B430">
        <v>41.877676999999998</v>
      </c>
      <c r="C430">
        <v>-87.634251000000006</v>
      </c>
      <c r="D430" s="1">
        <v>0.34375</v>
      </c>
      <c r="E430" s="1">
        <v>0.34722222222222227</v>
      </c>
      <c r="F430" t="s">
        <v>11</v>
      </c>
      <c r="G430" cm="1">
        <f t="array" ref="G430">_xlfn.IFS(F430="Fast Food",0,F430="Groceries",1,F430="Home",2,F430="Library",3,F430="Mall",4,F430="Museum",5,F430="Nightclub",6,F430="Park",7,F430="Parking",8,F430="Restaurant",9,F430="Work",10)</f>
        <v>8</v>
      </c>
      <c r="H430" t="s">
        <v>10</v>
      </c>
      <c r="I430">
        <v>25</v>
      </c>
      <c r="J430" s="2">
        <v>44131</v>
      </c>
      <c r="K430">
        <f t="shared" si="48"/>
        <v>1</v>
      </c>
      <c r="L430" t="str">
        <f t="shared" si="49"/>
        <v>Tu</v>
      </c>
      <c r="M430">
        <f t="shared" si="50"/>
        <v>44</v>
      </c>
      <c r="N430" s="11">
        <f t="shared" si="51"/>
        <v>0.33333333333333331</v>
      </c>
      <c r="O430" s="3">
        <f t="shared" si="52"/>
        <v>20.000000000000089</v>
      </c>
      <c r="P430">
        <f t="shared" si="53"/>
        <v>1</v>
      </c>
      <c r="Q430">
        <f t="shared" si="54"/>
        <v>1</v>
      </c>
      <c r="R430">
        <f t="shared" si="55"/>
        <v>1</v>
      </c>
    </row>
    <row r="431" spans="1:18" x14ac:dyDescent="0.3">
      <c r="A431">
        <v>1</v>
      </c>
      <c r="B431">
        <v>41.880653000000002</v>
      </c>
      <c r="C431">
        <v>-87.636480000000006</v>
      </c>
      <c r="D431" s="1">
        <v>0.35416666666666669</v>
      </c>
      <c r="E431" s="1">
        <v>0.5</v>
      </c>
      <c r="F431" t="s">
        <v>12</v>
      </c>
      <c r="G431" cm="1">
        <f t="array" ref="G431">_xlfn.IFS(F431="Fast Food",0,F431="Groceries",1,F431="Home",2,F431="Library",3,F431="Mall",4,F431="Museum",5,F431="Nightclub",6,F431="Park",7,F431="Parking",8,F431="Restaurant",9,F431="Work",10)</f>
        <v>10</v>
      </c>
      <c r="H431" t="s">
        <v>10</v>
      </c>
      <c r="I431">
        <v>25</v>
      </c>
      <c r="J431" s="2">
        <v>44131</v>
      </c>
      <c r="K431">
        <f t="shared" si="48"/>
        <v>1</v>
      </c>
      <c r="L431" t="str">
        <f t="shared" si="49"/>
        <v>Tu</v>
      </c>
      <c r="M431">
        <f t="shared" si="50"/>
        <v>44</v>
      </c>
      <c r="N431" s="11">
        <f t="shared" si="51"/>
        <v>0.33333333333333331</v>
      </c>
      <c r="O431" s="3">
        <f t="shared" si="52"/>
        <v>240.00000000000003</v>
      </c>
      <c r="P431">
        <f t="shared" si="53"/>
        <v>1</v>
      </c>
      <c r="Q431">
        <f t="shared" si="54"/>
        <v>1</v>
      </c>
      <c r="R431">
        <f t="shared" si="55"/>
        <v>1</v>
      </c>
    </row>
    <row r="432" spans="1:18" x14ac:dyDescent="0.3">
      <c r="A432">
        <v>1</v>
      </c>
      <c r="B432">
        <v>41.897865000000003</v>
      </c>
      <c r="C432">
        <v>-87.630874000000006</v>
      </c>
      <c r="D432" s="1">
        <v>0.72916666666666663</v>
      </c>
      <c r="E432" s="1">
        <v>0.99930555555555556</v>
      </c>
      <c r="F432" t="s">
        <v>13</v>
      </c>
      <c r="G432" cm="1">
        <f t="array" ref="G432">_xlfn.IFS(F432="Fast Food",0,F432="Groceries",1,F432="Home",2,F432="Library",3,F432="Mall",4,F432="Museum",5,F432="Nightclub",6,F432="Park",7,F432="Parking",8,F432="Restaurant",9,F432="Work",10)</f>
        <v>2</v>
      </c>
      <c r="H432" t="s">
        <v>10</v>
      </c>
      <c r="I432">
        <v>25</v>
      </c>
      <c r="J432" s="2">
        <v>44131</v>
      </c>
      <c r="K432">
        <f t="shared" si="48"/>
        <v>1</v>
      </c>
      <c r="L432" t="str">
        <f t="shared" si="49"/>
        <v>Tu</v>
      </c>
      <c r="M432">
        <f t="shared" si="50"/>
        <v>44</v>
      </c>
      <c r="N432" s="11">
        <f t="shared" si="51"/>
        <v>0.75</v>
      </c>
      <c r="O432" s="3">
        <f t="shared" si="52"/>
        <v>359</v>
      </c>
      <c r="P432">
        <f t="shared" si="53"/>
        <v>1</v>
      </c>
      <c r="Q432">
        <f t="shared" si="54"/>
        <v>0.25</v>
      </c>
      <c r="R432">
        <f t="shared" si="55"/>
        <v>1</v>
      </c>
    </row>
    <row r="433" spans="1:18" x14ac:dyDescent="0.3">
      <c r="A433">
        <v>2</v>
      </c>
      <c r="B433">
        <v>41.879604</v>
      </c>
      <c r="C433">
        <v>-87.633663999999996</v>
      </c>
      <c r="D433" s="1">
        <v>0.3125</v>
      </c>
      <c r="E433" s="1">
        <v>0.35416666666666669</v>
      </c>
      <c r="F433" t="s">
        <v>9</v>
      </c>
      <c r="G433" cm="1">
        <f t="array" ref="G433">_xlfn.IFS(F433="Fast Food",0,F433="Groceries",1,F433="Home",2,F433="Library",3,F433="Mall",4,F433="Museum",5,F433="Nightclub",6,F433="Park",7,F433="Parking",8,F433="Restaurant",9,F433="Work",10)</f>
        <v>0</v>
      </c>
      <c r="H433" t="s">
        <v>14</v>
      </c>
      <c r="I433">
        <v>27</v>
      </c>
      <c r="J433" s="2">
        <v>44131</v>
      </c>
      <c r="K433">
        <f t="shared" si="48"/>
        <v>1</v>
      </c>
      <c r="L433" t="str">
        <f t="shared" si="49"/>
        <v>Tu</v>
      </c>
      <c r="M433">
        <f t="shared" si="50"/>
        <v>44</v>
      </c>
      <c r="N433" s="11">
        <f t="shared" si="51"/>
        <v>0.33333333333333331</v>
      </c>
      <c r="O433" s="3">
        <f t="shared" si="52"/>
        <v>30.000000000000053</v>
      </c>
      <c r="P433">
        <f t="shared" si="53"/>
        <v>1</v>
      </c>
      <c r="Q433">
        <f t="shared" si="54"/>
        <v>0.5</v>
      </c>
      <c r="R433">
        <f t="shared" si="55"/>
        <v>1</v>
      </c>
    </row>
    <row r="434" spans="1:18" x14ac:dyDescent="0.3">
      <c r="A434">
        <v>2</v>
      </c>
      <c r="B434">
        <v>41.880653000000002</v>
      </c>
      <c r="C434">
        <v>-87.636480000000006</v>
      </c>
      <c r="D434" s="1">
        <v>0.375</v>
      </c>
      <c r="E434" s="1">
        <v>0.70833333333333337</v>
      </c>
      <c r="F434" t="s">
        <v>12</v>
      </c>
      <c r="G434" cm="1">
        <f t="array" ref="G434">_xlfn.IFS(F434="Fast Food",0,F434="Groceries",1,F434="Home",2,F434="Library",3,F434="Mall",4,F434="Museum",5,F434="Nightclub",6,F434="Park",7,F434="Parking",8,F434="Restaurant",9,F434="Work",10)</f>
        <v>10</v>
      </c>
      <c r="H434" t="s">
        <v>14</v>
      </c>
      <c r="I434">
        <v>27</v>
      </c>
      <c r="J434" s="2">
        <v>44131</v>
      </c>
      <c r="K434">
        <f t="shared" si="48"/>
        <v>1</v>
      </c>
      <c r="L434" t="str">
        <f t="shared" si="49"/>
        <v>Tu</v>
      </c>
      <c r="M434">
        <f t="shared" si="50"/>
        <v>44</v>
      </c>
      <c r="N434" s="11">
        <f t="shared" si="51"/>
        <v>0.41666666666666663</v>
      </c>
      <c r="O434" s="3">
        <f t="shared" si="52"/>
        <v>420.00000000000011</v>
      </c>
      <c r="P434">
        <f t="shared" si="53"/>
        <v>1</v>
      </c>
      <c r="Q434">
        <f t="shared" si="54"/>
        <v>0.2</v>
      </c>
      <c r="R434">
        <f t="shared" si="55"/>
        <v>1</v>
      </c>
    </row>
    <row r="435" spans="1:18" x14ac:dyDescent="0.3">
      <c r="A435">
        <v>2</v>
      </c>
      <c r="B435">
        <v>41.897865000000003</v>
      </c>
      <c r="C435">
        <v>-87.630874000000006</v>
      </c>
      <c r="D435" s="1">
        <v>0.73958333333333337</v>
      </c>
      <c r="E435" s="1">
        <v>0.99930555555555556</v>
      </c>
      <c r="F435" t="s">
        <v>13</v>
      </c>
      <c r="G435" cm="1">
        <f t="array" ref="G435">_xlfn.IFS(F435="Fast Food",0,F435="Groceries",1,F435="Home",2,F435="Library",3,F435="Mall",4,F435="Museum",5,F435="Nightclub",6,F435="Park",7,F435="Parking",8,F435="Restaurant",9,F435="Work",10)</f>
        <v>2</v>
      </c>
      <c r="H435" t="s">
        <v>14</v>
      </c>
      <c r="I435">
        <v>27</v>
      </c>
      <c r="J435" s="2">
        <v>44131</v>
      </c>
      <c r="K435">
        <f t="shared" si="48"/>
        <v>1</v>
      </c>
      <c r="L435" t="str">
        <f t="shared" si="49"/>
        <v>Tu</v>
      </c>
      <c r="M435">
        <f t="shared" si="50"/>
        <v>44</v>
      </c>
      <c r="N435" s="11">
        <f t="shared" si="51"/>
        <v>0.75</v>
      </c>
      <c r="O435" s="3">
        <f t="shared" si="52"/>
        <v>359</v>
      </c>
      <c r="P435">
        <f t="shared" si="53"/>
        <v>1</v>
      </c>
      <c r="Q435">
        <f t="shared" si="54"/>
        <v>0.25</v>
      </c>
      <c r="R435">
        <f t="shared" si="55"/>
        <v>1</v>
      </c>
    </row>
    <row r="436" spans="1:18" x14ac:dyDescent="0.3">
      <c r="A436">
        <v>3</v>
      </c>
      <c r="B436">
        <v>41.880653000000002</v>
      </c>
      <c r="C436">
        <v>-87.636480000000006</v>
      </c>
      <c r="D436" s="1">
        <v>0.375</v>
      </c>
      <c r="E436" s="1">
        <v>0.70833333333333337</v>
      </c>
      <c r="F436" t="s">
        <v>12</v>
      </c>
      <c r="G436" cm="1">
        <f t="array" ref="G436">_xlfn.IFS(F436="Fast Food",0,F436="Groceries",1,F436="Home",2,F436="Library",3,F436="Mall",4,F436="Museum",5,F436="Nightclub",6,F436="Park",7,F436="Parking",8,F436="Restaurant",9,F436="Work",10)</f>
        <v>10</v>
      </c>
      <c r="H436" t="s">
        <v>14</v>
      </c>
      <c r="I436">
        <v>29</v>
      </c>
      <c r="J436" s="2">
        <v>44131</v>
      </c>
      <c r="K436">
        <f t="shared" si="48"/>
        <v>1</v>
      </c>
      <c r="L436" t="str">
        <f t="shared" si="49"/>
        <v>Tu</v>
      </c>
      <c r="M436">
        <f t="shared" si="50"/>
        <v>44</v>
      </c>
      <c r="N436" s="11">
        <f t="shared" si="51"/>
        <v>0.41666666666666663</v>
      </c>
      <c r="O436" s="3">
        <f t="shared" si="52"/>
        <v>420.00000000000011</v>
      </c>
      <c r="P436">
        <f t="shared" si="53"/>
        <v>1</v>
      </c>
      <c r="Q436">
        <f t="shared" si="54"/>
        <v>0.2</v>
      </c>
      <c r="R436">
        <f t="shared" si="55"/>
        <v>1</v>
      </c>
    </row>
    <row r="437" spans="1:18" x14ac:dyDescent="0.3">
      <c r="A437">
        <v>3</v>
      </c>
      <c r="B437">
        <v>41.897865000000003</v>
      </c>
      <c r="C437">
        <v>-87.630874000000006</v>
      </c>
      <c r="D437" s="1">
        <v>0.79166666666666663</v>
      </c>
      <c r="E437" s="1">
        <v>0.99930555555555556</v>
      </c>
      <c r="F437" t="s">
        <v>13</v>
      </c>
      <c r="G437" cm="1">
        <f t="array" ref="G437">_xlfn.IFS(F437="Fast Food",0,F437="Groceries",1,F437="Home",2,F437="Library",3,F437="Mall",4,F437="Museum",5,F437="Nightclub",6,F437="Park",7,F437="Parking",8,F437="Restaurant",9,F437="Work",10)</f>
        <v>2</v>
      </c>
      <c r="H437" t="s">
        <v>14</v>
      </c>
      <c r="I437">
        <v>29</v>
      </c>
      <c r="J437" s="2">
        <v>44131</v>
      </c>
      <c r="K437">
        <f t="shared" si="48"/>
        <v>1</v>
      </c>
      <c r="L437" t="str">
        <f t="shared" si="49"/>
        <v>Tu</v>
      </c>
      <c r="M437">
        <f t="shared" si="50"/>
        <v>44</v>
      </c>
      <c r="N437" s="11">
        <f t="shared" si="51"/>
        <v>0.83333333333333326</v>
      </c>
      <c r="O437" s="3">
        <f t="shared" si="52"/>
        <v>239.00000000000011</v>
      </c>
      <c r="P437">
        <f t="shared" si="53"/>
        <v>1</v>
      </c>
      <c r="Q437">
        <f t="shared" si="54"/>
        <v>0.5</v>
      </c>
      <c r="R437">
        <f t="shared" si="55"/>
        <v>1</v>
      </c>
    </row>
    <row r="438" spans="1:18" x14ac:dyDescent="0.3">
      <c r="A438">
        <v>4</v>
      </c>
      <c r="B438">
        <v>41.880653000000002</v>
      </c>
      <c r="C438">
        <v>-87.636480000000006</v>
      </c>
      <c r="D438" s="1">
        <v>0.375</v>
      </c>
      <c r="E438" s="1">
        <v>0.71527777777777779</v>
      </c>
      <c r="F438" t="s">
        <v>12</v>
      </c>
      <c r="G438" cm="1">
        <f t="array" ref="G438">_xlfn.IFS(F438="Fast Food",0,F438="Groceries",1,F438="Home",2,F438="Library",3,F438="Mall",4,F438="Museum",5,F438="Nightclub",6,F438="Park",7,F438="Parking",8,F438="Restaurant",9,F438="Work",10)</f>
        <v>10</v>
      </c>
      <c r="H438" t="s">
        <v>10</v>
      </c>
      <c r="I438">
        <v>26</v>
      </c>
      <c r="J438" s="2">
        <v>44131</v>
      </c>
      <c r="K438">
        <f t="shared" si="48"/>
        <v>1</v>
      </c>
      <c r="L438" t="str">
        <f t="shared" si="49"/>
        <v>Tu</v>
      </c>
      <c r="M438">
        <f t="shared" si="50"/>
        <v>44</v>
      </c>
      <c r="N438" s="11">
        <f t="shared" si="51"/>
        <v>0.41666666666666663</v>
      </c>
      <c r="O438" s="3">
        <f t="shared" si="52"/>
        <v>430.00000000000006</v>
      </c>
      <c r="P438">
        <f t="shared" si="53"/>
        <v>1</v>
      </c>
      <c r="Q438">
        <f t="shared" si="54"/>
        <v>0.2</v>
      </c>
      <c r="R438">
        <f t="shared" si="55"/>
        <v>1</v>
      </c>
    </row>
    <row r="439" spans="1:18" x14ac:dyDescent="0.3">
      <c r="A439">
        <v>4</v>
      </c>
      <c r="B439">
        <v>41.881996999999998</v>
      </c>
      <c r="C439">
        <v>-87.627484999999993</v>
      </c>
      <c r="D439" s="1">
        <v>0.73958333333333337</v>
      </c>
      <c r="E439" s="1">
        <v>0.77777777777777779</v>
      </c>
      <c r="F439" t="s">
        <v>15</v>
      </c>
      <c r="G439" cm="1">
        <f t="array" ref="G439">_xlfn.IFS(F439="Fast Food",0,F439="Groceries",1,F439="Home",2,F439="Library",3,F439="Mall",4,F439="Museum",5,F439="Nightclub",6,F439="Park",7,F439="Parking",8,F439="Restaurant",9,F439="Work",10)</f>
        <v>1</v>
      </c>
      <c r="H439" t="s">
        <v>10</v>
      </c>
      <c r="I439">
        <v>26</v>
      </c>
      <c r="J439" s="2">
        <v>44131</v>
      </c>
      <c r="K439">
        <f t="shared" si="48"/>
        <v>1</v>
      </c>
      <c r="L439" t="str">
        <f t="shared" si="49"/>
        <v>Tu</v>
      </c>
      <c r="M439">
        <f t="shared" si="50"/>
        <v>44</v>
      </c>
      <c r="N439" s="11">
        <f t="shared" si="51"/>
        <v>0.75</v>
      </c>
      <c r="O439" s="3">
        <f t="shared" si="52"/>
        <v>40.000000000000014</v>
      </c>
      <c r="P439">
        <f t="shared" si="53"/>
        <v>1</v>
      </c>
      <c r="Q439">
        <f t="shared" si="54"/>
        <v>0.34782608695652173</v>
      </c>
      <c r="R439">
        <f t="shared" si="55"/>
        <v>1</v>
      </c>
    </row>
    <row r="440" spans="1:18" x14ac:dyDescent="0.3">
      <c r="A440">
        <v>4</v>
      </c>
      <c r="B440">
        <v>41.897865000000003</v>
      </c>
      <c r="C440">
        <v>-87.630874000000006</v>
      </c>
      <c r="D440" s="1">
        <v>0.79166666666666663</v>
      </c>
      <c r="E440" s="1">
        <v>0.99930555555555556</v>
      </c>
      <c r="F440" t="s">
        <v>13</v>
      </c>
      <c r="G440" cm="1">
        <f t="array" ref="G440">_xlfn.IFS(F440="Fast Food",0,F440="Groceries",1,F440="Home",2,F440="Library",3,F440="Mall",4,F440="Museum",5,F440="Nightclub",6,F440="Park",7,F440="Parking",8,F440="Restaurant",9,F440="Work",10)</f>
        <v>2</v>
      </c>
      <c r="H440" t="s">
        <v>10</v>
      </c>
      <c r="I440">
        <v>26</v>
      </c>
      <c r="J440" s="2">
        <v>44131</v>
      </c>
      <c r="K440">
        <f t="shared" si="48"/>
        <v>1</v>
      </c>
      <c r="L440" t="str">
        <f t="shared" si="49"/>
        <v>Tu</v>
      </c>
      <c r="M440">
        <f t="shared" si="50"/>
        <v>44</v>
      </c>
      <c r="N440" s="11">
        <f t="shared" si="51"/>
        <v>0.83333333333333326</v>
      </c>
      <c r="O440" s="3">
        <f t="shared" si="52"/>
        <v>239.00000000000011</v>
      </c>
      <c r="P440">
        <f t="shared" si="53"/>
        <v>1</v>
      </c>
      <c r="Q440">
        <f t="shared" si="54"/>
        <v>0.5</v>
      </c>
      <c r="R440">
        <f t="shared" si="55"/>
        <v>1</v>
      </c>
    </row>
    <row r="441" spans="1:18" x14ac:dyDescent="0.3">
      <c r="A441">
        <v>5</v>
      </c>
      <c r="B441">
        <v>41.874848999999998</v>
      </c>
      <c r="C441">
        <v>-87.634506000000002</v>
      </c>
      <c r="D441" s="1">
        <v>0.25</v>
      </c>
      <c r="E441" s="1">
        <v>0.3125</v>
      </c>
      <c r="F441" t="s">
        <v>16</v>
      </c>
      <c r="G441" cm="1">
        <f t="array" ref="G441">_xlfn.IFS(F441="Fast Food",0,F441="Groceries",1,F441="Home",2,F441="Library",3,F441="Mall",4,F441="Museum",5,F441="Nightclub",6,F441="Park",7,F441="Parking",8,F441="Restaurant",9,F441="Work",10)</f>
        <v>7</v>
      </c>
      <c r="H441" t="s">
        <v>10</v>
      </c>
      <c r="I441">
        <v>27</v>
      </c>
      <c r="J441" s="2">
        <v>44131</v>
      </c>
      <c r="K441">
        <f t="shared" si="48"/>
        <v>1</v>
      </c>
      <c r="L441" t="str">
        <f t="shared" si="49"/>
        <v>Tu</v>
      </c>
      <c r="M441">
        <f t="shared" si="50"/>
        <v>44</v>
      </c>
      <c r="N441" s="11">
        <f t="shared" si="51"/>
        <v>0.25</v>
      </c>
      <c r="O441" s="3">
        <f t="shared" si="52"/>
        <v>90</v>
      </c>
      <c r="P441">
        <f t="shared" si="53"/>
        <v>1</v>
      </c>
      <c r="Q441">
        <f t="shared" si="54"/>
        <v>0.5714285714285714</v>
      </c>
      <c r="R441">
        <f t="shared" si="55"/>
        <v>1</v>
      </c>
    </row>
    <row r="442" spans="1:18" x14ac:dyDescent="0.3">
      <c r="A442">
        <v>5</v>
      </c>
      <c r="B442">
        <v>41.880653000000002</v>
      </c>
      <c r="C442">
        <v>-87.636480000000006</v>
      </c>
      <c r="D442" s="1">
        <v>0.375</v>
      </c>
      <c r="E442" s="1">
        <v>0.70833333333333337</v>
      </c>
      <c r="F442" t="s">
        <v>12</v>
      </c>
      <c r="G442" cm="1">
        <f t="array" ref="G442">_xlfn.IFS(F442="Fast Food",0,F442="Groceries",1,F442="Home",2,F442="Library",3,F442="Mall",4,F442="Museum",5,F442="Nightclub",6,F442="Park",7,F442="Parking",8,F442="Restaurant",9,F442="Work",10)</f>
        <v>10</v>
      </c>
      <c r="H442" t="s">
        <v>10</v>
      </c>
      <c r="I442">
        <v>27</v>
      </c>
      <c r="J442" s="2">
        <v>44131</v>
      </c>
      <c r="K442">
        <f t="shared" si="48"/>
        <v>1</v>
      </c>
      <c r="L442" t="str">
        <f t="shared" si="49"/>
        <v>Tu</v>
      </c>
      <c r="M442">
        <f t="shared" si="50"/>
        <v>44</v>
      </c>
      <c r="N442" s="11">
        <f t="shared" si="51"/>
        <v>0.41666666666666663</v>
      </c>
      <c r="O442" s="3">
        <f t="shared" si="52"/>
        <v>420.00000000000011</v>
      </c>
      <c r="P442">
        <f t="shared" si="53"/>
        <v>1</v>
      </c>
      <c r="Q442">
        <f t="shared" si="54"/>
        <v>0.2</v>
      </c>
      <c r="R442">
        <f t="shared" si="55"/>
        <v>1</v>
      </c>
    </row>
    <row r="443" spans="1:18" x14ac:dyDescent="0.3">
      <c r="A443">
        <v>5</v>
      </c>
      <c r="B443">
        <v>41.881996999999998</v>
      </c>
      <c r="C443">
        <v>-87.627484999999993</v>
      </c>
      <c r="D443" s="1">
        <v>0.73958333333333337</v>
      </c>
      <c r="E443" s="1">
        <v>0.77083333333333337</v>
      </c>
      <c r="F443" t="s">
        <v>15</v>
      </c>
      <c r="G443" cm="1">
        <f t="array" ref="G443">_xlfn.IFS(F443="Fast Food",0,F443="Groceries",1,F443="Home",2,F443="Library",3,F443="Mall",4,F443="Museum",5,F443="Nightclub",6,F443="Park",7,F443="Parking",8,F443="Restaurant",9,F443="Work",10)</f>
        <v>1</v>
      </c>
      <c r="H443" t="s">
        <v>10</v>
      </c>
      <c r="I443">
        <v>27</v>
      </c>
      <c r="J443" s="2">
        <v>44131</v>
      </c>
      <c r="K443">
        <f t="shared" si="48"/>
        <v>1</v>
      </c>
      <c r="L443" t="str">
        <f t="shared" si="49"/>
        <v>Tu</v>
      </c>
      <c r="M443">
        <f t="shared" si="50"/>
        <v>44</v>
      </c>
      <c r="N443" s="11">
        <f t="shared" si="51"/>
        <v>0.75</v>
      </c>
      <c r="O443" s="3">
        <f t="shared" si="52"/>
        <v>30.000000000000053</v>
      </c>
      <c r="P443">
        <f t="shared" si="53"/>
        <v>0.875</v>
      </c>
      <c r="Q443">
        <f t="shared" si="54"/>
        <v>0.30434782608695654</v>
      </c>
      <c r="R443">
        <f t="shared" si="55"/>
        <v>0.875</v>
      </c>
    </row>
    <row r="444" spans="1:18" x14ac:dyDescent="0.3">
      <c r="A444">
        <v>5</v>
      </c>
      <c r="B444">
        <v>41.897865000000003</v>
      </c>
      <c r="C444">
        <v>-87.630874000000006</v>
      </c>
      <c r="D444" s="1">
        <v>0.73958333333333337</v>
      </c>
      <c r="E444" s="1">
        <v>0.99930555555555556</v>
      </c>
      <c r="F444" t="s">
        <v>13</v>
      </c>
      <c r="G444" cm="1">
        <f t="array" ref="G444">_xlfn.IFS(F444="Fast Food",0,F444="Groceries",1,F444="Home",2,F444="Library",3,F444="Mall",4,F444="Museum",5,F444="Nightclub",6,F444="Park",7,F444="Parking",8,F444="Restaurant",9,F444="Work",10)</f>
        <v>2</v>
      </c>
      <c r="H444" t="s">
        <v>10</v>
      </c>
      <c r="I444">
        <v>27</v>
      </c>
      <c r="J444" s="2">
        <v>44131</v>
      </c>
      <c r="K444">
        <f t="shared" si="48"/>
        <v>1</v>
      </c>
      <c r="L444" t="str">
        <f t="shared" si="49"/>
        <v>Tu</v>
      </c>
      <c r="M444">
        <f t="shared" si="50"/>
        <v>44</v>
      </c>
      <c r="N444" s="11">
        <f t="shared" si="51"/>
        <v>0.75</v>
      </c>
      <c r="O444" s="3">
        <f t="shared" si="52"/>
        <v>359</v>
      </c>
      <c r="P444">
        <f t="shared" si="53"/>
        <v>1</v>
      </c>
      <c r="Q444">
        <f t="shared" si="54"/>
        <v>0.25</v>
      </c>
      <c r="R444">
        <f t="shared" si="55"/>
        <v>1</v>
      </c>
    </row>
    <row r="445" spans="1:18" x14ac:dyDescent="0.3">
      <c r="A445">
        <v>6</v>
      </c>
      <c r="B445">
        <v>41.874848999999998</v>
      </c>
      <c r="C445">
        <v>-87.634506000000002</v>
      </c>
      <c r="D445" s="1">
        <v>0.25</v>
      </c>
      <c r="E445" s="1">
        <v>0.31944444444444448</v>
      </c>
      <c r="F445" t="s">
        <v>16</v>
      </c>
      <c r="G445" cm="1">
        <f t="array" ref="G445">_xlfn.IFS(F445="Fast Food",0,F445="Groceries",1,F445="Home",2,F445="Library",3,F445="Mall",4,F445="Museum",5,F445="Nightclub",6,F445="Park",7,F445="Parking",8,F445="Restaurant",9,F445="Work",10)</f>
        <v>7</v>
      </c>
      <c r="H445" t="s">
        <v>14</v>
      </c>
      <c r="I445">
        <v>29</v>
      </c>
      <c r="J445" s="2">
        <v>44131</v>
      </c>
      <c r="K445">
        <f t="shared" si="48"/>
        <v>1</v>
      </c>
      <c r="L445" t="str">
        <f t="shared" si="49"/>
        <v>Tu</v>
      </c>
      <c r="M445">
        <f t="shared" si="50"/>
        <v>44</v>
      </c>
      <c r="N445" s="11">
        <f t="shared" si="51"/>
        <v>0.25</v>
      </c>
      <c r="O445" s="3">
        <f t="shared" si="52"/>
        <v>100.00000000000004</v>
      </c>
      <c r="P445">
        <f t="shared" si="53"/>
        <v>0.75</v>
      </c>
      <c r="Q445">
        <f t="shared" si="54"/>
        <v>0.42857142857142855</v>
      </c>
      <c r="R445">
        <f t="shared" si="55"/>
        <v>0.75</v>
      </c>
    </row>
    <row r="446" spans="1:18" x14ac:dyDescent="0.3">
      <c r="A446">
        <v>6</v>
      </c>
      <c r="B446">
        <v>41.880653000000002</v>
      </c>
      <c r="C446">
        <v>-87.636480000000006</v>
      </c>
      <c r="D446" s="1">
        <v>0.375</v>
      </c>
      <c r="E446" s="1">
        <v>0.71527777777777779</v>
      </c>
      <c r="F446" t="s">
        <v>12</v>
      </c>
      <c r="G446" cm="1">
        <f t="array" ref="G446">_xlfn.IFS(F446="Fast Food",0,F446="Groceries",1,F446="Home",2,F446="Library",3,F446="Mall",4,F446="Museum",5,F446="Nightclub",6,F446="Park",7,F446="Parking",8,F446="Restaurant",9,F446="Work",10)</f>
        <v>10</v>
      </c>
      <c r="H446" t="s">
        <v>14</v>
      </c>
      <c r="I446">
        <v>29</v>
      </c>
      <c r="J446" s="2">
        <v>44131</v>
      </c>
      <c r="K446">
        <f t="shared" si="48"/>
        <v>1</v>
      </c>
      <c r="L446" t="str">
        <f t="shared" si="49"/>
        <v>Tu</v>
      </c>
      <c r="M446">
        <f t="shared" si="50"/>
        <v>44</v>
      </c>
      <c r="N446" s="11">
        <f t="shared" si="51"/>
        <v>0.41666666666666663</v>
      </c>
      <c r="O446" s="3">
        <f t="shared" si="52"/>
        <v>430.00000000000006</v>
      </c>
      <c r="P446">
        <f t="shared" si="53"/>
        <v>1</v>
      </c>
      <c r="Q446">
        <f t="shared" si="54"/>
        <v>0.2</v>
      </c>
      <c r="R446">
        <f t="shared" si="55"/>
        <v>1</v>
      </c>
    </row>
    <row r="447" spans="1:18" x14ac:dyDescent="0.3">
      <c r="A447">
        <v>6</v>
      </c>
      <c r="B447">
        <v>41.881996999999998</v>
      </c>
      <c r="C447">
        <v>-87.627484999999993</v>
      </c>
      <c r="D447" s="1">
        <v>0.73958333333333337</v>
      </c>
      <c r="E447" s="1">
        <v>0.77777777777777779</v>
      </c>
      <c r="F447" t="s">
        <v>15</v>
      </c>
      <c r="G447" cm="1">
        <f t="array" ref="G447">_xlfn.IFS(F447="Fast Food",0,F447="Groceries",1,F447="Home",2,F447="Library",3,F447="Mall",4,F447="Museum",5,F447="Nightclub",6,F447="Park",7,F447="Parking",8,F447="Restaurant",9,F447="Work",10)</f>
        <v>1</v>
      </c>
      <c r="H447" t="s">
        <v>14</v>
      </c>
      <c r="I447">
        <v>29</v>
      </c>
      <c r="J447" s="2">
        <v>44131</v>
      </c>
      <c r="K447">
        <f t="shared" si="48"/>
        <v>1</v>
      </c>
      <c r="L447" t="str">
        <f t="shared" si="49"/>
        <v>Tu</v>
      </c>
      <c r="M447">
        <f t="shared" si="50"/>
        <v>44</v>
      </c>
      <c r="N447" s="11">
        <f t="shared" si="51"/>
        <v>0.75</v>
      </c>
      <c r="O447" s="3">
        <f t="shared" si="52"/>
        <v>40.000000000000014</v>
      </c>
      <c r="P447">
        <f t="shared" si="53"/>
        <v>1</v>
      </c>
      <c r="Q447">
        <f t="shared" si="54"/>
        <v>0.34782608695652173</v>
      </c>
      <c r="R447">
        <f t="shared" si="55"/>
        <v>1</v>
      </c>
    </row>
    <row r="448" spans="1:18" x14ac:dyDescent="0.3">
      <c r="A448">
        <v>6</v>
      </c>
      <c r="B448">
        <v>41.897865000000003</v>
      </c>
      <c r="C448">
        <v>-87.630874000000006</v>
      </c>
      <c r="D448" s="1">
        <v>0.73958333333333337</v>
      </c>
      <c r="E448" s="1">
        <v>0.99930555555555556</v>
      </c>
      <c r="F448" t="s">
        <v>13</v>
      </c>
      <c r="G448" cm="1">
        <f t="array" ref="G448">_xlfn.IFS(F448="Fast Food",0,F448="Groceries",1,F448="Home",2,F448="Library",3,F448="Mall",4,F448="Museum",5,F448="Nightclub",6,F448="Park",7,F448="Parking",8,F448="Restaurant",9,F448="Work",10)</f>
        <v>2</v>
      </c>
      <c r="H448" t="s">
        <v>14</v>
      </c>
      <c r="I448">
        <v>29</v>
      </c>
      <c r="J448" s="2">
        <v>44131</v>
      </c>
      <c r="K448">
        <f t="shared" si="48"/>
        <v>1</v>
      </c>
      <c r="L448" t="str">
        <f t="shared" si="49"/>
        <v>Tu</v>
      </c>
      <c r="M448">
        <f t="shared" si="50"/>
        <v>44</v>
      </c>
      <c r="N448" s="11">
        <f t="shared" si="51"/>
        <v>0.75</v>
      </c>
      <c r="O448" s="3">
        <f t="shared" si="52"/>
        <v>359</v>
      </c>
      <c r="P448">
        <f t="shared" si="53"/>
        <v>1</v>
      </c>
      <c r="Q448">
        <f t="shared" si="54"/>
        <v>0.25</v>
      </c>
      <c r="R448">
        <f t="shared" si="55"/>
        <v>1</v>
      </c>
    </row>
    <row r="449" spans="1:18" x14ac:dyDescent="0.3">
      <c r="A449">
        <v>1</v>
      </c>
      <c r="B449">
        <v>41.879604</v>
      </c>
      <c r="C449">
        <v>-87.633663999999996</v>
      </c>
      <c r="D449" s="1">
        <v>0.33333333333333331</v>
      </c>
      <c r="E449" s="1">
        <v>0.34027777777777773</v>
      </c>
      <c r="F449" t="s">
        <v>9</v>
      </c>
      <c r="G449" cm="1">
        <f t="array" ref="G449">_xlfn.IFS(F449="Fast Food",0,F449="Groceries",1,F449="Home",2,F449="Library",3,F449="Mall",4,F449="Museum",5,F449="Nightclub",6,F449="Park",7,F449="Parking",8,F449="Restaurant",9,F449="Work",10)</f>
        <v>0</v>
      </c>
      <c r="H449" t="s">
        <v>10</v>
      </c>
      <c r="I449">
        <v>25</v>
      </c>
      <c r="J449" s="2">
        <v>44132</v>
      </c>
      <c r="K449">
        <f t="shared" si="48"/>
        <v>1</v>
      </c>
      <c r="L449" t="str">
        <f t="shared" si="49"/>
        <v>W</v>
      </c>
      <c r="M449">
        <f t="shared" si="50"/>
        <v>44</v>
      </c>
      <c r="N449" s="11">
        <f t="shared" si="51"/>
        <v>0.33333333333333331</v>
      </c>
      <c r="O449" s="3">
        <f t="shared" si="52"/>
        <v>9.9999999999999645</v>
      </c>
      <c r="P449">
        <f t="shared" si="53"/>
        <v>1</v>
      </c>
      <c r="Q449">
        <f t="shared" si="54"/>
        <v>0.53333333333333333</v>
      </c>
      <c r="R449">
        <f t="shared" si="55"/>
        <v>1</v>
      </c>
    </row>
    <row r="450" spans="1:18" x14ac:dyDescent="0.3">
      <c r="A450">
        <v>1</v>
      </c>
      <c r="B450">
        <v>41.877676999999998</v>
      </c>
      <c r="C450">
        <v>-87.634251000000006</v>
      </c>
      <c r="D450" s="1">
        <v>0.34375</v>
      </c>
      <c r="E450" s="1">
        <v>0.34722222222222227</v>
      </c>
      <c r="F450" t="s">
        <v>11</v>
      </c>
      <c r="G450" cm="1">
        <f t="array" ref="G450">_xlfn.IFS(F450="Fast Food",0,F450="Groceries",1,F450="Home",2,F450="Library",3,F450="Mall",4,F450="Museum",5,F450="Nightclub",6,F450="Park",7,F450="Parking",8,F450="Restaurant",9,F450="Work",10)</f>
        <v>8</v>
      </c>
      <c r="H450" t="s">
        <v>10</v>
      </c>
      <c r="I450">
        <v>25</v>
      </c>
      <c r="J450" s="2">
        <v>44132</v>
      </c>
      <c r="K450">
        <f t="shared" si="48"/>
        <v>1</v>
      </c>
      <c r="L450" t="str">
        <f t="shared" si="49"/>
        <v>W</v>
      </c>
      <c r="M450">
        <f t="shared" si="50"/>
        <v>44</v>
      </c>
      <c r="N450" s="11">
        <f t="shared" si="51"/>
        <v>0.33333333333333331</v>
      </c>
      <c r="O450" s="3">
        <f t="shared" si="52"/>
        <v>20.000000000000089</v>
      </c>
      <c r="P450">
        <f t="shared" si="53"/>
        <v>1</v>
      </c>
      <c r="Q450">
        <f t="shared" si="54"/>
        <v>1</v>
      </c>
      <c r="R450">
        <f t="shared" si="55"/>
        <v>1</v>
      </c>
    </row>
    <row r="451" spans="1:18" x14ac:dyDescent="0.3">
      <c r="A451">
        <v>1</v>
      </c>
      <c r="B451">
        <v>41.880653000000002</v>
      </c>
      <c r="C451">
        <v>-87.636480000000006</v>
      </c>
      <c r="D451" s="1">
        <v>0.35416666666666669</v>
      </c>
      <c r="E451" s="1">
        <v>0.5</v>
      </c>
      <c r="F451" t="s">
        <v>12</v>
      </c>
      <c r="G451" cm="1">
        <f t="array" ref="G451">_xlfn.IFS(F451="Fast Food",0,F451="Groceries",1,F451="Home",2,F451="Library",3,F451="Mall",4,F451="Museum",5,F451="Nightclub",6,F451="Park",7,F451="Parking",8,F451="Restaurant",9,F451="Work",10)</f>
        <v>10</v>
      </c>
      <c r="H451" t="s">
        <v>10</v>
      </c>
      <c r="I451">
        <v>25</v>
      </c>
      <c r="J451" s="2">
        <v>44132</v>
      </c>
      <c r="K451">
        <f t="shared" ref="K451:K514" si="56">CHOOSE(WEEKDAY(J451),0,1,1,1,1,1,0)</f>
        <v>1</v>
      </c>
      <c r="L451" t="str">
        <f t="shared" ref="L451:L514" si="57">CHOOSE(WEEKDAY(J451),"Su","M","Tu","W","Th","F","Sa")</f>
        <v>W</v>
      </c>
      <c r="M451">
        <f t="shared" ref="M451:M514" si="58">WEEKNUM(J451)</f>
        <v>44</v>
      </c>
      <c r="N451" s="11">
        <f t="shared" ref="N451:N514" si="59">MROUND(D451,"2:00")</f>
        <v>0.33333333333333331</v>
      </c>
      <c r="O451" s="3">
        <f t="shared" ref="O451:O514" si="60">(E451-N451)*1440</f>
        <v>240.00000000000003</v>
      </c>
      <c r="P451">
        <f t="shared" ref="P451:P514" si="61">COUNTIFS(F:F,F451,A:A,A451,L:L,L451)/(MAX(M:M)-MIN(M:M))</f>
        <v>1</v>
      </c>
      <c r="Q451">
        <f t="shared" ref="Q451:Q514" si="62">COUNTIFS(F:F,F451,N:N,N451,L:L,L451,A:A,A451)/COUNTIFS(F:F,F451,L:L,L451,N:N,N451)</f>
        <v>1</v>
      </c>
      <c r="R451">
        <f t="shared" ref="R451:R514" si="63">COUNTIFS(F:F,F451,A:A,A451,L:L,L451,N:N,N451)/(MAX(M:M)-MIN(M:M))</f>
        <v>1</v>
      </c>
    </row>
    <row r="452" spans="1:18" x14ac:dyDescent="0.3">
      <c r="A452">
        <v>1</v>
      </c>
      <c r="B452">
        <v>41.897865000000003</v>
      </c>
      <c r="C452">
        <v>-87.630874000000006</v>
      </c>
      <c r="D452" s="1">
        <v>0.72916666666666663</v>
      </c>
      <c r="E452" s="1">
        <v>0.99930555555555556</v>
      </c>
      <c r="F452" t="s">
        <v>13</v>
      </c>
      <c r="G452" cm="1">
        <f t="array" ref="G452">_xlfn.IFS(F452="Fast Food",0,F452="Groceries",1,F452="Home",2,F452="Library",3,F452="Mall",4,F452="Museum",5,F452="Nightclub",6,F452="Park",7,F452="Parking",8,F452="Restaurant",9,F452="Work",10)</f>
        <v>2</v>
      </c>
      <c r="H452" t="s">
        <v>10</v>
      </c>
      <c r="I452">
        <v>25</v>
      </c>
      <c r="J452" s="2">
        <v>44132</v>
      </c>
      <c r="K452">
        <f t="shared" si="56"/>
        <v>1</v>
      </c>
      <c r="L452" t="str">
        <f t="shared" si="57"/>
        <v>W</v>
      </c>
      <c r="M452">
        <f t="shared" si="58"/>
        <v>44</v>
      </c>
      <c r="N452" s="11">
        <f t="shared" si="59"/>
        <v>0.75</v>
      </c>
      <c r="O452" s="3">
        <f t="shared" si="60"/>
        <v>359</v>
      </c>
      <c r="P452">
        <f t="shared" si="61"/>
        <v>1</v>
      </c>
      <c r="Q452">
        <f t="shared" si="62"/>
        <v>0.25</v>
      </c>
      <c r="R452">
        <f t="shared" si="63"/>
        <v>1</v>
      </c>
    </row>
    <row r="453" spans="1:18" x14ac:dyDescent="0.3">
      <c r="A453">
        <v>2</v>
      </c>
      <c r="B453">
        <v>41.879604</v>
      </c>
      <c r="C453">
        <v>-87.633663999999996</v>
      </c>
      <c r="D453" s="1">
        <v>0.3125</v>
      </c>
      <c r="E453" s="1">
        <v>0.35416666666666669</v>
      </c>
      <c r="F453" t="s">
        <v>9</v>
      </c>
      <c r="G453" cm="1">
        <f t="array" ref="G453">_xlfn.IFS(F453="Fast Food",0,F453="Groceries",1,F453="Home",2,F453="Library",3,F453="Mall",4,F453="Museum",5,F453="Nightclub",6,F453="Park",7,F453="Parking",8,F453="Restaurant",9,F453="Work",10)</f>
        <v>0</v>
      </c>
      <c r="H453" t="s">
        <v>14</v>
      </c>
      <c r="I453">
        <v>27</v>
      </c>
      <c r="J453" s="2">
        <v>44132</v>
      </c>
      <c r="K453">
        <f t="shared" si="56"/>
        <v>1</v>
      </c>
      <c r="L453" t="str">
        <f t="shared" si="57"/>
        <v>W</v>
      </c>
      <c r="M453">
        <f t="shared" si="58"/>
        <v>44</v>
      </c>
      <c r="N453" s="11">
        <f t="shared" si="59"/>
        <v>0.33333333333333331</v>
      </c>
      <c r="O453" s="3">
        <f t="shared" si="60"/>
        <v>30.000000000000053</v>
      </c>
      <c r="P453">
        <f t="shared" si="61"/>
        <v>0.875</v>
      </c>
      <c r="Q453">
        <f t="shared" si="62"/>
        <v>0.46666666666666667</v>
      </c>
      <c r="R453">
        <f t="shared" si="63"/>
        <v>0.875</v>
      </c>
    </row>
    <row r="454" spans="1:18" x14ac:dyDescent="0.3">
      <c r="A454">
        <v>2</v>
      </c>
      <c r="B454">
        <v>41.880653000000002</v>
      </c>
      <c r="C454">
        <v>-87.636480000000006</v>
      </c>
      <c r="D454" s="1">
        <v>0.375</v>
      </c>
      <c r="E454" s="1">
        <v>0.70833333333333337</v>
      </c>
      <c r="F454" t="s">
        <v>12</v>
      </c>
      <c r="G454" cm="1">
        <f t="array" ref="G454">_xlfn.IFS(F454="Fast Food",0,F454="Groceries",1,F454="Home",2,F454="Library",3,F454="Mall",4,F454="Museum",5,F454="Nightclub",6,F454="Park",7,F454="Parking",8,F454="Restaurant",9,F454="Work",10)</f>
        <v>10</v>
      </c>
      <c r="H454" t="s">
        <v>14</v>
      </c>
      <c r="I454">
        <v>27</v>
      </c>
      <c r="J454" s="2">
        <v>44132</v>
      </c>
      <c r="K454">
        <f t="shared" si="56"/>
        <v>1</v>
      </c>
      <c r="L454" t="str">
        <f t="shared" si="57"/>
        <v>W</v>
      </c>
      <c r="M454">
        <f t="shared" si="58"/>
        <v>44</v>
      </c>
      <c r="N454" s="11">
        <f t="shared" si="59"/>
        <v>0.41666666666666663</v>
      </c>
      <c r="O454" s="3">
        <f t="shared" si="60"/>
        <v>420.00000000000011</v>
      </c>
      <c r="P454">
        <f t="shared" si="61"/>
        <v>1</v>
      </c>
      <c r="Q454">
        <f t="shared" si="62"/>
        <v>0.2</v>
      </c>
      <c r="R454">
        <f t="shared" si="63"/>
        <v>1</v>
      </c>
    </row>
    <row r="455" spans="1:18" x14ac:dyDescent="0.3">
      <c r="A455">
        <v>2</v>
      </c>
      <c r="B455">
        <v>41.897865000000003</v>
      </c>
      <c r="C455">
        <v>-87.630874000000006</v>
      </c>
      <c r="D455" s="1">
        <v>0.73958333333333337</v>
      </c>
      <c r="E455" s="1">
        <v>0.99930555555555556</v>
      </c>
      <c r="F455" t="s">
        <v>13</v>
      </c>
      <c r="G455" cm="1">
        <f t="array" ref="G455">_xlfn.IFS(F455="Fast Food",0,F455="Groceries",1,F455="Home",2,F455="Library",3,F455="Mall",4,F455="Museum",5,F455="Nightclub",6,F455="Park",7,F455="Parking",8,F455="Restaurant",9,F455="Work",10)</f>
        <v>2</v>
      </c>
      <c r="H455" t="s">
        <v>14</v>
      </c>
      <c r="I455">
        <v>27</v>
      </c>
      <c r="J455" s="2">
        <v>44132</v>
      </c>
      <c r="K455">
        <f t="shared" si="56"/>
        <v>1</v>
      </c>
      <c r="L455" t="str">
        <f t="shared" si="57"/>
        <v>W</v>
      </c>
      <c r="M455">
        <f t="shared" si="58"/>
        <v>44</v>
      </c>
      <c r="N455" s="11">
        <f t="shared" si="59"/>
        <v>0.75</v>
      </c>
      <c r="O455" s="3">
        <f t="shared" si="60"/>
        <v>359</v>
      </c>
      <c r="P455">
        <f t="shared" si="61"/>
        <v>1</v>
      </c>
      <c r="Q455">
        <f t="shared" si="62"/>
        <v>0.25</v>
      </c>
      <c r="R455">
        <f t="shared" si="63"/>
        <v>1</v>
      </c>
    </row>
    <row r="456" spans="1:18" x14ac:dyDescent="0.3">
      <c r="A456">
        <v>3</v>
      </c>
      <c r="B456">
        <v>41.880653000000002</v>
      </c>
      <c r="C456">
        <v>-87.636480000000006</v>
      </c>
      <c r="D456" s="1">
        <v>0.375</v>
      </c>
      <c r="E456" s="1">
        <v>0.70833333333333337</v>
      </c>
      <c r="F456" t="s">
        <v>12</v>
      </c>
      <c r="G456" cm="1">
        <f t="array" ref="G456">_xlfn.IFS(F456="Fast Food",0,F456="Groceries",1,F456="Home",2,F456="Library",3,F456="Mall",4,F456="Museum",5,F456="Nightclub",6,F456="Park",7,F456="Parking",8,F456="Restaurant",9,F456="Work",10)</f>
        <v>10</v>
      </c>
      <c r="H456" t="s">
        <v>14</v>
      </c>
      <c r="I456">
        <v>29</v>
      </c>
      <c r="J456" s="2">
        <v>44132</v>
      </c>
      <c r="K456">
        <f t="shared" si="56"/>
        <v>1</v>
      </c>
      <c r="L456" t="str">
        <f t="shared" si="57"/>
        <v>W</v>
      </c>
      <c r="M456">
        <f t="shared" si="58"/>
        <v>44</v>
      </c>
      <c r="N456" s="11">
        <f t="shared" si="59"/>
        <v>0.41666666666666663</v>
      </c>
      <c r="O456" s="3">
        <f t="shared" si="60"/>
        <v>420.00000000000011</v>
      </c>
      <c r="P456">
        <f t="shared" si="61"/>
        <v>1</v>
      </c>
      <c r="Q456">
        <f t="shared" si="62"/>
        <v>0.2</v>
      </c>
      <c r="R456">
        <f t="shared" si="63"/>
        <v>1</v>
      </c>
    </row>
    <row r="457" spans="1:18" x14ac:dyDescent="0.3">
      <c r="A457">
        <v>3</v>
      </c>
      <c r="B457">
        <v>41.881996999999998</v>
      </c>
      <c r="C457">
        <v>-87.627484999999993</v>
      </c>
      <c r="D457" s="1">
        <v>0.73958333333333337</v>
      </c>
      <c r="E457" s="1">
        <v>0.77083333333333337</v>
      </c>
      <c r="F457" t="s">
        <v>15</v>
      </c>
      <c r="G457" cm="1">
        <f t="array" ref="G457">_xlfn.IFS(F457="Fast Food",0,F457="Groceries",1,F457="Home",2,F457="Library",3,F457="Mall",4,F457="Museum",5,F457="Nightclub",6,F457="Park",7,F457="Parking",8,F457="Restaurant",9,F457="Work",10)</f>
        <v>1</v>
      </c>
      <c r="H457" t="s">
        <v>14</v>
      </c>
      <c r="I457">
        <v>29</v>
      </c>
      <c r="J457" s="2">
        <v>44132</v>
      </c>
      <c r="K457">
        <f t="shared" si="56"/>
        <v>1</v>
      </c>
      <c r="L457" t="str">
        <f t="shared" si="57"/>
        <v>W</v>
      </c>
      <c r="M457">
        <f t="shared" si="58"/>
        <v>44</v>
      </c>
      <c r="N457" s="11">
        <f t="shared" si="59"/>
        <v>0.75</v>
      </c>
      <c r="O457" s="3">
        <f t="shared" si="60"/>
        <v>30.000000000000053</v>
      </c>
      <c r="P457">
        <f t="shared" si="61"/>
        <v>1</v>
      </c>
      <c r="Q457">
        <f t="shared" si="62"/>
        <v>0.33333333333333331</v>
      </c>
      <c r="R457">
        <f t="shared" si="63"/>
        <v>1</v>
      </c>
    </row>
    <row r="458" spans="1:18" x14ac:dyDescent="0.3">
      <c r="A458">
        <v>3</v>
      </c>
      <c r="B458">
        <v>41.897865000000003</v>
      </c>
      <c r="C458">
        <v>-87.630874000000006</v>
      </c>
      <c r="D458" s="1">
        <v>0.79166666666666663</v>
      </c>
      <c r="E458" s="1">
        <v>0.99930555555555556</v>
      </c>
      <c r="F458" t="s">
        <v>13</v>
      </c>
      <c r="G458" cm="1">
        <f t="array" ref="G458">_xlfn.IFS(F458="Fast Food",0,F458="Groceries",1,F458="Home",2,F458="Library",3,F458="Mall",4,F458="Museum",5,F458="Nightclub",6,F458="Park",7,F458="Parking",8,F458="Restaurant",9,F458="Work",10)</f>
        <v>2</v>
      </c>
      <c r="H458" t="s">
        <v>14</v>
      </c>
      <c r="I458">
        <v>29</v>
      </c>
      <c r="J458" s="2">
        <v>44132</v>
      </c>
      <c r="K458">
        <f t="shared" si="56"/>
        <v>1</v>
      </c>
      <c r="L458" t="str">
        <f t="shared" si="57"/>
        <v>W</v>
      </c>
      <c r="M458">
        <f t="shared" si="58"/>
        <v>44</v>
      </c>
      <c r="N458" s="11">
        <f t="shared" si="59"/>
        <v>0.83333333333333326</v>
      </c>
      <c r="O458" s="3">
        <f t="shared" si="60"/>
        <v>239.00000000000011</v>
      </c>
      <c r="P458">
        <f t="shared" si="61"/>
        <v>1</v>
      </c>
      <c r="Q458">
        <f t="shared" si="62"/>
        <v>0.5</v>
      </c>
      <c r="R458">
        <f t="shared" si="63"/>
        <v>1</v>
      </c>
    </row>
    <row r="459" spans="1:18" x14ac:dyDescent="0.3">
      <c r="A459">
        <v>4</v>
      </c>
      <c r="B459">
        <v>41.880653000000002</v>
      </c>
      <c r="C459">
        <v>-87.636480000000006</v>
      </c>
      <c r="D459" s="1">
        <v>0.375</v>
      </c>
      <c r="E459" s="1">
        <v>0.71527777777777779</v>
      </c>
      <c r="F459" t="s">
        <v>12</v>
      </c>
      <c r="G459" cm="1">
        <f t="array" ref="G459">_xlfn.IFS(F459="Fast Food",0,F459="Groceries",1,F459="Home",2,F459="Library",3,F459="Mall",4,F459="Museum",5,F459="Nightclub",6,F459="Park",7,F459="Parking",8,F459="Restaurant",9,F459="Work",10)</f>
        <v>10</v>
      </c>
      <c r="H459" t="s">
        <v>10</v>
      </c>
      <c r="I459">
        <v>26</v>
      </c>
      <c r="J459" s="2">
        <v>44132</v>
      </c>
      <c r="K459">
        <f t="shared" si="56"/>
        <v>1</v>
      </c>
      <c r="L459" t="str">
        <f t="shared" si="57"/>
        <v>W</v>
      </c>
      <c r="M459">
        <f t="shared" si="58"/>
        <v>44</v>
      </c>
      <c r="N459" s="11">
        <f t="shared" si="59"/>
        <v>0.41666666666666663</v>
      </c>
      <c r="O459" s="3">
        <f t="shared" si="60"/>
        <v>430.00000000000006</v>
      </c>
      <c r="P459">
        <f t="shared" si="61"/>
        <v>1</v>
      </c>
      <c r="Q459">
        <f t="shared" si="62"/>
        <v>0.2</v>
      </c>
      <c r="R459">
        <f t="shared" si="63"/>
        <v>1</v>
      </c>
    </row>
    <row r="460" spans="1:18" x14ac:dyDescent="0.3">
      <c r="A460">
        <v>4</v>
      </c>
      <c r="B460">
        <v>41.897865000000003</v>
      </c>
      <c r="C460">
        <v>-87.630874000000006</v>
      </c>
      <c r="D460" s="1">
        <v>0.79166666666666663</v>
      </c>
      <c r="E460" s="1">
        <v>0.99930555555555556</v>
      </c>
      <c r="F460" t="s">
        <v>13</v>
      </c>
      <c r="G460" cm="1">
        <f t="array" ref="G460">_xlfn.IFS(F460="Fast Food",0,F460="Groceries",1,F460="Home",2,F460="Library",3,F460="Mall",4,F460="Museum",5,F460="Nightclub",6,F460="Park",7,F460="Parking",8,F460="Restaurant",9,F460="Work",10)</f>
        <v>2</v>
      </c>
      <c r="H460" t="s">
        <v>10</v>
      </c>
      <c r="I460">
        <v>26</v>
      </c>
      <c r="J460" s="2">
        <v>44132</v>
      </c>
      <c r="K460">
        <f t="shared" si="56"/>
        <v>1</v>
      </c>
      <c r="L460" t="str">
        <f t="shared" si="57"/>
        <v>W</v>
      </c>
      <c r="M460">
        <f t="shared" si="58"/>
        <v>44</v>
      </c>
      <c r="N460" s="11">
        <f t="shared" si="59"/>
        <v>0.83333333333333326</v>
      </c>
      <c r="O460" s="3">
        <f t="shared" si="60"/>
        <v>239.00000000000011</v>
      </c>
      <c r="P460">
        <f t="shared" si="61"/>
        <v>1</v>
      </c>
      <c r="Q460">
        <f t="shared" si="62"/>
        <v>0.5</v>
      </c>
      <c r="R460">
        <f t="shared" si="63"/>
        <v>1</v>
      </c>
    </row>
    <row r="461" spans="1:18" x14ac:dyDescent="0.3">
      <c r="A461">
        <v>5</v>
      </c>
      <c r="B461">
        <v>41.874848999999998</v>
      </c>
      <c r="C461">
        <v>-87.634506000000002</v>
      </c>
      <c r="D461" s="1">
        <v>0.25</v>
      </c>
      <c r="E461" s="1">
        <v>0.3125</v>
      </c>
      <c r="F461" t="s">
        <v>16</v>
      </c>
      <c r="G461" cm="1">
        <f t="array" ref="G461">_xlfn.IFS(F461="Fast Food",0,F461="Groceries",1,F461="Home",2,F461="Library",3,F461="Mall",4,F461="Museum",5,F461="Nightclub",6,F461="Park",7,F461="Parking",8,F461="Restaurant",9,F461="Work",10)</f>
        <v>7</v>
      </c>
      <c r="H461" t="s">
        <v>10</v>
      </c>
      <c r="I461">
        <v>27</v>
      </c>
      <c r="J461" s="2">
        <v>44132</v>
      </c>
      <c r="K461">
        <f t="shared" si="56"/>
        <v>1</v>
      </c>
      <c r="L461" t="str">
        <f t="shared" si="57"/>
        <v>W</v>
      </c>
      <c r="M461">
        <f t="shared" si="58"/>
        <v>44</v>
      </c>
      <c r="N461" s="11">
        <f t="shared" si="59"/>
        <v>0.25</v>
      </c>
      <c r="O461" s="3">
        <f t="shared" si="60"/>
        <v>90</v>
      </c>
      <c r="P461">
        <f t="shared" si="61"/>
        <v>1</v>
      </c>
      <c r="Q461">
        <f t="shared" si="62"/>
        <v>0.53333333333333333</v>
      </c>
      <c r="R461">
        <f t="shared" si="63"/>
        <v>1</v>
      </c>
    </row>
    <row r="462" spans="1:18" x14ac:dyDescent="0.3">
      <c r="A462">
        <v>5</v>
      </c>
      <c r="B462">
        <v>41.880653000000002</v>
      </c>
      <c r="C462">
        <v>-87.636480000000006</v>
      </c>
      <c r="D462" s="1">
        <v>0.375</v>
      </c>
      <c r="E462" s="1">
        <v>0.70833333333333337</v>
      </c>
      <c r="F462" t="s">
        <v>12</v>
      </c>
      <c r="G462" cm="1">
        <f t="array" ref="G462">_xlfn.IFS(F462="Fast Food",0,F462="Groceries",1,F462="Home",2,F462="Library",3,F462="Mall",4,F462="Museum",5,F462="Nightclub",6,F462="Park",7,F462="Parking",8,F462="Restaurant",9,F462="Work",10)</f>
        <v>10</v>
      </c>
      <c r="H462" t="s">
        <v>10</v>
      </c>
      <c r="I462">
        <v>27</v>
      </c>
      <c r="J462" s="2">
        <v>44132</v>
      </c>
      <c r="K462">
        <f t="shared" si="56"/>
        <v>1</v>
      </c>
      <c r="L462" t="str">
        <f t="shared" si="57"/>
        <v>W</v>
      </c>
      <c r="M462">
        <f t="shared" si="58"/>
        <v>44</v>
      </c>
      <c r="N462" s="11">
        <f t="shared" si="59"/>
        <v>0.41666666666666663</v>
      </c>
      <c r="O462" s="3">
        <f t="shared" si="60"/>
        <v>420.00000000000011</v>
      </c>
      <c r="P462">
        <f t="shared" si="61"/>
        <v>1</v>
      </c>
      <c r="Q462">
        <f t="shared" si="62"/>
        <v>0.2</v>
      </c>
      <c r="R462">
        <f t="shared" si="63"/>
        <v>1</v>
      </c>
    </row>
    <row r="463" spans="1:18" x14ac:dyDescent="0.3">
      <c r="A463">
        <v>5</v>
      </c>
      <c r="B463">
        <v>41.881996999999998</v>
      </c>
      <c r="C463">
        <v>-87.627484999999993</v>
      </c>
      <c r="D463" s="1">
        <v>0.73958333333333337</v>
      </c>
      <c r="E463" s="1">
        <v>0.77083333333333337</v>
      </c>
      <c r="F463" t="s">
        <v>15</v>
      </c>
      <c r="G463" cm="1">
        <f t="array" ref="G463">_xlfn.IFS(F463="Fast Food",0,F463="Groceries",1,F463="Home",2,F463="Library",3,F463="Mall",4,F463="Museum",5,F463="Nightclub",6,F463="Park",7,F463="Parking",8,F463="Restaurant",9,F463="Work",10)</f>
        <v>1</v>
      </c>
      <c r="H463" t="s">
        <v>10</v>
      </c>
      <c r="I463">
        <v>27</v>
      </c>
      <c r="J463" s="2">
        <v>44132</v>
      </c>
      <c r="K463">
        <f t="shared" si="56"/>
        <v>1</v>
      </c>
      <c r="L463" t="str">
        <f t="shared" si="57"/>
        <v>W</v>
      </c>
      <c r="M463">
        <f t="shared" si="58"/>
        <v>44</v>
      </c>
      <c r="N463" s="11">
        <f t="shared" si="59"/>
        <v>0.75</v>
      </c>
      <c r="O463" s="3">
        <f t="shared" si="60"/>
        <v>30.000000000000053</v>
      </c>
      <c r="P463">
        <f t="shared" si="61"/>
        <v>1</v>
      </c>
      <c r="Q463">
        <f t="shared" si="62"/>
        <v>0.33333333333333331</v>
      </c>
      <c r="R463">
        <f t="shared" si="63"/>
        <v>1</v>
      </c>
    </row>
    <row r="464" spans="1:18" x14ac:dyDescent="0.3">
      <c r="A464">
        <v>5</v>
      </c>
      <c r="B464">
        <v>41.897865000000003</v>
      </c>
      <c r="C464">
        <v>-87.630874000000006</v>
      </c>
      <c r="D464" s="1">
        <v>0.73958333333333337</v>
      </c>
      <c r="E464" s="1">
        <v>0.99930555555555556</v>
      </c>
      <c r="F464" t="s">
        <v>13</v>
      </c>
      <c r="G464" cm="1">
        <f t="array" ref="G464">_xlfn.IFS(F464="Fast Food",0,F464="Groceries",1,F464="Home",2,F464="Library",3,F464="Mall",4,F464="Museum",5,F464="Nightclub",6,F464="Park",7,F464="Parking",8,F464="Restaurant",9,F464="Work",10)</f>
        <v>2</v>
      </c>
      <c r="H464" t="s">
        <v>10</v>
      </c>
      <c r="I464">
        <v>27</v>
      </c>
      <c r="J464" s="2">
        <v>44132</v>
      </c>
      <c r="K464">
        <f t="shared" si="56"/>
        <v>1</v>
      </c>
      <c r="L464" t="str">
        <f t="shared" si="57"/>
        <v>W</v>
      </c>
      <c r="M464">
        <f t="shared" si="58"/>
        <v>44</v>
      </c>
      <c r="N464" s="11">
        <f t="shared" si="59"/>
        <v>0.75</v>
      </c>
      <c r="O464" s="3">
        <f t="shared" si="60"/>
        <v>359</v>
      </c>
      <c r="P464">
        <f t="shared" si="61"/>
        <v>1</v>
      </c>
      <c r="Q464">
        <f t="shared" si="62"/>
        <v>0.25</v>
      </c>
      <c r="R464">
        <f t="shared" si="63"/>
        <v>1</v>
      </c>
    </row>
    <row r="465" spans="1:18" x14ac:dyDescent="0.3">
      <c r="A465">
        <v>6</v>
      </c>
      <c r="B465">
        <v>41.874848999999998</v>
      </c>
      <c r="C465">
        <v>-87.634506000000002</v>
      </c>
      <c r="D465" s="1">
        <v>0.25</v>
      </c>
      <c r="E465" s="1">
        <v>0.31944444444444448</v>
      </c>
      <c r="F465" t="s">
        <v>16</v>
      </c>
      <c r="G465" cm="1">
        <f t="array" ref="G465">_xlfn.IFS(F465="Fast Food",0,F465="Groceries",1,F465="Home",2,F465="Library",3,F465="Mall",4,F465="Museum",5,F465="Nightclub",6,F465="Park",7,F465="Parking",8,F465="Restaurant",9,F465="Work",10)</f>
        <v>7</v>
      </c>
      <c r="H465" t="s">
        <v>14</v>
      </c>
      <c r="I465">
        <v>29</v>
      </c>
      <c r="J465" s="2">
        <v>44132</v>
      </c>
      <c r="K465">
        <f t="shared" si="56"/>
        <v>1</v>
      </c>
      <c r="L465" t="str">
        <f t="shared" si="57"/>
        <v>W</v>
      </c>
      <c r="M465">
        <f t="shared" si="58"/>
        <v>44</v>
      </c>
      <c r="N465" s="11">
        <f t="shared" si="59"/>
        <v>0.25</v>
      </c>
      <c r="O465" s="3">
        <f t="shared" si="60"/>
        <v>100.00000000000004</v>
      </c>
      <c r="P465">
        <f t="shared" si="61"/>
        <v>0.875</v>
      </c>
      <c r="Q465">
        <f t="shared" si="62"/>
        <v>0.46666666666666667</v>
      </c>
      <c r="R465">
        <f t="shared" si="63"/>
        <v>0.875</v>
      </c>
    </row>
    <row r="466" spans="1:18" x14ac:dyDescent="0.3">
      <c r="A466">
        <v>6</v>
      </c>
      <c r="B466">
        <v>41.880653000000002</v>
      </c>
      <c r="C466">
        <v>-87.636480000000006</v>
      </c>
      <c r="D466" s="1">
        <v>0.375</v>
      </c>
      <c r="E466" s="1">
        <v>0.71527777777777779</v>
      </c>
      <c r="F466" t="s">
        <v>12</v>
      </c>
      <c r="G466" cm="1">
        <f t="array" ref="G466">_xlfn.IFS(F466="Fast Food",0,F466="Groceries",1,F466="Home",2,F466="Library",3,F466="Mall",4,F466="Museum",5,F466="Nightclub",6,F466="Park",7,F466="Parking",8,F466="Restaurant",9,F466="Work",10)</f>
        <v>10</v>
      </c>
      <c r="H466" t="s">
        <v>14</v>
      </c>
      <c r="I466">
        <v>29</v>
      </c>
      <c r="J466" s="2">
        <v>44132</v>
      </c>
      <c r="K466">
        <f t="shared" si="56"/>
        <v>1</v>
      </c>
      <c r="L466" t="str">
        <f t="shared" si="57"/>
        <v>W</v>
      </c>
      <c r="M466">
        <f t="shared" si="58"/>
        <v>44</v>
      </c>
      <c r="N466" s="11">
        <f t="shared" si="59"/>
        <v>0.41666666666666663</v>
      </c>
      <c r="O466" s="3">
        <f t="shared" si="60"/>
        <v>430.00000000000006</v>
      </c>
      <c r="P466">
        <f t="shared" si="61"/>
        <v>1</v>
      </c>
      <c r="Q466">
        <f t="shared" si="62"/>
        <v>0.2</v>
      </c>
      <c r="R466">
        <f t="shared" si="63"/>
        <v>1</v>
      </c>
    </row>
    <row r="467" spans="1:18" x14ac:dyDescent="0.3">
      <c r="A467">
        <v>6</v>
      </c>
      <c r="B467">
        <v>41.881996999999998</v>
      </c>
      <c r="C467">
        <v>-87.627484999999993</v>
      </c>
      <c r="D467" s="1">
        <v>0.73958333333333337</v>
      </c>
      <c r="E467" s="1">
        <v>0.77777777777777779</v>
      </c>
      <c r="F467" t="s">
        <v>15</v>
      </c>
      <c r="G467" cm="1">
        <f t="array" ref="G467">_xlfn.IFS(F467="Fast Food",0,F467="Groceries",1,F467="Home",2,F467="Library",3,F467="Mall",4,F467="Museum",5,F467="Nightclub",6,F467="Park",7,F467="Parking",8,F467="Restaurant",9,F467="Work",10)</f>
        <v>1</v>
      </c>
      <c r="H467" t="s">
        <v>14</v>
      </c>
      <c r="I467">
        <v>29</v>
      </c>
      <c r="J467" s="2">
        <v>44132</v>
      </c>
      <c r="K467">
        <f t="shared" si="56"/>
        <v>1</v>
      </c>
      <c r="L467" t="str">
        <f t="shared" si="57"/>
        <v>W</v>
      </c>
      <c r="M467">
        <f t="shared" si="58"/>
        <v>44</v>
      </c>
      <c r="N467" s="11">
        <f t="shared" si="59"/>
        <v>0.75</v>
      </c>
      <c r="O467" s="3">
        <f t="shared" si="60"/>
        <v>40.000000000000014</v>
      </c>
      <c r="P467">
        <f t="shared" si="61"/>
        <v>1</v>
      </c>
      <c r="Q467">
        <f t="shared" si="62"/>
        <v>0.33333333333333331</v>
      </c>
      <c r="R467">
        <f t="shared" si="63"/>
        <v>1</v>
      </c>
    </row>
    <row r="468" spans="1:18" x14ac:dyDescent="0.3">
      <c r="A468">
        <v>6</v>
      </c>
      <c r="B468">
        <v>41.897865000000003</v>
      </c>
      <c r="C468">
        <v>-87.630874000000006</v>
      </c>
      <c r="D468" s="1">
        <v>0.73958333333333337</v>
      </c>
      <c r="E468" s="1">
        <v>0.99930555555555556</v>
      </c>
      <c r="F468" t="s">
        <v>13</v>
      </c>
      <c r="G468" cm="1">
        <f t="array" ref="G468">_xlfn.IFS(F468="Fast Food",0,F468="Groceries",1,F468="Home",2,F468="Library",3,F468="Mall",4,F468="Museum",5,F468="Nightclub",6,F468="Park",7,F468="Parking",8,F468="Restaurant",9,F468="Work",10)</f>
        <v>2</v>
      </c>
      <c r="H468" t="s">
        <v>14</v>
      </c>
      <c r="I468">
        <v>29</v>
      </c>
      <c r="J468" s="2">
        <v>44132</v>
      </c>
      <c r="K468">
        <f t="shared" si="56"/>
        <v>1</v>
      </c>
      <c r="L468" t="str">
        <f t="shared" si="57"/>
        <v>W</v>
      </c>
      <c r="M468">
        <f t="shared" si="58"/>
        <v>44</v>
      </c>
      <c r="N468" s="11">
        <f t="shared" si="59"/>
        <v>0.75</v>
      </c>
      <c r="O468" s="3">
        <f t="shared" si="60"/>
        <v>359</v>
      </c>
      <c r="P468">
        <f t="shared" si="61"/>
        <v>1</v>
      </c>
      <c r="Q468">
        <f t="shared" si="62"/>
        <v>0.25</v>
      </c>
      <c r="R468">
        <f t="shared" si="63"/>
        <v>1</v>
      </c>
    </row>
    <row r="469" spans="1:18" x14ac:dyDescent="0.3">
      <c r="A469">
        <v>1</v>
      </c>
      <c r="B469">
        <v>41.879604</v>
      </c>
      <c r="C469">
        <v>-87.633663999999996</v>
      </c>
      <c r="D469" s="1">
        <v>0.33333333333333331</v>
      </c>
      <c r="E469" s="1">
        <v>0.34027777777777773</v>
      </c>
      <c r="F469" t="s">
        <v>9</v>
      </c>
      <c r="G469" cm="1">
        <f t="array" ref="G469">_xlfn.IFS(F469="Fast Food",0,F469="Groceries",1,F469="Home",2,F469="Library",3,F469="Mall",4,F469="Museum",5,F469="Nightclub",6,F469="Park",7,F469="Parking",8,F469="Restaurant",9,F469="Work",10)</f>
        <v>0</v>
      </c>
      <c r="H469" t="s">
        <v>10</v>
      </c>
      <c r="I469">
        <v>25</v>
      </c>
      <c r="J469" s="2">
        <v>44133</v>
      </c>
      <c r="K469">
        <f t="shared" si="56"/>
        <v>1</v>
      </c>
      <c r="L469" t="str">
        <f t="shared" si="57"/>
        <v>Th</v>
      </c>
      <c r="M469">
        <f t="shared" si="58"/>
        <v>44</v>
      </c>
      <c r="N469" s="11">
        <f t="shared" si="59"/>
        <v>0.33333333333333331</v>
      </c>
      <c r="O469" s="3">
        <f t="shared" si="60"/>
        <v>9.9999999999999645</v>
      </c>
      <c r="P469">
        <f t="shared" si="61"/>
        <v>1</v>
      </c>
      <c r="Q469">
        <f t="shared" si="62"/>
        <v>0.5</v>
      </c>
      <c r="R469">
        <f t="shared" si="63"/>
        <v>1</v>
      </c>
    </row>
    <row r="470" spans="1:18" x14ac:dyDescent="0.3">
      <c r="A470">
        <v>1</v>
      </c>
      <c r="B470">
        <v>41.877676999999998</v>
      </c>
      <c r="C470">
        <v>-87.634251000000006</v>
      </c>
      <c r="D470" s="1">
        <v>0.34375</v>
      </c>
      <c r="E470" s="1">
        <v>0.34722222222222227</v>
      </c>
      <c r="F470" t="s">
        <v>11</v>
      </c>
      <c r="G470" cm="1">
        <f t="array" ref="G470">_xlfn.IFS(F470="Fast Food",0,F470="Groceries",1,F470="Home",2,F470="Library",3,F470="Mall",4,F470="Museum",5,F470="Nightclub",6,F470="Park",7,F470="Parking",8,F470="Restaurant",9,F470="Work",10)</f>
        <v>8</v>
      </c>
      <c r="H470" t="s">
        <v>10</v>
      </c>
      <c r="I470">
        <v>25</v>
      </c>
      <c r="J470" s="2">
        <v>44133</v>
      </c>
      <c r="K470">
        <f t="shared" si="56"/>
        <v>1</v>
      </c>
      <c r="L470" t="str">
        <f t="shared" si="57"/>
        <v>Th</v>
      </c>
      <c r="M470">
        <f t="shared" si="58"/>
        <v>44</v>
      </c>
      <c r="N470" s="11">
        <f t="shared" si="59"/>
        <v>0.33333333333333331</v>
      </c>
      <c r="O470" s="3">
        <f t="shared" si="60"/>
        <v>20.000000000000089</v>
      </c>
      <c r="P470">
        <f t="shared" si="61"/>
        <v>1</v>
      </c>
      <c r="Q470">
        <f t="shared" si="62"/>
        <v>1</v>
      </c>
      <c r="R470">
        <f t="shared" si="63"/>
        <v>1</v>
      </c>
    </row>
    <row r="471" spans="1:18" x14ac:dyDescent="0.3">
      <c r="A471">
        <v>1</v>
      </c>
      <c r="B471">
        <v>41.880653000000002</v>
      </c>
      <c r="C471">
        <v>-87.636480000000006</v>
      </c>
      <c r="D471" s="1">
        <v>0.35416666666666669</v>
      </c>
      <c r="E471" s="1">
        <v>0.5</v>
      </c>
      <c r="F471" t="s">
        <v>12</v>
      </c>
      <c r="G471" cm="1">
        <f t="array" ref="G471">_xlfn.IFS(F471="Fast Food",0,F471="Groceries",1,F471="Home",2,F471="Library",3,F471="Mall",4,F471="Museum",5,F471="Nightclub",6,F471="Park",7,F471="Parking",8,F471="Restaurant",9,F471="Work",10)</f>
        <v>10</v>
      </c>
      <c r="H471" t="s">
        <v>10</v>
      </c>
      <c r="I471">
        <v>25</v>
      </c>
      <c r="J471" s="2">
        <v>44133</v>
      </c>
      <c r="K471">
        <f t="shared" si="56"/>
        <v>1</v>
      </c>
      <c r="L471" t="str">
        <f t="shared" si="57"/>
        <v>Th</v>
      </c>
      <c r="M471">
        <f t="shared" si="58"/>
        <v>44</v>
      </c>
      <c r="N471" s="11">
        <f t="shared" si="59"/>
        <v>0.33333333333333331</v>
      </c>
      <c r="O471" s="3">
        <f t="shared" si="60"/>
        <v>240.00000000000003</v>
      </c>
      <c r="P471">
        <f t="shared" si="61"/>
        <v>1</v>
      </c>
      <c r="Q471">
        <f t="shared" si="62"/>
        <v>1</v>
      </c>
      <c r="R471">
        <f t="shared" si="63"/>
        <v>1</v>
      </c>
    </row>
    <row r="472" spans="1:18" x14ac:dyDescent="0.3">
      <c r="A472">
        <v>1</v>
      </c>
      <c r="B472">
        <v>41.897865000000003</v>
      </c>
      <c r="C472">
        <v>-87.630874000000006</v>
      </c>
      <c r="D472" s="1">
        <v>0.72916666666666663</v>
      </c>
      <c r="E472" s="1">
        <v>0.99930555555555556</v>
      </c>
      <c r="F472" t="s">
        <v>13</v>
      </c>
      <c r="G472" cm="1">
        <f t="array" ref="G472">_xlfn.IFS(F472="Fast Food",0,F472="Groceries",1,F472="Home",2,F472="Library",3,F472="Mall",4,F472="Museum",5,F472="Nightclub",6,F472="Park",7,F472="Parking",8,F472="Restaurant",9,F472="Work",10)</f>
        <v>2</v>
      </c>
      <c r="H472" t="s">
        <v>10</v>
      </c>
      <c r="I472">
        <v>25</v>
      </c>
      <c r="J472" s="2">
        <v>44133</v>
      </c>
      <c r="K472">
        <f t="shared" si="56"/>
        <v>1</v>
      </c>
      <c r="L472" t="str">
        <f t="shared" si="57"/>
        <v>Th</v>
      </c>
      <c r="M472">
        <f t="shared" si="58"/>
        <v>44</v>
      </c>
      <c r="N472" s="11">
        <f t="shared" si="59"/>
        <v>0.75</v>
      </c>
      <c r="O472" s="3">
        <f t="shared" si="60"/>
        <v>359</v>
      </c>
      <c r="P472">
        <f t="shared" si="61"/>
        <v>1</v>
      </c>
      <c r="Q472">
        <f t="shared" si="62"/>
        <v>0.25</v>
      </c>
      <c r="R472">
        <f t="shared" si="63"/>
        <v>1</v>
      </c>
    </row>
    <row r="473" spans="1:18" x14ac:dyDescent="0.3">
      <c r="A473">
        <v>2</v>
      </c>
      <c r="B473">
        <v>41.879604</v>
      </c>
      <c r="C473">
        <v>-87.633663999999996</v>
      </c>
      <c r="D473" s="1">
        <v>0.3125</v>
      </c>
      <c r="E473" s="1">
        <v>0.35416666666666669</v>
      </c>
      <c r="F473" t="s">
        <v>9</v>
      </c>
      <c r="G473" cm="1">
        <f t="array" ref="G473">_xlfn.IFS(F473="Fast Food",0,F473="Groceries",1,F473="Home",2,F473="Library",3,F473="Mall",4,F473="Museum",5,F473="Nightclub",6,F473="Park",7,F473="Parking",8,F473="Restaurant",9,F473="Work",10)</f>
        <v>0</v>
      </c>
      <c r="H473" t="s">
        <v>14</v>
      </c>
      <c r="I473">
        <v>27</v>
      </c>
      <c r="J473" s="2">
        <v>44133</v>
      </c>
      <c r="K473">
        <f t="shared" si="56"/>
        <v>1</v>
      </c>
      <c r="L473" t="str">
        <f t="shared" si="57"/>
        <v>Th</v>
      </c>
      <c r="M473">
        <f t="shared" si="58"/>
        <v>44</v>
      </c>
      <c r="N473" s="11">
        <f t="shared" si="59"/>
        <v>0.33333333333333331</v>
      </c>
      <c r="O473" s="3">
        <f t="shared" si="60"/>
        <v>30.000000000000053</v>
      </c>
      <c r="P473">
        <f t="shared" si="61"/>
        <v>1</v>
      </c>
      <c r="Q473">
        <f t="shared" si="62"/>
        <v>0.5</v>
      </c>
      <c r="R473">
        <f t="shared" si="63"/>
        <v>1</v>
      </c>
    </row>
    <row r="474" spans="1:18" x14ac:dyDescent="0.3">
      <c r="A474">
        <v>2</v>
      </c>
      <c r="B474">
        <v>41.880653000000002</v>
      </c>
      <c r="C474">
        <v>-87.636480000000006</v>
      </c>
      <c r="D474" s="1">
        <v>0.375</v>
      </c>
      <c r="E474" s="1">
        <v>0.70833333333333337</v>
      </c>
      <c r="F474" t="s">
        <v>12</v>
      </c>
      <c r="G474" cm="1">
        <f t="array" ref="G474">_xlfn.IFS(F474="Fast Food",0,F474="Groceries",1,F474="Home",2,F474="Library",3,F474="Mall",4,F474="Museum",5,F474="Nightclub",6,F474="Park",7,F474="Parking",8,F474="Restaurant",9,F474="Work",10)</f>
        <v>10</v>
      </c>
      <c r="H474" t="s">
        <v>14</v>
      </c>
      <c r="I474">
        <v>27</v>
      </c>
      <c r="J474" s="2">
        <v>44133</v>
      </c>
      <c r="K474">
        <f t="shared" si="56"/>
        <v>1</v>
      </c>
      <c r="L474" t="str">
        <f t="shared" si="57"/>
        <v>Th</v>
      </c>
      <c r="M474">
        <f t="shared" si="58"/>
        <v>44</v>
      </c>
      <c r="N474" s="11">
        <f t="shared" si="59"/>
        <v>0.41666666666666663</v>
      </c>
      <c r="O474" s="3">
        <f t="shared" si="60"/>
        <v>420.00000000000011</v>
      </c>
      <c r="P474">
        <f t="shared" si="61"/>
        <v>1</v>
      </c>
      <c r="Q474">
        <f t="shared" si="62"/>
        <v>0.2</v>
      </c>
      <c r="R474">
        <f t="shared" si="63"/>
        <v>1</v>
      </c>
    </row>
    <row r="475" spans="1:18" x14ac:dyDescent="0.3">
      <c r="A475">
        <v>2</v>
      </c>
      <c r="B475">
        <v>41.897865000000003</v>
      </c>
      <c r="C475">
        <v>-87.630874000000006</v>
      </c>
      <c r="D475" s="1">
        <v>0.73958333333333337</v>
      </c>
      <c r="E475" s="1">
        <v>0.99930555555555556</v>
      </c>
      <c r="F475" t="s">
        <v>13</v>
      </c>
      <c r="G475" cm="1">
        <f t="array" ref="G475">_xlfn.IFS(F475="Fast Food",0,F475="Groceries",1,F475="Home",2,F475="Library",3,F475="Mall",4,F475="Museum",5,F475="Nightclub",6,F475="Park",7,F475="Parking",8,F475="Restaurant",9,F475="Work",10)</f>
        <v>2</v>
      </c>
      <c r="H475" t="s">
        <v>14</v>
      </c>
      <c r="I475">
        <v>27</v>
      </c>
      <c r="J475" s="2">
        <v>44133</v>
      </c>
      <c r="K475">
        <f t="shared" si="56"/>
        <v>1</v>
      </c>
      <c r="L475" t="str">
        <f t="shared" si="57"/>
        <v>Th</v>
      </c>
      <c r="M475">
        <f t="shared" si="58"/>
        <v>44</v>
      </c>
      <c r="N475" s="11">
        <f t="shared" si="59"/>
        <v>0.75</v>
      </c>
      <c r="O475" s="3">
        <f t="shared" si="60"/>
        <v>359</v>
      </c>
      <c r="P475">
        <f t="shared" si="61"/>
        <v>1</v>
      </c>
      <c r="Q475">
        <f t="shared" si="62"/>
        <v>0.25</v>
      </c>
      <c r="R475">
        <f t="shared" si="63"/>
        <v>1</v>
      </c>
    </row>
    <row r="476" spans="1:18" x14ac:dyDescent="0.3">
      <c r="A476">
        <v>3</v>
      </c>
      <c r="B476">
        <v>41.880653000000002</v>
      </c>
      <c r="C476">
        <v>-87.636480000000006</v>
      </c>
      <c r="D476" s="1">
        <v>0.375</v>
      </c>
      <c r="E476" s="1">
        <v>0.70833333333333337</v>
      </c>
      <c r="F476" t="s">
        <v>12</v>
      </c>
      <c r="G476" cm="1">
        <f t="array" ref="G476">_xlfn.IFS(F476="Fast Food",0,F476="Groceries",1,F476="Home",2,F476="Library",3,F476="Mall",4,F476="Museum",5,F476="Nightclub",6,F476="Park",7,F476="Parking",8,F476="Restaurant",9,F476="Work",10)</f>
        <v>10</v>
      </c>
      <c r="H476" t="s">
        <v>14</v>
      </c>
      <c r="I476">
        <v>29</v>
      </c>
      <c r="J476" s="2">
        <v>44133</v>
      </c>
      <c r="K476">
        <f t="shared" si="56"/>
        <v>1</v>
      </c>
      <c r="L476" t="str">
        <f t="shared" si="57"/>
        <v>Th</v>
      </c>
      <c r="M476">
        <f t="shared" si="58"/>
        <v>44</v>
      </c>
      <c r="N476" s="11">
        <f t="shared" si="59"/>
        <v>0.41666666666666663</v>
      </c>
      <c r="O476" s="3">
        <f t="shared" si="60"/>
        <v>420.00000000000011</v>
      </c>
      <c r="P476">
        <f t="shared" si="61"/>
        <v>1</v>
      </c>
      <c r="Q476">
        <f t="shared" si="62"/>
        <v>0.2</v>
      </c>
      <c r="R476">
        <f t="shared" si="63"/>
        <v>1</v>
      </c>
    </row>
    <row r="477" spans="1:18" x14ac:dyDescent="0.3">
      <c r="A477">
        <v>3</v>
      </c>
      <c r="B477">
        <v>41.881996999999998</v>
      </c>
      <c r="C477">
        <v>-87.627484999999993</v>
      </c>
      <c r="D477" s="1">
        <v>0.73958333333333337</v>
      </c>
      <c r="E477" s="1">
        <v>0.77083333333333337</v>
      </c>
      <c r="F477" t="s">
        <v>15</v>
      </c>
      <c r="G477" cm="1">
        <f t="array" ref="G477">_xlfn.IFS(F477="Fast Food",0,F477="Groceries",1,F477="Home",2,F477="Library",3,F477="Mall",4,F477="Museum",5,F477="Nightclub",6,F477="Park",7,F477="Parking",8,F477="Restaurant",9,F477="Work",10)</f>
        <v>1</v>
      </c>
      <c r="H477" t="s">
        <v>14</v>
      </c>
      <c r="I477">
        <v>29</v>
      </c>
      <c r="J477" s="2">
        <v>44133</v>
      </c>
      <c r="K477">
        <f t="shared" si="56"/>
        <v>1</v>
      </c>
      <c r="L477" t="str">
        <f t="shared" si="57"/>
        <v>Th</v>
      </c>
      <c r="M477">
        <f t="shared" si="58"/>
        <v>44</v>
      </c>
      <c r="N477" s="11">
        <f t="shared" si="59"/>
        <v>0.75</v>
      </c>
      <c r="O477" s="3">
        <f t="shared" si="60"/>
        <v>30.000000000000053</v>
      </c>
      <c r="P477">
        <f t="shared" si="61"/>
        <v>1</v>
      </c>
      <c r="Q477">
        <f t="shared" si="62"/>
        <v>0.25</v>
      </c>
      <c r="R477">
        <f t="shared" si="63"/>
        <v>1</v>
      </c>
    </row>
    <row r="478" spans="1:18" x14ac:dyDescent="0.3">
      <c r="A478">
        <v>3</v>
      </c>
      <c r="B478">
        <v>41.897865000000003</v>
      </c>
      <c r="C478">
        <v>-87.630874000000006</v>
      </c>
      <c r="D478" s="1">
        <v>0.79166666666666663</v>
      </c>
      <c r="E478" s="1">
        <v>0.99930555555555556</v>
      </c>
      <c r="F478" t="s">
        <v>13</v>
      </c>
      <c r="G478" cm="1">
        <f t="array" ref="G478">_xlfn.IFS(F478="Fast Food",0,F478="Groceries",1,F478="Home",2,F478="Library",3,F478="Mall",4,F478="Museum",5,F478="Nightclub",6,F478="Park",7,F478="Parking",8,F478="Restaurant",9,F478="Work",10)</f>
        <v>2</v>
      </c>
      <c r="H478" t="s">
        <v>14</v>
      </c>
      <c r="I478">
        <v>29</v>
      </c>
      <c r="J478" s="2">
        <v>44133</v>
      </c>
      <c r="K478">
        <f t="shared" si="56"/>
        <v>1</v>
      </c>
      <c r="L478" t="str">
        <f t="shared" si="57"/>
        <v>Th</v>
      </c>
      <c r="M478">
        <f t="shared" si="58"/>
        <v>44</v>
      </c>
      <c r="N478" s="11">
        <f t="shared" si="59"/>
        <v>0.83333333333333326</v>
      </c>
      <c r="O478" s="3">
        <f t="shared" si="60"/>
        <v>239.00000000000011</v>
      </c>
      <c r="P478">
        <f t="shared" si="61"/>
        <v>1</v>
      </c>
      <c r="Q478">
        <f t="shared" si="62"/>
        <v>0.5</v>
      </c>
      <c r="R478">
        <f t="shared" si="63"/>
        <v>1</v>
      </c>
    </row>
    <row r="479" spans="1:18" x14ac:dyDescent="0.3">
      <c r="A479">
        <v>4</v>
      </c>
      <c r="B479">
        <v>41.880653000000002</v>
      </c>
      <c r="C479">
        <v>-87.636480000000006</v>
      </c>
      <c r="D479" s="1">
        <v>0.375</v>
      </c>
      <c r="E479" s="1">
        <v>0.71527777777777779</v>
      </c>
      <c r="F479" t="s">
        <v>12</v>
      </c>
      <c r="G479" cm="1">
        <f t="array" ref="G479">_xlfn.IFS(F479="Fast Food",0,F479="Groceries",1,F479="Home",2,F479="Library",3,F479="Mall",4,F479="Museum",5,F479="Nightclub",6,F479="Park",7,F479="Parking",8,F479="Restaurant",9,F479="Work",10)</f>
        <v>10</v>
      </c>
      <c r="H479" t="s">
        <v>10</v>
      </c>
      <c r="I479">
        <v>26</v>
      </c>
      <c r="J479" s="2">
        <v>44133</v>
      </c>
      <c r="K479">
        <f t="shared" si="56"/>
        <v>1</v>
      </c>
      <c r="L479" t="str">
        <f t="shared" si="57"/>
        <v>Th</v>
      </c>
      <c r="M479">
        <f t="shared" si="58"/>
        <v>44</v>
      </c>
      <c r="N479" s="11">
        <f t="shared" si="59"/>
        <v>0.41666666666666663</v>
      </c>
      <c r="O479" s="3">
        <f t="shared" si="60"/>
        <v>430.00000000000006</v>
      </c>
      <c r="P479">
        <f t="shared" si="61"/>
        <v>1</v>
      </c>
      <c r="Q479">
        <f t="shared" si="62"/>
        <v>0.2</v>
      </c>
      <c r="R479">
        <f t="shared" si="63"/>
        <v>1</v>
      </c>
    </row>
    <row r="480" spans="1:18" x14ac:dyDescent="0.3">
      <c r="A480">
        <v>4</v>
      </c>
      <c r="B480">
        <v>41.881996999999998</v>
      </c>
      <c r="C480">
        <v>-87.627484999999993</v>
      </c>
      <c r="D480" s="1">
        <v>0.73958333333333337</v>
      </c>
      <c r="E480" s="1">
        <v>0.77777777777777779</v>
      </c>
      <c r="F480" t="s">
        <v>15</v>
      </c>
      <c r="G480" cm="1">
        <f t="array" ref="G480">_xlfn.IFS(F480="Fast Food",0,F480="Groceries",1,F480="Home",2,F480="Library",3,F480="Mall",4,F480="Museum",5,F480="Nightclub",6,F480="Park",7,F480="Parking",8,F480="Restaurant",9,F480="Work",10)</f>
        <v>1</v>
      </c>
      <c r="H480" t="s">
        <v>10</v>
      </c>
      <c r="I480">
        <v>26</v>
      </c>
      <c r="J480" s="2">
        <v>44133</v>
      </c>
      <c r="K480">
        <f t="shared" si="56"/>
        <v>1</v>
      </c>
      <c r="L480" t="str">
        <f t="shared" si="57"/>
        <v>Th</v>
      </c>
      <c r="M480">
        <f t="shared" si="58"/>
        <v>44</v>
      </c>
      <c r="N480" s="11">
        <f t="shared" si="59"/>
        <v>0.75</v>
      </c>
      <c r="O480" s="3">
        <f t="shared" si="60"/>
        <v>40.000000000000014</v>
      </c>
      <c r="P480">
        <f t="shared" si="61"/>
        <v>1</v>
      </c>
      <c r="Q480">
        <f t="shared" si="62"/>
        <v>0.25</v>
      </c>
      <c r="R480">
        <f t="shared" si="63"/>
        <v>1</v>
      </c>
    </row>
    <row r="481" spans="1:18" x14ac:dyDescent="0.3">
      <c r="A481">
        <v>4</v>
      </c>
      <c r="B481">
        <v>41.897865000000003</v>
      </c>
      <c r="C481">
        <v>-87.630874000000006</v>
      </c>
      <c r="D481" s="1">
        <v>0.79166666666666663</v>
      </c>
      <c r="E481" s="1">
        <v>0.99930555555555556</v>
      </c>
      <c r="F481" t="s">
        <v>13</v>
      </c>
      <c r="G481" cm="1">
        <f t="array" ref="G481">_xlfn.IFS(F481="Fast Food",0,F481="Groceries",1,F481="Home",2,F481="Library",3,F481="Mall",4,F481="Museum",5,F481="Nightclub",6,F481="Park",7,F481="Parking",8,F481="Restaurant",9,F481="Work",10)</f>
        <v>2</v>
      </c>
      <c r="H481" t="s">
        <v>10</v>
      </c>
      <c r="I481">
        <v>26</v>
      </c>
      <c r="J481" s="2">
        <v>44133</v>
      </c>
      <c r="K481">
        <f t="shared" si="56"/>
        <v>1</v>
      </c>
      <c r="L481" t="str">
        <f t="shared" si="57"/>
        <v>Th</v>
      </c>
      <c r="M481">
        <f t="shared" si="58"/>
        <v>44</v>
      </c>
      <c r="N481" s="11">
        <f t="shared" si="59"/>
        <v>0.83333333333333326</v>
      </c>
      <c r="O481" s="3">
        <f t="shared" si="60"/>
        <v>239.00000000000011</v>
      </c>
      <c r="P481">
        <f t="shared" si="61"/>
        <v>1</v>
      </c>
      <c r="Q481">
        <f t="shared" si="62"/>
        <v>0.5</v>
      </c>
      <c r="R481">
        <f t="shared" si="63"/>
        <v>1</v>
      </c>
    </row>
    <row r="482" spans="1:18" x14ac:dyDescent="0.3">
      <c r="A482">
        <v>5</v>
      </c>
      <c r="B482">
        <v>41.874848999999998</v>
      </c>
      <c r="C482">
        <v>-87.634506000000002</v>
      </c>
      <c r="D482" s="1">
        <v>0.25</v>
      </c>
      <c r="E482" s="1">
        <v>0.3125</v>
      </c>
      <c r="F482" t="s">
        <v>16</v>
      </c>
      <c r="G482" cm="1">
        <f t="array" ref="G482">_xlfn.IFS(F482="Fast Food",0,F482="Groceries",1,F482="Home",2,F482="Library",3,F482="Mall",4,F482="Museum",5,F482="Nightclub",6,F482="Park",7,F482="Parking",8,F482="Restaurant",9,F482="Work",10)</f>
        <v>7</v>
      </c>
      <c r="H482" t="s">
        <v>10</v>
      </c>
      <c r="I482">
        <v>27</v>
      </c>
      <c r="J482" s="2">
        <v>44133</v>
      </c>
      <c r="K482">
        <f t="shared" si="56"/>
        <v>1</v>
      </c>
      <c r="L482" t="str">
        <f t="shared" si="57"/>
        <v>Th</v>
      </c>
      <c r="M482">
        <f t="shared" si="58"/>
        <v>44</v>
      </c>
      <c r="N482" s="11">
        <f t="shared" si="59"/>
        <v>0.25</v>
      </c>
      <c r="O482" s="3">
        <f t="shared" si="60"/>
        <v>90</v>
      </c>
      <c r="P482">
        <f t="shared" si="61"/>
        <v>1</v>
      </c>
      <c r="Q482">
        <f t="shared" si="62"/>
        <v>1</v>
      </c>
      <c r="R482">
        <f t="shared" si="63"/>
        <v>1</v>
      </c>
    </row>
    <row r="483" spans="1:18" x14ac:dyDescent="0.3">
      <c r="A483">
        <v>5</v>
      </c>
      <c r="B483">
        <v>41.880653000000002</v>
      </c>
      <c r="C483">
        <v>-87.636480000000006</v>
      </c>
      <c r="D483" s="1">
        <v>0.375</v>
      </c>
      <c r="E483" s="1">
        <v>0.70833333333333337</v>
      </c>
      <c r="F483" t="s">
        <v>12</v>
      </c>
      <c r="G483" cm="1">
        <f t="array" ref="G483">_xlfn.IFS(F483="Fast Food",0,F483="Groceries",1,F483="Home",2,F483="Library",3,F483="Mall",4,F483="Museum",5,F483="Nightclub",6,F483="Park",7,F483="Parking",8,F483="Restaurant",9,F483="Work",10)</f>
        <v>10</v>
      </c>
      <c r="H483" t="s">
        <v>10</v>
      </c>
      <c r="I483">
        <v>27</v>
      </c>
      <c r="J483" s="2">
        <v>44133</v>
      </c>
      <c r="K483">
        <f t="shared" si="56"/>
        <v>1</v>
      </c>
      <c r="L483" t="str">
        <f t="shared" si="57"/>
        <v>Th</v>
      </c>
      <c r="M483">
        <f t="shared" si="58"/>
        <v>44</v>
      </c>
      <c r="N483" s="11">
        <f t="shared" si="59"/>
        <v>0.41666666666666663</v>
      </c>
      <c r="O483" s="3">
        <f t="shared" si="60"/>
        <v>420.00000000000011</v>
      </c>
      <c r="P483">
        <f t="shared" si="61"/>
        <v>1</v>
      </c>
      <c r="Q483">
        <f t="shared" si="62"/>
        <v>0.2</v>
      </c>
      <c r="R483">
        <f t="shared" si="63"/>
        <v>1</v>
      </c>
    </row>
    <row r="484" spans="1:18" x14ac:dyDescent="0.3">
      <c r="A484">
        <v>5</v>
      </c>
      <c r="B484">
        <v>41.881996999999998</v>
      </c>
      <c r="C484">
        <v>-87.627484999999993</v>
      </c>
      <c r="D484" s="1">
        <v>0.73958333333333337</v>
      </c>
      <c r="E484" s="1">
        <v>0.77083333333333337</v>
      </c>
      <c r="F484" t="s">
        <v>15</v>
      </c>
      <c r="G484" cm="1">
        <f t="array" ref="G484">_xlfn.IFS(F484="Fast Food",0,F484="Groceries",1,F484="Home",2,F484="Library",3,F484="Mall",4,F484="Museum",5,F484="Nightclub",6,F484="Park",7,F484="Parking",8,F484="Restaurant",9,F484="Work",10)</f>
        <v>1</v>
      </c>
      <c r="H484" t="s">
        <v>10</v>
      </c>
      <c r="I484">
        <v>27</v>
      </c>
      <c r="J484" s="2">
        <v>44133</v>
      </c>
      <c r="K484">
        <f t="shared" si="56"/>
        <v>1</v>
      </c>
      <c r="L484" t="str">
        <f t="shared" si="57"/>
        <v>Th</v>
      </c>
      <c r="M484">
        <f t="shared" si="58"/>
        <v>44</v>
      </c>
      <c r="N484" s="11">
        <f t="shared" si="59"/>
        <v>0.75</v>
      </c>
      <c r="O484" s="3">
        <f t="shared" si="60"/>
        <v>30.000000000000053</v>
      </c>
      <c r="P484">
        <f t="shared" si="61"/>
        <v>1</v>
      </c>
      <c r="Q484">
        <f t="shared" si="62"/>
        <v>0.25</v>
      </c>
      <c r="R484">
        <f t="shared" si="63"/>
        <v>1</v>
      </c>
    </row>
    <row r="485" spans="1:18" x14ac:dyDescent="0.3">
      <c r="A485">
        <v>5</v>
      </c>
      <c r="B485">
        <v>41.897865000000003</v>
      </c>
      <c r="C485">
        <v>-87.630874000000006</v>
      </c>
      <c r="D485" s="1">
        <v>0.73958333333333337</v>
      </c>
      <c r="E485" s="1">
        <v>0.99930555555555556</v>
      </c>
      <c r="F485" t="s">
        <v>13</v>
      </c>
      <c r="G485" cm="1">
        <f t="array" ref="G485">_xlfn.IFS(F485="Fast Food",0,F485="Groceries",1,F485="Home",2,F485="Library",3,F485="Mall",4,F485="Museum",5,F485="Nightclub",6,F485="Park",7,F485="Parking",8,F485="Restaurant",9,F485="Work",10)</f>
        <v>2</v>
      </c>
      <c r="H485" t="s">
        <v>10</v>
      </c>
      <c r="I485">
        <v>27</v>
      </c>
      <c r="J485" s="2">
        <v>44133</v>
      </c>
      <c r="K485">
        <f t="shared" si="56"/>
        <v>1</v>
      </c>
      <c r="L485" t="str">
        <f t="shared" si="57"/>
        <v>Th</v>
      </c>
      <c r="M485">
        <f t="shared" si="58"/>
        <v>44</v>
      </c>
      <c r="N485" s="11">
        <f t="shared" si="59"/>
        <v>0.75</v>
      </c>
      <c r="O485" s="3">
        <f t="shared" si="60"/>
        <v>359</v>
      </c>
      <c r="P485">
        <f t="shared" si="61"/>
        <v>1</v>
      </c>
      <c r="Q485">
        <f t="shared" si="62"/>
        <v>0.25</v>
      </c>
      <c r="R485">
        <f t="shared" si="63"/>
        <v>1</v>
      </c>
    </row>
    <row r="486" spans="1:18" x14ac:dyDescent="0.3">
      <c r="A486">
        <v>6</v>
      </c>
      <c r="B486">
        <v>41.880653000000002</v>
      </c>
      <c r="C486">
        <v>-87.636480000000006</v>
      </c>
      <c r="D486" s="1">
        <v>0.375</v>
      </c>
      <c r="E486" s="1">
        <v>0.71527777777777779</v>
      </c>
      <c r="F486" t="s">
        <v>12</v>
      </c>
      <c r="G486" cm="1">
        <f t="array" ref="G486">_xlfn.IFS(F486="Fast Food",0,F486="Groceries",1,F486="Home",2,F486="Library",3,F486="Mall",4,F486="Museum",5,F486="Nightclub",6,F486="Park",7,F486="Parking",8,F486="Restaurant",9,F486="Work",10)</f>
        <v>10</v>
      </c>
      <c r="H486" t="s">
        <v>14</v>
      </c>
      <c r="I486">
        <v>29</v>
      </c>
      <c r="J486" s="2">
        <v>44133</v>
      </c>
      <c r="K486">
        <f t="shared" si="56"/>
        <v>1</v>
      </c>
      <c r="L486" t="str">
        <f t="shared" si="57"/>
        <v>Th</v>
      </c>
      <c r="M486">
        <f t="shared" si="58"/>
        <v>44</v>
      </c>
      <c r="N486" s="11">
        <f t="shared" si="59"/>
        <v>0.41666666666666663</v>
      </c>
      <c r="O486" s="3">
        <f t="shared" si="60"/>
        <v>430.00000000000006</v>
      </c>
      <c r="P486">
        <f t="shared" si="61"/>
        <v>1</v>
      </c>
      <c r="Q486">
        <f t="shared" si="62"/>
        <v>0.2</v>
      </c>
      <c r="R486">
        <f t="shared" si="63"/>
        <v>1</v>
      </c>
    </row>
    <row r="487" spans="1:18" x14ac:dyDescent="0.3">
      <c r="A487">
        <v>6</v>
      </c>
      <c r="B487">
        <v>41.881996999999998</v>
      </c>
      <c r="C487">
        <v>-87.627484999999993</v>
      </c>
      <c r="D487" s="1">
        <v>0.73958333333333337</v>
      </c>
      <c r="E487" s="1">
        <v>0.77777777777777779</v>
      </c>
      <c r="F487" t="s">
        <v>15</v>
      </c>
      <c r="G487" cm="1">
        <f t="array" ref="G487">_xlfn.IFS(F487="Fast Food",0,F487="Groceries",1,F487="Home",2,F487="Library",3,F487="Mall",4,F487="Museum",5,F487="Nightclub",6,F487="Park",7,F487="Parking",8,F487="Restaurant",9,F487="Work",10)</f>
        <v>1</v>
      </c>
      <c r="H487" t="s">
        <v>14</v>
      </c>
      <c r="I487">
        <v>29</v>
      </c>
      <c r="J487" s="2">
        <v>44133</v>
      </c>
      <c r="K487">
        <f t="shared" si="56"/>
        <v>1</v>
      </c>
      <c r="L487" t="str">
        <f t="shared" si="57"/>
        <v>Th</v>
      </c>
      <c r="M487">
        <f t="shared" si="58"/>
        <v>44</v>
      </c>
      <c r="N487" s="11">
        <f t="shared" si="59"/>
        <v>0.75</v>
      </c>
      <c r="O487" s="3">
        <f t="shared" si="60"/>
        <v>40.000000000000014</v>
      </c>
      <c r="P487">
        <f t="shared" si="61"/>
        <v>1</v>
      </c>
      <c r="Q487">
        <f t="shared" si="62"/>
        <v>0.25</v>
      </c>
      <c r="R487">
        <f t="shared" si="63"/>
        <v>1</v>
      </c>
    </row>
    <row r="488" spans="1:18" x14ac:dyDescent="0.3">
      <c r="A488">
        <v>6</v>
      </c>
      <c r="B488">
        <v>41.897865000000003</v>
      </c>
      <c r="C488">
        <v>-87.630874000000006</v>
      </c>
      <c r="D488" s="1">
        <v>0.73958333333333337</v>
      </c>
      <c r="E488" s="1">
        <v>0.99930555555555556</v>
      </c>
      <c r="F488" t="s">
        <v>13</v>
      </c>
      <c r="G488" cm="1">
        <f t="array" ref="G488">_xlfn.IFS(F488="Fast Food",0,F488="Groceries",1,F488="Home",2,F488="Library",3,F488="Mall",4,F488="Museum",5,F488="Nightclub",6,F488="Park",7,F488="Parking",8,F488="Restaurant",9,F488="Work",10)</f>
        <v>2</v>
      </c>
      <c r="H488" t="s">
        <v>14</v>
      </c>
      <c r="I488">
        <v>29</v>
      </c>
      <c r="J488" s="2">
        <v>44133</v>
      </c>
      <c r="K488">
        <f t="shared" si="56"/>
        <v>1</v>
      </c>
      <c r="L488" t="str">
        <f t="shared" si="57"/>
        <v>Th</v>
      </c>
      <c r="M488">
        <f t="shared" si="58"/>
        <v>44</v>
      </c>
      <c r="N488" s="11">
        <f t="shared" si="59"/>
        <v>0.75</v>
      </c>
      <c r="O488" s="3">
        <f t="shared" si="60"/>
        <v>359</v>
      </c>
      <c r="P488">
        <f t="shared" si="61"/>
        <v>1</v>
      </c>
      <c r="Q488">
        <f t="shared" si="62"/>
        <v>0.25</v>
      </c>
      <c r="R488">
        <f t="shared" si="63"/>
        <v>1</v>
      </c>
    </row>
    <row r="489" spans="1:18" x14ac:dyDescent="0.3">
      <c r="A489">
        <v>1</v>
      </c>
      <c r="B489">
        <v>41.879604</v>
      </c>
      <c r="C489">
        <v>-87.633663999999996</v>
      </c>
      <c r="D489" s="1">
        <v>0.33333333333333331</v>
      </c>
      <c r="E489" s="1">
        <v>0.34027777777777773</v>
      </c>
      <c r="F489" t="s">
        <v>9</v>
      </c>
      <c r="G489" cm="1">
        <f t="array" ref="G489">_xlfn.IFS(F489="Fast Food",0,F489="Groceries",1,F489="Home",2,F489="Library",3,F489="Mall",4,F489="Museum",5,F489="Nightclub",6,F489="Park",7,F489="Parking",8,F489="Restaurant",9,F489="Work",10)</f>
        <v>0</v>
      </c>
      <c r="H489" t="s">
        <v>10</v>
      </c>
      <c r="I489">
        <v>25</v>
      </c>
      <c r="J489" s="2">
        <v>44134</v>
      </c>
      <c r="K489">
        <f t="shared" si="56"/>
        <v>1</v>
      </c>
      <c r="L489" t="str">
        <f t="shared" si="57"/>
        <v>F</v>
      </c>
      <c r="M489">
        <f t="shared" si="58"/>
        <v>44</v>
      </c>
      <c r="N489" s="11">
        <f t="shared" si="59"/>
        <v>0.33333333333333331</v>
      </c>
      <c r="O489" s="3">
        <f t="shared" si="60"/>
        <v>9.9999999999999645</v>
      </c>
      <c r="P489">
        <f t="shared" si="61"/>
        <v>1</v>
      </c>
      <c r="Q489">
        <f t="shared" si="62"/>
        <v>0.5</v>
      </c>
      <c r="R489">
        <f t="shared" si="63"/>
        <v>1</v>
      </c>
    </row>
    <row r="490" spans="1:18" x14ac:dyDescent="0.3">
      <c r="A490">
        <v>1</v>
      </c>
      <c r="B490">
        <v>41.877676999999998</v>
      </c>
      <c r="C490">
        <v>-87.634251000000006</v>
      </c>
      <c r="D490" s="1">
        <v>0.34375</v>
      </c>
      <c r="E490" s="1">
        <v>0.34722222222222227</v>
      </c>
      <c r="F490" t="s">
        <v>11</v>
      </c>
      <c r="G490" cm="1">
        <f t="array" ref="G490">_xlfn.IFS(F490="Fast Food",0,F490="Groceries",1,F490="Home",2,F490="Library",3,F490="Mall",4,F490="Museum",5,F490="Nightclub",6,F490="Park",7,F490="Parking",8,F490="Restaurant",9,F490="Work",10)</f>
        <v>8</v>
      </c>
      <c r="H490" t="s">
        <v>10</v>
      </c>
      <c r="I490">
        <v>25</v>
      </c>
      <c r="J490" s="2">
        <v>44134</v>
      </c>
      <c r="K490">
        <f t="shared" si="56"/>
        <v>1</v>
      </c>
      <c r="L490" t="str">
        <f t="shared" si="57"/>
        <v>F</v>
      </c>
      <c r="M490">
        <f t="shared" si="58"/>
        <v>44</v>
      </c>
      <c r="N490" s="11">
        <f t="shared" si="59"/>
        <v>0.33333333333333331</v>
      </c>
      <c r="O490" s="3">
        <f t="shared" si="60"/>
        <v>20.000000000000089</v>
      </c>
      <c r="P490">
        <f t="shared" si="61"/>
        <v>1</v>
      </c>
      <c r="Q490">
        <f t="shared" si="62"/>
        <v>1</v>
      </c>
      <c r="R490">
        <f t="shared" si="63"/>
        <v>1</v>
      </c>
    </row>
    <row r="491" spans="1:18" x14ac:dyDescent="0.3">
      <c r="A491">
        <v>1</v>
      </c>
      <c r="B491">
        <v>41.880653000000002</v>
      </c>
      <c r="C491">
        <v>-87.636480000000006</v>
      </c>
      <c r="D491" s="1">
        <v>0.35416666666666669</v>
      </c>
      <c r="E491" s="1">
        <v>0.5</v>
      </c>
      <c r="F491" t="s">
        <v>12</v>
      </c>
      <c r="G491" cm="1">
        <f t="array" ref="G491">_xlfn.IFS(F491="Fast Food",0,F491="Groceries",1,F491="Home",2,F491="Library",3,F491="Mall",4,F491="Museum",5,F491="Nightclub",6,F491="Park",7,F491="Parking",8,F491="Restaurant",9,F491="Work",10)</f>
        <v>10</v>
      </c>
      <c r="H491" t="s">
        <v>10</v>
      </c>
      <c r="I491">
        <v>25</v>
      </c>
      <c r="J491" s="2">
        <v>44134</v>
      </c>
      <c r="K491">
        <f t="shared" si="56"/>
        <v>1</v>
      </c>
      <c r="L491" t="str">
        <f t="shared" si="57"/>
        <v>F</v>
      </c>
      <c r="M491">
        <f t="shared" si="58"/>
        <v>44</v>
      </c>
      <c r="N491" s="11">
        <f t="shared" si="59"/>
        <v>0.33333333333333331</v>
      </c>
      <c r="O491" s="3">
        <f t="shared" si="60"/>
        <v>240.00000000000003</v>
      </c>
      <c r="P491">
        <f t="shared" si="61"/>
        <v>1</v>
      </c>
      <c r="Q491">
        <f t="shared" si="62"/>
        <v>1</v>
      </c>
      <c r="R491">
        <f t="shared" si="63"/>
        <v>1</v>
      </c>
    </row>
    <row r="492" spans="1:18" x14ac:dyDescent="0.3">
      <c r="A492">
        <v>1</v>
      </c>
      <c r="B492">
        <v>41.897865000000003</v>
      </c>
      <c r="C492">
        <v>-87.630874000000006</v>
      </c>
      <c r="D492" s="1">
        <v>0.72916666666666663</v>
      </c>
      <c r="E492" s="1">
        <v>0.99930555555555556</v>
      </c>
      <c r="F492" t="s">
        <v>13</v>
      </c>
      <c r="G492" cm="1">
        <f t="array" ref="G492">_xlfn.IFS(F492="Fast Food",0,F492="Groceries",1,F492="Home",2,F492="Library",3,F492="Mall",4,F492="Museum",5,F492="Nightclub",6,F492="Park",7,F492="Parking",8,F492="Restaurant",9,F492="Work",10)</f>
        <v>2</v>
      </c>
      <c r="H492" t="s">
        <v>10</v>
      </c>
      <c r="I492">
        <v>25</v>
      </c>
      <c r="J492" s="2">
        <v>44134</v>
      </c>
      <c r="K492">
        <f t="shared" si="56"/>
        <v>1</v>
      </c>
      <c r="L492" t="str">
        <f t="shared" si="57"/>
        <v>F</v>
      </c>
      <c r="M492">
        <f t="shared" si="58"/>
        <v>44</v>
      </c>
      <c r="N492" s="11">
        <f t="shared" si="59"/>
        <v>0.75</v>
      </c>
      <c r="O492" s="3">
        <f t="shared" si="60"/>
        <v>359</v>
      </c>
      <c r="P492">
        <f t="shared" si="61"/>
        <v>1</v>
      </c>
      <c r="Q492">
        <f t="shared" si="62"/>
        <v>0.26666666666666666</v>
      </c>
      <c r="R492">
        <f t="shared" si="63"/>
        <v>1</v>
      </c>
    </row>
    <row r="493" spans="1:18" x14ac:dyDescent="0.3">
      <c r="A493">
        <v>2</v>
      </c>
      <c r="B493">
        <v>41.879604</v>
      </c>
      <c r="C493">
        <v>-87.633663999999996</v>
      </c>
      <c r="D493" s="1">
        <v>0.3125</v>
      </c>
      <c r="E493" s="1">
        <v>0.35416666666666669</v>
      </c>
      <c r="F493" t="s">
        <v>9</v>
      </c>
      <c r="G493" cm="1">
        <f t="array" ref="G493">_xlfn.IFS(F493="Fast Food",0,F493="Groceries",1,F493="Home",2,F493="Library",3,F493="Mall",4,F493="Museum",5,F493="Nightclub",6,F493="Park",7,F493="Parking",8,F493="Restaurant",9,F493="Work",10)</f>
        <v>0</v>
      </c>
      <c r="H493" t="s">
        <v>14</v>
      </c>
      <c r="I493">
        <v>27</v>
      </c>
      <c r="J493" s="2">
        <v>44134</v>
      </c>
      <c r="K493">
        <f t="shared" si="56"/>
        <v>1</v>
      </c>
      <c r="L493" t="str">
        <f t="shared" si="57"/>
        <v>F</v>
      </c>
      <c r="M493">
        <f t="shared" si="58"/>
        <v>44</v>
      </c>
      <c r="N493" s="11">
        <f t="shared" si="59"/>
        <v>0.33333333333333331</v>
      </c>
      <c r="O493" s="3">
        <f t="shared" si="60"/>
        <v>30.000000000000053</v>
      </c>
      <c r="P493">
        <f t="shared" si="61"/>
        <v>1</v>
      </c>
      <c r="Q493">
        <f t="shared" si="62"/>
        <v>0.5</v>
      </c>
      <c r="R493">
        <f t="shared" si="63"/>
        <v>1</v>
      </c>
    </row>
    <row r="494" spans="1:18" x14ac:dyDescent="0.3">
      <c r="A494">
        <v>2</v>
      </c>
      <c r="B494">
        <v>41.880653000000002</v>
      </c>
      <c r="C494">
        <v>-87.636480000000006</v>
      </c>
      <c r="D494" s="1">
        <v>0.375</v>
      </c>
      <c r="E494" s="1">
        <v>0.70833333333333337</v>
      </c>
      <c r="F494" t="s">
        <v>12</v>
      </c>
      <c r="G494" cm="1">
        <f t="array" ref="G494">_xlfn.IFS(F494="Fast Food",0,F494="Groceries",1,F494="Home",2,F494="Library",3,F494="Mall",4,F494="Museum",5,F494="Nightclub",6,F494="Park",7,F494="Parking",8,F494="Restaurant",9,F494="Work",10)</f>
        <v>10</v>
      </c>
      <c r="H494" t="s">
        <v>14</v>
      </c>
      <c r="I494">
        <v>27</v>
      </c>
      <c r="J494" s="2">
        <v>44134</v>
      </c>
      <c r="K494">
        <f t="shared" si="56"/>
        <v>1</v>
      </c>
      <c r="L494" t="str">
        <f t="shared" si="57"/>
        <v>F</v>
      </c>
      <c r="M494">
        <f t="shared" si="58"/>
        <v>44</v>
      </c>
      <c r="N494" s="11">
        <f t="shared" si="59"/>
        <v>0.41666666666666663</v>
      </c>
      <c r="O494" s="3">
        <f t="shared" si="60"/>
        <v>420.00000000000011</v>
      </c>
      <c r="P494">
        <f t="shared" si="61"/>
        <v>1</v>
      </c>
      <c r="Q494">
        <f t="shared" si="62"/>
        <v>0.2</v>
      </c>
      <c r="R494">
        <f t="shared" si="63"/>
        <v>1</v>
      </c>
    </row>
    <row r="495" spans="1:18" x14ac:dyDescent="0.3">
      <c r="A495">
        <v>2</v>
      </c>
      <c r="B495">
        <v>41.897865000000003</v>
      </c>
      <c r="C495">
        <v>-87.630874000000006</v>
      </c>
      <c r="D495" s="1">
        <v>0.73958333333333337</v>
      </c>
      <c r="E495" s="1">
        <v>0.99930555555555556</v>
      </c>
      <c r="F495" t="s">
        <v>13</v>
      </c>
      <c r="G495" cm="1">
        <f t="array" ref="G495">_xlfn.IFS(F495="Fast Food",0,F495="Groceries",1,F495="Home",2,F495="Library",3,F495="Mall",4,F495="Museum",5,F495="Nightclub",6,F495="Park",7,F495="Parking",8,F495="Restaurant",9,F495="Work",10)</f>
        <v>2</v>
      </c>
      <c r="H495" t="s">
        <v>14</v>
      </c>
      <c r="I495">
        <v>27</v>
      </c>
      <c r="J495" s="2">
        <v>44134</v>
      </c>
      <c r="K495">
        <f t="shared" si="56"/>
        <v>1</v>
      </c>
      <c r="L495" t="str">
        <f t="shared" si="57"/>
        <v>F</v>
      </c>
      <c r="M495">
        <f t="shared" si="58"/>
        <v>44</v>
      </c>
      <c r="N495" s="11">
        <f t="shared" si="59"/>
        <v>0.75</v>
      </c>
      <c r="O495" s="3">
        <f t="shared" si="60"/>
        <v>359</v>
      </c>
      <c r="P495">
        <f t="shared" si="61"/>
        <v>0.875</v>
      </c>
      <c r="Q495">
        <f t="shared" si="62"/>
        <v>0.2</v>
      </c>
      <c r="R495">
        <f t="shared" si="63"/>
        <v>0.75</v>
      </c>
    </row>
    <row r="496" spans="1:18" x14ac:dyDescent="0.3">
      <c r="A496">
        <v>3</v>
      </c>
      <c r="B496">
        <v>41.880653000000002</v>
      </c>
      <c r="C496">
        <v>-87.636480000000006</v>
      </c>
      <c r="D496" s="1">
        <v>0.375</v>
      </c>
      <c r="E496" s="1">
        <v>0.70833333333333337</v>
      </c>
      <c r="F496" t="s">
        <v>12</v>
      </c>
      <c r="G496" cm="1">
        <f t="array" ref="G496">_xlfn.IFS(F496="Fast Food",0,F496="Groceries",1,F496="Home",2,F496="Library",3,F496="Mall",4,F496="Museum",5,F496="Nightclub",6,F496="Park",7,F496="Parking",8,F496="Restaurant",9,F496="Work",10)</f>
        <v>10</v>
      </c>
      <c r="H496" t="s">
        <v>14</v>
      </c>
      <c r="I496">
        <v>29</v>
      </c>
      <c r="J496" s="2">
        <v>44134</v>
      </c>
      <c r="K496">
        <f t="shared" si="56"/>
        <v>1</v>
      </c>
      <c r="L496" t="str">
        <f t="shared" si="57"/>
        <v>F</v>
      </c>
      <c r="M496">
        <f t="shared" si="58"/>
        <v>44</v>
      </c>
      <c r="N496" s="11">
        <f t="shared" si="59"/>
        <v>0.41666666666666663</v>
      </c>
      <c r="O496" s="3">
        <f t="shared" si="60"/>
        <v>420.00000000000011</v>
      </c>
      <c r="P496">
        <f t="shared" si="61"/>
        <v>1</v>
      </c>
      <c r="Q496">
        <f t="shared" si="62"/>
        <v>0.2</v>
      </c>
      <c r="R496">
        <f t="shared" si="63"/>
        <v>1</v>
      </c>
    </row>
    <row r="497" spans="1:18" x14ac:dyDescent="0.3">
      <c r="A497">
        <v>3</v>
      </c>
      <c r="B497">
        <v>41.881996999999998</v>
      </c>
      <c r="C497">
        <v>-87.627484999999993</v>
      </c>
      <c r="D497" s="1">
        <v>0.73958333333333337</v>
      </c>
      <c r="E497" s="1">
        <v>0.77083333333333337</v>
      </c>
      <c r="F497" t="s">
        <v>15</v>
      </c>
      <c r="G497" cm="1">
        <f t="array" ref="G497">_xlfn.IFS(F497="Fast Food",0,F497="Groceries",1,F497="Home",2,F497="Library",3,F497="Mall",4,F497="Museum",5,F497="Nightclub",6,F497="Park",7,F497="Parking",8,F497="Restaurant",9,F497="Work",10)</f>
        <v>1</v>
      </c>
      <c r="H497" t="s">
        <v>14</v>
      </c>
      <c r="I497">
        <v>29</v>
      </c>
      <c r="J497" s="2">
        <v>44134</v>
      </c>
      <c r="K497">
        <f t="shared" si="56"/>
        <v>1</v>
      </c>
      <c r="L497" t="str">
        <f t="shared" si="57"/>
        <v>F</v>
      </c>
      <c r="M497">
        <f t="shared" si="58"/>
        <v>44</v>
      </c>
      <c r="N497" s="11">
        <f t="shared" si="59"/>
        <v>0.75</v>
      </c>
      <c r="O497" s="3">
        <f t="shared" si="60"/>
        <v>30.000000000000053</v>
      </c>
      <c r="P497">
        <f t="shared" si="61"/>
        <v>1</v>
      </c>
      <c r="Q497">
        <f t="shared" si="62"/>
        <v>0.33333333333333331</v>
      </c>
      <c r="R497">
        <f t="shared" si="63"/>
        <v>1</v>
      </c>
    </row>
    <row r="498" spans="1:18" x14ac:dyDescent="0.3">
      <c r="A498">
        <v>3</v>
      </c>
      <c r="B498">
        <v>41.897865000000003</v>
      </c>
      <c r="C498">
        <v>-87.630874000000006</v>
      </c>
      <c r="D498" s="1">
        <v>0.79166666666666663</v>
      </c>
      <c r="E498" s="1">
        <v>0.99930555555555556</v>
      </c>
      <c r="F498" t="s">
        <v>13</v>
      </c>
      <c r="G498" cm="1">
        <f t="array" ref="G498">_xlfn.IFS(F498="Fast Food",0,F498="Groceries",1,F498="Home",2,F498="Library",3,F498="Mall",4,F498="Museum",5,F498="Nightclub",6,F498="Park",7,F498="Parking",8,F498="Restaurant",9,F498="Work",10)</f>
        <v>2</v>
      </c>
      <c r="H498" t="s">
        <v>14</v>
      </c>
      <c r="I498">
        <v>29</v>
      </c>
      <c r="J498" s="2">
        <v>44134</v>
      </c>
      <c r="K498">
        <f t="shared" si="56"/>
        <v>1</v>
      </c>
      <c r="L498" t="str">
        <f t="shared" si="57"/>
        <v>F</v>
      </c>
      <c r="M498">
        <f t="shared" si="58"/>
        <v>44</v>
      </c>
      <c r="N498" s="11">
        <f t="shared" si="59"/>
        <v>0.83333333333333326</v>
      </c>
      <c r="O498" s="3">
        <f t="shared" si="60"/>
        <v>239.00000000000011</v>
      </c>
      <c r="P498">
        <f t="shared" si="61"/>
        <v>1</v>
      </c>
      <c r="Q498">
        <f t="shared" si="62"/>
        <v>0.47058823529411764</v>
      </c>
      <c r="R498">
        <f t="shared" si="63"/>
        <v>1</v>
      </c>
    </row>
    <row r="499" spans="1:18" x14ac:dyDescent="0.3">
      <c r="A499">
        <v>4</v>
      </c>
      <c r="B499">
        <v>41.880653000000002</v>
      </c>
      <c r="C499">
        <v>-87.636480000000006</v>
      </c>
      <c r="D499" s="1">
        <v>0.375</v>
      </c>
      <c r="E499" s="1">
        <v>0.71527777777777779</v>
      </c>
      <c r="F499" t="s">
        <v>12</v>
      </c>
      <c r="G499" cm="1">
        <f t="array" ref="G499">_xlfn.IFS(F499="Fast Food",0,F499="Groceries",1,F499="Home",2,F499="Library",3,F499="Mall",4,F499="Museum",5,F499="Nightclub",6,F499="Park",7,F499="Parking",8,F499="Restaurant",9,F499="Work",10)</f>
        <v>10</v>
      </c>
      <c r="H499" t="s">
        <v>10</v>
      </c>
      <c r="I499">
        <v>26</v>
      </c>
      <c r="J499" s="2">
        <v>44134</v>
      </c>
      <c r="K499">
        <f t="shared" si="56"/>
        <v>1</v>
      </c>
      <c r="L499" t="str">
        <f t="shared" si="57"/>
        <v>F</v>
      </c>
      <c r="M499">
        <f t="shared" si="58"/>
        <v>44</v>
      </c>
      <c r="N499" s="11">
        <f t="shared" si="59"/>
        <v>0.41666666666666663</v>
      </c>
      <c r="O499" s="3">
        <f t="shared" si="60"/>
        <v>430.00000000000006</v>
      </c>
      <c r="P499">
        <f t="shared" si="61"/>
        <v>1</v>
      </c>
      <c r="Q499">
        <f t="shared" si="62"/>
        <v>0.2</v>
      </c>
      <c r="R499">
        <f t="shared" si="63"/>
        <v>1</v>
      </c>
    </row>
    <row r="500" spans="1:18" x14ac:dyDescent="0.3">
      <c r="A500">
        <v>4</v>
      </c>
      <c r="B500">
        <v>41.881996999999998</v>
      </c>
      <c r="C500">
        <v>-87.627484999999993</v>
      </c>
      <c r="D500" s="1">
        <v>0.73958333333333337</v>
      </c>
      <c r="E500" s="1">
        <v>0.77777777777777779</v>
      </c>
      <c r="F500" t="s">
        <v>15</v>
      </c>
      <c r="G500" cm="1">
        <f t="array" ref="G500">_xlfn.IFS(F500="Fast Food",0,F500="Groceries",1,F500="Home",2,F500="Library",3,F500="Mall",4,F500="Museum",5,F500="Nightclub",6,F500="Park",7,F500="Parking",8,F500="Restaurant",9,F500="Work",10)</f>
        <v>1</v>
      </c>
      <c r="H500" t="s">
        <v>10</v>
      </c>
      <c r="I500">
        <v>26</v>
      </c>
      <c r="J500" s="2">
        <v>44134</v>
      </c>
      <c r="K500">
        <f t="shared" si="56"/>
        <v>1</v>
      </c>
      <c r="L500" t="str">
        <f t="shared" si="57"/>
        <v>F</v>
      </c>
      <c r="M500">
        <f t="shared" si="58"/>
        <v>44</v>
      </c>
      <c r="N500" s="11">
        <f t="shared" si="59"/>
        <v>0.75</v>
      </c>
      <c r="O500" s="3">
        <f t="shared" si="60"/>
        <v>40.000000000000014</v>
      </c>
      <c r="P500">
        <f t="shared" si="61"/>
        <v>1</v>
      </c>
      <c r="Q500">
        <f t="shared" si="62"/>
        <v>0.33333333333333331</v>
      </c>
      <c r="R500">
        <f t="shared" si="63"/>
        <v>1</v>
      </c>
    </row>
    <row r="501" spans="1:18" x14ac:dyDescent="0.3">
      <c r="A501">
        <v>4</v>
      </c>
      <c r="B501">
        <v>41.897865000000003</v>
      </c>
      <c r="C501">
        <v>-87.630874000000006</v>
      </c>
      <c r="D501" s="1">
        <v>0.79166666666666663</v>
      </c>
      <c r="E501" s="1">
        <v>0.99930555555555556</v>
      </c>
      <c r="F501" t="s">
        <v>13</v>
      </c>
      <c r="G501" cm="1">
        <f t="array" ref="G501">_xlfn.IFS(F501="Fast Food",0,F501="Groceries",1,F501="Home",2,F501="Library",3,F501="Mall",4,F501="Museum",5,F501="Nightclub",6,F501="Park",7,F501="Parking",8,F501="Restaurant",9,F501="Work",10)</f>
        <v>2</v>
      </c>
      <c r="H501" t="s">
        <v>10</v>
      </c>
      <c r="I501">
        <v>26</v>
      </c>
      <c r="J501" s="2">
        <v>44134</v>
      </c>
      <c r="K501">
        <f t="shared" si="56"/>
        <v>1</v>
      </c>
      <c r="L501" t="str">
        <f t="shared" si="57"/>
        <v>F</v>
      </c>
      <c r="M501">
        <f t="shared" si="58"/>
        <v>44</v>
      </c>
      <c r="N501" s="11">
        <f t="shared" si="59"/>
        <v>0.83333333333333326</v>
      </c>
      <c r="O501" s="3">
        <f t="shared" si="60"/>
        <v>239.00000000000011</v>
      </c>
      <c r="P501">
        <f t="shared" si="61"/>
        <v>1</v>
      </c>
      <c r="Q501">
        <f t="shared" si="62"/>
        <v>0.47058823529411764</v>
      </c>
      <c r="R501">
        <f t="shared" si="63"/>
        <v>1</v>
      </c>
    </row>
    <row r="502" spans="1:18" x14ac:dyDescent="0.3">
      <c r="A502">
        <v>5</v>
      </c>
      <c r="B502">
        <v>41.874848999999998</v>
      </c>
      <c r="C502">
        <v>-87.634506000000002</v>
      </c>
      <c r="D502" s="1">
        <v>0.25</v>
      </c>
      <c r="E502" s="1">
        <v>0.3125</v>
      </c>
      <c r="F502" t="s">
        <v>16</v>
      </c>
      <c r="G502" cm="1">
        <f t="array" ref="G502">_xlfn.IFS(F502="Fast Food",0,F502="Groceries",1,F502="Home",2,F502="Library",3,F502="Mall",4,F502="Museum",5,F502="Nightclub",6,F502="Park",7,F502="Parking",8,F502="Restaurant",9,F502="Work",10)</f>
        <v>7</v>
      </c>
      <c r="H502" t="s">
        <v>10</v>
      </c>
      <c r="I502">
        <v>27</v>
      </c>
      <c r="J502" s="2">
        <v>44134</v>
      </c>
      <c r="K502">
        <f t="shared" si="56"/>
        <v>1</v>
      </c>
      <c r="L502" t="str">
        <f t="shared" si="57"/>
        <v>F</v>
      </c>
      <c r="M502">
        <f t="shared" si="58"/>
        <v>44</v>
      </c>
      <c r="N502" s="11">
        <f t="shared" si="59"/>
        <v>0.25</v>
      </c>
      <c r="O502" s="3">
        <f t="shared" si="60"/>
        <v>90</v>
      </c>
      <c r="P502">
        <f t="shared" si="61"/>
        <v>1</v>
      </c>
      <c r="Q502">
        <f t="shared" si="62"/>
        <v>0.5</v>
      </c>
      <c r="R502">
        <f t="shared" si="63"/>
        <v>1</v>
      </c>
    </row>
    <row r="503" spans="1:18" x14ac:dyDescent="0.3">
      <c r="A503">
        <v>5</v>
      </c>
      <c r="B503">
        <v>41.880653000000002</v>
      </c>
      <c r="C503">
        <v>-87.636480000000006</v>
      </c>
      <c r="D503" s="1">
        <v>0.375</v>
      </c>
      <c r="E503" s="1">
        <v>0.70833333333333337</v>
      </c>
      <c r="F503" t="s">
        <v>12</v>
      </c>
      <c r="G503" cm="1">
        <f t="array" ref="G503">_xlfn.IFS(F503="Fast Food",0,F503="Groceries",1,F503="Home",2,F503="Library",3,F503="Mall",4,F503="Museum",5,F503="Nightclub",6,F503="Park",7,F503="Parking",8,F503="Restaurant",9,F503="Work",10)</f>
        <v>10</v>
      </c>
      <c r="H503" t="s">
        <v>10</v>
      </c>
      <c r="I503">
        <v>27</v>
      </c>
      <c r="J503" s="2">
        <v>44134</v>
      </c>
      <c r="K503">
        <f t="shared" si="56"/>
        <v>1</v>
      </c>
      <c r="L503" t="str">
        <f t="shared" si="57"/>
        <v>F</v>
      </c>
      <c r="M503">
        <f t="shared" si="58"/>
        <v>44</v>
      </c>
      <c r="N503" s="11">
        <f t="shared" si="59"/>
        <v>0.41666666666666663</v>
      </c>
      <c r="O503" s="3">
        <f t="shared" si="60"/>
        <v>420.00000000000011</v>
      </c>
      <c r="P503">
        <f t="shared" si="61"/>
        <v>1</v>
      </c>
      <c r="Q503">
        <f t="shared" si="62"/>
        <v>0.2</v>
      </c>
      <c r="R503">
        <f t="shared" si="63"/>
        <v>1</v>
      </c>
    </row>
    <row r="504" spans="1:18" x14ac:dyDescent="0.3">
      <c r="A504">
        <v>5</v>
      </c>
      <c r="B504">
        <v>41.897865000000003</v>
      </c>
      <c r="C504">
        <v>-87.630874000000006</v>
      </c>
      <c r="D504" s="1">
        <v>0.73958333333333337</v>
      </c>
      <c r="E504" s="1">
        <v>0.99930555555555556</v>
      </c>
      <c r="F504" t="s">
        <v>13</v>
      </c>
      <c r="G504" cm="1">
        <f t="array" ref="G504">_xlfn.IFS(F504="Fast Food",0,F504="Groceries",1,F504="Home",2,F504="Library",3,F504="Mall",4,F504="Museum",5,F504="Nightclub",6,F504="Park",7,F504="Parking",8,F504="Restaurant",9,F504="Work",10)</f>
        <v>2</v>
      </c>
      <c r="H504" t="s">
        <v>10</v>
      </c>
      <c r="I504">
        <v>27</v>
      </c>
      <c r="J504" s="2">
        <v>44134</v>
      </c>
      <c r="K504">
        <f t="shared" si="56"/>
        <v>1</v>
      </c>
      <c r="L504" t="str">
        <f t="shared" si="57"/>
        <v>F</v>
      </c>
      <c r="M504">
        <f t="shared" si="58"/>
        <v>44</v>
      </c>
      <c r="N504" s="11">
        <f t="shared" si="59"/>
        <v>0.75</v>
      </c>
      <c r="O504" s="3">
        <f t="shared" si="60"/>
        <v>359</v>
      </c>
      <c r="P504">
        <f t="shared" si="61"/>
        <v>1</v>
      </c>
      <c r="Q504">
        <f t="shared" si="62"/>
        <v>0.26666666666666666</v>
      </c>
      <c r="R504">
        <f t="shared" si="63"/>
        <v>1</v>
      </c>
    </row>
    <row r="505" spans="1:18" x14ac:dyDescent="0.3">
      <c r="A505">
        <v>6</v>
      </c>
      <c r="B505">
        <v>41.874848999999998</v>
      </c>
      <c r="C505">
        <v>-87.634506000000002</v>
      </c>
      <c r="D505" s="1">
        <v>0.25</v>
      </c>
      <c r="E505" s="1">
        <v>0.31944444444444448</v>
      </c>
      <c r="F505" t="s">
        <v>16</v>
      </c>
      <c r="G505" cm="1">
        <f t="array" ref="G505">_xlfn.IFS(F505="Fast Food",0,F505="Groceries",1,F505="Home",2,F505="Library",3,F505="Mall",4,F505="Museum",5,F505="Nightclub",6,F505="Park",7,F505="Parking",8,F505="Restaurant",9,F505="Work",10)</f>
        <v>7</v>
      </c>
      <c r="H505" t="s">
        <v>14</v>
      </c>
      <c r="I505">
        <v>29</v>
      </c>
      <c r="J505" s="2">
        <v>44134</v>
      </c>
      <c r="K505">
        <f t="shared" si="56"/>
        <v>1</v>
      </c>
      <c r="L505" t="str">
        <f t="shared" si="57"/>
        <v>F</v>
      </c>
      <c r="M505">
        <f t="shared" si="58"/>
        <v>44</v>
      </c>
      <c r="N505" s="11">
        <f t="shared" si="59"/>
        <v>0.25</v>
      </c>
      <c r="O505" s="3">
        <f t="shared" si="60"/>
        <v>100.00000000000004</v>
      </c>
      <c r="P505">
        <f t="shared" si="61"/>
        <v>1</v>
      </c>
      <c r="Q505">
        <f t="shared" si="62"/>
        <v>0.5</v>
      </c>
      <c r="R505">
        <f t="shared" si="63"/>
        <v>1</v>
      </c>
    </row>
    <row r="506" spans="1:18" x14ac:dyDescent="0.3">
      <c r="A506">
        <v>6</v>
      </c>
      <c r="B506">
        <v>41.880653000000002</v>
      </c>
      <c r="C506">
        <v>-87.636480000000006</v>
      </c>
      <c r="D506" s="1">
        <v>0.375</v>
      </c>
      <c r="E506" s="1">
        <v>0.71527777777777779</v>
      </c>
      <c r="F506" t="s">
        <v>12</v>
      </c>
      <c r="G506" cm="1">
        <f t="array" ref="G506">_xlfn.IFS(F506="Fast Food",0,F506="Groceries",1,F506="Home",2,F506="Library",3,F506="Mall",4,F506="Museum",5,F506="Nightclub",6,F506="Park",7,F506="Parking",8,F506="Restaurant",9,F506="Work",10)</f>
        <v>10</v>
      </c>
      <c r="H506" t="s">
        <v>14</v>
      </c>
      <c r="I506">
        <v>29</v>
      </c>
      <c r="J506" s="2">
        <v>44134</v>
      </c>
      <c r="K506">
        <f t="shared" si="56"/>
        <v>1</v>
      </c>
      <c r="L506" t="str">
        <f t="shared" si="57"/>
        <v>F</v>
      </c>
      <c r="M506">
        <f t="shared" si="58"/>
        <v>44</v>
      </c>
      <c r="N506" s="11">
        <f t="shared" si="59"/>
        <v>0.41666666666666663</v>
      </c>
      <c r="O506" s="3">
        <f t="shared" si="60"/>
        <v>430.00000000000006</v>
      </c>
      <c r="P506">
        <f t="shared" si="61"/>
        <v>1</v>
      </c>
      <c r="Q506">
        <f t="shared" si="62"/>
        <v>0.2</v>
      </c>
      <c r="R506">
        <f t="shared" si="63"/>
        <v>1</v>
      </c>
    </row>
    <row r="507" spans="1:18" x14ac:dyDescent="0.3">
      <c r="A507">
        <v>6</v>
      </c>
      <c r="B507">
        <v>41.881996999999998</v>
      </c>
      <c r="C507">
        <v>-87.627484999999993</v>
      </c>
      <c r="D507" s="1">
        <v>0.73958333333333337</v>
      </c>
      <c r="E507" s="1">
        <v>0.77777777777777779</v>
      </c>
      <c r="F507" t="s">
        <v>15</v>
      </c>
      <c r="G507" cm="1">
        <f t="array" ref="G507">_xlfn.IFS(F507="Fast Food",0,F507="Groceries",1,F507="Home",2,F507="Library",3,F507="Mall",4,F507="Museum",5,F507="Nightclub",6,F507="Park",7,F507="Parking",8,F507="Restaurant",9,F507="Work",10)</f>
        <v>1</v>
      </c>
      <c r="H507" t="s">
        <v>14</v>
      </c>
      <c r="I507">
        <v>29</v>
      </c>
      <c r="J507" s="2">
        <v>44134</v>
      </c>
      <c r="K507">
        <f t="shared" si="56"/>
        <v>1</v>
      </c>
      <c r="L507" t="str">
        <f t="shared" si="57"/>
        <v>F</v>
      </c>
      <c r="M507">
        <f t="shared" si="58"/>
        <v>44</v>
      </c>
      <c r="N507" s="11">
        <f t="shared" si="59"/>
        <v>0.75</v>
      </c>
      <c r="O507" s="3">
        <f t="shared" si="60"/>
        <v>40.000000000000014</v>
      </c>
      <c r="P507">
        <f t="shared" si="61"/>
        <v>1</v>
      </c>
      <c r="Q507">
        <f t="shared" si="62"/>
        <v>0.33333333333333331</v>
      </c>
      <c r="R507">
        <f t="shared" si="63"/>
        <v>1</v>
      </c>
    </row>
    <row r="508" spans="1:18" x14ac:dyDescent="0.3">
      <c r="A508">
        <v>6</v>
      </c>
      <c r="B508">
        <v>41.897865000000003</v>
      </c>
      <c r="C508">
        <v>-87.630874000000006</v>
      </c>
      <c r="D508" s="1">
        <v>0.73958333333333337</v>
      </c>
      <c r="E508" s="1">
        <v>0.99930555555555556</v>
      </c>
      <c r="F508" t="s">
        <v>13</v>
      </c>
      <c r="G508" cm="1">
        <f t="array" ref="G508">_xlfn.IFS(F508="Fast Food",0,F508="Groceries",1,F508="Home",2,F508="Library",3,F508="Mall",4,F508="Museum",5,F508="Nightclub",6,F508="Park",7,F508="Parking",8,F508="Restaurant",9,F508="Work",10)</f>
        <v>2</v>
      </c>
      <c r="H508" t="s">
        <v>14</v>
      </c>
      <c r="I508">
        <v>29</v>
      </c>
      <c r="J508" s="2">
        <v>44134</v>
      </c>
      <c r="K508">
        <f t="shared" si="56"/>
        <v>1</v>
      </c>
      <c r="L508" t="str">
        <f t="shared" si="57"/>
        <v>F</v>
      </c>
      <c r="M508">
        <f t="shared" si="58"/>
        <v>44</v>
      </c>
      <c r="N508" s="11">
        <f t="shared" si="59"/>
        <v>0.75</v>
      </c>
      <c r="O508" s="3">
        <f t="shared" si="60"/>
        <v>359</v>
      </c>
      <c r="P508">
        <f t="shared" si="61"/>
        <v>1</v>
      </c>
      <c r="Q508">
        <f t="shared" si="62"/>
        <v>0.26666666666666666</v>
      </c>
      <c r="R508">
        <f t="shared" si="63"/>
        <v>1</v>
      </c>
    </row>
    <row r="509" spans="1:18" x14ac:dyDescent="0.3">
      <c r="A509">
        <v>1</v>
      </c>
      <c r="B509">
        <v>41.878163000000001</v>
      </c>
      <c r="C509">
        <v>-87.634919999999994</v>
      </c>
      <c r="D509" s="1">
        <v>0.52083333333333337</v>
      </c>
      <c r="E509" s="1">
        <v>0.54166666666666663</v>
      </c>
      <c r="F509" t="s">
        <v>17</v>
      </c>
      <c r="G509" cm="1">
        <f t="array" ref="G509">_xlfn.IFS(F509="Fast Food",0,F509="Groceries",1,F509="Home",2,F509="Library",3,F509="Mall",4,F509="Museum",5,F509="Nightclub",6,F509="Park",7,F509="Parking",8,F509="Restaurant",9,F509="Work",10)</f>
        <v>9</v>
      </c>
      <c r="H509" t="s">
        <v>10</v>
      </c>
      <c r="I509">
        <v>25</v>
      </c>
      <c r="J509" s="2">
        <v>44135</v>
      </c>
      <c r="K509">
        <f t="shared" si="56"/>
        <v>0</v>
      </c>
      <c r="L509" t="str">
        <f t="shared" si="57"/>
        <v>Sa</v>
      </c>
      <c r="M509">
        <f t="shared" si="58"/>
        <v>44</v>
      </c>
      <c r="N509" s="11">
        <f t="shared" si="59"/>
        <v>0.5</v>
      </c>
      <c r="O509" s="3">
        <f t="shared" si="60"/>
        <v>59.999999999999943</v>
      </c>
      <c r="P509">
        <f t="shared" si="61"/>
        <v>1</v>
      </c>
      <c r="Q509">
        <f t="shared" si="62"/>
        <v>1</v>
      </c>
      <c r="R509">
        <f t="shared" si="63"/>
        <v>1</v>
      </c>
    </row>
    <row r="510" spans="1:18" x14ac:dyDescent="0.3">
      <c r="A510">
        <v>1</v>
      </c>
      <c r="B510">
        <v>41.884017999999998</v>
      </c>
      <c r="C510">
        <v>-87.627398999999997</v>
      </c>
      <c r="D510" s="1">
        <v>0.58333333333333337</v>
      </c>
      <c r="E510" s="1">
        <v>0.66666666666666663</v>
      </c>
      <c r="F510" t="s">
        <v>18</v>
      </c>
      <c r="G510" cm="1">
        <f t="array" ref="G510">_xlfn.IFS(F510="Fast Food",0,F510="Groceries",1,F510="Home",2,F510="Library",3,F510="Mall",4,F510="Museum",5,F510="Nightclub",6,F510="Park",7,F510="Parking",8,F510="Restaurant",9,F510="Work",10)</f>
        <v>4</v>
      </c>
      <c r="H510" t="s">
        <v>10</v>
      </c>
      <c r="I510">
        <v>25</v>
      </c>
      <c r="J510" s="2">
        <v>44135</v>
      </c>
      <c r="K510">
        <f t="shared" si="56"/>
        <v>0</v>
      </c>
      <c r="L510" t="str">
        <f t="shared" si="57"/>
        <v>Sa</v>
      </c>
      <c r="M510">
        <f t="shared" si="58"/>
        <v>44</v>
      </c>
      <c r="N510" s="11">
        <f t="shared" si="59"/>
        <v>0.58333333333333326</v>
      </c>
      <c r="O510" s="3">
        <f t="shared" si="60"/>
        <v>120.00000000000006</v>
      </c>
      <c r="P510">
        <f t="shared" si="61"/>
        <v>1</v>
      </c>
      <c r="Q510">
        <f t="shared" si="62"/>
        <v>1</v>
      </c>
      <c r="R510">
        <f t="shared" si="63"/>
        <v>1</v>
      </c>
    </row>
    <row r="511" spans="1:18" x14ac:dyDescent="0.3">
      <c r="A511">
        <v>1</v>
      </c>
      <c r="B511">
        <v>41.883138000000002</v>
      </c>
      <c r="C511">
        <v>-87.630692999999994</v>
      </c>
      <c r="D511" s="1">
        <v>0.6875</v>
      </c>
      <c r="E511" s="1">
        <v>0.70833333333333337</v>
      </c>
      <c r="F511" t="s">
        <v>19</v>
      </c>
      <c r="G511" cm="1">
        <f t="array" ref="G511">_xlfn.IFS(F511="Fast Food",0,F511="Groceries",1,F511="Home",2,F511="Library",3,F511="Mall",4,F511="Museum",5,F511="Nightclub",6,F511="Park",7,F511="Parking",8,F511="Restaurant",9,F511="Work",10)</f>
        <v>3</v>
      </c>
      <c r="H511" t="s">
        <v>10</v>
      </c>
      <c r="I511">
        <v>25</v>
      </c>
      <c r="J511" s="2">
        <v>44135</v>
      </c>
      <c r="K511">
        <f t="shared" si="56"/>
        <v>0</v>
      </c>
      <c r="L511" t="str">
        <f t="shared" si="57"/>
        <v>Sa</v>
      </c>
      <c r="M511">
        <f t="shared" si="58"/>
        <v>44</v>
      </c>
      <c r="N511" s="11">
        <f t="shared" si="59"/>
        <v>0.66666666666666663</v>
      </c>
      <c r="O511" s="3">
        <f t="shared" si="60"/>
        <v>60.000000000000107</v>
      </c>
      <c r="P511">
        <f t="shared" si="61"/>
        <v>1</v>
      </c>
      <c r="Q511">
        <f t="shared" si="62"/>
        <v>1</v>
      </c>
      <c r="R511">
        <f t="shared" si="63"/>
        <v>1</v>
      </c>
    </row>
    <row r="512" spans="1:18" x14ac:dyDescent="0.3">
      <c r="A512">
        <v>1</v>
      </c>
      <c r="B512">
        <v>41.897865000000003</v>
      </c>
      <c r="C512">
        <v>-87.630874000000006</v>
      </c>
      <c r="D512" s="1">
        <v>0.83333333333333337</v>
      </c>
      <c r="E512" s="1">
        <v>0.99930555555555556</v>
      </c>
      <c r="F512" t="s">
        <v>13</v>
      </c>
      <c r="G512" cm="1">
        <f t="array" ref="G512">_xlfn.IFS(F512="Fast Food",0,F512="Groceries",1,F512="Home",2,F512="Library",3,F512="Mall",4,F512="Museum",5,F512="Nightclub",6,F512="Park",7,F512="Parking",8,F512="Restaurant",9,F512="Work",10)</f>
        <v>2</v>
      </c>
      <c r="H512" t="s">
        <v>10</v>
      </c>
      <c r="I512">
        <v>25</v>
      </c>
      <c r="J512" s="2">
        <v>44135</v>
      </c>
      <c r="K512">
        <f t="shared" si="56"/>
        <v>0</v>
      </c>
      <c r="L512" t="str">
        <f t="shared" si="57"/>
        <v>Sa</v>
      </c>
      <c r="M512">
        <f t="shared" si="58"/>
        <v>44</v>
      </c>
      <c r="N512" s="11">
        <f t="shared" si="59"/>
        <v>0.83333333333333326</v>
      </c>
      <c r="O512" s="3">
        <f t="shared" si="60"/>
        <v>239.00000000000011</v>
      </c>
      <c r="P512">
        <f t="shared" si="61"/>
        <v>1</v>
      </c>
      <c r="Q512">
        <f t="shared" si="62"/>
        <v>0.88888888888888884</v>
      </c>
      <c r="R512">
        <f t="shared" si="63"/>
        <v>1</v>
      </c>
    </row>
    <row r="513" spans="1:18" x14ac:dyDescent="0.3">
      <c r="A513">
        <v>2</v>
      </c>
      <c r="B513">
        <v>41.879927000000002</v>
      </c>
      <c r="C513">
        <v>-87.623632999999998</v>
      </c>
      <c r="D513" s="1">
        <v>0.39583333333333331</v>
      </c>
      <c r="E513" s="1">
        <v>0.5625</v>
      </c>
      <c r="F513" t="s">
        <v>20</v>
      </c>
      <c r="G513" cm="1">
        <f t="array" ref="G513">_xlfn.IFS(F513="Fast Food",0,F513="Groceries",1,F513="Home",2,F513="Library",3,F513="Mall",4,F513="Museum",5,F513="Nightclub",6,F513="Park",7,F513="Parking",8,F513="Restaurant",9,F513="Work",10)</f>
        <v>5</v>
      </c>
      <c r="H513" t="s">
        <v>14</v>
      </c>
      <c r="I513">
        <v>27</v>
      </c>
      <c r="J513" s="2">
        <v>44135</v>
      </c>
      <c r="K513">
        <f t="shared" si="56"/>
        <v>0</v>
      </c>
      <c r="L513" t="str">
        <f t="shared" si="57"/>
        <v>Sa</v>
      </c>
      <c r="M513">
        <f t="shared" si="58"/>
        <v>44</v>
      </c>
      <c r="N513" s="11">
        <f t="shared" si="59"/>
        <v>0.41666666666666663</v>
      </c>
      <c r="O513" s="3">
        <f t="shared" si="60"/>
        <v>210.00000000000006</v>
      </c>
      <c r="P513">
        <f t="shared" si="61"/>
        <v>1</v>
      </c>
      <c r="Q513">
        <f t="shared" si="62"/>
        <v>1</v>
      </c>
      <c r="R513">
        <f t="shared" si="63"/>
        <v>1</v>
      </c>
    </row>
    <row r="514" spans="1:18" x14ac:dyDescent="0.3">
      <c r="A514">
        <v>2</v>
      </c>
      <c r="B514">
        <v>41.879604</v>
      </c>
      <c r="C514">
        <v>-87.633663999999996</v>
      </c>
      <c r="D514" s="1">
        <v>0.58333333333333337</v>
      </c>
      <c r="E514" s="1">
        <v>0.625</v>
      </c>
      <c r="F514" t="s">
        <v>9</v>
      </c>
      <c r="G514" cm="1">
        <f t="array" ref="G514">_xlfn.IFS(F514="Fast Food",0,F514="Groceries",1,F514="Home",2,F514="Library",3,F514="Mall",4,F514="Museum",5,F514="Nightclub",6,F514="Park",7,F514="Parking",8,F514="Restaurant",9,F514="Work",10)</f>
        <v>0</v>
      </c>
      <c r="H514" t="s">
        <v>14</v>
      </c>
      <c r="I514">
        <v>27</v>
      </c>
      <c r="J514" s="2">
        <v>44135</v>
      </c>
      <c r="K514">
        <f t="shared" si="56"/>
        <v>0</v>
      </c>
      <c r="L514" t="str">
        <f t="shared" si="57"/>
        <v>Sa</v>
      </c>
      <c r="M514">
        <f t="shared" si="58"/>
        <v>44</v>
      </c>
      <c r="N514" s="11">
        <f t="shared" si="59"/>
        <v>0.58333333333333326</v>
      </c>
      <c r="O514" s="3">
        <f t="shared" si="60"/>
        <v>60.000000000000107</v>
      </c>
      <c r="P514">
        <f t="shared" si="61"/>
        <v>1</v>
      </c>
      <c r="Q514">
        <f t="shared" si="62"/>
        <v>1</v>
      </c>
      <c r="R514">
        <f t="shared" si="63"/>
        <v>1</v>
      </c>
    </row>
    <row r="515" spans="1:18" x14ac:dyDescent="0.3">
      <c r="A515">
        <v>2</v>
      </c>
      <c r="B515">
        <v>41.897865000000003</v>
      </c>
      <c r="C515">
        <v>-87.630874000000006</v>
      </c>
      <c r="D515" s="1">
        <v>0.64583333333333337</v>
      </c>
      <c r="E515" s="1">
        <v>0.99930555555555556</v>
      </c>
      <c r="F515" t="s">
        <v>13</v>
      </c>
      <c r="G515" cm="1">
        <f t="array" ref="G515">_xlfn.IFS(F515="Fast Food",0,F515="Groceries",1,F515="Home",2,F515="Library",3,F515="Mall",4,F515="Museum",5,F515="Nightclub",6,F515="Park",7,F515="Parking",8,F515="Restaurant",9,F515="Work",10)</f>
        <v>2</v>
      </c>
      <c r="H515" t="s">
        <v>14</v>
      </c>
      <c r="I515">
        <v>27</v>
      </c>
      <c r="J515" s="2">
        <v>44135</v>
      </c>
      <c r="K515">
        <f t="shared" ref="K515:K578" si="64">CHOOSE(WEEKDAY(J515),0,1,1,1,1,1,0)</f>
        <v>0</v>
      </c>
      <c r="L515" t="str">
        <f t="shared" ref="L515:L578" si="65">CHOOSE(WEEKDAY(J515),"Su","M","Tu","W","Th","F","Sa")</f>
        <v>Sa</v>
      </c>
      <c r="M515">
        <f t="shared" ref="M515:M578" si="66">WEEKNUM(J515)</f>
        <v>44</v>
      </c>
      <c r="N515" s="11">
        <f t="shared" ref="N515:N578" si="67">MROUND(D515,"2:00")</f>
        <v>0.66666666666666663</v>
      </c>
      <c r="O515" s="3">
        <f t="shared" ref="O515:O578" si="68">(E515-N515)*1440</f>
        <v>479.00000000000006</v>
      </c>
      <c r="P515">
        <f t="shared" ref="P515:P578" si="69">COUNTIFS(F:F,F515,A:A,A515,L:L,L515)/(MAX(M:M)-MIN(M:M))</f>
        <v>1.125</v>
      </c>
      <c r="Q515">
        <f t="shared" ref="Q515:Q578" si="70">COUNTIFS(F:F,F515,N:N,N515,L:L,L515,A:A,A515)/COUNTIFS(F:F,F515,L:L,L515,N:N,N515)</f>
        <v>0.5</v>
      </c>
      <c r="R515">
        <f t="shared" ref="R515:R578" si="71">COUNTIFS(F:F,F515,A:A,A515,L:L,L515,N:N,N515)/(MAX(M:M)-MIN(M:M))</f>
        <v>1</v>
      </c>
    </row>
    <row r="516" spans="1:18" x14ac:dyDescent="0.3">
      <c r="A516">
        <v>3</v>
      </c>
      <c r="B516">
        <v>41.874848999999998</v>
      </c>
      <c r="C516">
        <v>-87.634506000000002</v>
      </c>
      <c r="D516" s="1">
        <v>0.29166666666666669</v>
      </c>
      <c r="E516" s="1">
        <v>0.375</v>
      </c>
      <c r="F516" t="s">
        <v>16</v>
      </c>
      <c r="G516" cm="1">
        <f t="array" ref="G516">_xlfn.IFS(F516="Fast Food",0,F516="Groceries",1,F516="Home",2,F516="Library",3,F516="Mall",4,F516="Museum",5,F516="Nightclub",6,F516="Park",7,F516="Parking",8,F516="Restaurant",9,F516="Work",10)</f>
        <v>7</v>
      </c>
      <c r="H516" t="s">
        <v>14</v>
      </c>
      <c r="I516">
        <v>29</v>
      </c>
      <c r="J516" s="2">
        <v>44135</v>
      </c>
      <c r="K516">
        <f t="shared" si="64"/>
        <v>0</v>
      </c>
      <c r="L516" t="str">
        <f t="shared" si="65"/>
        <v>Sa</v>
      </c>
      <c r="M516">
        <f t="shared" si="66"/>
        <v>44</v>
      </c>
      <c r="N516" s="11">
        <f t="shared" si="67"/>
        <v>0.33333333333333331</v>
      </c>
      <c r="O516" s="3">
        <f t="shared" si="68"/>
        <v>60.000000000000028</v>
      </c>
      <c r="P516">
        <f t="shared" si="69"/>
        <v>1</v>
      </c>
      <c r="Q516">
        <f t="shared" si="70"/>
        <v>1</v>
      </c>
      <c r="R516">
        <f t="shared" si="71"/>
        <v>1</v>
      </c>
    </row>
    <row r="517" spans="1:18" x14ac:dyDescent="0.3">
      <c r="A517">
        <v>3</v>
      </c>
      <c r="B517">
        <v>41.883138000000002</v>
      </c>
      <c r="C517">
        <v>-87.630692999999994</v>
      </c>
      <c r="D517" s="1">
        <v>0.70833333333333337</v>
      </c>
      <c r="E517" s="1">
        <v>0.75</v>
      </c>
      <c r="F517" t="s">
        <v>19</v>
      </c>
      <c r="G517" cm="1">
        <f t="array" ref="G517">_xlfn.IFS(F517="Fast Food",0,F517="Groceries",1,F517="Home",2,F517="Library",3,F517="Mall",4,F517="Museum",5,F517="Nightclub",6,F517="Park",7,F517="Parking",8,F517="Restaurant",9,F517="Work",10)</f>
        <v>3</v>
      </c>
      <c r="H517" t="s">
        <v>14</v>
      </c>
      <c r="I517">
        <v>29</v>
      </c>
      <c r="J517" s="2">
        <v>44135</v>
      </c>
      <c r="K517">
        <f t="shared" si="64"/>
        <v>0</v>
      </c>
      <c r="L517" t="str">
        <f t="shared" si="65"/>
        <v>Sa</v>
      </c>
      <c r="M517">
        <f t="shared" si="66"/>
        <v>44</v>
      </c>
      <c r="N517" s="11">
        <f t="shared" si="67"/>
        <v>0.75</v>
      </c>
      <c r="O517" s="3">
        <f t="shared" si="68"/>
        <v>0</v>
      </c>
      <c r="P517">
        <f t="shared" si="69"/>
        <v>1</v>
      </c>
      <c r="Q517">
        <f t="shared" si="70"/>
        <v>1</v>
      </c>
      <c r="R517">
        <f t="shared" si="71"/>
        <v>1</v>
      </c>
    </row>
    <row r="518" spans="1:18" x14ac:dyDescent="0.3">
      <c r="A518">
        <v>3</v>
      </c>
      <c r="B518">
        <v>41.884017999999998</v>
      </c>
      <c r="C518">
        <v>-87.627398999999997</v>
      </c>
      <c r="D518" s="1">
        <v>0.75</v>
      </c>
      <c r="E518" s="1">
        <v>0.91666666666666663</v>
      </c>
      <c r="F518" t="s">
        <v>18</v>
      </c>
      <c r="G518" cm="1">
        <f t="array" ref="G518">_xlfn.IFS(F518="Fast Food",0,F518="Groceries",1,F518="Home",2,F518="Library",3,F518="Mall",4,F518="Museum",5,F518="Nightclub",6,F518="Park",7,F518="Parking",8,F518="Restaurant",9,F518="Work",10)</f>
        <v>4</v>
      </c>
      <c r="H518" t="s">
        <v>14</v>
      </c>
      <c r="I518">
        <v>29</v>
      </c>
      <c r="J518" s="2">
        <v>44135</v>
      </c>
      <c r="K518">
        <f t="shared" si="64"/>
        <v>0</v>
      </c>
      <c r="L518" t="str">
        <f t="shared" si="65"/>
        <v>Sa</v>
      </c>
      <c r="M518">
        <f t="shared" si="66"/>
        <v>44</v>
      </c>
      <c r="N518" s="11">
        <f t="shared" si="67"/>
        <v>0.75</v>
      </c>
      <c r="O518" s="3">
        <f t="shared" si="68"/>
        <v>239.99999999999994</v>
      </c>
      <c r="P518">
        <f t="shared" si="69"/>
        <v>1</v>
      </c>
      <c r="Q518">
        <f t="shared" si="70"/>
        <v>1</v>
      </c>
      <c r="R518">
        <f t="shared" si="71"/>
        <v>1</v>
      </c>
    </row>
    <row r="519" spans="1:18" x14ac:dyDescent="0.3">
      <c r="A519">
        <v>4</v>
      </c>
      <c r="B519">
        <v>41.897865000000003</v>
      </c>
      <c r="C519">
        <v>-87.630874000000006</v>
      </c>
      <c r="D519" s="1">
        <v>0.375</v>
      </c>
      <c r="E519" s="1">
        <v>0.38541666666666669</v>
      </c>
      <c r="F519" t="s">
        <v>13</v>
      </c>
      <c r="G519" cm="1">
        <f t="array" ref="G519">_xlfn.IFS(F519="Fast Food",0,F519="Groceries",1,F519="Home",2,F519="Library",3,F519="Mall",4,F519="Museum",5,F519="Nightclub",6,F519="Park",7,F519="Parking",8,F519="Restaurant",9,F519="Work",10)</f>
        <v>2</v>
      </c>
      <c r="H519" t="s">
        <v>10</v>
      </c>
      <c r="I519">
        <v>26</v>
      </c>
      <c r="J519" s="2">
        <v>44135</v>
      </c>
      <c r="K519">
        <f t="shared" si="64"/>
        <v>0</v>
      </c>
      <c r="L519" t="str">
        <f t="shared" si="65"/>
        <v>Sa</v>
      </c>
      <c r="M519">
        <f t="shared" si="66"/>
        <v>44</v>
      </c>
      <c r="N519" s="11">
        <f t="shared" si="67"/>
        <v>0.41666666666666663</v>
      </c>
      <c r="O519" s="3">
        <f t="shared" si="68"/>
        <v>-44.999999999999922</v>
      </c>
      <c r="P519">
        <f t="shared" si="69"/>
        <v>1</v>
      </c>
      <c r="Q519">
        <f t="shared" si="70"/>
        <v>1</v>
      </c>
      <c r="R519">
        <f t="shared" si="71"/>
        <v>1</v>
      </c>
    </row>
    <row r="520" spans="1:18" x14ac:dyDescent="0.3">
      <c r="A520">
        <v>4</v>
      </c>
      <c r="B520">
        <v>41.879604</v>
      </c>
      <c r="C520">
        <v>-87.633663999999996</v>
      </c>
      <c r="D520" s="1">
        <v>0.75</v>
      </c>
      <c r="E520" s="1">
        <v>0.79166666666666663</v>
      </c>
      <c r="F520" t="s">
        <v>9</v>
      </c>
      <c r="G520" cm="1">
        <f t="array" ref="G520">_xlfn.IFS(F520="Fast Food",0,F520="Groceries",1,F520="Home",2,F520="Library",3,F520="Mall",4,F520="Museum",5,F520="Nightclub",6,F520="Park",7,F520="Parking",8,F520="Restaurant",9,F520="Work",10)</f>
        <v>0</v>
      </c>
      <c r="H520" t="s">
        <v>10</v>
      </c>
      <c r="I520">
        <v>26</v>
      </c>
      <c r="J520" s="2">
        <v>44135</v>
      </c>
      <c r="K520">
        <f t="shared" si="64"/>
        <v>0</v>
      </c>
      <c r="L520" t="str">
        <f t="shared" si="65"/>
        <v>Sa</v>
      </c>
      <c r="M520">
        <f t="shared" si="66"/>
        <v>44</v>
      </c>
      <c r="N520" s="11">
        <f t="shared" si="67"/>
        <v>0.75</v>
      </c>
      <c r="O520" s="3">
        <f t="shared" si="68"/>
        <v>59.999999999999943</v>
      </c>
      <c r="P520">
        <f t="shared" si="69"/>
        <v>1</v>
      </c>
      <c r="Q520">
        <f t="shared" si="70"/>
        <v>1</v>
      </c>
      <c r="R520">
        <f t="shared" si="71"/>
        <v>1</v>
      </c>
    </row>
    <row r="521" spans="1:18" x14ac:dyDescent="0.3">
      <c r="A521">
        <v>4</v>
      </c>
      <c r="B521">
        <v>41.890135999999998</v>
      </c>
      <c r="C521">
        <v>-87.631688999999994</v>
      </c>
      <c r="D521" s="1">
        <v>0.8125</v>
      </c>
      <c r="E521" s="1">
        <v>0.99930555555555556</v>
      </c>
      <c r="F521" t="s">
        <v>21</v>
      </c>
      <c r="G521" cm="1">
        <f t="array" ref="G521">_xlfn.IFS(F521="Fast Food",0,F521="Groceries",1,F521="Home",2,F521="Library",3,F521="Mall",4,F521="Museum",5,F521="Nightclub",6,F521="Park",7,F521="Parking",8,F521="Restaurant",9,F521="Work",10)</f>
        <v>6</v>
      </c>
      <c r="H521" t="s">
        <v>10</v>
      </c>
      <c r="I521">
        <v>26</v>
      </c>
      <c r="J521" s="2">
        <v>44135</v>
      </c>
      <c r="K521">
        <f t="shared" si="64"/>
        <v>0</v>
      </c>
      <c r="L521" t="str">
        <f t="shared" si="65"/>
        <v>Sa</v>
      </c>
      <c r="M521">
        <f t="shared" si="66"/>
        <v>44</v>
      </c>
      <c r="N521" s="11">
        <f t="shared" si="67"/>
        <v>0.83333333333333326</v>
      </c>
      <c r="O521" s="3">
        <f t="shared" si="68"/>
        <v>239.00000000000011</v>
      </c>
      <c r="P521">
        <f t="shared" si="69"/>
        <v>1.125</v>
      </c>
      <c r="Q521">
        <f t="shared" si="70"/>
        <v>0.9</v>
      </c>
      <c r="R521">
        <f t="shared" si="71"/>
        <v>1.125</v>
      </c>
    </row>
    <row r="522" spans="1:18" x14ac:dyDescent="0.3">
      <c r="A522">
        <v>5</v>
      </c>
      <c r="B522">
        <v>41.897865000000003</v>
      </c>
      <c r="C522">
        <v>-87.630874000000006</v>
      </c>
      <c r="D522" s="1">
        <v>0.33333333333333331</v>
      </c>
      <c r="E522" s="1">
        <v>0.375</v>
      </c>
      <c r="F522" t="s">
        <v>13</v>
      </c>
      <c r="G522" cm="1">
        <f t="array" ref="G522">_xlfn.IFS(F522="Fast Food",0,F522="Groceries",1,F522="Home",2,F522="Library",3,F522="Mall",4,F522="Museum",5,F522="Nightclub",6,F522="Park",7,F522="Parking",8,F522="Restaurant",9,F522="Work",10)</f>
        <v>2</v>
      </c>
      <c r="H522" t="s">
        <v>10</v>
      </c>
      <c r="I522">
        <v>27</v>
      </c>
      <c r="J522" s="2">
        <v>44135</v>
      </c>
      <c r="K522">
        <f t="shared" si="64"/>
        <v>0</v>
      </c>
      <c r="L522" t="str">
        <f t="shared" si="65"/>
        <v>Sa</v>
      </c>
      <c r="M522">
        <f t="shared" si="66"/>
        <v>44</v>
      </c>
      <c r="N522" s="11">
        <f t="shared" si="67"/>
        <v>0.33333333333333331</v>
      </c>
      <c r="O522" s="3">
        <f t="shared" si="68"/>
        <v>60.000000000000028</v>
      </c>
      <c r="P522">
        <f t="shared" si="69"/>
        <v>1</v>
      </c>
      <c r="Q522">
        <f t="shared" si="70"/>
        <v>1</v>
      </c>
      <c r="R522">
        <f t="shared" si="71"/>
        <v>1</v>
      </c>
    </row>
    <row r="523" spans="1:18" x14ac:dyDescent="0.3">
      <c r="A523">
        <v>5</v>
      </c>
      <c r="B523">
        <v>41.881996999999998</v>
      </c>
      <c r="C523">
        <v>-87.627484999999993</v>
      </c>
      <c r="D523" s="1">
        <v>0.375</v>
      </c>
      <c r="E523" s="1">
        <v>0.54166666666666663</v>
      </c>
      <c r="F523" t="s">
        <v>15</v>
      </c>
      <c r="G523" cm="1">
        <f t="array" ref="G523">_xlfn.IFS(F523="Fast Food",0,F523="Groceries",1,F523="Home",2,F523="Library",3,F523="Mall",4,F523="Museum",5,F523="Nightclub",6,F523="Park",7,F523="Parking",8,F523="Restaurant",9,F523="Work",10)</f>
        <v>1</v>
      </c>
      <c r="H523" t="s">
        <v>10</v>
      </c>
      <c r="I523">
        <v>27</v>
      </c>
      <c r="J523" s="2">
        <v>44135</v>
      </c>
      <c r="K523">
        <f t="shared" si="64"/>
        <v>0</v>
      </c>
      <c r="L523" t="str">
        <f t="shared" si="65"/>
        <v>Sa</v>
      </c>
      <c r="M523">
        <f t="shared" si="66"/>
        <v>44</v>
      </c>
      <c r="N523" s="11">
        <f t="shared" si="67"/>
        <v>0.41666666666666663</v>
      </c>
      <c r="O523" s="3">
        <f t="shared" si="68"/>
        <v>180</v>
      </c>
      <c r="P523">
        <f t="shared" si="69"/>
        <v>1</v>
      </c>
      <c r="Q523">
        <f t="shared" si="70"/>
        <v>0.5</v>
      </c>
      <c r="R523">
        <f t="shared" si="71"/>
        <v>1</v>
      </c>
    </row>
    <row r="524" spans="1:18" x14ac:dyDescent="0.3">
      <c r="A524">
        <v>6</v>
      </c>
      <c r="B524">
        <v>41.881996999999998</v>
      </c>
      <c r="C524">
        <v>-87.627484999999993</v>
      </c>
      <c r="D524" s="1">
        <v>0.41666666666666669</v>
      </c>
      <c r="E524" s="1">
        <v>0.54166666666666663</v>
      </c>
      <c r="F524" t="s">
        <v>15</v>
      </c>
      <c r="G524" cm="1">
        <f t="array" ref="G524">_xlfn.IFS(F524="Fast Food",0,F524="Groceries",1,F524="Home",2,F524="Library",3,F524="Mall",4,F524="Museum",5,F524="Nightclub",6,F524="Park",7,F524="Parking",8,F524="Restaurant",9,F524="Work",10)</f>
        <v>1</v>
      </c>
      <c r="H524" t="s">
        <v>14</v>
      </c>
      <c r="I524">
        <v>29</v>
      </c>
      <c r="J524" s="2">
        <v>44135</v>
      </c>
      <c r="K524">
        <f t="shared" si="64"/>
        <v>0</v>
      </c>
      <c r="L524" t="str">
        <f t="shared" si="65"/>
        <v>Sa</v>
      </c>
      <c r="M524">
        <f t="shared" si="66"/>
        <v>44</v>
      </c>
      <c r="N524" s="11">
        <f t="shared" si="67"/>
        <v>0.41666666666666663</v>
      </c>
      <c r="O524" s="3">
        <f t="shared" si="68"/>
        <v>180</v>
      </c>
      <c r="P524">
        <f t="shared" si="69"/>
        <v>1</v>
      </c>
      <c r="Q524">
        <f t="shared" si="70"/>
        <v>0.5</v>
      </c>
      <c r="R524">
        <f t="shared" si="71"/>
        <v>1</v>
      </c>
    </row>
    <row r="525" spans="1:18" x14ac:dyDescent="0.3">
      <c r="A525">
        <v>6</v>
      </c>
      <c r="B525">
        <v>41.883138000000002</v>
      </c>
      <c r="C525">
        <v>-87.630692999999994</v>
      </c>
      <c r="D525" s="1">
        <v>0.58333333333333337</v>
      </c>
      <c r="E525" s="1">
        <v>0.66666666666666663</v>
      </c>
      <c r="F525" t="s">
        <v>19</v>
      </c>
      <c r="G525" cm="1">
        <f t="array" ref="G525">_xlfn.IFS(F525="Fast Food",0,F525="Groceries",1,F525="Home",2,F525="Library",3,F525="Mall",4,F525="Museum",5,F525="Nightclub",6,F525="Park",7,F525="Parking",8,F525="Restaurant",9,F525="Work",10)</f>
        <v>3</v>
      </c>
      <c r="H525" t="s">
        <v>14</v>
      </c>
      <c r="I525">
        <v>29</v>
      </c>
      <c r="J525" s="2">
        <v>44135</v>
      </c>
      <c r="K525">
        <f t="shared" si="64"/>
        <v>0</v>
      </c>
      <c r="L525" t="str">
        <f t="shared" si="65"/>
        <v>Sa</v>
      </c>
      <c r="M525">
        <f t="shared" si="66"/>
        <v>44</v>
      </c>
      <c r="N525" s="11">
        <f t="shared" si="67"/>
        <v>0.58333333333333326</v>
      </c>
      <c r="O525" s="3">
        <f t="shared" si="68"/>
        <v>120.00000000000006</v>
      </c>
      <c r="P525">
        <f t="shared" si="69"/>
        <v>1</v>
      </c>
      <c r="Q525">
        <f t="shared" si="70"/>
        <v>1</v>
      </c>
      <c r="R525">
        <f t="shared" si="71"/>
        <v>1</v>
      </c>
    </row>
    <row r="526" spans="1:18" x14ac:dyDescent="0.3">
      <c r="A526">
        <v>6</v>
      </c>
      <c r="B526">
        <v>41.897865000000003</v>
      </c>
      <c r="C526">
        <v>-87.630874000000006</v>
      </c>
      <c r="D526" s="1">
        <v>0.66666666666666663</v>
      </c>
      <c r="E526" s="1">
        <v>0.99930555555555556</v>
      </c>
      <c r="F526" t="s">
        <v>13</v>
      </c>
      <c r="G526" cm="1">
        <f t="array" ref="G526">_xlfn.IFS(F526="Fast Food",0,F526="Groceries",1,F526="Home",2,F526="Library",3,F526="Mall",4,F526="Museum",5,F526="Nightclub",6,F526="Park",7,F526="Parking",8,F526="Restaurant",9,F526="Work",10)</f>
        <v>2</v>
      </c>
      <c r="H526" t="s">
        <v>14</v>
      </c>
      <c r="I526">
        <v>29</v>
      </c>
      <c r="J526" s="2">
        <v>44135</v>
      </c>
      <c r="K526">
        <f t="shared" si="64"/>
        <v>0</v>
      </c>
      <c r="L526" t="str">
        <f t="shared" si="65"/>
        <v>Sa</v>
      </c>
      <c r="M526">
        <f t="shared" si="66"/>
        <v>44</v>
      </c>
      <c r="N526" s="11">
        <f t="shared" si="67"/>
        <v>0.66666666666666663</v>
      </c>
      <c r="O526" s="3">
        <f t="shared" si="68"/>
        <v>479.00000000000006</v>
      </c>
      <c r="P526">
        <f t="shared" si="69"/>
        <v>1</v>
      </c>
      <c r="Q526">
        <f t="shared" si="70"/>
        <v>0.5</v>
      </c>
      <c r="R526">
        <f t="shared" si="71"/>
        <v>1</v>
      </c>
    </row>
    <row r="527" spans="1:18" x14ac:dyDescent="0.3">
      <c r="A527">
        <v>1</v>
      </c>
      <c r="B527">
        <v>41.878163000000001</v>
      </c>
      <c r="C527">
        <v>-87.634919999999994</v>
      </c>
      <c r="D527" s="1">
        <v>0.52083333333333337</v>
      </c>
      <c r="E527" s="1">
        <v>0.54166666666666663</v>
      </c>
      <c r="F527" t="s">
        <v>17</v>
      </c>
      <c r="G527" cm="1">
        <f t="array" ref="G527">_xlfn.IFS(F527="Fast Food",0,F527="Groceries",1,F527="Home",2,F527="Library",3,F527="Mall",4,F527="Museum",5,F527="Nightclub",6,F527="Park",7,F527="Parking",8,F527="Restaurant",9,F527="Work",10)</f>
        <v>9</v>
      </c>
      <c r="H527" t="s">
        <v>10</v>
      </c>
      <c r="I527">
        <v>25</v>
      </c>
      <c r="J527" s="2">
        <v>44136</v>
      </c>
      <c r="K527">
        <f t="shared" si="64"/>
        <v>0</v>
      </c>
      <c r="L527" t="str">
        <f t="shared" si="65"/>
        <v>Su</v>
      </c>
      <c r="M527">
        <f t="shared" si="66"/>
        <v>45</v>
      </c>
      <c r="N527" s="11">
        <f t="shared" si="67"/>
        <v>0.5</v>
      </c>
      <c r="O527" s="3">
        <f t="shared" si="68"/>
        <v>59.999999999999943</v>
      </c>
      <c r="P527">
        <f t="shared" si="69"/>
        <v>1</v>
      </c>
      <c r="Q527">
        <f t="shared" si="70"/>
        <v>1</v>
      </c>
      <c r="R527">
        <f t="shared" si="71"/>
        <v>1</v>
      </c>
    </row>
    <row r="528" spans="1:18" x14ac:dyDescent="0.3">
      <c r="A528">
        <v>1</v>
      </c>
      <c r="B528">
        <v>41.883138000000002</v>
      </c>
      <c r="C528">
        <v>-87.630692999999994</v>
      </c>
      <c r="D528" s="1">
        <v>0.6875</v>
      </c>
      <c r="E528" s="1">
        <v>0.70833333333333337</v>
      </c>
      <c r="F528" t="s">
        <v>19</v>
      </c>
      <c r="G528" cm="1">
        <f t="array" ref="G528">_xlfn.IFS(F528="Fast Food",0,F528="Groceries",1,F528="Home",2,F528="Library",3,F528="Mall",4,F528="Museum",5,F528="Nightclub",6,F528="Park",7,F528="Parking",8,F528="Restaurant",9,F528="Work",10)</f>
        <v>3</v>
      </c>
      <c r="H528" t="s">
        <v>10</v>
      </c>
      <c r="I528">
        <v>25</v>
      </c>
      <c r="J528" s="2">
        <v>44136</v>
      </c>
      <c r="K528">
        <f t="shared" si="64"/>
        <v>0</v>
      </c>
      <c r="L528" t="str">
        <f t="shared" si="65"/>
        <v>Su</v>
      </c>
      <c r="M528">
        <f t="shared" si="66"/>
        <v>45</v>
      </c>
      <c r="N528" s="11">
        <f t="shared" si="67"/>
        <v>0.66666666666666663</v>
      </c>
      <c r="O528" s="3">
        <f t="shared" si="68"/>
        <v>60.000000000000107</v>
      </c>
      <c r="P528">
        <f t="shared" si="69"/>
        <v>1</v>
      </c>
      <c r="Q528">
        <f t="shared" si="70"/>
        <v>1</v>
      </c>
      <c r="R528">
        <f t="shared" si="71"/>
        <v>1</v>
      </c>
    </row>
    <row r="529" spans="1:18" x14ac:dyDescent="0.3">
      <c r="A529">
        <v>1</v>
      </c>
      <c r="B529">
        <v>41.897865000000003</v>
      </c>
      <c r="C529">
        <v>-87.630874000000006</v>
      </c>
      <c r="D529" s="1">
        <v>0.83333333333333337</v>
      </c>
      <c r="E529" s="1">
        <v>0.99930555555555556</v>
      </c>
      <c r="F529" t="s">
        <v>13</v>
      </c>
      <c r="G529" cm="1">
        <f t="array" ref="G529">_xlfn.IFS(F529="Fast Food",0,F529="Groceries",1,F529="Home",2,F529="Library",3,F529="Mall",4,F529="Museum",5,F529="Nightclub",6,F529="Park",7,F529="Parking",8,F529="Restaurant",9,F529="Work",10)</f>
        <v>2</v>
      </c>
      <c r="H529" t="s">
        <v>10</v>
      </c>
      <c r="I529">
        <v>25</v>
      </c>
      <c r="J529" s="2">
        <v>44136</v>
      </c>
      <c r="K529">
        <f t="shared" si="64"/>
        <v>0</v>
      </c>
      <c r="L529" t="str">
        <f t="shared" si="65"/>
        <v>Su</v>
      </c>
      <c r="M529">
        <f t="shared" si="66"/>
        <v>45</v>
      </c>
      <c r="N529" s="11">
        <f t="shared" si="67"/>
        <v>0.83333333333333326</v>
      </c>
      <c r="O529" s="3">
        <f t="shared" si="68"/>
        <v>239.00000000000011</v>
      </c>
      <c r="P529">
        <f t="shared" si="69"/>
        <v>1</v>
      </c>
      <c r="Q529">
        <f t="shared" si="70"/>
        <v>1</v>
      </c>
      <c r="R529">
        <f t="shared" si="71"/>
        <v>1</v>
      </c>
    </row>
    <row r="530" spans="1:18" x14ac:dyDescent="0.3">
      <c r="A530">
        <v>2</v>
      </c>
      <c r="B530">
        <v>41.881996999999998</v>
      </c>
      <c r="C530">
        <v>-87.627484999999993</v>
      </c>
      <c r="D530" s="1">
        <v>0.33333333333333331</v>
      </c>
      <c r="E530" s="1">
        <v>0.375</v>
      </c>
      <c r="F530" t="s">
        <v>15</v>
      </c>
      <c r="G530" cm="1">
        <f t="array" ref="G530">_xlfn.IFS(F530="Fast Food",0,F530="Groceries",1,F530="Home",2,F530="Library",3,F530="Mall",4,F530="Museum",5,F530="Nightclub",6,F530="Park",7,F530="Parking",8,F530="Restaurant",9,F530="Work",10)</f>
        <v>1</v>
      </c>
      <c r="H530" t="s">
        <v>14</v>
      </c>
      <c r="I530">
        <v>27</v>
      </c>
      <c r="J530" s="2">
        <v>44136</v>
      </c>
      <c r="K530">
        <f t="shared" si="64"/>
        <v>0</v>
      </c>
      <c r="L530" t="str">
        <f t="shared" si="65"/>
        <v>Su</v>
      </c>
      <c r="M530">
        <f t="shared" si="66"/>
        <v>45</v>
      </c>
      <c r="N530" s="11">
        <f t="shared" si="67"/>
        <v>0.33333333333333331</v>
      </c>
      <c r="O530" s="3">
        <f t="shared" si="68"/>
        <v>60.000000000000028</v>
      </c>
      <c r="P530">
        <f t="shared" si="69"/>
        <v>1</v>
      </c>
      <c r="Q530">
        <f t="shared" si="70"/>
        <v>1</v>
      </c>
      <c r="R530">
        <f t="shared" si="71"/>
        <v>1</v>
      </c>
    </row>
    <row r="531" spans="1:18" x14ac:dyDescent="0.3">
      <c r="A531">
        <v>2</v>
      </c>
      <c r="B531">
        <v>41.879927000000002</v>
      </c>
      <c r="C531">
        <v>-87.623632999999998</v>
      </c>
      <c r="D531" s="1">
        <v>0.39583333333333331</v>
      </c>
      <c r="E531" s="1">
        <v>0.5625</v>
      </c>
      <c r="F531" t="s">
        <v>20</v>
      </c>
      <c r="G531" cm="1">
        <f t="array" ref="G531">_xlfn.IFS(F531="Fast Food",0,F531="Groceries",1,F531="Home",2,F531="Library",3,F531="Mall",4,F531="Museum",5,F531="Nightclub",6,F531="Park",7,F531="Parking",8,F531="Restaurant",9,F531="Work",10)</f>
        <v>5</v>
      </c>
      <c r="H531" t="s">
        <v>14</v>
      </c>
      <c r="I531">
        <v>27</v>
      </c>
      <c r="J531" s="2">
        <v>44136</v>
      </c>
      <c r="K531">
        <f t="shared" si="64"/>
        <v>0</v>
      </c>
      <c r="L531" t="str">
        <f t="shared" si="65"/>
        <v>Su</v>
      </c>
      <c r="M531">
        <f t="shared" si="66"/>
        <v>45</v>
      </c>
      <c r="N531" s="11">
        <f t="shared" si="67"/>
        <v>0.41666666666666663</v>
      </c>
      <c r="O531" s="3">
        <f t="shared" si="68"/>
        <v>210.00000000000006</v>
      </c>
      <c r="P531">
        <f t="shared" si="69"/>
        <v>1</v>
      </c>
      <c r="Q531">
        <f t="shared" si="70"/>
        <v>1</v>
      </c>
      <c r="R531">
        <f t="shared" si="71"/>
        <v>1</v>
      </c>
    </row>
    <row r="532" spans="1:18" x14ac:dyDescent="0.3">
      <c r="A532">
        <v>2</v>
      </c>
      <c r="B532">
        <v>41.879604</v>
      </c>
      <c r="C532">
        <v>-87.633663999999996</v>
      </c>
      <c r="D532" s="1">
        <v>0.58333333333333337</v>
      </c>
      <c r="E532" s="1">
        <v>0.625</v>
      </c>
      <c r="F532" t="s">
        <v>9</v>
      </c>
      <c r="G532" cm="1">
        <f t="array" ref="G532">_xlfn.IFS(F532="Fast Food",0,F532="Groceries",1,F532="Home",2,F532="Library",3,F532="Mall",4,F532="Museum",5,F532="Nightclub",6,F532="Park",7,F532="Parking",8,F532="Restaurant",9,F532="Work",10)</f>
        <v>0</v>
      </c>
      <c r="H532" t="s">
        <v>14</v>
      </c>
      <c r="I532">
        <v>27</v>
      </c>
      <c r="J532" s="2">
        <v>44136</v>
      </c>
      <c r="K532">
        <f t="shared" si="64"/>
        <v>0</v>
      </c>
      <c r="L532" t="str">
        <f t="shared" si="65"/>
        <v>Su</v>
      </c>
      <c r="M532">
        <f t="shared" si="66"/>
        <v>45</v>
      </c>
      <c r="N532" s="11">
        <f t="shared" si="67"/>
        <v>0.58333333333333326</v>
      </c>
      <c r="O532" s="3">
        <f t="shared" si="68"/>
        <v>60.000000000000107</v>
      </c>
      <c r="P532">
        <f t="shared" si="69"/>
        <v>1</v>
      </c>
      <c r="Q532">
        <f t="shared" si="70"/>
        <v>1</v>
      </c>
      <c r="R532">
        <f t="shared" si="71"/>
        <v>1</v>
      </c>
    </row>
    <row r="533" spans="1:18" x14ac:dyDescent="0.3">
      <c r="A533">
        <v>2</v>
      </c>
      <c r="B533">
        <v>41.897865000000003</v>
      </c>
      <c r="C533">
        <v>-87.630874000000006</v>
      </c>
      <c r="D533" s="1">
        <v>0.64583333333333337</v>
      </c>
      <c r="E533" s="1">
        <v>0.99930555555555556</v>
      </c>
      <c r="F533" t="s">
        <v>13</v>
      </c>
      <c r="G533" cm="1">
        <f t="array" ref="G533">_xlfn.IFS(F533="Fast Food",0,F533="Groceries",1,F533="Home",2,F533="Library",3,F533="Mall",4,F533="Museum",5,F533="Nightclub",6,F533="Park",7,F533="Parking",8,F533="Restaurant",9,F533="Work",10)</f>
        <v>2</v>
      </c>
      <c r="H533" t="s">
        <v>14</v>
      </c>
      <c r="I533">
        <v>27</v>
      </c>
      <c r="J533" s="2">
        <v>44136</v>
      </c>
      <c r="K533">
        <f t="shared" si="64"/>
        <v>0</v>
      </c>
      <c r="L533" t="str">
        <f t="shared" si="65"/>
        <v>Su</v>
      </c>
      <c r="M533">
        <f t="shared" si="66"/>
        <v>45</v>
      </c>
      <c r="N533" s="11">
        <f t="shared" si="67"/>
        <v>0.66666666666666663</v>
      </c>
      <c r="O533" s="3">
        <f t="shared" si="68"/>
        <v>479.00000000000006</v>
      </c>
      <c r="P533">
        <f t="shared" si="69"/>
        <v>1</v>
      </c>
      <c r="Q533">
        <f t="shared" si="70"/>
        <v>0.5</v>
      </c>
      <c r="R533">
        <f t="shared" si="71"/>
        <v>1</v>
      </c>
    </row>
    <row r="534" spans="1:18" x14ac:dyDescent="0.3">
      <c r="A534">
        <v>3</v>
      </c>
      <c r="B534">
        <v>41.874848999999998</v>
      </c>
      <c r="C534">
        <v>-87.634506000000002</v>
      </c>
      <c r="D534" s="1">
        <v>0.29166666666666669</v>
      </c>
      <c r="E534" s="1">
        <v>0.375</v>
      </c>
      <c r="F534" t="s">
        <v>16</v>
      </c>
      <c r="G534" cm="1">
        <f t="array" ref="G534">_xlfn.IFS(F534="Fast Food",0,F534="Groceries",1,F534="Home",2,F534="Library",3,F534="Mall",4,F534="Museum",5,F534="Nightclub",6,F534="Park",7,F534="Parking",8,F534="Restaurant",9,F534="Work",10)</f>
        <v>7</v>
      </c>
      <c r="H534" t="s">
        <v>14</v>
      </c>
      <c r="I534">
        <v>29</v>
      </c>
      <c r="J534" s="2">
        <v>44136</v>
      </c>
      <c r="K534">
        <f t="shared" si="64"/>
        <v>0</v>
      </c>
      <c r="L534" t="str">
        <f t="shared" si="65"/>
        <v>Su</v>
      </c>
      <c r="M534">
        <f t="shared" si="66"/>
        <v>45</v>
      </c>
      <c r="N534" s="11">
        <f t="shared" si="67"/>
        <v>0.33333333333333331</v>
      </c>
      <c r="O534" s="3">
        <f t="shared" si="68"/>
        <v>60.000000000000028</v>
      </c>
      <c r="P534">
        <f t="shared" si="69"/>
        <v>1</v>
      </c>
      <c r="Q534">
        <f t="shared" si="70"/>
        <v>1</v>
      </c>
      <c r="R534">
        <f t="shared" si="71"/>
        <v>1</v>
      </c>
    </row>
    <row r="535" spans="1:18" x14ac:dyDescent="0.3">
      <c r="A535">
        <v>3</v>
      </c>
      <c r="B535">
        <v>41.884017999999998</v>
      </c>
      <c r="C535">
        <v>-87.627398999999997</v>
      </c>
      <c r="D535" s="1">
        <v>0.75</v>
      </c>
      <c r="E535" s="1">
        <v>0.91666666666666663</v>
      </c>
      <c r="F535" t="s">
        <v>18</v>
      </c>
      <c r="G535" cm="1">
        <f t="array" ref="G535">_xlfn.IFS(F535="Fast Food",0,F535="Groceries",1,F535="Home",2,F535="Library",3,F535="Mall",4,F535="Museum",5,F535="Nightclub",6,F535="Park",7,F535="Parking",8,F535="Restaurant",9,F535="Work",10)</f>
        <v>4</v>
      </c>
      <c r="H535" t="s">
        <v>14</v>
      </c>
      <c r="I535">
        <v>29</v>
      </c>
      <c r="J535" s="2">
        <v>44136</v>
      </c>
      <c r="K535">
        <f t="shared" si="64"/>
        <v>0</v>
      </c>
      <c r="L535" t="str">
        <f t="shared" si="65"/>
        <v>Su</v>
      </c>
      <c r="M535">
        <f t="shared" si="66"/>
        <v>45</v>
      </c>
      <c r="N535" s="11">
        <f t="shared" si="67"/>
        <v>0.75</v>
      </c>
      <c r="O535" s="3">
        <f t="shared" si="68"/>
        <v>239.99999999999994</v>
      </c>
      <c r="P535">
        <f t="shared" si="69"/>
        <v>1</v>
      </c>
      <c r="Q535">
        <f t="shared" si="70"/>
        <v>1</v>
      </c>
      <c r="R535">
        <f t="shared" si="71"/>
        <v>1</v>
      </c>
    </row>
    <row r="536" spans="1:18" x14ac:dyDescent="0.3">
      <c r="A536">
        <v>4</v>
      </c>
      <c r="B536">
        <v>41.897865000000003</v>
      </c>
      <c r="C536">
        <v>-87.630874000000006</v>
      </c>
      <c r="D536" s="1">
        <v>0.375</v>
      </c>
      <c r="E536" s="1">
        <v>0.38541666666666669</v>
      </c>
      <c r="F536" t="s">
        <v>13</v>
      </c>
      <c r="G536" cm="1">
        <f t="array" ref="G536">_xlfn.IFS(F536="Fast Food",0,F536="Groceries",1,F536="Home",2,F536="Library",3,F536="Mall",4,F536="Museum",5,F536="Nightclub",6,F536="Park",7,F536="Parking",8,F536="Restaurant",9,F536="Work",10)</f>
        <v>2</v>
      </c>
      <c r="H536" t="s">
        <v>10</v>
      </c>
      <c r="I536">
        <v>26</v>
      </c>
      <c r="J536" s="2">
        <v>44136</v>
      </c>
      <c r="K536">
        <f t="shared" si="64"/>
        <v>0</v>
      </c>
      <c r="L536" t="str">
        <f t="shared" si="65"/>
        <v>Su</v>
      </c>
      <c r="M536">
        <f t="shared" si="66"/>
        <v>45</v>
      </c>
      <c r="N536" s="11">
        <f t="shared" si="67"/>
        <v>0.41666666666666663</v>
      </c>
      <c r="O536" s="3">
        <f t="shared" si="68"/>
        <v>-44.999999999999922</v>
      </c>
      <c r="P536">
        <f t="shared" si="69"/>
        <v>1</v>
      </c>
      <c r="Q536">
        <f t="shared" si="70"/>
        <v>1</v>
      </c>
      <c r="R536">
        <f t="shared" si="71"/>
        <v>1</v>
      </c>
    </row>
    <row r="537" spans="1:18" x14ac:dyDescent="0.3">
      <c r="A537">
        <v>4</v>
      </c>
      <c r="B537">
        <v>41.879604</v>
      </c>
      <c r="C537">
        <v>-87.633663999999996</v>
      </c>
      <c r="D537" s="1">
        <v>0.75</v>
      </c>
      <c r="E537" s="1">
        <v>0.79166666666666663</v>
      </c>
      <c r="F537" t="s">
        <v>9</v>
      </c>
      <c r="G537" cm="1">
        <f t="array" ref="G537">_xlfn.IFS(F537="Fast Food",0,F537="Groceries",1,F537="Home",2,F537="Library",3,F537="Mall",4,F537="Museum",5,F537="Nightclub",6,F537="Park",7,F537="Parking",8,F537="Restaurant",9,F537="Work",10)</f>
        <v>0</v>
      </c>
      <c r="H537" t="s">
        <v>10</v>
      </c>
      <c r="I537">
        <v>26</v>
      </c>
      <c r="J537" s="2">
        <v>44136</v>
      </c>
      <c r="K537">
        <f t="shared" si="64"/>
        <v>0</v>
      </c>
      <c r="L537" t="str">
        <f t="shared" si="65"/>
        <v>Su</v>
      </c>
      <c r="M537">
        <f t="shared" si="66"/>
        <v>45</v>
      </c>
      <c r="N537" s="11">
        <f t="shared" si="67"/>
        <v>0.75</v>
      </c>
      <c r="O537" s="3">
        <f t="shared" si="68"/>
        <v>59.999999999999943</v>
      </c>
      <c r="P537">
        <f t="shared" si="69"/>
        <v>1</v>
      </c>
      <c r="Q537">
        <f t="shared" si="70"/>
        <v>1</v>
      </c>
      <c r="R537">
        <f t="shared" si="71"/>
        <v>1</v>
      </c>
    </row>
    <row r="538" spans="1:18" x14ac:dyDescent="0.3">
      <c r="A538">
        <v>4</v>
      </c>
      <c r="B538">
        <v>41.890135999999998</v>
      </c>
      <c r="C538">
        <v>-87.631688999999994</v>
      </c>
      <c r="D538" s="1">
        <v>0.8125</v>
      </c>
      <c r="E538" s="1">
        <v>0.99930555555555556</v>
      </c>
      <c r="F538" t="s">
        <v>21</v>
      </c>
      <c r="G538" cm="1">
        <f t="array" ref="G538">_xlfn.IFS(F538="Fast Food",0,F538="Groceries",1,F538="Home",2,F538="Library",3,F538="Mall",4,F538="Museum",5,F538="Nightclub",6,F538="Park",7,F538="Parking",8,F538="Restaurant",9,F538="Work",10)</f>
        <v>6</v>
      </c>
      <c r="H538" t="s">
        <v>10</v>
      </c>
      <c r="I538">
        <v>26</v>
      </c>
      <c r="J538" s="2">
        <v>44136</v>
      </c>
      <c r="K538">
        <f t="shared" si="64"/>
        <v>0</v>
      </c>
      <c r="L538" t="str">
        <f t="shared" si="65"/>
        <v>Su</v>
      </c>
      <c r="M538">
        <f t="shared" si="66"/>
        <v>45</v>
      </c>
      <c r="N538" s="11">
        <f t="shared" si="67"/>
        <v>0.83333333333333326</v>
      </c>
      <c r="O538" s="3">
        <f t="shared" si="68"/>
        <v>239.00000000000011</v>
      </c>
      <c r="P538">
        <f t="shared" si="69"/>
        <v>0.75</v>
      </c>
      <c r="Q538">
        <f t="shared" si="70"/>
        <v>1</v>
      </c>
      <c r="R538">
        <f t="shared" si="71"/>
        <v>0.75</v>
      </c>
    </row>
    <row r="539" spans="1:18" x14ac:dyDescent="0.3">
      <c r="A539">
        <v>5</v>
      </c>
      <c r="B539">
        <v>41.897865000000003</v>
      </c>
      <c r="C539">
        <v>-87.630874000000006</v>
      </c>
      <c r="D539" s="1">
        <v>0.33333333333333331</v>
      </c>
      <c r="E539" s="1">
        <v>0.375</v>
      </c>
      <c r="F539" t="s">
        <v>13</v>
      </c>
      <c r="G539" cm="1">
        <f t="array" ref="G539">_xlfn.IFS(F539="Fast Food",0,F539="Groceries",1,F539="Home",2,F539="Library",3,F539="Mall",4,F539="Museum",5,F539="Nightclub",6,F539="Park",7,F539="Parking",8,F539="Restaurant",9,F539="Work",10)</f>
        <v>2</v>
      </c>
      <c r="H539" t="s">
        <v>10</v>
      </c>
      <c r="I539">
        <v>27</v>
      </c>
      <c r="J539" s="2">
        <v>44136</v>
      </c>
      <c r="K539">
        <f t="shared" si="64"/>
        <v>0</v>
      </c>
      <c r="L539" t="str">
        <f t="shared" si="65"/>
        <v>Su</v>
      </c>
      <c r="M539">
        <f t="shared" si="66"/>
        <v>45</v>
      </c>
      <c r="N539" s="11">
        <f t="shared" si="67"/>
        <v>0.33333333333333331</v>
      </c>
      <c r="O539" s="3">
        <f t="shared" si="68"/>
        <v>60.000000000000028</v>
      </c>
      <c r="P539">
        <f t="shared" si="69"/>
        <v>1</v>
      </c>
      <c r="Q539">
        <f t="shared" si="70"/>
        <v>1</v>
      </c>
      <c r="R539">
        <f t="shared" si="71"/>
        <v>1</v>
      </c>
    </row>
    <row r="540" spans="1:18" x14ac:dyDescent="0.3">
      <c r="A540">
        <v>5</v>
      </c>
      <c r="B540">
        <v>41.881996999999998</v>
      </c>
      <c r="C540">
        <v>-87.627484999999993</v>
      </c>
      <c r="D540" s="1">
        <v>0.375</v>
      </c>
      <c r="E540" s="1">
        <v>0.54166666666666663</v>
      </c>
      <c r="F540" t="s">
        <v>15</v>
      </c>
      <c r="G540" cm="1">
        <f t="array" ref="G540">_xlfn.IFS(F540="Fast Food",0,F540="Groceries",1,F540="Home",2,F540="Library",3,F540="Mall",4,F540="Museum",5,F540="Nightclub",6,F540="Park",7,F540="Parking",8,F540="Restaurant",9,F540="Work",10)</f>
        <v>1</v>
      </c>
      <c r="H540" t="s">
        <v>10</v>
      </c>
      <c r="I540">
        <v>27</v>
      </c>
      <c r="J540" s="2">
        <v>44136</v>
      </c>
      <c r="K540">
        <f t="shared" si="64"/>
        <v>0</v>
      </c>
      <c r="L540" t="str">
        <f t="shared" si="65"/>
        <v>Su</v>
      </c>
      <c r="M540">
        <f t="shared" si="66"/>
        <v>45</v>
      </c>
      <c r="N540" s="11">
        <f t="shared" si="67"/>
        <v>0.41666666666666663</v>
      </c>
      <c r="O540" s="3">
        <f t="shared" si="68"/>
        <v>180</v>
      </c>
      <c r="P540">
        <f t="shared" si="69"/>
        <v>1</v>
      </c>
      <c r="Q540">
        <f t="shared" si="70"/>
        <v>0.5</v>
      </c>
      <c r="R540">
        <f t="shared" si="71"/>
        <v>1</v>
      </c>
    </row>
    <row r="541" spans="1:18" x14ac:dyDescent="0.3">
      <c r="A541">
        <v>6</v>
      </c>
      <c r="B541">
        <v>41.881996999999998</v>
      </c>
      <c r="C541">
        <v>-87.627484999999993</v>
      </c>
      <c r="D541" s="1">
        <v>0.41666666666666669</v>
      </c>
      <c r="E541" s="1">
        <v>0.54166666666666663</v>
      </c>
      <c r="F541" t="s">
        <v>15</v>
      </c>
      <c r="G541" cm="1">
        <f t="array" ref="G541">_xlfn.IFS(F541="Fast Food",0,F541="Groceries",1,F541="Home",2,F541="Library",3,F541="Mall",4,F541="Museum",5,F541="Nightclub",6,F541="Park",7,F541="Parking",8,F541="Restaurant",9,F541="Work",10)</f>
        <v>1</v>
      </c>
      <c r="H541" t="s">
        <v>14</v>
      </c>
      <c r="I541">
        <v>29</v>
      </c>
      <c r="J541" s="2">
        <v>44136</v>
      </c>
      <c r="K541">
        <f t="shared" si="64"/>
        <v>0</v>
      </c>
      <c r="L541" t="str">
        <f t="shared" si="65"/>
        <v>Su</v>
      </c>
      <c r="M541">
        <f t="shared" si="66"/>
        <v>45</v>
      </c>
      <c r="N541" s="11">
        <f t="shared" si="67"/>
        <v>0.41666666666666663</v>
      </c>
      <c r="O541" s="3">
        <f t="shared" si="68"/>
        <v>180</v>
      </c>
      <c r="P541">
        <f t="shared" si="69"/>
        <v>1</v>
      </c>
      <c r="Q541">
        <f t="shared" si="70"/>
        <v>0.5</v>
      </c>
      <c r="R541">
        <f t="shared" si="71"/>
        <v>1</v>
      </c>
    </row>
    <row r="542" spans="1:18" x14ac:dyDescent="0.3">
      <c r="A542">
        <v>6</v>
      </c>
      <c r="B542">
        <v>41.883138000000002</v>
      </c>
      <c r="C542">
        <v>-87.630692999999994</v>
      </c>
      <c r="D542" s="1">
        <v>0.58333333333333337</v>
      </c>
      <c r="E542" s="1">
        <v>0.66666666666666663</v>
      </c>
      <c r="F542" t="s">
        <v>19</v>
      </c>
      <c r="G542" cm="1">
        <f t="array" ref="G542">_xlfn.IFS(F542="Fast Food",0,F542="Groceries",1,F542="Home",2,F542="Library",3,F542="Mall",4,F542="Museum",5,F542="Nightclub",6,F542="Park",7,F542="Parking",8,F542="Restaurant",9,F542="Work",10)</f>
        <v>3</v>
      </c>
      <c r="H542" t="s">
        <v>14</v>
      </c>
      <c r="I542">
        <v>29</v>
      </c>
      <c r="J542" s="2">
        <v>44136</v>
      </c>
      <c r="K542">
        <f t="shared" si="64"/>
        <v>0</v>
      </c>
      <c r="L542" t="str">
        <f t="shared" si="65"/>
        <v>Su</v>
      </c>
      <c r="M542">
        <f t="shared" si="66"/>
        <v>45</v>
      </c>
      <c r="N542" s="11">
        <f t="shared" si="67"/>
        <v>0.58333333333333326</v>
      </c>
      <c r="O542" s="3">
        <f t="shared" si="68"/>
        <v>120.00000000000006</v>
      </c>
      <c r="P542">
        <f t="shared" si="69"/>
        <v>1</v>
      </c>
      <c r="Q542">
        <f t="shared" si="70"/>
        <v>1</v>
      </c>
      <c r="R542">
        <f t="shared" si="71"/>
        <v>1</v>
      </c>
    </row>
    <row r="543" spans="1:18" x14ac:dyDescent="0.3">
      <c r="A543">
        <v>6</v>
      </c>
      <c r="B543">
        <v>41.897865000000003</v>
      </c>
      <c r="C543">
        <v>-87.630874000000006</v>
      </c>
      <c r="D543" s="1">
        <v>0.66666666666666663</v>
      </c>
      <c r="E543" s="1">
        <v>0.6875</v>
      </c>
      <c r="F543" t="s">
        <v>13</v>
      </c>
      <c r="G543" cm="1">
        <f t="array" ref="G543">_xlfn.IFS(F543="Fast Food",0,F543="Groceries",1,F543="Home",2,F543="Library",3,F543="Mall",4,F543="Museum",5,F543="Nightclub",6,F543="Park",7,F543="Parking",8,F543="Restaurant",9,F543="Work",10)</f>
        <v>2</v>
      </c>
      <c r="H543" t="s">
        <v>14</v>
      </c>
      <c r="I543">
        <v>29</v>
      </c>
      <c r="J543" s="2">
        <v>44136</v>
      </c>
      <c r="K543">
        <f t="shared" si="64"/>
        <v>0</v>
      </c>
      <c r="L543" t="str">
        <f t="shared" si="65"/>
        <v>Su</v>
      </c>
      <c r="M543">
        <f t="shared" si="66"/>
        <v>45</v>
      </c>
      <c r="N543" s="11">
        <f t="shared" si="67"/>
        <v>0.66666666666666663</v>
      </c>
      <c r="O543" s="3">
        <f t="shared" si="68"/>
        <v>30.000000000000053</v>
      </c>
      <c r="P543">
        <f t="shared" si="69"/>
        <v>1</v>
      </c>
      <c r="Q543">
        <f t="shared" si="70"/>
        <v>0.5</v>
      </c>
      <c r="R543">
        <f t="shared" si="71"/>
        <v>1</v>
      </c>
    </row>
    <row r="544" spans="1:18" x14ac:dyDescent="0.3">
      <c r="A544">
        <v>6</v>
      </c>
      <c r="B544">
        <v>41.890135999999998</v>
      </c>
      <c r="C544">
        <v>-87.631688999999994</v>
      </c>
      <c r="D544" s="1">
        <v>0.91666666666666663</v>
      </c>
      <c r="E544" s="1">
        <v>0.99930555555555556</v>
      </c>
      <c r="F544" t="s">
        <v>21</v>
      </c>
      <c r="G544" cm="1">
        <f t="array" ref="G544">_xlfn.IFS(F544="Fast Food",0,F544="Groceries",1,F544="Home",2,F544="Library",3,F544="Mall",4,F544="Museum",5,F544="Nightclub",6,F544="Park",7,F544="Parking",8,F544="Restaurant",9,F544="Work",10)</f>
        <v>6</v>
      </c>
      <c r="H544" t="s">
        <v>14</v>
      </c>
      <c r="I544">
        <v>29</v>
      </c>
      <c r="J544" s="2">
        <v>44136</v>
      </c>
      <c r="K544">
        <f t="shared" si="64"/>
        <v>0</v>
      </c>
      <c r="L544" t="str">
        <f t="shared" si="65"/>
        <v>Su</v>
      </c>
      <c r="M544">
        <f t="shared" si="66"/>
        <v>45</v>
      </c>
      <c r="N544" s="11">
        <f t="shared" si="67"/>
        <v>0.91666666666666663</v>
      </c>
      <c r="O544" s="3">
        <f t="shared" si="68"/>
        <v>119.00000000000006</v>
      </c>
      <c r="P544">
        <f t="shared" si="69"/>
        <v>1</v>
      </c>
      <c r="Q544">
        <f t="shared" si="70"/>
        <v>1</v>
      </c>
      <c r="R544">
        <f t="shared" si="71"/>
        <v>1</v>
      </c>
    </row>
    <row r="545" spans="1:18" x14ac:dyDescent="0.3">
      <c r="A545">
        <v>1</v>
      </c>
      <c r="B545">
        <v>41.879604</v>
      </c>
      <c r="C545">
        <v>-87.633663999999996</v>
      </c>
      <c r="D545" s="1">
        <v>0.33333333333333331</v>
      </c>
      <c r="E545" s="1">
        <v>0.34027777777777773</v>
      </c>
      <c r="F545" t="s">
        <v>9</v>
      </c>
      <c r="G545" cm="1">
        <f t="array" ref="G545">_xlfn.IFS(F545="Fast Food",0,F545="Groceries",1,F545="Home",2,F545="Library",3,F545="Mall",4,F545="Museum",5,F545="Nightclub",6,F545="Park",7,F545="Parking",8,F545="Restaurant",9,F545="Work",10)</f>
        <v>0</v>
      </c>
      <c r="H545" t="s">
        <v>10</v>
      </c>
      <c r="I545">
        <v>25</v>
      </c>
      <c r="J545" s="2">
        <v>44137</v>
      </c>
      <c r="K545">
        <f t="shared" si="64"/>
        <v>1</v>
      </c>
      <c r="L545" t="str">
        <f t="shared" si="65"/>
        <v>M</v>
      </c>
      <c r="M545">
        <f t="shared" si="66"/>
        <v>45</v>
      </c>
      <c r="N545" s="11">
        <f t="shared" si="67"/>
        <v>0.33333333333333331</v>
      </c>
      <c r="O545" s="3">
        <f t="shared" si="68"/>
        <v>9.9999999999999645</v>
      </c>
      <c r="P545">
        <f t="shared" si="69"/>
        <v>0.875</v>
      </c>
      <c r="Q545">
        <f t="shared" si="70"/>
        <v>0.53846153846153844</v>
      </c>
      <c r="R545">
        <f t="shared" si="71"/>
        <v>0.875</v>
      </c>
    </row>
    <row r="546" spans="1:18" x14ac:dyDescent="0.3">
      <c r="A546">
        <v>1</v>
      </c>
      <c r="B546">
        <v>41.877676999999998</v>
      </c>
      <c r="C546">
        <v>-87.634251000000006</v>
      </c>
      <c r="D546" s="1">
        <v>0.34375</v>
      </c>
      <c r="E546" s="1">
        <v>0.34722222222222227</v>
      </c>
      <c r="F546" t="s">
        <v>11</v>
      </c>
      <c r="G546" cm="1">
        <f t="array" ref="G546">_xlfn.IFS(F546="Fast Food",0,F546="Groceries",1,F546="Home",2,F546="Library",3,F546="Mall",4,F546="Museum",5,F546="Nightclub",6,F546="Park",7,F546="Parking",8,F546="Restaurant",9,F546="Work",10)</f>
        <v>8</v>
      </c>
      <c r="H546" t="s">
        <v>10</v>
      </c>
      <c r="I546">
        <v>25</v>
      </c>
      <c r="J546" s="2">
        <v>44137</v>
      </c>
      <c r="K546">
        <f t="shared" si="64"/>
        <v>1</v>
      </c>
      <c r="L546" t="str">
        <f t="shared" si="65"/>
        <v>M</v>
      </c>
      <c r="M546">
        <f t="shared" si="66"/>
        <v>45</v>
      </c>
      <c r="N546" s="11">
        <f t="shared" si="67"/>
        <v>0.33333333333333331</v>
      </c>
      <c r="O546" s="3">
        <f t="shared" si="68"/>
        <v>20.000000000000089</v>
      </c>
      <c r="P546">
        <f t="shared" si="69"/>
        <v>1</v>
      </c>
      <c r="Q546">
        <f t="shared" si="70"/>
        <v>1</v>
      </c>
      <c r="R546">
        <f t="shared" si="71"/>
        <v>1</v>
      </c>
    </row>
    <row r="547" spans="1:18" x14ac:dyDescent="0.3">
      <c r="A547">
        <v>1</v>
      </c>
      <c r="B547">
        <v>41.880653000000002</v>
      </c>
      <c r="C547">
        <v>-87.636480000000006</v>
      </c>
      <c r="D547" s="1">
        <v>0.35416666666666669</v>
      </c>
      <c r="E547" s="1">
        <v>0.5</v>
      </c>
      <c r="F547" t="s">
        <v>12</v>
      </c>
      <c r="G547" cm="1">
        <f t="array" ref="G547">_xlfn.IFS(F547="Fast Food",0,F547="Groceries",1,F547="Home",2,F547="Library",3,F547="Mall",4,F547="Museum",5,F547="Nightclub",6,F547="Park",7,F547="Parking",8,F547="Restaurant",9,F547="Work",10)</f>
        <v>10</v>
      </c>
      <c r="H547" t="s">
        <v>10</v>
      </c>
      <c r="I547">
        <v>25</v>
      </c>
      <c r="J547" s="2">
        <v>44137</v>
      </c>
      <c r="K547">
        <f t="shared" si="64"/>
        <v>1</v>
      </c>
      <c r="L547" t="str">
        <f t="shared" si="65"/>
        <v>M</v>
      </c>
      <c r="M547">
        <f t="shared" si="66"/>
        <v>45</v>
      </c>
      <c r="N547" s="11">
        <f t="shared" si="67"/>
        <v>0.33333333333333331</v>
      </c>
      <c r="O547" s="3">
        <f t="shared" si="68"/>
        <v>240.00000000000003</v>
      </c>
      <c r="P547">
        <f t="shared" si="69"/>
        <v>1</v>
      </c>
      <c r="Q547">
        <f t="shared" si="70"/>
        <v>1</v>
      </c>
      <c r="R547">
        <f t="shared" si="71"/>
        <v>1</v>
      </c>
    </row>
    <row r="548" spans="1:18" x14ac:dyDescent="0.3">
      <c r="A548">
        <v>1</v>
      </c>
      <c r="B548">
        <v>41.897865000000003</v>
      </c>
      <c r="C548">
        <v>-87.630874000000006</v>
      </c>
      <c r="D548" s="1">
        <v>0.72916666666666663</v>
      </c>
      <c r="E548" s="1">
        <v>0.99930555555555556</v>
      </c>
      <c r="F548" t="s">
        <v>13</v>
      </c>
      <c r="G548" cm="1">
        <f t="array" ref="G548">_xlfn.IFS(F548="Fast Food",0,F548="Groceries",1,F548="Home",2,F548="Library",3,F548="Mall",4,F548="Museum",5,F548="Nightclub",6,F548="Park",7,F548="Parking",8,F548="Restaurant",9,F548="Work",10)</f>
        <v>2</v>
      </c>
      <c r="H548" t="s">
        <v>10</v>
      </c>
      <c r="I548">
        <v>25</v>
      </c>
      <c r="J548" s="2">
        <v>44137</v>
      </c>
      <c r="K548">
        <f t="shared" si="64"/>
        <v>1</v>
      </c>
      <c r="L548" t="str">
        <f t="shared" si="65"/>
        <v>M</v>
      </c>
      <c r="M548">
        <f t="shared" si="66"/>
        <v>45</v>
      </c>
      <c r="N548" s="11">
        <f t="shared" si="67"/>
        <v>0.75</v>
      </c>
      <c r="O548" s="3">
        <f t="shared" si="68"/>
        <v>359</v>
      </c>
      <c r="P548">
        <f t="shared" si="69"/>
        <v>1</v>
      </c>
      <c r="Q548">
        <f t="shared" si="70"/>
        <v>0.25</v>
      </c>
      <c r="R548">
        <f t="shared" si="71"/>
        <v>1</v>
      </c>
    </row>
    <row r="549" spans="1:18" x14ac:dyDescent="0.3">
      <c r="A549">
        <v>2</v>
      </c>
      <c r="B549">
        <v>41.879604</v>
      </c>
      <c r="C549">
        <v>-87.633663999999996</v>
      </c>
      <c r="D549" s="1">
        <v>0.3125</v>
      </c>
      <c r="E549" s="1">
        <v>0.35416666666666669</v>
      </c>
      <c r="F549" t="s">
        <v>9</v>
      </c>
      <c r="G549" cm="1">
        <f t="array" ref="G549">_xlfn.IFS(F549="Fast Food",0,F549="Groceries",1,F549="Home",2,F549="Library",3,F549="Mall",4,F549="Museum",5,F549="Nightclub",6,F549="Park",7,F549="Parking",8,F549="Restaurant",9,F549="Work",10)</f>
        <v>0</v>
      </c>
      <c r="H549" t="s">
        <v>14</v>
      </c>
      <c r="I549">
        <v>27</v>
      </c>
      <c r="J549" s="2">
        <v>44137</v>
      </c>
      <c r="K549">
        <f t="shared" si="64"/>
        <v>1</v>
      </c>
      <c r="L549" t="str">
        <f t="shared" si="65"/>
        <v>M</v>
      </c>
      <c r="M549">
        <f t="shared" si="66"/>
        <v>45</v>
      </c>
      <c r="N549" s="11">
        <f t="shared" si="67"/>
        <v>0.33333333333333331</v>
      </c>
      <c r="O549" s="3">
        <f t="shared" si="68"/>
        <v>30.000000000000053</v>
      </c>
      <c r="P549">
        <f t="shared" si="69"/>
        <v>0.75</v>
      </c>
      <c r="Q549">
        <f t="shared" si="70"/>
        <v>0.46153846153846156</v>
      </c>
      <c r="R549">
        <f t="shared" si="71"/>
        <v>0.75</v>
      </c>
    </row>
    <row r="550" spans="1:18" x14ac:dyDescent="0.3">
      <c r="A550">
        <v>2</v>
      </c>
      <c r="B550">
        <v>41.880653000000002</v>
      </c>
      <c r="C550">
        <v>-87.636480000000006</v>
      </c>
      <c r="D550" s="1">
        <v>0.375</v>
      </c>
      <c r="E550" s="1">
        <v>0.70833333333333337</v>
      </c>
      <c r="F550" t="s">
        <v>12</v>
      </c>
      <c r="G550" cm="1">
        <f t="array" ref="G550">_xlfn.IFS(F550="Fast Food",0,F550="Groceries",1,F550="Home",2,F550="Library",3,F550="Mall",4,F550="Museum",5,F550="Nightclub",6,F550="Park",7,F550="Parking",8,F550="Restaurant",9,F550="Work",10)</f>
        <v>10</v>
      </c>
      <c r="H550" t="s">
        <v>14</v>
      </c>
      <c r="I550">
        <v>27</v>
      </c>
      <c r="J550" s="2">
        <v>44137</v>
      </c>
      <c r="K550">
        <f t="shared" si="64"/>
        <v>1</v>
      </c>
      <c r="L550" t="str">
        <f t="shared" si="65"/>
        <v>M</v>
      </c>
      <c r="M550">
        <f t="shared" si="66"/>
        <v>45</v>
      </c>
      <c r="N550" s="11">
        <f t="shared" si="67"/>
        <v>0.41666666666666663</v>
      </c>
      <c r="O550" s="3">
        <f t="shared" si="68"/>
        <v>420.00000000000011</v>
      </c>
      <c r="P550">
        <f t="shared" si="69"/>
        <v>1</v>
      </c>
      <c r="Q550">
        <f t="shared" si="70"/>
        <v>0.21052631578947367</v>
      </c>
      <c r="R550">
        <f t="shared" si="71"/>
        <v>1</v>
      </c>
    </row>
    <row r="551" spans="1:18" x14ac:dyDescent="0.3">
      <c r="A551">
        <v>2</v>
      </c>
      <c r="B551">
        <v>41.897865000000003</v>
      </c>
      <c r="C551">
        <v>-87.630874000000006</v>
      </c>
      <c r="D551" s="1">
        <v>0.73958333333333337</v>
      </c>
      <c r="E551" s="1">
        <v>0.99930555555555556</v>
      </c>
      <c r="F551" t="s">
        <v>13</v>
      </c>
      <c r="G551" cm="1">
        <f t="array" ref="G551">_xlfn.IFS(F551="Fast Food",0,F551="Groceries",1,F551="Home",2,F551="Library",3,F551="Mall",4,F551="Museum",5,F551="Nightclub",6,F551="Park",7,F551="Parking",8,F551="Restaurant",9,F551="Work",10)</f>
        <v>2</v>
      </c>
      <c r="H551" t="s">
        <v>14</v>
      </c>
      <c r="I551">
        <v>27</v>
      </c>
      <c r="J551" s="2">
        <v>44137</v>
      </c>
      <c r="K551">
        <f t="shared" si="64"/>
        <v>1</v>
      </c>
      <c r="L551" t="str">
        <f t="shared" si="65"/>
        <v>M</v>
      </c>
      <c r="M551">
        <f t="shared" si="66"/>
        <v>45</v>
      </c>
      <c r="N551" s="11">
        <f t="shared" si="67"/>
        <v>0.75</v>
      </c>
      <c r="O551" s="3">
        <f t="shared" si="68"/>
        <v>359</v>
      </c>
      <c r="P551">
        <f t="shared" si="69"/>
        <v>1</v>
      </c>
      <c r="Q551">
        <f t="shared" si="70"/>
        <v>0.25</v>
      </c>
      <c r="R551">
        <f t="shared" si="71"/>
        <v>1</v>
      </c>
    </row>
    <row r="552" spans="1:18" x14ac:dyDescent="0.3">
      <c r="A552">
        <v>3</v>
      </c>
      <c r="B552">
        <v>41.880653000000002</v>
      </c>
      <c r="C552">
        <v>-87.636480000000006</v>
      </c>
      <c r="D552" s="1">
        <v>0.375</v>
      </c>
      <c r="E552" s="1">
        <v>0.70833333333333337</v>
      </c>
      <c r="F552" t="s">
        <v>12</v>
      </c>
      <c r="G552" cm="1">
        <f t="array" ref="G552">_xlfn.IFS(F552="Fast Food",0,F552="Groceries",1,F552="Home",2,F552="Library",3,F552="Mall",4,F552="Museum",5,F552="Nightclub",6,F552="Park",7,F552="Parking",8,F552="Restaurant",9,F552="Work",10)</f>
        <v>10</v>
      </c>
      <c r="H552" t="s">
        <v>14</v>
      </c>
      <c r="I552">
        <v>29</v>
      </c>
      <c r="J552" s="2">
        <v>44137</v>
      </c>
      <c r="K552">
        <f t="shared" si="64"/>
        <v>1</v>
      </c>
      <c r="L552" t="str">
        <f t="shared" si="65"/>
        <v>M</v>
      </c>
      <c r="M552">
        <f t="shared" si="66"/>
        <v>45</v>
      </c>
      <c r="N552" s="11">
        <f t="shared" si="67"/>
        <v>0.41666666666666663</v>
      </c>
      <c r="O552" s="3">
        <f t="shared" si="68"/>
        <v>420.00000000000011</v>
      </c>
      <c r="P552">
        <f t="shared" si="69"/>
        <v>1</v>
      </c>
      <c r="Q552">
        <f t="shared" si="70"/>
        <v>0.21052631578947367</v>
      </c>
      <c r="R552">
        <f t="shared" si="71"/>
        <v>1</v>
      </c>
    </row>
    <row r="553" spans="1:18" x14ac:dyDescent="0.3">
      <c r="A553">
        <v>3</v>
      </c>
      <c r="B553">
        <v>41.897865000000003</v>
      </c>
      <c r="C553">
        <v>-87.630874000000006</v>
      </c>
      <c r="D553" s="1">
        <v>0.79166666666666663</v>
      </c>
      <c r="E553" s="1">
        <v>0.99930555555555556</v>
      </c>
      <c r="F553" t="s">
        <v>13</v>
      </c>
      <c r="G553" cm="1">
        <f t="array" ref="G553">_xlfn.IFS(F553="Fast Food",0,F553="Groceries",1,F553="Home",2,F553="Library",3,F553="Mall",4,F553="Museum",5,F553="Nightclub",6,F553="Park",7,F553="Parking",8,F553="Restaurant",9,F553="Work",10)</f>
        <v>2</v>
      </c>
      <c r="H553" t="s">
        <v>14</v>
      </c>
      <c r="I553">
        <v>29</v>
      </c>
      <c r="J553" s="2">
        <v>44137</v>
      </c>
      <c r="K553">
        <f t="shared" si="64"/>
        <v>1</v>
      </c>
      <c r="L553" t="str">
        <f t="shared" si="65"/>
        <v>M</v>
      </c>
      <c r="M553">
        <f t="shared" si="66"/>
        <v>45</v>
      </c>
      <c r="N553" s="11">
        <f t="shared" si="67"/>
        <v>0.83333333333333326</v>
      </c>
      <c r="O553" s="3">
        <f t="shared" si="68"/>
        <v>239.00000000000011</v>
      </c>
      <c r="P553">
        <f t="shared" si="69"/>
        <v>1</v>
      </c>
      <c r="Q553">
        <f t="shared" si="70"/>
        <v>0.5</v>
      </c>
      <c r="R553">
        <f t="shared" si="71"/>
        <v>1</v>
      </c>
    </row>
    <row r="554" spans="1:18" x14ac:dyDescent="0.3">
      <c r="A554">
        <v>4</v>
      </c>
      <c r="B554">
        <v>41.880653000000002</v>
      </c>
      <c r="C554">
        <v>-87.636480000000006</v>
      </c>
      <c r="D554" s="1">
        <v>0.375</v>
      </c>
      <c r="E554" s="1">
        <v>0.71527777777777779</v>
      </c>
      <c r="F554" t="s">
        <v>12</v>
      </c>
      <c r="G554" cm="1">
        <f t="array" ref="G554">_xlfn.IFS(F554="Fast Food",0,F554="Groceries",1,F554="Home",2,F554="Library",3,F554="Mall",4,F554="Museum",5,F554="Nightclub",6,F554="Park",7,F554="Parking",8,F554="Restaurant",9,F554="Work",10)</f>
        <v>10</v>
      </c>
      <c r="H554" t="s">
        <v>10</v>
      </c>
      <c r="I554">
        <v>26</v>
      </c>
      <c r="J554" s="2">
        <v>44137</v>
      </c>
      <c r="K554">
        <f t="shared" si="64"/>
        <v>1</v>
      </c>
      <c r="L554" t="str">
        <f t="shared" si="65"/>
        <v>M</v>
      </c>
      <c r="M554">
        <f t="shared" si="66"/>
        <v>45</v>
      </c>
      <c r="N554" s="11">
        <f t="shared" si="67"/>
        <v>0.41666666666666663</v>
      </c>
      <c r="O554" s="3">
        <f t="shared" si="68"/>
        <v>430.00000000000006</v>
      </c>
      <c r="P554">
        <f t="shared" si="69"/>
        <v>1</v>
      </c>
      <c r="Q554">
        <f t="shared" si="70"/>
        <v>0.21052631578947367</v>
      </c>
      <c r="R554">
        <f t="shared" si="71"/>
        <v>1</v>
      </c>
    </row>
    <row r="555" spans="1:18" x14ac:dyDescent="0.3">
      <c r="A555">
        <v>4</v>
      </c>
      <c r="B555">
        <v>41.881996999999998</v>
      </c>
      <c r="C555">
        <v>-87.627484999999993</v>
      </c>
      <c r="D555" s="1">
        <v>0.73958333333333337</v>
      </c>
      <c r="E555" s="1">
        <v>0.77777777777777779</v>
      </c>
      <c r="F555" t="s">
        <v>15</v>
      </c>
      <c r="G555" cm="1">
        <f t="array" ref="G555">_xlfn.IFS(F555="Fast Food",0,F555="Groceries",1,F555="Home",2,F555="Library",3,F555="Mall",4,F555="Museum",5,F555="Nightclub",6,F555="Park",7,F555="Parking",8,F555="Restaurant",9,F555="Work",10)</f>
        <v>1</v>
      </c>
      <c r="H555" t="s">
        <v>10</v>
      </c>
      <c r="I555">
        <v>26</v>
      </c>
      <c r="J555" s="2">
        <v>44137</v>
      </c>
      <c r="K555">
        <f t="shared" si="64"/>
        <v>1</v>
      </c>
      <c r="L555" t="str">
        <f t="shared" si="65"/>
        <v>M</v>
      </c>
      <c r="M555">
        <f t="shared" si="66"/>
        <v>45</v>
      </c>
      <c r="N555" s="11">
        <f t="shared" si="67"/>
        <v>0.75</v>
      </c>
      <c r="O555" s="3">
        <f t="shared" si="68"/>
        <v>40.000000000000014</v>
      </c>
      <c r="P555">
        <f t="shared" si="69"/>
        <v>1</v>
      </c>
      <c r="Q555">
        <f t="shared" si="70"/>
        <v>0.34782608695652173</v>
      </c>
      <c r="R555">
        <f t="shared" si="71"/>
        <v>1</v>
      </c>
    </row>
    <row r="556" spans="1:18" x14ac:dyDescent="0.3">
      <c r="A556">
        <v>4</v>
      </c>
      <c r="B556">
        <v>41.897865000000003</v>
      </c>
      <c r="C556">
        <v>-87.630874000000006</v>
      </c>
      <c r="D556" s="1">
        <v>0.79166666666666663</v>
      </c>
      <c r="E556" s="1">
        <v>0.99930555555555556</v>
      </c>
      <c r="F556" t="s">
        <v>13</v>
      </c>
      <c r="G556" cm="1">
        <f t="array" ref="G556">_xlfn.IFS(F556="Fast Food",0,F556="Groceries",1,F556="Home",2,F556="Library",3,F556="Mall",4,F556="Museum",5,F556="Nightclub",6,F556="Park",7,F556="Parking",8,F556="Restaurant",9,F556="Work",10)</f>
        <v>2</v>
      </c>
      <c r="H556" t="s">
        <v>10</v>
      </c>
      <c r="I556">
        <v>26</v>
      </c>
      <c r="J556" s="2">
        <v>44137</v>
      </c>
      <c r="K556">
        <f t="shared" si="64"/>
        <v>1</v>
      </c>
      <c r="L556" t="str">
        <f t="shared" si="65"/>
        <v>M</v>
      </c>
      <c r="M556">
        <f t="shared" si="66"/>
        <v>45</v>
      </c>
      <c r="N556" s="11">
        <f t="shared" si="67"/>
        <v>0.83333333333333326</v>
      </c>
      <c r="O556" s="3">
        <f t="shared" si="68"/>
        <v>239.00000000000011</v>
      </c>
      <c r="P556">
        <f t="shared" si="69"/>
        <v>1</v>
      </c>
      <c r="Q556">
        <f t="shared" si="70"/>
        <v>0.5</v>
      </c>
      <c r="R556">
        <f t="shared" si="71"/>
        <v>1</v>
      </c>
    </row>
    <row r="557" spans="1:18" x14ac:dyDescent="0.3">
      <c r="A557">
        <v>5</v>
      </c>
      <c r="B557">
        <v>41.874848999999998</v>
      </c>
      <c r="C557">
        <v>-87.634506000000002</v>
      </c>
      <c r="D557" s="1">
        <v>0.25</v>
      </c>
      <c r="E557" s="1">
        <v>0.3125</v>
      </c>
      <c r="F557" t="s">
        <v>16</v>
      </c>
      <c r="G557" cm="1">
        <f t="array" ref="G557">_xlfn.IFS(F557="Fast Food",0,F557="Groceries",1,F557="Home",2,F557="Library",3,F557="Mall",4,F557="Museum",5,F557="Nightclub",6,F557="Park",7,F557="Parking",8,F557="Restaurant",9,F557="Work",10)</f>
        <v>7</v>
      </c>
      <c r="H557" t="s">
        <v>10</v>
      </c>
      <c r="I557">
        <v>27</v>
      </c>
      <c r="J557" s="2">
        <v>44137</v>
      </c>
      <c r="K557">
        <f t="shared" si="64"/>
        <v>1</v>
      </c>
      <c r="L557" t="str">
        <f t="shared" si="65"/>
        <v>M</v>
      </c>
      <c r="M557">
        <f t="shared" si="66"/>
        <v>45</v>
      </c>
      <c r="N557" s="11">
        <f t="shared" si="67"/>
        <v>0.25</v>
      </c>
      <c r="O557" s="3">
        <f t="shared" si="68"/>
        <v>90</v>
      </c>
      <c r="P557">
        <f t="shared" si="69"/>
        <v>1</v>
      </c>
      <c r="Q557">
        <f t="shared" si="70"/>
        <v>0.5</v>
      </c>
      <c r="R557">
        <f t="shared" si="71"/>
        <v>1</v>
      </c>
    </row>
    <row r="558" spans="1:18" x14ac:dyDescent="0.3">
      <c r="A558">
        <v>5</v>
      </c>
      <c r="B558">
        <v>41.880653000000002</v>
      </c>
      <c r="C558">
        <v>-87.636480000000006</v>
      </c>
      <c r="D558" s="1">
        <v>0.375</v>
      </c>
      <c r="E558" s="1">
        <v>0.70833333333333337</v>
      </c>
      <c r="F558" t="s">
        <v>12</v>
      </c>
      <c r="G558" cm="1">
        <f t="array" ref="G558">_xlfn.IFS(F558="Fast Food",0,F558="Groceries",1,F558="Home",2,F558="Library",3,F558="Mall",4,F558="Museum",5,F558="Nightclub",6,F558="Park",7,F558="Parking",8,F558="Restaurant",9,F558="Work",10)</f>
        <v>10</v>
      </c>
      <c r="H558" t="s">
        <v>10</v>
      </c>
      <c r="I558">
        <v>27</v>
      </c>
      <c r="J558" s="2">
        <v>44137</v>
      </c>
      <c r="K558">
        <f t="shared" si="64"/>
        <v>1</v>
      </c>
      <c r="L558" t="str">
        <f t="shared" si="65"/>
        <v>M</v>
      </c>
      <c r="M558">
        <f t="shared" si="66"/>
        <v>45</v>
      </c>
      <c r="N558" s="11">
        <f t="shared" si="67"/>
        <v>0.41666666666666663</v>
      </c>
      <c r="O558" s="3">
        <f t="shared" si="68"/>
        <v>420.00000000000011</v>
      </c>
      <c r="P558">
        <f t="shared" si="69"/>
        <v>0.75</v>
      </c>
      <c r="Q558">
        <f t="shared" si="70"/>
        <v>0.15789473684210525</v>
      </c>
      <c r="R558">
        <f t="shared" si="71"/>
        <v>0.75</v>
      </c>
    </row>
    <row r="559" spans="1:18" x14ac:dyDescent="0.3">
      <c r="A559">
        <v>5</v>
      </c>
      <c r="B559">
        <v>41.881996999999998</v>
      </c>
      <c r="C559">
        <v>-87.627484999999993</v>
      </c>
      <c r="D559" s="1">
        <v>0.73958333333333337</v>
      </c>
      <c r="E559" s="1">
        <v>0.77083333333333337</v>
      </c>
      <c r="F559" t="s">
        <v>15</v>
      </c>
      <c r="G559" cm="1">
        <f t="array" ref="G559">_xlfn.IFS(F559="Fast Food",0,F559="Groceries",1,F559="Home",2,F559="Library",3,F559="Mall",4,F559="Museum",5,F559="Nightclub",6,F559="Park",7,F559="Parking",8,F559="Restaurant",9,F559="Work",10)</f>
        <v>1</v>
      </c>
      <c r="H559" t="s">
        <v>10</v>
      </c>
      <c r="I559">
        <v>27</v>
      </c>
      <c r="J559" s="2">
        <v>44137</v>
      </c>
      <c r="K559">
        <f t="shared" si="64"/>
        <v>1</v>
      </c>
      <c r="L559" t="str">
        <f t="shared" si="65"/>
        <v>M</v>
      </c>
      <c r="M559">
        <f t="shared" si="66"/>
        <v>45</v>
      </c>
      <c r="N559" s="11">
        <f t="shared" si="67"/>
        <v>0.75</v>
      </c>
      <c r="O559" s="3">
        <f t="shared" si="68"/>
        <v>30.000000000000053</v>
      </c>
      <c r="P559">
        <f t="shared" si="69"/>
        <v>1</v>
      </c>
      <c r="Q559">
        <f t="shared" si="70"/>
        <v>0.34782608695652173</v>
      </c>
      <c r="R559">
        <f t="shared" si="71"/>
        <v>1</v>
      </c>
    </row>
    <row r="560" spans="1:18" x14ac:dyDescent="0.3">
      <c r="A560">
        <v>5</v>
      </c>
      <c r="B560">
        <v>41.897865000000003</v>
      </c>
      <c r="C560">
        <v>-87.630874000000006</v>
      </c>
      <c r="D560" s="1">
        <v>0.73958333333333337</v>
      </c>
      <c r="E560" s="1">
        <v>0.99930555555555556</v>
      </c>
      <c r="F560" t="s">
        <v>13</v>
      </c>
      <c r="G560" cm="1">
        <f t="array" ref="G560">_xlfn.IFS(F560="Fast Food",0,F560="Groceries",1,F560="Home",2,F560="Library",3,F560="Mall",4,F560="Museum",5,F560="Nightclub",6,F560="Park",7,F560="Parking",8,F560="Restaurant",9,F560="Work",10)</f>
        <v>2</v>
      </c>
      <c r="H560" t="s">
        <v>10</v>
      </c>
      <c r="I560">
        <v>27</v>
      </c>
      <c r="J560" s="2">
        <v>44137</v>
      </c>
      <c r="K560">
        <f t="shared" si="64"/>
        <v>1</v>
      </c>
      <c r="L560" t="str">
        <f t="shared" si="65"/>
        <v>M</v>
      </c>
      <c r="M560">
        <f t="shared" si="66"/>
        <v>45</v>
      </c>
      <c r="N560" s="11">
        <f t="shared" si="67"/>
        <v>0.75</v>
      </c>
      <c r="O560" s="3">
        <f t="shared" si="68"/>
        <v>359</v>
      </c>
      <c r="P560">
        <f t="shared" si="69"/>
        <v>1</v>
      </c>
      <c r="Q560">
        <f t="shared" si="70"/>
        <v>0.25</v>
      </c>
      <c r="R560">
        <f t="shared" si="71"/>
        <v>1</v>
      </c>
    </row>
    <row r="561" spans="1:18" x14ac:dyDescent="0.3">
      <c r="A561">
        <v>6</v>
      </c>
      <c r="B561">
        <v>41.874848999999998</v>
      </c>
      <c r="C561">
        <v>-87.634506000000002</v>
      </c>
      <c r="D561" s="1">
        <v>0.25</v>
      </c>
      <c r="E561" s="1">
        <v>0.31944444444444448</v>
      </c>
      <c r="F561" t="s">
        <v>16</v>
      </c>
      <c r="G561" cm="1">
        <f t="array" ref="G561">_xlfn.IFS(F561="Fast Food",0,F561="Groceries",1,F561="Home",2,F561="Library",3,F561="Mall",4,F561="Museum",5,F561="Nightclub",6,F561="Park",7,F561="Parking",8,F561="Restaurant",9,F561="Work",10)</f>
        <v>7</v>
      </c>
      <c r="H561" t="s">
        <v>14</v>
      </c>
      <c r="I561">
        <v>29</v>
      </c>
      <c r="J561" s="2">
        <v>44137</v>
      </c>
      <c r="K561">
        <f t="shared" si="64"/>
        <v>1</v>
      </c>
      <c r="L561" t="str">
        <f t="shared" si="65"/>
        <v>M</v>
      </c>
      <c r="M561">
        <f t="shared" si="66"/>
        <v>45</v>
      </c>
      <c r="N561" s="11">
        <f t="shared" si="67"/>
        <v>0.25</v>
      </c>
      <c r="O561" s="3">
        <f t="shared" si="68"/>
        <v>100.00000000000004</v>
      </c>
      <c r="P561">
        <f t="shared" si="69"/>
        <v>1</v>
      </c>
      <c r="Q561">
        <f t="shared" si="70"/>
        <v>0.5</v>
      </c>
      <c r="R561">
        <f t="shared" si="71"/>
        <v>1</v>
      </c>
    </row>
    <row r="562" spans="1:18" x14ac:dyDescent="0.3">
      <c r="A562">
        <v>6</v>
      </c>
      <c r="B562">
        <v>41.880653000000002</v>
      </c>
      <c r="C562">
        <v>-87.636480000000006</v>
      </c>
      <c r="D562" s="1">
        <v>0.375</v>
      </c>
      <c r="E562" s="1">
        <v>0.71527777777777779</v>
      </c>
      <c r="F562" t="s">
        <v>12</v>
      </c>
      <c r="G562" cm="1">
        <f t="array" ref="G562">_xlfn.IFS(F562="Fast Food",0,F562="Groceries",1,F562="Home",2,F562="Library",3,F562="Mall",4,F562="Museum",5,F562="Nightclub",6,F562="Park",7,F562="Parking",8,F562="Restaurant",9,F562="Work",10)</f>
        <v>10</v>
      </c>
      <c r="H562" t="s">
        <v>14</v>
      </c>
      <c r="I562">
        <v>29</v>
      </c>
      <c r="J562" s="2">
        <v>44137</v>
      </c>
      <c r="K562">
        <f t="shared" si="64"/>
        <v>1</v>
      </c>
      <c r="L562" t="str">
        <f t="shared" si="65"/>
        <v>M</v>
      </c>
      <c r="M562">
        <f t="shared" si="66"/>
        <v>45</v>
      </c>
      <c r="N562" s="11">
        <f t="shared" si="67"/>
        <v>0.41666666666666663</v>
      </c>
      <c r="O562" s="3">
        <f t="shared" si="68"/>
        <v>430.00000000000006</v>
      </c>
      <c r="P562">
        <f t="shared" si="69"/>
        <v>1</v>
      </c>
      <c r="Q562">
        <f t="shared" si="70"/>
        <v>0.21052631578947367</v>
      </c>
      <c r="R562">
        <f t="shared" si="71"/>
        <v>1</v>
      </c>
    </row>
    <row r="563" spans="1:18" x14ac:dyDescent="0.3">
      <c r="A563">
        <v>6</v>
      </c>
      <c r="B563">
        <v>41.897865000000003</v>
      </c>
      <c r="C563">
        <v>-87.630874000000006</v>
      </c>
      <c r="D563" s="1">
        <v>0.73958333333333337</v>
      </c>
      <c r="E563" s="1">
        <v>0.99930555555555556</v>
      </c>
      <c r="F563" t="s">
        <v>13</v>
      </c>
      <c r="G563" cm="1">
        <f t="array" ref="G563">_xlfn.IFS(F563="Fast Food",0,F563="Groceries",1,F563="Home",2,F563="Library",3,F563="Mall",4,F563="Museum",5,F563="Nightclub",6,F563="Park",7,F563="Parking",8,F563="Restaurant",9,F563="Work",10)</f>
        <v>2</v>
      </c>
      <c r="H563" t="s">
        <v>14</v>
      </c>
      <c r="I563">
        <v>29</v>
      </c>
      <c r="J563" s="2">
        <v>44137</v>
      </c>
      <c r="K563">
        <f t="shared" si="64"/>
        <v>1</v>
      </c>
      <c r="L563" t="str">
        <f t="shared" si="65"/>
        <v>M</v>
      </c>
      <c r="M563">
        <f t="shared" si="66"/>
        <v>45</v>
      </c>
      <c r="N563" s="11">
        <f t="shared" si="67"/>
        <v>0.75</v>
      </c>
      <c r="O563" s="3">
        <f t="shared" si="68"/>
        <v>359</v>
      </c>
      <c r="P563">
        <f t="shared" si="69"/>
        <v>1</v>
      </c>
      <c r="Q563">
        <f t="shared" si="70"/>
        <v>0.25</v>
      </c>
      <c r="R563">
        <f t="shared" si="71"/>
        <v>1</v>
      </c>
    </row>
    <row r="564" spans="1:18" x14ac:dyDescent="0.3">
      <c r="A564">
        <v>1</v>
      </c>
      <c r="B564">
        <v>41.879604</v>
      </c>
      <c r="C564">
        <v>-87.633663999999996</v>
      </c>
      <c r="D564" s="1">
        <v>0.33333333333333331</v>
      </c>
      <c r="E564" s="1">
        <v>0.34027777777777773</v>
      </c>
      <c r="F564" t="s">
        <v>9</v>
      </c>
      <c r="G564" cm="1">
        <f t="array" ref="G564">_xlfn.IFS(F564="Fast Food",0,F564="Groceries",1,F564="Home",2,F564="Library",3,F564="Mall",4,F564="Museum",5,F564="Nightclub",6,F564="Park",7,F564="Parking",8,F564="Restaurant",9,F564="Work",10)</f>
        <v>0</v>
      </c>
      <c r="H564" t="s">
        <v>10</v>
      </c>
      <c r="I564">
        <v>25</v>
      </c>
      <c r="J564" s="2">
        <v>44138</v>
      </c>
      <c r="K564">
        <f t="shared" si="64"/>
        <v>1</v>
      </c>
      <c r="L564" t="str">
        <f t="shared" si="65"/>
        <v>Tu</v>
      </c>
      <c r="M564">
        <f t="shared" si="66"/>
        <v>45</v>
      </c>
      <c r="N564" s="11">
        <f t="shared" si="67"/>
        <v>0.33333333333333331</v>
      </c>
      <c r="O564" s="3">
        <f t="shared" si="68"/>
        <v>9.9999999999999645</v>
      </c>
      <c r="P564">
        <f t="shared" si="69"/>
        <v>1</v>
      </c>
      <c r="Q564">
        <f t="shared" si="70"/>
        <v>0.5</v>
      </c>
      <c r="R564">
        <f t="shared" si="71"/>
        <v>1</v>
      </c>
    </row>
    <row r="565" spans="1:18" x14ac:dyDescent="0.3">
      <c r="A565">
        <v>1</v>
      </c>
      <c r="B565">
        <v>41.877676999999998</v>
      </c>
      <c r="C565">
        <v>-87.634251000000006</v>
      </c>
      <c r="D565" s="1">
        <v>0.34375</v>
      </c>
      <c r="E565" s="1">
        <v>0.34722222222222227</v>
      </c>
      <c r="F565" t="s">
        <v>11</v>
      </c>
      <c r="G565" cm="1">
        <f t="array" ref="G565">_xlfn.IFS(F565="Fast Food",0,F565="Groceries",1,F565="Home",2,F565="Library",3,F565="Mall",4,F565="Museum",5,F565="Nightclub",6,F565="Park",7,F565="Parking",8,F565="Restaurant",9,F565="Work",10)</f>
        <v>8</v>
      </c>
      <c r="H565" t="s">
        <v>10</v>
      </c>
      <c r="I565">
        <v>25</v>
      </c>
      <c r="J565" s="2">
        <v>44138</v>
      </c>
      <c r="K565">
        <f t="shared" si="64"/>
        <v>1</v>
      </c>
      <c r="L565" t="str">
        <f t="shared" si="65"/>
        <v>Tu</v>
      </c>
      <c r="M565">
        <f t="shared" si="66"/>
        <v>45</v>
      </c>
      <c r="N565" s="11">
        <f t="shared" si="67"/>
        <v>0.33333333333333331</v>
      </c>
      <c r="O565" s="3">
        <f t="shared" si="68"/>
        <v>20.000000000000089</v>
      </c>
      <c r="P565">
        <f t="shared" si="69"/>
        <v>1</v>
      </c>
      <c r="Q565">
        <f t="shared" si="70"/>
        <v>1</v>
      </c>
      <c r="R565">
        <f t="shared" si="71"/>
        <v>1</v>
      </c>
    </row>
    <row r="566" spans="1:18" x14ac:dyDescent="0.3">
      <c r="A566">
        <v>1</v>
      </c>
      <c r="B566">
        <v>41.880653000000002</v>
      </c>
      <c r="C566">
        <v>-87.636480000000006</v>
      </c>
      <c r="D566" s="1">
        <v>0.35416666666666669</v>
      </c>
      <c r="E566" s="1">
        <v>0.5</v>
      </c>
      <c r="F566" t="s">
        <v>12</v>
      </c>
      <c r="G566" cm="1">
        <f t="array" ref="G566">_xlfn.IFS(F566="Fast Food",0,F566="Groceries",1,F566="Home",2,F566="Library",3,F566="Mall",4,F566="Museum",5,F566="Nightclub",6,F566="Park",7,F566="Parking",8,F566="Restaurant",9,F566="Work",10)</f>
        <v>10</v>
      </c>
      <c r="H566" t="s">
        <v>10</v>
      </c>
      <c r="I566">
        <v>25</v>
      </c>
      <c r="J566" s="2">
        <v>44138</v>
      </c>
      <c r="K566">
        <f t="shared" si="64"/>
        <v>1</v>
      </c>
      <c r="L566" t="str">
        <f t="shared" si="65"/>
        <v>Tu</v>
      </c>
      <c r="M566">
        <f t="shared" si="66"/>
        <v>45</v>
      </c>
      <c r="N566" s="11">
        <f t="shared" si="67"/>
        <v>0.33333333333333331</v>
      </c>
      <c r="O566" s="3">
        <f t="shared" si="68"/>
        <v>240.00000000000003</v>
      </c>
      <c r="P566">
        <f t="shared" si="69"/>
        <v>1</v>
      </c>
      <c r="Q566">
        <f t="shared" si="70"/>
        <v>1</v>
      </c>
      <c r="R566">
        <f t="shared" si="71"/>
        <v>1</v>
      </c>
    </row>
    <row r="567" spans="1:18" x14ac:dyDescent="0.3">
      <c r="A567">
        <v>1</v>
      </c>
      <c r="B567">
        <v>41.897865000000003</v>
      </c>
      <c r="C567">
        <v>-87.630874000000006</v>
      </c>
      <c r="D567" s="1">
        <v>0.72916666666666663</v>
      </c>
      <c r="E567" s="1">
        <v>0.99930555555555556</v>
      </c>
      <c r="F567" t="s">
        <v>13</v>
      </c>
      <c r="G567" cm="1">
        <f t="array" ref="G567">_xlfn.IFS(F567="Fast Food",0,F567="Groceries",1,F567="Home",2,F567="Library",3,F567="Mall",4,F567="Museum",5,F567="Nightclub",6,F567="Park",7,F567="Parking",8,F567="Restaurant",9,F567="Work",10)</f>
        <v>2</v>
      </c>
      <c r="H567" t="s">
        <v>10</v>
      </c>
      <c r="I567">
        <v>25</v>
      </c>
      <c r="J567" s="2">
        <v>44138</v>
      </c>
      <c r="K567">
        <f t="shared" si="64"/>
        <v>1</v>
      </c>
      <c r="L567" t="str">
        <f t="shared" si="65"/>
        <v>Tu</v>
      </c>
      <c r="M567">
        <f t="shared" si="66"/>
        <v>45</v>
      </c>
      <c r="N567" s="11">
        <f t="shared" si="67"/>
        <v>0.75</v>
      </c>
      <c r="O567" s="3">
        <f t="shared" si="68"/>
        <v>359</v>
      </c>
      <c r="P567">
        <f t="shared" si="69"/>
        <v>1</v>
      </c>
      <c r="Q567">
        <f t="shared" si="70"/>
        <v>0.25</v>
      </c>
      <c r="R567">
        <f t="shared" si="71"/>
        <v>1</v>
      </c>
    </row>
    <row r="568" spans="1:18" x14ac:dyDescent="0.3">
      <c r="A568">
        <v>2</v>
      </c>
      <c r="B568">
        <v>41.879604</v>
      </c>
      <c r="C568">
        <v>-87.633663999999996</v>
      </c>
      <c r="D568" s="1">
        <v>0.3125</v>
      </c>
      <c r="E568" s="1">
        <v>0.35416666666666669</v>
      </c>
      <c r="F568" t="s">
        <v>9</v>
      </c>
      <c r="G568" cm="1">
        <f t="array" ref="G568">_xlfn.IFS(F568="Fast Food",0,F568="Groceries",1,F568="Home",2,F568="Library",3,F568="Mall",4,F568="Museum",5,F568="Nightclub",6,F568="Park",7,F568="Parking",8,F568="Restaurant",9,F568="Work",10)</f>
        <v>0</v>
      </c>
      <c r="H568" t="s">
        <v>14</v>
      </c>
      <c r="I568">
        <v>27</v>
      </c>
      <c r="J568" s="2">
        <v>44138</v>
      </c>
      <c r="K568">
        <f t="shared" si="64"/>
        <v>1</v>
      </c>
      <c r="L568" t="str">
        <f t="shared" si="65"/>
        <v>Tu</v>
      </c>
      <c r="M568">
        <f t="shared" si="66"/>
        <v>45</v>
      </c>
      <c r="N568" s="11">
        <f t="shared" si="67"/>
        <v>0.33333333333333331</v>
      </c>
      <c r="O568" s="3">
        <f t="shared" si="68"/>
        <v>30.000000000000053</v>
      </c>
      <c r="P568">
        <f t="shared" si="69"/>
        <v>1</v>
      </c>
      <c r="Q568">
        <f t="shared" si="70"/>
        <v>0.5</v>
      </c>
      <c r="R568">
        <f t="shared" si="71"/>
        <v>1</v>
      </c>
    </row>
    <row r="569" spans="1:18" x14ac:dyDescent="0.3">
      <c r="A569">
        <v>2</v>
      </c>
      <c r="B569">
        <v>41.880653000000002</v>
      </c>
      <c r="C569">
        <v>-87.636480000000006</v>
      </c>
      <c r="D569" s="1">
        <v>0.375</v>
      </c>
      <c r="E569" s="1">
        <v>0.70833333333333337</v>
      </c>
      <c r="F569" t="s">
        <v>12</v>
      </c>
      <c r="G569" cm="1">
        <f t="array" ref="G569">_xlfn.IFS(F569="Fast Food",0,F569="Groceries",1,F569="Home",2,F569="Library",3,F569="Mall",4,F569="Museum",5,F569="Nightclub",6,F569="Park",7,F569="Parking",8,F569="Restaurant",9,F569="Work",10)</f>
        <v>10</v>
      </c>
      <c r="H569" t="s">
        <v>14</v>
      </c>
      <c r="I569">
        <v>27</v>
      </c>
      <c r="J569" s="2">
        <v>44138</v>
      </c>
      <c r="K569">
        <f t="shared" si="64"/>
        <v>1</v>
      </c>
      <c r="L569" t="str">
        <f t="shared" si="65"/>
        <v>Tu</v>
      </c>
      <c r="M569">
        <f t="shared" si="66"/>
        <v>45</v>
      </c>
      <c r="N569" s="11">
        <f t="shared" si="67"/>
        <v>0.41666666666666663</v>
      </c>
      <c r="O569" s="3">
        <f t="shared" si="68"/>
        <v>420.00000000000011</v>
      </c>
      <c r="P569">
        <f t="shared" si="69"/>
        <v>1</v>
      </c>
      <c r="Q569">
        <f t="shared" si="70"/>
        <v>0.2</v>
      </c>
      <c r="R569">
        <f t="shared" si="71"/>
        <v>1</v>
      </c>
    </row>
    <row r="570" spans="1:18" x14ac:dyDescent="0.3">
      <c r="A570">
        <v>2</v>
      </c>
      <c r="B570">
        <v>41.897865000000003</v>
      </c>
      <c r="C570">
        <v>-87.630874000000006</v>
      </c>
      <c r="D570" s="1">
        <v>0.73958333333333337</v>
      </c>
      <c r="E570" s="1">
        <v>0.99930555555555556</v>
      </c>
      <c r="F570" t="s">
        <v>13</v>
      </c>
      <c r="G570" cm="1">
        <f t="array" ref="G570">_xlfn.IFS(F570="Fast Food",0,F570="Groceries",1,F570="Home",2,F570="Library",3,F570="Mall",4,F570="Museum",5,F570="Nightclub",6,F570="Park",7,F570="Parking",8,F570="Restaurant",9,F570="Work",10)</f>
        <v>2</v>
      </c>
      <c r="H570" t="s">
        <v>14</v>
      </c>
      <c r="I570">
        <v>27</v>
      </c>
      <c r="J570" s="2">
        <v>44138</v>
      </c>
      <c r="K570">
        <f t="shared" si="64"/>
        <v>1</v>
      </c>
      <c r="L570" t="str">
        <f t="shared" si="65"/>
        <v>Tu</v>
      </c>
      <c r="M570">
        <f t="shared" si="66"/>
        <v>45</v>
      </c>
      <c r="N570" s="11">
        <f t="shared" si="67"/>
        <v>0.75</v>
      </c>
      <c r="O570" s="3">
        <f t="shared" si="68"/>
        <v>359</v>
      </c>
      <c r="P570">
        <f t="shared" si="69"/>
        <v>1</v>
      </c>
      <c r="Q570">
        <f t="shared" si="70"/>
        <v>0.25</v>
      </c>
      <c r="R570">
        <f t="shared" si="71"/>
        <v>1</v>
      </c>
    </row>
    <row r="571" spans="1:18" x14ac:dyDescent="0.3">
      <c r="A571">
        <v>3</v>
      </c>
      <c r="B571">
        <v>41.880653000000002</v>
      </c>
      <c r="C571">
        <v>-87.636480000000006</v>
      </c>
      <c r="D571" s="1">
        <v>0.375</v>
      </c>
      <c r="E571" s="1">
        <v>0.70833333333333337</v>
      </c>
      <c r="F571" t="s">
        <v>12</v>
      </c>
      <c r="G571" cm="1">
        <f t="array" ref="G571">_xlfn.IFS(F571="Fast Food",0,F571="Groceries",1,F571="Home",2,F571="Library",3,F571="Mall",4,F571="Museum",5,F571="Nightclub",6,F571="Park",7,F571="Parking",8,F571="Restaurant",9,F571="Work",10)</f>
        <v>10</v>
      </c>
      <c r="H571" t="s">
        <v>14</v>
      </c>
      <c r="I571">
        <v>29</v>
      </c>
      <c r="J571" s="2">
        <v>44138</v>
      </c>
      <c r="K571">
        <f t="shared" si="64"/>
        <v>1</v>
      </c>
      <c r="L571" t="str">
        <f t="shared" si="65"/>
        <v>Tu</v>
      </c>
      <c r="M571">
        <f t="shared" si="66"/>
        <v>45</v>
      </c>
      <c r="N571" s="11">
        <f t="shared" si="67"/>
        <v>0.41666666666666663</v>
      </c>
      <c r="O571" s="3">
        <f t="shared" si="68"/>
        <v>420.00000000000011</v>
      </c>
      <c r="P571">
        <f t="shared" si="69"/>
        <v>1</v>
      </c>
      <c r="Q571">
        <f t="shared" si="70"/>
        <v>0.2</v>
      </c>
      <c r="R571">
        <f t="shared" si="71"/>
        <v>1</v>
      </c>
    </row>
    <row r="572" spans="1:18" x14ac:dyDescent="0.3">
      <c r="A572">
        <v>3</v>
      </c>
      <c r="B572">
        <v>41.897865000000003</v>
      </c>
      <c r="C572">
        <v>-87.630874000000006</v>
      </c>
      <c r="D572" s="1">
        <v>0.79166666666666663</v>
      </c>
      <c r="E572" s="1">
        <v>0.99930555555555556</v>
      </c>
      <c r="F572" t="s">
        <v>13</v>
      </c>
      <c r="G572" cm="1">
        <f t="array" ref="G572">_xlfn.IFS(F572="Fast Food",0,F572="Groceries",1,F572="Home",2,F572="Library",3,F572="Mall",4,F572="Museum",5,F572="Nightclub",6,F572="Park",7,F572="Parking",8,F572="Restaurant",9,F572="Work",10)</f>
        <v>2</v>
      </c>
      <c r="H572" t="s">
        <v>14</v>
      </c>
      <c r="I572">
        <v>29</v>
      </c>
      <c r="J572" s="2">
        <v>44138</v>
      </c>
      <c r="K572">
        <f t="shared" si="64"/>
        <v>1</v>
      </c>
      <c r="L572" t="str">
        <f t="shared" si="65"/>
        <v>Tu</v>
      </c>
      <c r="M572">
        <f t="shared" si="66"/>
        <v>45</v>
      </c>
      <c r="N572" s="11">
        <f t="shared" si="67"/>
        <v>0.83333333333333326</v>
      </c>
      <c r="O572" s="3">
        <f t="shared" si="68"/>
        <v>239.00000000000011</v>
      </c>
      <c r="P572">
        <f t="shared" si="69"/>
        <v>1</v>
      </c>
      <c r="Q572">
        <f t="shared" si="70"/>
        <v>0.5</v>
      </c>
      <c r="R572">
        <f t="shared" si="71"/>
        <v>1</v>
      </c>
    </row>
    <row r="573" spans="1:18" x14ac:dyDescent="0.3">
      <c r="A573">
        <v>4</v>
      </c>
      <c r="B573">
        <v>41.880653000000002</v>
      </c>
      <c r="C573">
        <v>-87.636480000000006</v>
      </c>
      <c r="D573" s="1">
        <v>0.375</v>
      </c>
      <c r="E573" s="1">
        <v>0.71527777777777779</v>
      </c>
      <c r="F573" t="s">
        <v>12</v>
      </c>
      <c r="G573" cm="1">
        <f t="array" ref="G573">_xlfn.IFS(F573="Fast Food",0,F573="Groceries",1,F573="Home",2,F573="Library",3,F573="Mall",4,F573="Museum",5,F573="Nightclub",6,F573="Park",7,F573="Parking",8,F573="Restaurant",9,F573="Work",10)</f>
        <v>10</v>
      </c>
      <c r="H573" t="s">
        <v>10</v>
      </c>
      <c r="I573">
        <v>26</v>
      </c>
      <c r="J573" s="2">
        <v>44138</v>
      </c>
      <c r="K573">
        <f t="shared" si="64"/>
        <v>1</v>
      </c>
      <c r="L573" t="str">
        <f t="shared" si="65"/>
        <v>Tu</v>
      </c>
      <c r="M573">
        <f t="shared" si="66"/>
        <v>45</v>
      </c>
      <c r="N573" s="11">
        <f t="shared" si="67"/>
        <v>0.41666666666666663</v>
      </c>
      <c r="O573" s="3">
        <f t="shared" si="68"/>
        <v>430.00000000000006</v>
      </c>
      <c r="P573">
        <f t="shared" si="69"/>
        <v>1</v>
      </c>
      <c r="Q573">
        <f t="shared" si="70"/>
        <v>0.2</v>
      </c>
      <c r="R573">
        <f t="shared" si="71"/>
        <v>1</v>
      </c>
    </row>
    <row r="574" spans="1:18" x14ac:dyDescent="0.3">
      <c r="A574">
        <v>4</v>
      </c>
      <c r="B574">
        <v>41.881996999999998</v>
      </c>
      <c r="C574">
        <v>-87.627484999999993</v>
      </c>
      <c r="D574" s="1">
        <v>0.73958333333333337</v>
      </c>
      <c r="E574" s="1">
        <v>0.77777777777777779</v>
      </c>
      <c r="F574" t="s">
        <v>15</v>
      </c>
      <c r="G574" cm="1">
        <f t="array" ref="G574">_xlfn.IFS(F574="Fast Food",0,F574="Groceries",1,F574="Home",2,F574="Library",3,F574="Mall",4,F574="Museum",5,F574="Nightclub",6,F574="Park",7,F574="Parking",8,F574="Restaurant",9,F574="Work",10)</f>
        <v>1</v>
      </c>
      <c r="H574" t="s">
        <v>10</v>
      </c>
      <c r="I574">
        <v>26</v>
      </c>
      <c r="J574" s="2">
        <v>44138</v>
      </c>
      <c r="K574">
        <f t="shared" si="64"/>
        <v>1</v>
      </c>
      <c r="L574" t="str">
        <f t="shared" si="65"/>
        <v>Tu</v>
      </c>
      <c r="M574">
        <f t="shared" si="66"/>
        <v>45</v>
      </c>
      <c r="N574" s="11">
        <f t="shared" si="67"/>
        <v>0.75</v>
      </c>
      <c r="O574" s="3">
        <f t="shared" si="68"/>
        <v>40.000000000000014</v>
      </c>
      <c r="P574">
        <f t="shared" si="69"/>
        <v>1</v>
      </c>
      <c r="Q574">
        <f t="shared" si="70"/>
        <v>0.34782608695652173</v>
      </c>
      <c r="R574">
        <f t="shared" si="71"/>
        <v>1</v>
      </c>
    </row>
    <row r="575" spans="1:18" x14ac:dyDescent="0.3">
      <c r="A575">
        <v>4</v>
      </c>
      <c r="B575">
        <v>41.897865000000003</v>
      </c>
      <c r="C575">
        <v>-87.630874000000006</v>
      </c>
      <c r="D575" s="1">
        <v>0.79166666666666663</v>
      </c>
      <c r="E575" s="1">
        <v>0.99930555555555556</v>
      </c>
      <c r="F575" t="s">
        <v>13</v>
      </c>
      <c r="G575" cm="1">
        <f t="array" ref="G575">_xlfn.IFS(F575="Fast Food",0,F575="Groceries",1,F575="Home",2,F575="Library",3,F575="Mall",4,F575="Museum",5,F575="Nightclub",6,F575="Park",7,F575="Parking",8,F575="Restaurant",9,F575="Work",10)</f>
        <v>2</v>
      </c>
      <c r="H575" t="s">
        <v>10</v>
      </c>
      <c r="I575">
        <v>26</v>
      </c>
      <c r="J575" s="2">
        <v>44138</v>
      </c>
      <c r="K575">
        <f t="shared" si="64"/>
        <v>1</v>
      </c>
      <c r="L575" t="str">
        <f t="shared" si="65"/>
        <v>Tu</v>
      </c>
      <c r="M575">
        <f t="shared" si="66"/>
        <v>45</v>
      </c>
      <c r="N575" s="11">
        <f t="shared" si="67"/>
        <v>0.83333333333333326</v>
      </c>
      <c r="O575" s="3">
        <f t="shared" si="68"/>
        <v>239.00000000000011</v>
      </c>
      <c r="P575">
        <f t="shared" si="69"/>
        <v>1</v>
      </c>
      <c r="Q575">
        <f t="shared" si="70"/>
        <v>0.5</v>
      </c>
      <c r="R575">
        <f t="shared" si="71"/>
        <v>1</v>
      </c>
    </row>
    <row r="576" spans="1:18" x14ac:dyDescent="0.3">
      <c r="A576">
        <v>5</v>
      </c>
      <c r="B576">
        <v>41.874848999999998</v>
      </c>
      <c r="C576">
        <v>-87.634506000000002</v>
      </c>
      <c r="D576" s="1">
        <v>0.25</v>
      </c>
      <c r="E576" s="1">
        <v>0.3125</v>
      </c>
      <c r="F576" t="s">
        <v>16</v>
      </c>
      <c r="G576" cm="1">
        <f t="array" ref="G576">_xlfn.IFS(F576="Fast Food",0,F576="Groceries",1,F576="Home",2,F576="Library",3,F576="Mall",4,F576="Museum",5,F576="Nightclub",6,F576="Park",7,F576="Parking",8,F576="Restaurant",9,F576="Work",10)</f>
        <v>7</v>
      </c>
      <c r="H576" t="s">
        <v>10</v>
      </c>
      <c r="I576">
        <v>27</v>
      </c>
      <c r="J576" s="2">
        <v>44138</v>
      </c>
      <c r="K576">
        <f t="shared" si="64"/>
        <v>1</v>
      </c>
      <c r="L576" t="str">
        <f t="shared" si="65"/>
        <v>Tu</v>
      </c>
      <c r="M576">
        <f t="shared" si="66"/>
        <v>45</v>
      </c>
      <c r="N576" s="11">
        <f t="shared" si="67"/>
        <v>0.25</v>
      </c>
      <c r="O576" s="3">
        <f t="shared" si="68"/>
        <v>90</v>
      </c>
      <c r="P576">
        <f t="shared" si="69"/>
        <v>1</v>
      </c>
      <c r="Q576">
        <f t="shared" si="70"/>
        <v>0.5714285714285714</v>
      </c>
      <c r="R576">
        <f t="shared" si="71"/>
        <v>1</v>
      </c>
    </row>
    <row r="577" spans="1:18" x14ac:dyDescent="0.3">
      <c r="A577">
        <v>5</v>
      </c>
      <c r="B577">
        <v>41.880653000000002</v>
      </c>
      <c r="C577">
        <v>-87.636480000000006</v>
      </c>
      <c r="D577" s="1">
        <v>0.375</v>
      </c>
      <c r="E577" s="1">
        <v>0.70833333333333337</v>
      </c>
      <c r="F577" t="s">
        <v>12</v>
      </c>
      <c r="G577" cm="1">
        <f t="array" ref="G577">_xlfn.IFS(F577="Fast Food",0,F577="Groceries",1,F577="Home",2,F577="Library",3,F577="Mall",4,F577="Museum",5,F577="Nightclub",6,F577="Park",7,F577="Parking",8,F577="Restaurant",9,F577="Work",10)</f>
        <v>10</v>
      </c>
      <c r="H577" t="s">
        <v>10</v>
      </c>
      <c r="I577">
        <v>27</v>
      </c>
      <c r="J577" s="2">
        <v>44138</v>
      </c>
      <c r="K577">
        <f t="shared" si="64"/>
        <v>1</v>
      </c>
      <c r="L577" t="str">
        <f t="shared" si="65"/>
        <v>Tu</v>
      </c>
      <c r="M577">
        <f t="shared" si="66"/>
        <v>45</v>
      </c>
      <c r="N577" s="11">
        <f t="shared" si="67"/>
        <v>0.41666666666666663</v>
      </c>
      <c r="O577" s="3">
        <f t="shared" si="68"/>
        <v>420.00000000000011</v>
      </c>
      <c r="P577">
        <f t="shared" si="69"/>
        <v>1</v>
      </c>
      <c r="Q577">
        <f t="shared" si="70"/>
        <v>0.2</v>
      </c>
      <c r="R577">
        <f t="shared" si="71"/>
        <v>1</v>
      </c>
    </row>
    <row r="578" spans="1:18" x14ac:dyDescent="0.3">
      <c r="A578">
        <v>5</v>
      </c>
      <c r="B578">
        <v>41.881996999999998</v>
      </c>
      <c r="C578">
        <v>-87.627484999999993</v>
      </c>
      <c r="D578" s="1">
        <v>0.73958333333333337</v>
      </c>
      <c r="E578" s="1">
        <v>0.77083333333333337</v>
      </c>
      <c r="F578" t="s">
        <v>15</v>
      </c>
      <c r="G578" cm="1">
        <f t="array" ref="G578">_xlfn.IFS(F578="Fast Food",0,F578="Groceries",1,F578="Home",2,F578="Library",3,F578="Mall",4,F578="Museum",5,F578="Nightclub",6,F578="Park",7,F578="Parking",8,F578="Restaurant",9,F578="Work",10)</f>
        <v>1</v>
      </c>
      <c r="H578" t="s">
        <v>10</v>
      </c>
      <c r="I578">
        <v>27</v>
      </c>
      <c r="J578" s="2">
        <v>44138</v>
      </c>
      <c r="K578">
        <f t="shared" si="64"/>
        <v>1</v>
      </c>
      <c r="L578" t="str">
        <f t="shared" si="65"/>
        <v>Tu</v>
      </c>
      <c r="M578">
        <f t="shared" si="66"/>
        <v>45</v>
      </c>
      <c r="N578" s="11">
        <f t="shared" si="67"/>
        <v>0.75</v>
      </c>
      <c r="O578" s="3">
        <f t="shared" si="68"/>
        <v>30.000000000000053</v>
      </c>
      <c r="P578">
        <f t="shared" si="69"/>
        <v>0.875</v>
      </c>
      <c r="Q578">
        <f t="shared" si="70"/>
        <v>0.30434782608695654</v>
      </c>
      <c r="R578">
        <f t="shared" si="71"/>
        <v>0.875</v>
      </c>
    </row>
    <row r="579" spans="1:18" x14ac:dyDescent="0.3">
      <c r="A579">
        <v>5</v>
      </c>
      <c r="B579">
        <v>41.897865000000003</v>
      </c>
      <c r="C579">
        <v>-87.630874000000006</v>
      </c>
      <c r="D579" s="1">
        <v>0.73958333333333337</v>
      </c>
      <c r="E579" s="1">
        <v>0.99930555555555556</v>
      </c>
      <c r="F579" t="s">
        <v>13</v>
      </c>
      <c r="G579" cm="1">
        <f t="array" ref="G579">_xlfn.IFS(F579="Fast Food",0,F579="Groceries",1,F579="Home",2,F579="Library",3,F579="Mall",4,F579="Museum",5,F579="Nightclub",6,F579="Park",7,F579="Parking",8,F579="Restaurant",9,F579="Work",10)</f>
        <v>2</v>
      </c>
      <c r="H579" t="s">
        <v>10</v>
      </c>
      <c r="I579">
        <v>27</v>
      </c>
      <c r="J579" s="2">
        <v>44138</v>
      </c>
      <c r="K579">
        <f t="shared" ref="K579:K642" si="72">CHOOSE(WEEKDAY(J579),0,1,1,1,1,1,0)</f>
        <v>1</v>
      </c>
      <c r="L579" t="str">
        <f t="shared" ref="L579:L642" si="73">CHOOSE(WEEKDAY(J579),"Su","M","Tu","W","Th","F","Sa")</f>
        <v>Tu</v>
      </c>
      <c r="M579">
        <f t="shared" ref="M579:M642" si="74">WEEKNUM(J579)</f>
        <v>45</v>
      </c>
      <c r="N579" s="11">
        <f t="shared" ref="N579:N642" si="75">MROUND(D579,"2:00")</f>
        <v>0.75</v>
      </c>
      <c r="O579" s="3">
        <f t="shared" ref="O579:O642" si="76">(E579-N579)*1440</f>
        <v>359</v>
      </c>
      <c r="P579">
        <f t="shared" ref="P579:P642" si="77">COUNTIFS(F:F,F579,A:A,A579,L:L,L579)/(MAX(M:M)-MIN(M:M))</f>
        <v>1</v>
      </c>
      <c r="Q579">
        <f t="shared" ref="Q579:Q642" si="78">COUNTIFS(F:F,F579,N:N,N579,L:L,L579,A:A,A579)/COUNTIFS(F:F,F579,L:L,L579,N:N,N579)</f>
        <v>0.25</v>
      </c>
      <c r="R579">
        <f t="shared" ref="R579:R642" si="79">COUNTIFS(F:F,F579,A:A,A579,L:L,L579,N:N,N579)/(MAX(M:M)-MIN(M:M))</f>
        <v>1</v>
      </c>
    </row>
    <row r="580" spans="1:18" x14ac:dyDescent="0.3">
      <c r="A580">
        <v>6</v>
      </c>
      <c r="B580">
        <v>41.874848999999998</v>
      </c>
      <c r="C580">
        <v>-87.634506000000002</v>
      </c>
      <c r="D580" s="1">
        <v>0.25</v>
      </c>
      <c r="E580" s="1">
        <v>0.31944444444444448</v>
      </c>
      <c r="F580" t="s">
        <v>16</v>
      </c>
      <c r="G580" cm="1">
        <f t="array" ref="G580">_xlfn.IFS(F580="Fast Food",0,F580="Groceries",1,F580="Home",2,F580="Library",3,F580="Mall",4,F580="Museum",5,F580="Nightclub",6,F580="Park",7,F580="Parking",8,F580="Restaurant",9,F580="Work",10)</f>
        <v>7</v>
      </c>
      <c r="H580" t="s">
        <v>14</v>
      </c>
      <c r="I580">
        <v>29</v>
      </c>
      <c r="J580" s="2">
        <v>44138</v>
      </c>
      <c r="K580">
        <f t="shared" si="72"/>
        <v>1</v>
      </c>
      <c r="L580" t="str">
        <f t="shared" si="73"/>
        <v>Tu</v>
      </c>
      <c r="M580">
        <f t="shared" si="74"/>
        <v>45</v>
      </c>
      <c r="N580" s="11">
        <f t="shared" si="75"/>
        <v>0.25</v>
      </c>
      <c r="O580" s="3">
        <f t="shared" si="76"/>
        <v>100.00000000000004</v>
      </c>
      <c r="P580">
        <f t="shared" si="77"/>
        <v>0.75</v>
      </c>
      <c r="Q580">
        <f t="shared" si="78"/>
        <v>0.42857142857142855</v>
      </c>
      <c r="R580">
        <f t="shared" si="79"/>
        <v>0.75</v>
      </c>
    </row>
    <row r="581" spans="1:18" x14ac:dyDescent="0.3">
      <c r="A581">
        <v>6</v>
      </c>
      <c r="B581">
        <v>41.880653000000002</v>
      </c>
      <c r="C581">
        <v>-87.636480000000006</v>
      </c>
      <c r="D581" s="1">
        <v>0.375</v>
      </c>
      <c r="E581" s="1">
        <v>0.71527777777777779</v>
      </c>
      <c r="F581" t="s">
        <v>12</v>
      </c>
      <c r="G581" cm="1">
        <f t="array" ref="G581">_xlfn.IFS(F581="Fast Food",0,F581="Groceries",1,F581="Home",2,F581="Library",3,F581="Mall",4,F581="Museum",5,F581="Nightclub",6,F581="Park",7,F581="Parking",8,F581="Restaurant",9,F581="Work",10)</f>
        <v>10</v>
      </c>
      <c r="H581" t="s">
        <v>14</v>
      </c>
      <c r="I581">
        <v>29</v>
      </c>
      <c r="J581" s="2">
        <v>44138</v>
      </c>
      <c r="K581">
        <f t="shared" si="72"/>
        <v>1</v>
      </c>
      <c r="L581" t="str">
        <f t="shared" si="73"/>
        <v>Tu</v>
      </c>
      <c r="M581">
        <f t="shared" si="74"/>
        <v>45</v>
      </c>
      <c r="N581" s="11">
        <f t="shared" si="75"/>
        <v>0.41666666666666663</v>
      </c>
      <c r="O581" s="3">
        <f t="shared" si="76"/>
        <v>430.00000000000006</v>
      </c>
      <c r="P581">
        <f t="shared" si="77"/>
        <v>1</v>
      </c>
      <c r="Q581">
        <f t="shared" si="78"/>
        <v>0.2</v>
      </c>
      <c r="R581">
        <f t="shared" si="79"/>
        <v>1</v>
      </c>
    </row>
    <row r="582" spans="1:18" x14ac:dyDescent="0.3">
      <c r="A582">
        <v>6</v>
      </c>
      <c r="B582">
        <v>41.881996999999998</v>
      </c>
      <c r="C582">
        <v>-87.627484999999993</v>
      </c>
      <c r="D582" s="1">
        <v>0.73958333333333337</v>
      </c>
      <c r="E582" s="1">
        <v>0.77777777777777779</v>
      </c>
      <c r="F582" t="s">
        <v>15</v>
      </c>
      <c r="G582" cm="1">
        <f t="array" ref="G582">_xlfn.IFS(F582="Fast Food",0,F582="Groceries",1,F582="Home",2,F582="Library",3,F582="Mall",4,F582="Museum",5,F582="Nightclub",6,F582="Park",7,F582="Parking",8,F582="Restaurant",9,F582="Work",10)</f>
        <v>1</v>
      </c>
      <c r="H582" t="s">
        <v>14</v>
      </c>
      <c r="I582">
        <v>29</v>
      </c>
      <c r="J582" s="2">
        <v>44138</v>
      </c>
      <c r="K582">
        <f t="shared" si="72"/>
        <v>1</v>
      </c>
      <c r="L582" t="str">
        <f t="shared" si="73"/>
        <v>Tu</v>
      </c>
      <c r="M582">
        <f t="shared" si="74"/>
        <v>45</v>
      </c>
      <c r="N582" s="11">
        <f t="shared" si="75"/>
        <v>0.75</v>
      </c>
      <c r="O582" s="3">
        <f t="shared" si="76"/>
        <v>40.000000000000014</v>
      </c>
      <c r="P582">
        <f t="shared" si="77"/>
        <v>1</v>
      </c>
      <c r="Q582">
        <f t="shared" si="78"/>
        <v>0.34782608695652173</v>
      </c>
      <c r="R582">
        <f t="shared" si="79"/>
        <v>1</v>
      </c>
    </row>
    <row r="583" spans="1:18" x14ac:dyDescent="0.3">
      <c r="A583">
        <v>6</v>
      </c>
      <c r="B583">
        <v>41.897865000000003</v>
      </c>
      <c r="C583">
        <v>-87.630874000000006</v>
      </c>
      <c r="D583" s="1">
        <v>0.73958333333333337</v>
      </c>
      <c r="E583" s="1">
        <v>0.99930555555555556</v>
      </c>
      <c r="F583" t="s">
        <v>13</v>
      </c>
      <c r="G583" cm="1">
        <f t="array" ref="G583">_xlfn.IFS(F583="Fast Food",0,F583="Groceries",1,F583="Home",2,F583="Library",3,F583="Mall",4,F583="Museum",5,F583="Nightclub",6,F583="Park",7,F583="Parking",8,F583="Restaurant",9,F583="Work",10)</f>
        <v>2</v>
      </c>
      <c r="H583" t="s">
        <v>14</v>
      </c>
      <c r="I583">
        <v>29</v>
      </c>
      <c r="J583" s="2">
        <v>44138</v>
      </c>
      <c r="K583">
        <f t="shared" si="72"/>
        <v>1</v>
      </c>
      <c r="L583" t="str">
        <f t="shared" si="73"/>
        <v>Tu</v>
      </c>
      <c r="M583">
        <f t="shared" si="74"/>
        <v>45</v>
      </c>
      <c r="N583" s="11">
        <f t="shared" si="75"/>
        <v>0.75</v>
      </c>
      <c r="O583" s="3">
        <f t="shared" si="76"/>
        <v>359</v>
      </c>
      <c r="P583">
        <f t="shared" si="77"/>
        <v>1</v>
      </c>
      <c r="Q583">
        <f t="shared" si="78"/>
        <v>0.25</v>
      </c>
      <c r="R583">
        <f t="shared" si="79"/>
        <v>1</v>
      </c>
    </row>
    <row r="584" spans="1:18" x14ac:dyDescent="0.3">
      <c r="A584">
        <v>1</v>
      </c>
      <c r="B584">
        <v>41.879604</v>
      </c>
      <c r="C584">
        <v>-87.633663999999996</v>
      </c>
      <c r="D584" s="1">
        <v>0.33333333333333331</v>
      </c>
      <c r="E584" s="1">
        <v>0.34027777777777773</v>
      </c>
      <c r="F584" t="s">
        <v>9</v>
      </c>
      <c r="G584" cm="1">
        <f t="array" ref="G584">_xlfn.IFS(F584="Fast Food",0,F584="Groceries",1,F584="Home",2,F584="Library",3,F584="Mall",4,F584="Museum",5,F584="Nightclub",6,F584="Park",7,F584="Parking",8,F584="Restaurant",9,F584="Work",10)</f>
        <v>0</v>
      </c>
      <c r="H584" t="s">
        <v>10</v>
      </c>
      <c r="I584">
        <v>25</v>
      </c>
      <c r="J584" s="2">
        <v>44139</v>
      </c>
      <c r="K584">
        <f t="shared" si="72"/>
        <v>1</v>
      </c>
      <c r="L584" t="str">
        <f t="shared" si="73"/>
        <v>W</v>
      </c>
      <c r="M584">
        <f t="shared" si="74"/>
        <v>45</v>
      </c>
      <c r="N584" s="11">
        <f t="shared" si="75"/>
        <v>0.33333333333333331</v>
      </c>
      <c r="O584" s="3">
        <f t="shared" si="76"/>
        <v>9.9999999999999645</v>
      </c>
      <c r="P584">
        <f t="shared" si="77"/>
        <v>1</v>
      </c>
      <c r="Q584">
        <f t="shared" si="78"/>
        <v>0.53333333333333333</v>
      </c>
      <c r="R584">
        <f t="shared" si="79"/>
        <v>1</v>
      </c>
    </row>
    <row r="585" spans="1:18" x14ac:dyDescent="0.3">
      <c r="A585">
        <v>1</v>
      </c>
      <c r="B585">
        <v>41.877676999999998</v>
      </c>
      <c r="C585">
        <v>-87.634251000000006</v>
      </c>
      <c r="D585" s="1">
        <v>0.34375</v>
      </c>
      <c r="E585" s="1">
        <v>0.34722222222222227</v>
      </c>
      <c r="F585" t="s">
        <v>11</v>
      </c>
      <c r="G585" cm="1">
        <f t="array" ref="G585">_xlfn.IFS(F585="Fast Food",0,F585="Groceries",1,F585="Home",2,F585="Library",3,F585="Mall",4,F585="Museum",5,F585="Nightclub",6,F585="Park",7,F585="Parking",8,F585="Restaurant",9,F585="Work",10)</f>
        <v>8</v>
      </c>
      <c r="H585" t="s">
        <v>10</v>
      </c>
      <c r="I585">
        <v>25</v>
      </c>
      <c r="J585" s="2">
        <v>44139</v>
      </c>
      <c r="K585">
        <f t="shared" si="72"/>
        <v>1</v>
      </c>
      <c r="L585" t="str">
        <f t="shared" si="73"/>
        <v>W</v>
      </c>
      <c r="M585">
        <f t="shared" si="74"/>
        <v>45</v>
      </c>
      <c r="N585" s="11">
        <f t="shared" si="75"/>
        <v>0.33333333333333331</v>
      </c>
      <c r="O585" s="3">
        <f t="shared" si="76"/>
        <v>20.000000000000089</v>
      </c>
      <c r="P585">
        <f t="shared" si="77"/>
        <v>1</v>
      </c>
      <c r="Q585">
        <f t="shared" si="78"/>
        <v>1</v>
      </c>
      <c r="R585">
        <f t="shared" si="79"/>
        <v>1</v>
      </c>
    </row>
    <row r="586" spans="1:18" x14ac:dyDescent="0.3">
      <c r="A586">
        <v>1</v>
      </c>
      <c r="B586">
        <v>41.880653000000002</v>
      </c>
      <c r="C586">
        <v>-87.636480000000006</v>
      </c>
      <c r="D586" s="1">
        <v>0.35416666666666669</v>
      </c>
      <c r="E586" s="1">
        <v>0.5</v>
      </c>
      <c r="F586" t="s">
        <v>12</v>
      </c>
      <c r="G586" cm="1">
        <f t="array" ref="G586">_xlfn.IFS(F586="Fast Food",0,F586="Groceries",1,F586="Home",2,F586="Library",3,F586="Mall",4,F586="Museum",5,F586="Nightclub",6,F586="Park",7,F586="Parking",8,F586="Restaurant",9,F586="Work",10)</f>
        <v>10</v>
      </c>
      <c r="H586" t="s">
        <v>10</v>
      </c>
      <c r="I586">
        <v>25</v>
      </c>
      <c r="J586" s="2">
        <v>44139</v>
      </c>
      <c r="K586">
        <f t="shared" si="72"/>
        <v>1</v>
      </c>
      <c r="L586" t="str">
        <f t="shared" si="73"/>
        <v>W</v>
      </c>
      <c r="M586">
        <f t="shared" si="74"/>
        <v>45</v>
      </c>
      <c r="N586" s="11">
        <f t="shared" si="75"/>
        <v>0.33333333333333331</v>
      </c>
      <c r="O586" s="3">
        <f t="shared" si="76"/>
        <v>240.00000000000003</v>
      </c>
      <c r="P586">
        <f t="shared" si="77"/>
        <v>1</v>
      </c>
      <c r="Q586">
        <f t="shared" si="78"/>
        <v>1</v>
      </c>
      <c r="R586">
        <f t="shared" si="79"/>
        <v>1</v>
      </c>
    </row>
    <row r="587" spans="1:18" x14ac:dyDescent="0.3">
      <c r="A587">
        <v>1</v>
      </c>
      <c r="B587">
        <v>41.897865000000003</v>
      </c>
      <c r="C587">
        <v>-87.630874000000006</v>
      </c>
      <c r="D587" s="1">
        <v>0.72916666666666663</v>
      </c>
      <c r="E587" s="1">
        <v>0.99930555555555556</v>
      </c>
      <c r="F587" t="s">
        <v>13</v>
      </c>
      <c r="G587" cm="1">
        <f t="array" ref="G587">_xlfn.IFS(F587="Fast Food",0,F587="Groceries",1,F587="Home",2,F587="Library",3,F587="Mall",4,F587="Museum",5,F587="Nightclub",6,F587="Park",7,F587="Parking",8,F587="Restaurant",9,F587="Work",10)</f>
        <v>2</v>
      </c>
      <c r="H587" t="s">
        <v>10</v>
      </c>
      <c r="I587">
        <v>25</v>
      </c>
      <c r="J587" s="2">
        <v>44139</v>
      </c>
      <c r="K587">
        <f t="shared" si="72"/>
        <v>1</v>
      </c>
      <c r="L587" t="str">
        <f t="shared" si="73"/>
        <v>W</v>
      </c>
      <c r="M587">
        <f t="shared" si="74"/>
        <v>45</v>
      </c>
      <c r="N587" s="11">
        <f t="shared" si="75"/>
        <v>0.75</v>
      </c>
      <c r="O587" s="3">
        <f t="shared" si="76"/>
        <v>359</v>
      </c>
      <c r="P587">
        <f t="shared" si="77"/>
        <v>1</v>
      </c>
      <c r="Q587">
        <f t="shared" si="78"/>
        <v>0.25</v>
      </c>
      <c r="R587">
        <f t="shared" si="79"/>
        <v>1</v>
      </c>
    </row>
    <row r="588" spans="1:18" x14ac:dyDescent="0.3">
      <c r="A588">
        <v>2</v>
      </c>
      <c r="B588">
        <v>41.879604</v>
      </c>
      <c r="C588">
        <v>-87.633663999999996</v>
      </c>
      <c r="D588" s="1">
        <v>0.3125</v>
      </c>
      <c r="E588" s="1">
        <v>0.35416666666666669</v>
      </c>
      <c r="F588" t="s">
        <v>9</v>
      </c>
      <c r="G588" cm="1">
        <f t="array" ref="G588">_xlfn.IFS(F588="Fast Food",0,F588="Groceries",1,F588="Home",2,F588="Library",3,F588="Mall",4,F588="Museum",5,F588="Nightclub",6,F588="Park",7,F588="Parking",8,F588="Restaurant",9,F588="Work",10)</f>
        <v>0</v>
      </c>
      <c r="H588" t="s">
        <v>14</v>
      </c>
      <c r="I588">
        <v>27</v>
      </c>
      <c r="J588" s="2">
        <v>44139</v>
      </c>
      <c r="K588">
        <f t="shared" si="72"/>
        <v>1</v>
      </c>
      <c r="L588" t="str">
        <f t="shared" si="73"/>
        <v>W</v>
      </c>
      <c r="M588">
        <f t="shared" si="74"/>
        <v>45</v>
      </c>
      <c r="N588" s="11">
        <f t="shared" si="75"/>
        <v>0.33333333333333331</v>
      </c>
      <c r="O588" s="3">
        <f t="shared" si="76"/>
        <v>30.000000000000053</v>
      </c>
      <c r="P588">
        <f t="shared" si="77"/>
        <v>0.875</v>
      </c>
      <c r="Q588">
        <f t="shared" si="78"/>
        <v>0.46666666666666667</v>
      </c>
      <c r="R588">
        <f t="shared" si="79"/>
        <v>0.875</v>
      </c>
    </row>
    <row r="589" spans="1:18" x14ac:dyDescent="0.3">
      <c r="A589">
        <v>2</v>
      </c>
      <c r="B589">
        <v>41.880653000000002</v>
      </c>
      <c r="C589">
        <v>-87.636480000000006</v>
      </c>
      <c r="D589" s="1">
        <v>0.375</v>
      </c>
      <c r="E589" s="1">
        <v>0.70833333333333337</v>
      </c>
      <c r="F589" t="s">
        <v>12</v>
      </c>
      <c r="G589" cm="1">
        <f t="array" ref="G589">_xlfn.IFS(F589="Fast Food",0,F589="Groceries",1,F589="Home",2,F589="Library",3,F589="Mall",4,F589="Museum",5,F589="Nightclub",6,F589="Park",7,F589="Parking",8,F589="Restaurant",9,F589="Work",10)</f>
        <v>10</v>
      </c>
      <c r="H589" t="s">
        <v>14</v>
      </c>
      <c r="I589">
        <v>27</v>
      </c>
      <c r="J589" s="2">
        <v>44139</v>
      </c>
      <c r="K589">
        <f t="shared" si="72"/>
        <v>1</v>
      </c>
      <c r="L589" t="str">
        <f t="shared" si="73"/>
        <v>W</v>
      </c>
      <c r="M589">
        <f t="shared" si="74"/>
        <v>45</v>
      </c>
      <c r="N589" s="11">
        <f t="shared" si="75"/>
        <v>0.41666666666666663</v>
      </c>
      <c r="O589" s="3">
        <f t="shared" si="76"/>
        <v>420.00000000000011</v>
      </c>
      <c r="P589">
        <f t="shared" si="77"/>
        <v>1</v>
      </c>
      <c r="Q589">
        <f t="shared" si="78"/>
        <v>0.2</v>
      </c>
      <c r="R589">
        <f t="shared" si="79"/>
        <v>1</v>
      </c>
    </row>
    <row r="590" spans="1:18" x14ac:dyDescent="0.3">
      <c r="A590">
        <v>2</v>
      </c>
      <c r="B590">
        <v>41.897865000000003</v>
      </c>
      <c r="C590">
        <v>-87.630874000000006</v>
      </c>
      <c r="D590" s="1">
        <v>0.73958333333333337</v>
      </c>
      <c r="E590" s="1">
        <v>0.99930555555555556</v>
      </c>
      <c r="F590" t="s">
        <v>13</v>
      </c>
      <c r="G590" cm="1">
        <f t="array" ref="G590">_xlfn.IFS(F590="Fast Food",0,F590="Groceries",1,F590="Home",2,F590="Library",3,F590="Mall",4,F590="Museum",5,F590="Nightclub",6,F590="Park",7,F590="Parking",8,F590="Restaurant",9,F590="Work",10)</f>
        <v>2</v>
      </c>
      <c r="H590" t="s">
        <v>14</v>
      </c>
      <c r="I590">
        <v>27</v>
      </c>
      <c r="J590" s="2">
        <v>44139</v>
      </c>
      <c r="K590">
        <f t="shared" si="72"/>
        <v>1</v>
      </c>
      <c r="L590" t="str">
        <f t="shared" si="73"/>
        <v>W</v>
      </c>
      <c r="M590">
        <f t="shared" si="74"/>
        <v>45</v>
      </c>
      <c r="N590" s="11">
        <f t="shared" si="75"/>
        <v>0.75</v>
      </c>
      <c r="O590" s="3">
        <f t="shared" si="76"/>
        <v>359</v>
      </c>
      <c r="P590">
        <f t="shared" si="77"/>
        <v>1</v>
      </c>
      <c r="Q590">
        <f t="shared" si="78"/>
        <v>0.25</v>
      </c>
      <c r="R590">
        <f t="shared" si="79"/>
        <v>1</v>
      </c>
    </row>
    <row r="591" spans="1:18" x14ac:dyDescent="0.3">
      <c r="A591">
        <v>3</v>
      </c>
      <c r="B591">
        <v>41.880653000000002</v>
      </c>
      <c r="C591">
        <v>-87.636480000000006</v>
      </c>
      <c r="D591" s="1">
        <v>0.375</v>
      </c>
      <c r="E591" s="1">
        <v>0.70833333333333337</v>
      </c>
      <c r="F591" t="s">
        <v>12</v>
      </c>
      <c r="G591" cm="1">
        <f t="array" ref="G591">_xlfn.IFS(F591="Fast Food",0,F591="Groceries",1,F591="Home",2,F591="Library",3,F591="Mall",4,F591="Museum",5,F591="Nightclub",6,F591="Park",7,F591="Parking",8,F591="Restaurant",9,F591="Work",10)</f>
        <v>10</v>
      </c>
      <c r="H591" t="s">
        <v>14</v>
      </c>
      <c r="I591">
        <v>29</v>
      </c>
      <c r="J591" s="2">
        <v>44139</v>
      </c>
      <c r="K591">
        <f t="shared" si="72"/>
        <v>1</v>
      </c>
      <c r="L591" t="str">
        <f t="shared" si="73"/>
        <v>W</v>
      </c>
      <c r="M591">
        <f t="shared" si="74"/>
        <v>45</v>
      </c>
      <c r="N591" s="11">
        <f t="shared" si="75"/>
        <v>0.41666666666666663</v>
      </c>
      <c r="O591" s="3">
        <f t="shared" si="76"/>
        <v>420.00000000000011</v>
      </c>
      <c r="P591">
        <f t="shared" si="77"/>
        <v>1</v>
      </c>
      <c r="Q591">
        <f t="shared" si="78"/>
        <v>0.2</v>
      </c>
      <c r="R591">
        <f t="shared" si="79"/>
        <v>1</v>
      </c>
    </row>
    <row r="592" spans="1:18" x14ac:dyDescent="0.3">
      <c r="A592">
        <v>3</v>
      </c>
      <c r="B592">
        <v>41.881996999999998</v>
      </c>
      <c r="C592">
        <v>-87.627484999999993</v>
      </c>
      <c r="D592" s="1">
        <v>0.73958333333333337</v>
      </c>
      <c r="E592" s="1">
        <v>0.77083333333333337</v>
      </c>
      <c r="F592" t="s">
        <v>15</v>
      </c>
      <c r="G592" cm="1">
        <f t="array" ref="G592">_xlfn.IFS(F592="Fast Food",0,F592="Groceries",1,F592="Home",2,F592="Library",3,F592="Mall",4,F592="Museum",5,F592="Nightclub",6,F592="Park",7,F592="Parking",8,F592="Restaurant",9,F592="Work",10)</f>
        <v>1</v>
      </c>
      <c r="H592" t="s">
        <v>14</v>
      </c>
      <c r="I592">
        <v>29</v>
      </c>
      <c r="J592" s="2">
        <v>44139</v>
      </c>
      <c r="K592">
        <f t="shared" si="72"/>
        <v>1</v>
      </c>
      <c r="L592" t="str">
        <f t="shared" si="73"/>
        <v>W</v>
      </c>
      <c r="M592">
        <f t="shared" si="74"/>
        <v>45</v>
      </c>
      <c r="N592" s="11">
        <f t="shared" si="75"/>
        <v>0.75</v>
      </c>
      <c r="O592" s="3">
        <f t="shared" si="76"/>
        <v>30.000000000000053</v>
      </c>
      <c r="P592">
        <f t="shared" si="77"/>
        <v>1</v>
      </c>
      <c r="Q592">
        <f t="shared" si="78"/>
        <v>0.33333333333333331</v>
      </c>
      <c r="R592">
        <f t="shared" si="79"/>
        <v>1</v>
      </c>
    </row>
    <row r="593" spans="1:18" x14ac:dyDescent="0.3">
      <c r="A593">
        <v>3</v>
      </c>
      <c r="B593">
        <v>41.897865000000003</v>
      </c>
      <c r="C593">
        <v>-87.630874000000006</v>
      </c>
      <c r="D593" s="1">
        <v>0.79166666666666663</v>
      </c>
      <c r="E593" s="1">
        <v>0.99930555555555556</v>
      </c>
      <c r="F593" t="s">
        <v>13</v>
      </c>
      <c r="G593" cm="1">
        <f t="array" ref="G593">_xlfn.IFS(F593="Fast Food",0,F593="Groceries",1,F593="Home",2,F593="Library",3,F593="Mall",4,F593="Museum",5,F593="Nightclub",6,F593="Park",7,F593="Parking",8,F593="Restaurant",9,F593="Work",10)</f>
        <v>2</v>
      </c>
      <c r="H593" t="s">
        <v>14</v>
      </c>
      <c r="I593">
        <v>29</v>
      </c>
      <c r="J593" s="2">
        <v>44139</v>
      </c>
      <c r="K593">
        <f t="shared" si="72"/>
        <v>1</v>
      </c>
      <c r="L593" t="str">
        <f t="shared" si="73"/>
        <v>W</v>
      </c>
      <c r="M593">
        <f t="shared" si="74"/>
        <v>45</v>
      </c>
      <c r="N593" s="11">
        <f t="shared" si="75"/>
        <v>0.83333333333333326</v>
      </c>
      <c r="O593" s="3">
        <f t="shared" si="76"/>
        <v>239.00000000000011</v>
      </c>
      <c r="P593">
        <f t="shared" si="77"/>
        <v>1</v>
      </c>
      <c r="Q593">
        <f t="shared" si="78"/>
        <v>0.5</v>
      </c>
      <c r="R593">
        <f t="shared" si="79"/>
        <v>1</v>
      </c>
    </row>
    <row r="594" spans="1:18" x14ac:dyDescent="0.3">
      <c r="A594">
        <v>4</v>
      </c>
      <c r="B594">
        <v>41.880653000000002</v>
      </c>
      <c r="C594">
        <v>-87.636480000000006</v>
      </c>
      <c r="D594" s="1">
        <v>0.375</v>
      </c>
      <c r="E594" s="1">
        <v>0.71527777777777779</v>
      </c>
      <c r="F594" t="s">
        <v>12</v>
      </c>
      <c r="G594" cm="1">
        <f t="array" ref="G594">_xlfn.IFS(F594="Fast Food",0,F594="Groceries",1,F594="Home",2,F594="Library",3,F594="Mall",4,F594="Museum",5,F594="Nightclub",6,F594="Park",7,F594="Parking",8,F594="Restaurant",9,F594="Work",10)</f>
        <v>10</v>
      </c>
      <c r="H594" t="s">
        <v>10</v>
      </c>
      <c r="I594">
        <v>26</v>
      </c>
      <c r="J594" s="2">
        <v>44139</v>
      </c>
      <c r="K594">
        <f t="shared" si="72"/>
        <v>1</v>
      </c>
      <c r="L594" t="str">
        <f t="shared" si="73"/>
        <v>W</v>
      </c>
      <c r="M594">
        <f t="shared" si="74"/>
        <v>45</v>
      </c>
      <c r="N594" s="11">
        <f t="shared" si="75"/>
        <v>0.41666666666666663</v>
      </c>
      <c r="O594" s="3">
        <f t="shared" si="76"/>
        <v>430.00000000000006</v>
      </c>
      <c r="P594">
        <f t="shared" si="77"/>
        <v>1</v>
      </c>
      <c r="Q594">
        <f t="shared" si="78"/>
        <v>0.2</v>
      </c>
      <c r="R594">
        <f t="shared" si="79"/>
        <v>1</v>
      </c>
    </row>
    <row r="595" spans="1:18" x14ac:dyDescent="0.3">
      <c r="A595">
        <v>4</v>
      </c>
      <c r="B595">
        <v>41.897865000000003</v>
      </c>
      <c r="C595">
        <v>-87.630874000000006</v>
      </c>
      <c r="D595" s="1">
        <v>0.79166666666666663</v>
      </c>
      <c r="E595" s="1">
        <v>0.99930555555555556</v>
      </c>
      <c r="F595" t="s">
        <v>13</v>
      </c>
      <c r="G595" cm="1">
        <f t="array" ref="G595">_xlfn.IFS(F595="Fast Food",0,F595="Groceries",1,F595="Home",2,F595="Library",3,F595="Mall",4,F595="Museum",5,F595="Nightclub",6,F595="Park",7,F595="Parking",8,F595="Restaurant",9,F595="Work",10)</f>
        <v>2</v>
      </c>
      <c r="H595" t="s">
        <v>10</v>
      </c>
      <c r="I595">
        <v>26</v>
      </c>
      <c r="J595" s="2">
        <v>44139</v>
      </c>
      <c r="K595">
        <f t="shared" si="72"/>
        <v>1</v>
      </c>
      <c r="L595" t="str">
        <f t="shared" si="73"/>
        <v>W</v>
      </c>
      <c r="M595">
        <f t="shared" si="74"/>
        <v>45</v>
      </c>
      <c r="N595" s="11">
        <f t="shared" si="75"/>
        <v>0.83333333333333326</v>
      </c>
      <c r="O595" s="3">
        <f t="shared" si="76"/>
        <v>239.00000000000011</v>
      </c>
      <c r="P595">
        <f t="shared" si="77"/>
        <v>1</v>
      </c>
      <c r="Q595">
        <f t="shared" si="78"/>
        <v>0.5</v>
      </c>
      <c r="R595">
        <f t="shared" si="79"/>
        <v>1</v>
      </c>
    </row>
    <row r="596" spans="1:18" x14ac:dyDescent="0.3">
      <c r="A596">
        <v>5</v>
      </c>
      <c r="B596">
        <v>41.874848999999998</v>
      </c>
      <c r="C596">
        <v>-87.634506000000002</v>
      </c>
      <c r="D596" s="1">
        <v>0.25</v>
      </c>
      <c r="E596" s="1">
        <v>0.3125</v>
      </c>
      <c r="F596" t="s">
        <v>16</v>
      </c>
      <c r="G596" cm="1">
        <f t="array" ref="G596">_xlfn.IFS(F596="Fast Food",0,F596="Groceries",1,F596="Home",2,F596="Library",3,F596="Mall",4,F596="Museum",5,F596="Nightclub",6,F596="Park",7,F596="Parking",8,F596="Restaurant",9,F596="Work",10)</f>
        <v>7</v>
      </c>
      <c r="H596" t="s">
        <v>10</v>
      </c>
      <c r="I596">
        <v>27</v>
      </c>
      <c r="J596" s="2">
        <v>44139</v>
      </c>
      <c r="K596">
        <f t="shared" si="72"/>
        <v>1</v>
      </c>
      <c r="L596" t="str">
        <f t="shared" si="73"/>
        <v>W</v>
      </c>
      <c r="M596">
        <f t="shared" si="74"/>
        <v>45</v>
      </c>
      <c r="N596" s="11">
        <f t="shared" si="75"/>
        <v>0.25</v>
      </c>
      <c r="O596" s="3">
        <f t="shared" si="76"/>
        <v>90</v>
      </c>
      <c r="P596">
        <f t="shared" si="77"/>
        <v>1</v>
      </c>
      <c r="Q596">
        <f t="shared" si="78"/>
        <v>0.53333333333333333</v>
      </c>
      <c r="R596">
        <f t="shared" si="79"/>
        <v>1</v>
      </c>
    </row>
    <row r="597" spans="1:18" x14ac:dyDescent="0.3">
      <c r="A597">
        <v>5</v>
      </c>
      <c r="B597">
        <v>41.880653000000002</v>
      </c>
      <c r="C597">
        <v>-87.636480000000006</v>
      </c>
      <c r="D597" s="1">
        <v>0.375</v>
      </c>
      <c r="E597" s="1">
        <v>0.70833333333333337</v>
      </c>
      <c r="F597" t="s">
        <v>12</v>
      </c>
      <c r="G597" cm="1">
        <f t="array" ref="G597">_xlfn.IFS(F597="Fast Food",0,F597="Groceries",1,F597="Home",2,F597="Library",3,F597="Mall",4,F597="Museum",5,F597="Nightclub",6,F597="Park",7,F597="Parking",8,F597="Restaurant",9,F597="Work",10)</f>
        <v>10</v>
      </c>
      <c r="H597" t="s">
        <v>10</v>
      </c>
      <c r="I597">
        <v>27</v>
      </c>
      <c r="J597" s="2">
        <v>44139</v>
      </c>
      <c r="K597">
        <f t="shared" si="72"/>
        <v>1</v>
      </c>
      <c r="L597" t="str">
        <f t="shared" si="73"/>
        <v>W</v>
      </c>
      <c r="M597">
        <f t="shared" si="74"/>
        <v>45</v>
      </c>
      <c r="N597" s="11">
        <f t="shared" si="75"/>
        <v>0.41666666666666663</v>
      </c>
      <c r="O597" s="3">
        <f t="shared" si="76"/>
        <v>420.00000000000011</v>
      </c>
      <c r="P597">
        <f t="shared" si="77"/>
        <v>1</v>
      </c>
      <c r="Q597">
        <f t="shared" si="78"/>
        <v>0.2</v>
      </c>
      <c r="R597">
        <f t="shared" si="79"/>
        <v>1</v>
      </c>
    </row>
    <row r="598" spans="1:18" x14ac:dyDescent="0.3">
      <c r="A598">
        <v>5</v>
      </c>
      <c r="B598">
        <v>41.881996999999998</v>
      </c>
      <c r="C598">
        <v>-87.627484999999993</v>
      </c>
      <c r="D598" s="1">
        <v>0.73958333333333337</v>
      </c>
      <c r="E598" s="1">
        <v>0.77083333333333337</v>
      </c>
      <c r="F598" t="s">
        <v>15</v>
      </c>
      <c r="G598" cm="1">
        <f t="array" ref="G598">_xlfn.IFS(F598="Fast Food",0,F598="Groceries",1,F598="Home",2,F598="Library",3,F598="Mall",4,F598="Museum",5,F598="Nightclub",6,F598="Park",7,F598="Parking",8,F598="Restaurant",9,F598="Work",10)</f>
        <v>1</v>
      </c>
      <c r="H598" t="s">
        <v>10</v>
      </c>
      <c r="I598">
        <v>27</v>
      </c>
      <c r="J598" s="2">
        <v>44139</v>
      </c>
      <c r="K598">
        <f t="shared" si="72"/>
        <v>1</v>
      </c>
      <c r="L598" t="str">
        <f t="shared" si="73"/>
        <v>W</v>
      </c>
      <c r="M598">
        <f t="shared" si="74"/>
        <v>45</v>
      </c>
      <c r="N598" s="11">
        <f t="shared" si="75"/>
        <v>0.75</v>
      </c>
      <c r="O598" s="3">
        <f t="shared" si="76"/>
        <v>30.000000000000053</v>
      </c>
      <c r="P598">
        <f t="shared" si="77"/>
        <v>1</v>
      </c>
      <c r="Q598">
        <f t="shared" si="78"/>
        <v>0.33333333333333331</v>
      </c>
      <c r="R598">
        <f t="shared" si="79"/>
        <v>1</v>
      </c>
    </row>
    <row r="599" spans="1:18" x14ac:dyDescent="0.3">
      <c r="A599">
        <v>5</v>
      </c>
      <c r="B599">
        <v>41.897865000000003</v>
      </c>
      <c r="C599">
        <v>-87.630874000000006</v>
      </c>
      <c r="D599" s="1">
        <v>0.73958333333333337</v>
      </c>
      <c r="E599" s="1">
        <v>0.99930555555555556</v>
      </c>
      <c r="F599" t="s">
        <v>13</v>
      </c>
      <c r="G599" cm="1">
        <f t="array" ref="G599">_xlfn.IFS(F599="Fast Food",0,F599="Groceries",1,F599="Home",2,F599="Library",3,F599="Mall",4,F599="Museum",5,F599="Nightclub",6,F599="Park",7,F599="Parking",8,F599="Restaurant",9,F599="Work",10)</f>
        <v>2</v>
      </c>
      <c r="H599" t="s">
        <v>10</v>
      </c>
      <c r="I599">
        <v>27</v>
      </c>
      <c r="J599" s="2">
        <v>44139</v>
      </c>
      <c r="K599">
        <f t="shared" si="72"/>
        <v>1</v>
      </c>
      <c r="L599" t="str">
        <f t="shared" si="73"/>
        <v>W</v>
      </c>
      <c r="M599">
        <f t="shared" si="74"/>
        <v>45</v>
      </c>
      <c r="N599" s="11">
        <f t="shared" si="75"/>
        <v>0.75</v>
      </c>
      <c r="O599" s="3">
        <f t="shared" si="76"/>
        <v>359</v>
      </c>
      <c r="P599">
        <f t="shared" si="77"/>
        <v>1</v>
      </c>
      <c r="Q599">
        <f t="shared" si="78"/>
        <v>0.25</v>
      </c>
      <c r="R599">
        <f t="shared" si="79"/>
        <v>1</v>
      </c>
    </row>
    <row r="600" spans="1:18" x14ac:dyDescent="0.3">
      <c r="A600">
        <v>6</v>
      </c>
      <c r="B600">
        <v>41.874848999999998</v>
      </c>
      <c r="C600">
        <v>-87.634506000000002</v>
      </c>
      <c r="D600" s="1">
        <v>0.25</v>
      </c>
      <c r="E600" s="1">
        <v>0.31944444444444448</v>
      </c>
      <c r="F600" t="s">
        <v>16</v>
      </c>
      <c r="G600" cm="1">
        <f t="array" ref="G600">_xlfn.IFS(F600="Fast Food",0,F600="Groceries",1,F600="Home",2,F600="Library",3,F600="Mall",4,F600="Museum",5,F600="Nightclub",6,F600="Park",7,F600="Parking",8,F600="Restaurant",9,F600="Work",10)</f>
        <v>7</v>
      </c>
      <c r="H600" t="s">
        <v>14</v>
      </c>
      <c r="I600">
        <v>29</v>
      </c>
      <c r="J600" s="2">
        <v>44139</v>
      </c>
      <c r="K600">
        <f t="shared" si="72"/>
        <v>1</v>
      </c>
      <c r="L600" t="str">
        <f t="shared" si="73"/>
        <v>W</v>
      </c>
      <c r="M600">
        <f t="shared" si="74"/>
        <v>45</v>
      </c>
      <c r="N600" s="11">
        <f t="shared" si="75"/>
        <v>0.25</v>
      </c>
      <c r="O600" s="3">
        <f t="shared" si="76"/>
        <v>100.00000000000004</v>
      </c>
      <c r="P600">
        <f t="shared" si="77"/>
        <v>0.875</v>
      </c>
      <c r="Q600">
        <f t="shared" si="78"/>
        <v>0.46666666666666667</v>
      </c>
      <c r="R600">
        <f t="shared" si="79"/>
        <v>0.875</v>
      </c>
    </row>
    <row r="601" spans="1:18" x14ac:dyDescent="0.3">
      <c r="A601">
        <v>6</v>
      </c>
      <c r="B601">
        <v>41.880653000000002</v>
      </c>
      <c r="C601">
        <v>-87.636480000000006</v>
      </c>
      <c r="D601" s="1">
        <v>0.375</v>
      </c>
      <c r="E601" s="1">
        <v>0.71527777777777779</v>
      </c>
      <c r="F601" t="s">
        <v>12</v>
      </c>
      <c r="G601" cm="1">
        <f t="array" ref="G601">_xlfn.IFS(F601="Fast Food",0,F601="Groceries",1,F601="Home",2,F601="Library",3,F601="Mall",4,F601="Museum",5,F601="Nightclub",6,F601="Park",7,F601="Parking",8,F601="Restaurant",9,F601="Work",10)</f>
        <v>10</v>
      </c>
      <c r="H601" t="s">
        <v>14</v>
      </c>
      <c r="I601">
        <v>29</v>
      </c>
      <c r="J601" s="2">
        <v>44139</v>
      </c>
      <c r="K601">
        <f t="shared" si="72"/>
        <v>1</v>
      </c>
      <c r="L601" t="str">
        <f t="shared" si="73"/>
        <v>W</v>
      </c>
      <c r="M601">
        <f t="shared" si="74"/>
        <v>45</v>
      </c>
      <c r="N601" s="11">
        <f t="shared" si="75"/>
        <v>0.41666666666666663</v>
      </c>
      <c r="O601" s="3">
        <f t="shared" si="76"/>
        <v>430.00000000000006</v>
      </c>
      <c r="P601">
        <f t="shared" si="77"/>
        <v>1</v>
      </c>
      <c r="Q601">
        <f t="shared" si="78"/>
        <v>0.2</v>
      </c>
      <c r="R601">
        <f t="shared" si="79"/>
        <v>1</v>
      </c>
    </row>
    <row r="602" spans="1:18" x14ac:dyDescent="0.3">
      <c r="A602">
        <v>6</v>
      </c>
      <c r="B602">
        <v>41.881996999999998</v>
      </c>
      <c r="C602">
        <v>-87.627484999999993</v>
      </c>
      <c r="D602" s="1">
        <v>0.73958333333333337</v>
      </c>
      <c r="E602" s="1">
        <v>0.77777777777777779</v>
      </c>
      <c r="F602" t="s">
        <v>15</v>
      </c>
      <c r="G602" cm="1">
        <f t="array" ref="G602">_xlfn.IFS(F602="Fast Food",0,F602="Groceries",1,F602="Home",2,F602="Library",3,F602="Mall",4,F602="Museum",5,F602="Nightclub",6,F602="Park",7,F602="Parking",8,F602="Restaurant",9,F602="Work",10)</f>
        <v>1</v>
      </c>
      <c r="H602" t="s">
        <v>14</v>
      </c>
      <c r="I602">
        <v>29</v>
      </c>
      <c r="J602" s="2">
        <v>44139</v>
      </c>
      <c r="K602">
        <f t="shared" si="72"/>
        <v>1</v>
      </c>
      <c r="L602" t="str">
        <f t="shared" si="73"/>
        <v>W</v>
      </c>
      <c r="M602">
        <f t="shared" si="74"/>
        <v>45</v>
      </c>
      <c r="N602" s="11">
        <f t="shared" si="75"/>
        <v>0.75</v>
      </c>
      <c r="O602" s="3">
        <f t="shared" si="76"/>
        <v>40.000000000000014</v>
      </c>
      <c r="P602">
        <f t="shared" si="77"/>
        <v>1</v>
      </c>
      <c r="Q602">
        <f t="shared" si="78"/>
        <v>0.33333333333333331</v>
      </c>
      <c r="R602">
        <f t="shared" si="79"/>
        <v>1</v>
      </c>
    </row>
    <row r="603" spans="1:18" x14ac:dyDescent="0.3">
      <c r="A603">
        <v>6</v>
      </c>
      <c r="B603">
        <v>41.897865000000003</v>
      </c>
      <c r="C603">
        <v>-87.630874000000006</v>
      </c>
      <c r="D603" s="1">
        <v>0.73958333333333337</v>
      </c>
      <c r="E603" s="1">
        <v>0.99930555555555556</v>
      </c>
      <c r="F603" t="s">
        <v>13</v>
      </c>
      <c r="G603" cm="1">
        <f t="array" ref="G603">_xlfn.IFS(F603="Fast Food",0,F603="Groceries",1,F603="Home",2,F603="Library",3,F603="Mall",4,F603="Museum",5,F603="Nightclub",6,F603="Park",7,F603="Parking",8,F603="Restaurant",9,F603="Work",10)</f>
        <v>2</v>
      </c>
      <c r="H603" t="s">
        <v>14</v>
      </c>
      <c r="I603">
        <v>29</v>
      </c>
      <c r="J603" s="2">
        <v>44139</v>
      </c>
      <c r="K603">
        <f t="shared" si="72"/>
        <v>1</v>
      </c>
      <c r="L603" t="str">
        <f t="shared" si="73"/>
        <v>W</v>
      </c>
      <c r="M603">
        <f t="shared" si="74"/>
        <v>45</v>
      </c>
      <c r="N603" s="11">
        <f t="shared" si="75"/>
        <v>0.75</v>
      </c>
      <c r="O603" s="3">
        <f t="shared" si="76"/>
        <v>359</v>
      </c>
      <c r="P603">
        <f t="shared" si="77"/>
        <v>1</v>
      </c>
      <c r="Q603">
        <f t="shared" si="78"/>
        <v>0.25</v>
      </c>
      <c r="R603">
        <f t="shared" si="79"/>
        <v>1</v>
      </c>
    </row>
    <row r="604" spans="1:18" x14ac:dyDescent="0.3">
      <c r="A604">
        <v>1</v>
      </c>
      <c r="B604">
        <v>41.879604</v>
      </c>
      <c r="C604">
        <v>-87.633663999999996</v>
      </c>
      <c r="D604" s="1">
        <v>0.33333333333333331</v>
      </c>
      <c r="E604" s="1">
        <v>0.34027777777777773</v>
      </c>
      <c r="F604" t="s">
        <v>9</v>
      </c>
      <c r="G604" cm="1">
        <f t="array" ref="G604">_xlfn.IFS(F604="Fast Food",0,F604="Groceries",1,F604="Home",2,F604="Library",3,F604="Mall",4,F604="Museum",5,F604="Nightclub",6,F604="Park",7,F604="Parking",8,F604="Restaurant",9,F604="Work",10)</f>
        <v>0</v>
      </c>
      <c r="H604" t="s">
        <v>10</v>
      </c>
      <c r="I604">
        <v>25</v>
      </c>
      <c r="J604" s="2">
        <v>44140</v>
      </c>
      <c r="K604">
        <f t="shared" si="72"/>
        <v>1</v>
      </c>
      <c r="L604" t="str">
        <f t="shared" si="73"/>
        <v>Th</v>
      </c>
      <c r="M604">
        <f t="shared" si="74"/>
        <v>45</v>
      </c>
      <c r="N604" s="11">
        <f t="shared" si="75"/>
        <v>0.33333333333333331</v>
      </c>
      <c r="O604" s="3">
        <f t="shared" si="76"/>
        <v>9.9999999999999645</v>
      </c>
      <c r="P604">
        <f t="shared" si="77"/>
        <v>1</v>
      </c>
      <c r="Q604">
        <f t="shared" si="78"/>
        <v>0.5</v>
      </c>
      <c r="R604">
        <f t="shared" si="79"/>
        <v>1</v>
      </c>
    </row>
    <row r="605" spans="1:18" x14ac:dyDescent="0.3">
      <c r="A605">
        <v>1</v>
      </c>
      <c r="B605">
        <v>41.877676999999998</v>
      </c>
      <c r="C605">
        <v>-87.634251000000006</v>
      </c>
      <c r="D605" s="1">
        <v>0.34375</v>
      </c>
      <c r="E605" s="1">
        <v>0.34722222222222227</v>
      </c>
      <c r="F605" t="s">
        <v>11</v>
      </c>
      <c r="G605" cm="1">
        <f t="array" ref="G605">_xlfn.IFS(F605="Fast Food",0,F605="Groceries",1,F605="Home",2,F605="Library",3,F605="Mall",4,F605="Museum",5,F605="Nightclub",6,F605="Park",7,F605="Parking",8,F605="Restaurant",9,F605="Work",10)</f>
        <v>8</v>
      </c>
      <c r="H605" t="s">
        <v>10</v>
      </c>
      <c r="I605">
        <v>25</v>
      </c>
      <c r="J605" s="2">
        <v>44140</v>
      </c>
      <c r="K605">
        <f t="shared" si="72"/>
        <v>1</v>
      </c>
      <c r="L605" t="str">
        <f t="shared" si="73"/>
        <v>Th</v>
      </c>
      <c r="M605">
        <f t="shared" si="74"/>
        <v>45</v>
      </c>
      <c r="N605" s="11">
        <f t="shared" si="75"/>
        <v>0.33333333333333331</v>
      </c>
      <c r="O605" s="3">
        <f t="shared" si="76"/>
        <v>20.000000000000089</v>
      </c>
      <c r="P605">
        <f t="shared" si="77"/>
        <v>1</v>
      </c>
      <c r="Q605">
        <f t="shared" si="78"/>
        <v>1</v>
      </c>
      <c r="R605">
        <f t="shared" si="79"/>
        <v>1</v>
      </c>
    </row>
    <row r="606" spans="1:18" x14ac:dyDescent="0.3">
      <c r="A606">
        <v>1</v>
      </c>
      <c r="B606">
        <v>41.880653000000002</v>
      </c>
      <c r="C606">
        <v>-87.636480000000006</v>
      </c>
      <c r="D606" s="1">
        <v>0.35416666666666669</v>
      </c>
      <c r="E606" s="1">
        <v>0.5</v>
      </c>
      <c r="F606" t="s">
        <v>12</v>
      </c>
      <c r="G606" cm="1">
        <f t="array" ref="G606">_xlfn.IFS(F606="Fast Food",0,F606="Groceries",1,F606="Home",2,F606="Library",3,F606="Mall",4,F606="Museum",5,F606="Nightclub",6,F606="Park",7,F606="Parking",8,F606="Restaurant",9,F606="Work",10)</f>
        <v>10</v>
      </c>
      <c r="H606" t="s">
        <v>10</v>
      </c>
      <c r="I606">
        <v>25</v>
      </c>
      <c r="J606" s="2">
        <v>44140</v>
      </c>
      <c r="K606">
        <f t="shared" si="72"/>
        <v>1</v>
      </c>
      <c r="L606" t="str">
        <f t="shared" si="73"/>
        <v>Th</v>
      </c>
      <c r="M606">
        <f t="shared" si="74"/>
        <v>45</v>
      </c>
      <c r="N606" s="11">
        <f t="shared" si="75"/>
        <v>0.33333333333333331</v>
      </c>
      <c r="O606" s="3">
        <f t="shared" si="76"/>
        <v>240.00000000000003</v>
      </c>
      <c r="P606">
        <f t="shared" si="77"/>
        <v>1</v>
      </c>
      <c r="Q606">
        <f t="shared" si="78"/>
        <v>1</v>
      </c>
      <c r="R606">
        <f t="shared" si="79"/>
        <v>1</v>
      </c>
    </row>
    <row r="607" spans="1:18" x14ac:dyDescent="0.3">
      <c r="A607">
        <v>1</v>
      </c>
      <c r="B607">
        <v>41.897865000000003</v>
      </c>
      <c r="C607">
        <v>-87.630874000000006</v>
      </c>
      <c r="D607" s="1">
        <v>0.72916666666666663</v>
      </c>
      <c r="E607" s="1">
        <v>0.99930555555555556</v>
      </c>
      <c r="F607" t="s">
        <v>13</v>
      </c>
      <c r="G607" cm="1">
        <f t="array" ref="G607">_xlfn.IFS(F607="Fast Food",0,F607="Groceries",1,F607="Home",2,F607="Library",3,F607="Mall",4,F607="Museum",5,F607="Nightclub",6,F607="Park",7,F607="Parking",8,F607="Restaurant",9,F607="Work",10)</f>
        <v>2</v>
      </c>
      <c r="H607" t="s">
        <v>10</v>
      </c>
      <c r="I607">
        <v>25</v>
      </c>
      <c r="J607" s="2">
        <v>44140</v>
      </c>
      <c r="K607">
        <f t="shared" si="72"/>
        <v>1</v>
      </c>
      <c r="L607" t="str">
        <f t="shared" si="73"/>
        <v>Th</v>
      </c>
      <c r="M607">
        <f t="shared" si="74"/>
        <v>45</v>
      </c>
      <c r="N607" s="11">
        <f t="shared" si="75"/>
        <v>0.75</v>
      </c>
      <c r="O607" s="3">
        <f t="shared" si="76"/>
        <v>359</v>
      </c>
      <c r="P607">
        <f t="shared" si="77"/>
        <v>1</v>
      </c>
      <c r="Q607">
        <f t="shared" si="78"/>
        <v>0.25</v>
      </c>
      <c r="R607">
        <f t="shared" si="79"/>
        <v>1</v>
      </c>
    </row>
    <row r="608" spans="1:18" x14ac:dyDescent="0.3">
      <c r="A608">
        <v>2</v>
      </c>
      <c r="B608">
        <v>41.879604</v>
      </c>
      <c r="C608">
        <v>-87.633663999999996</v>
      </c>
      <c r="D608" s="1">
        <v>0.3125</v>
      </c>
      <c r="E608" s="1">
        <v>0.35416666666666669</v>
      </c>
      <c r="F608" t="s">
        <v>9</v>
      </c>
      <c r="G608" cm="1">
        <f t="array" ref="G608">_xlfn.IFS(F608="Fast Food",0,F608="Groceries",1,F608="Home",2,F608="Library",3,F608="Mall",4,F608="Museum",5,F608="Nightclub",6,F608="Park",7,F608="Parking",8,F608="Restaurant",9,F608="Work",10)</f>
        <v>0</v>
      </c>
      <c r="H608" t="s">
        <v>14</v>
      </c>
      <c r="I608">
        <v>27</v>
      </c>
      <c r="J608" s="2">
        <v>44140</v>
      </c>
      <c r="K608">
        <f t="shared" si="72"/>
        <v>1</v>
      </c>
      <c r="L608" t="str">
        <f t="shared" si="73"/>
        <v>Th</v>
      </c>
      <c r="M608">
        <f t="shared" si="74"/>
        <v>45</v>
      </c>
      <c r="N608" s="11">
        <f t="shared" si="75"/>
        <v>0.33333333333333331</v>
      </c>
      <c r="O608" s="3">
        <f t="shared" si="76"/>
        <v>30.000000000000053</v>
      </c>
      <c r="P608">
        <f t="shared" si="77"/>
        <v>1</v>
      </c>
      <c r="Q608">
        <f t="shared" si="78"/>
        <v>0.5</v>
      </c>
      <c r="R608">
        <f t="shared" si="79"/>
        <v>1</v>
      </c>
    </row>
    <row r="609" spans="1:18" x14ac:dyDescent="0.3">
      <c r="A609">
        <v>2</v>
      </c>
      <c r="B609">
        <v>41.880653000000002</v>
      </c>
      <c r="C609">
        <v>-87.636480000000006</v>
      </c>
      <c r="D609" s="1">
        <v>0.375</v>
      </c>
      <c r="E609" s="1">
        <v>0.70833333333333337</v>
      </c>
      <c r="F609" t="s">
        <v>12</v>
      </c>
      <c r="G609" cm="1">
        <f t="array" ref="G609">_xlfn.IFS(F609="Fast Food",0,F609="Groceries",1,F609="Home",2,F609="Library",3,F609="Mall",4,F609="Museum",5,F609="Nightclub",6,F609="Park",7,F609="Parking",8,F609="Restaurant",9,F609="Work",10)</f>
        <v>10</v>
      </c>
      <c r="H609" t="s">
        <v>14</v>
      </c>
      <c r="I609">
        <v>27</v>
      </c>
      <c r="J609" s="2">
        <v>44140</v>
      </c>
      <c r="K609">
        <f t="shared" si="72"/>
        <v>1</v>
      </c>
      <c r="L609" t="str">
        <f t="shared" si="73"/>
        <v>Th</v>
      </c>
      <c r="M609">
        <f t="shared" si="74"/>
        <v>45</v>
      </c>
      <c r="N609" s="11">
        <f t="shared" si="75"/>
        <v>0.41666666666666663</v>
      </c>
      <c r="O609" s="3">
        <f t="shared" si="76"/>
        <v>420.00000000000011</v>
      </c>
      <c r="P609">
        <f t="shared" si="77"/>
        <v>1</v>
      </c>
      <c r="Q609">
        <f t="shared" si="78"/>
        <v>0.2</v>
      </c>
      <c r="R609">
        <f t="shared" si="79"/>
        <v>1</v>
      </c>
    </row>
    <row r="610" spans="1:18" x14ac:dyDescent="0.3">
      <c r="A610">
        <v>2</v>
      </c>
      <c r="B610">
        <v>41.897865000000003</v>
      </c>
      <c r="C610">
        <v>-87.630874000000006</v>
      </c>
      <c r="D610" s="1">
        <v>0.73958333333333337</v>
      </c>
      <c r="E610" s="1">
        <v>0.99930555555555556</v>
      </c>
      <c r="F610" t="s">
        <v>13</v>
      </c>
      <c r="G610" cm="1">
        <f t="array" ref="G610">_xlfn.IFS(F610="Fast Food",0,F610="Groceries",1,F610="Home",2,F610="Library",3,F610="Mall",4,F610="Museum",5,F610="Nightclub",6,F610="Park",7,F610="Parking",8,F610="Restaurant",9,F610="Work",10)</f>
        <v>2</v>
      </c>
      <c r="H610" t="s">
        <v>14</v>
      </c>
      <c r="I610">
        <v>27</v>
      </c>
      <c r="J610" s="2">
        <v>44140</v>
      </c>
      <c r="K610">
        <f t="shared" si="72"/>
        <v>1</v>
      </c>
      <c r="L610" t="str">
        <f t="shared" si="73"/>
        <v>Th</v>
      </c>
      <c r="M610">
        <f t="shared" si="74"/>
        <v>45</v>
      </c>
      <c r="N610" s="11">
        <f t="shared" si="75"/>
        <v>0.75</v>
      </c>
      <c r="O610" s="3">
        <f t="shared" si="76"/>
        <v>359</v>
      </c>
      <c r="P610">
        <f t="shared" si="77"/>
        <v>1</v>
      </c>
      <c r="Q610">
        <f t="shared" si="78"/>
        <v>0.25</v>
      </c>
      <c r="R610">
        <f t="shared" si="79"/>
        <v>1</v>
      </c>
    </row>
    <row r="611" spans="1:18" x14ac:dyDescent="0.3">
      <c r="A611">
        <v>3</v>
      </c>
      <c r="B611">
        <v>41.880653000000002</v>
      </c>
      <c r="C611">
        <v>-87.636480000000006</v>
      </c>
      <c r="D611" s="1">
        <v>0.375</v>
      </c>
      <c r="E611" s="1">
        <v>0.70833333333333337</v>
      </c>
      <c r="F611" t="s">
        <v>12</v>
      </c>
      <c r="G611" cm="1">
        <f t="array" ref="G611">_xlfn.IFS(F611="Fast Food",0,F611="Groceries",1,F611="Home",2,F611="Library",3,F611="Mall",4,F611="Museum",5,F611="Nightclub",6,F611="Park",7,F611="Parking",8,F611="Restaurant",9,F611="Work",10)</f>
        <v>10</v>
      </c>
      <c r="H611" t="s">
        <v>14</v>
      </c>
      <c r="I611">
        <v>29</v>
      </c>
      <c r="J611" s="2">
        <v>44140</v>
      </c>
      <c r="K611">
        <f t="shared" si="72"/>
        <v>1</v>
      </c>
      <c r="L611" t="str">
        <f t="shared" si="73"/>
        <v>Th</v>
      </c>
      <c r="M611">
        <f t="shared" si="74"/>
        <v>45</v>
      </c>
      <c r="N611" s="11">
        <f t="shared" si="75"/>
        <v>0.41666666666666663</v>
      </c>
      <c r="O611" s="3">
        <f t="shared" si="76"/>
        <v>420.00000000000011</v>
      </c>
      <c r="P611">
        <f t="shared" si="77"/>
        <v>1</v>
      </c>
      <c r="Q611">
        <f t="shared" si="78"/>
        <v>0.2</v>
      </c>
      <c r="R611">
        <f t="shared" si="79"/>
        <v>1</v>
      </c>
    </row>
    <row r="612" spans="1:18" x14ac:dyDescent="0.3">
      <c r="A612">
        <v>3</v>
      </c>
      <c r="B612">
        <v>41.881996999999998</v>
      </c>
      <c r="C612">
        <v>-87.627484999999993</v>
      </c>
      <c r="D612" s="1">
        <v>0.73958333333333337</v>
      </c>
      <c r="E612" s="1">
        <v>0.77083333333333337</v>
      </c>
      <c r="F612" t="s">
        <v>15</v>
      </c>
      <c r="G612" cm="1">
        <f t="array" ref="G612">_xlfn.IFS(F612="Fast Food",0,F612="Groceries",1,F612="Home",2,F612="Library",3,F612="Mall",4,F612="Museum",5,F612="Nightclub",6,F612="Park",7,F612="Parking",8,F612="Restaurant",9,F612="Work",10)</f>
        <v>1</v>
      </c>
      <c r="H612" t="s">
        <v>14</v>
      </c>
      <c r="I612">
        <v>29</v>
      </c>
      <c r="J612" s="2">
        <v>44140</v>
      </c>
      <c r="K612">
        <f t="shared" si="72"/>
        <v>1</v>
      </c>
      <c r="L612" t="str">
        <f t="shared" si="73"/>
        <v>Th</v>
      </c>
      <c r="M612">
        <f t="shared" si="74"/>
        <v>45</v>
      </c>
      <c r="N612" s="11">
        <f t="shared" si="75"/>
        <v>0.75</v>
      </c>
      <c r="O612" s="3">
        <f t="shared" si="76"/>
        <v>30.000000000000053</v>
      </c>
      <c r="P612">
        <f t="shared" si="77"/>
        <v>1</v>
      </c>
      <c r="Q612">
        <f t="shared" si="78"/>
        <v>0.25</v>
      </c>
      <c r="R612">
        <f t="shared" si="79"/>
        <v>1</v>
      </c>
    </row>
    <row r="613" spans="1:18" x14ac:dyDescent="0.3">
      <c r="A613">
        <v>3</v>
      </c>
      <c r="B613">
        <v>41.897865000000003</v>
      </c>
      <c r="C613">
        <v>-87.630874000000006</v>
      </c>
      <c r="D613" s="1">
        <v>0.79166666666666663</v>
      </c>
      <c r="E613" s="1">
        <v>0.99930555555555556</v>
      </c>
      <c r="F613" t="s">
        <v>13</v>
      </c>
      <c r="G613" cm="1">
        <f t="array" ref="G613">_xlfn.IFS(F613="Fast Food",0,F613="Groceries",1,F613="Home",2,F613="Library",3,F613="Mall",4,F613="Museum",5,F613="Nightclub",6,F613="Park",7,F613="Parking",8,F613="Restaurant",9,F613="Work",10)</f>
        <v>2</v>
      </c>
      <c r="H613" t="s">
        <v>14</v>
      </c>
      <c r="I613">
        <v>29</v>
      </c>
      <c r="J613" s="2">
        <v>44140</v>
      </c>
      <c r="K613">
        <f t="shared" si="72"/>
        <v>1</v>
      </c>
      <c r="L613" t="str">
        <f t="shared" si="73"/>
        <v>Th</v>
      </c>
      <c r="M613">
        <f t="shared" si="74"/>
        <v>45</v>
      </c>
      <c r="N613" s="11">
        <f t="shared" si="75"/>
        <v>0.83333333333333326</v>
      </c>
      <c r="O613" s="3">
        <f t="shared" si="76"/>
        <v>239.00000000000011</v>
      </c>
      <c r="P613">
        <f t="shared" si="77"/>
        <v>1</v>
      </c>
      <c r="Q613">
        <f t="shared" si="78"/>
        <v>0.5</v>
      </c>
      <c r="R613">
        <f t="shared" si="79"/>
        <v>1</v>
      </c>
    </row>
    <row r="614" spans="1:18" x14ac:dyDescent="0.3">
      <c r="A614">
        <v>4</v>
      </c>
      <c r="B614">
        <v>41.880653000000002</v>
      </c>
      <c r="C614">
        <v>-87.636480000000006</v>
      </c>
      <c r="D614" s="1">
        <v>0.375</v>
      </c>
      <c r="E614" s="1">
        <v>0.71527777777777779</v>
      </c>
      <c r="F614" t="s">
        <v>12</v>
      </c>
      <c r="G614" cm="1">
        <f t="array" ref="G614">_xlfn.IFS(F614="Fast Food",0,F614="Groceries",1,F614="Home",2,F614="Library",3,F614="Mall",4,F614="Museum",5,F614="Nightclub",6,F614="Park",7,F614="Parking",8,F614="Restaurant",9,F614="Work",10)</f>
        <v>10</v>
      </c>
      <c r="H614" t="s">
        <v>10</v>
      </c>
      <c r="I614">
        <v>26</v>
      </c>
      <c r="J614" s="2">
        <v>44140</v>
      </c>
      <c r="K614">
        <f t="shared" si="72"/>
        <v>1</v>
      </c>
      <c r="L614" t="str">
        <f t="shared" si="73"/>
        <v>Th</v>
      </c>
      <c r="M614">
        <f t="shared" si="74"/>
        <v>45</v>
      </c>
      <c r="N614" s="11">
        <f t="shared" si="75"/>
        <v>0.41666666666666663</v>
      </c>
      <c r="O614" s="3">
        <f t="shared" si="76"/>
        <v>430.00000000000006</v>
      </c>
      <c r="P614">
        <f t="shared" si="77"/>
        <v>1</v>
      </c>
      <c r="Q614">
        <f t="shared" si="78"/>
        <v>0.2</v>
      </c>
      <c r="R614">
        <f t="shared" si="79"/>
        <v>1</v>
      </c>
    </row>
    <row r="615" spans="1:18" x14ac:dyDescent="0.3">
      <c r="A615">
        <v>4</v>
      </c>
      <c r="B615">
        <v>41.881996999999998</v>
      </c>
      <c r="C615">
        <v>-87.627484999999993</v>
      </c>
      <c r="D615" s="1">
        <v>0.73958333333333337</v>
      </c>
      <c r="E615" s="1">
        <v>0.77777777777777779</v>
      </c>
      <c r="F615" t="s">
        <v>15</v>
      </c>
      <c r="G615" cm="1">
        <f t="array" ref="G615">_xlfn.IFS(F615="Fast Food",0,F615="Groceries",1,F615="Home",2,F615="Library",3,F615="Mall",4,F615="Museum",5,F615="Nightclub",6,F615="Park",7,F615="Parking",8,F615="Restaurant",9,F615="Work",10)</f>
        <v>1</v>
      </c>
      <c r="H615" t="s">
        <v>10</v>
      </c>
      <c r="I615">
        <v>26</v>
      </c>
      <c r="J615" s="2">
        <v>44140</v>
      </c>
      <c r="K615">
        <f t="shared" si="72"/>
        <v>1</v>
      </c>
      <c r="L615" t="str">
        <f t="shared" si="73"/>
        <v>Th</v>
      </c>
      <c r="M615">
        <f t="shared" si="74"/>
        <v>45</v>
      </c>
      <c r="N615" s="11">
        <f t="shared" si="75"/>
        <v>0.75</v>
      </c>
      <c r="O615" s="3">
        <f t="shared" si="76"/>
        <v>40.000000000000014</v>
      </c>
      <c r="P615">
        <f t="shared" si="77"/>
        <v>1</v>
      </c>
      <c r="Q615">
        <f t="shared" si="78"/>
        <v>0.25</v>
      </c>
      <c r="R615">
        <f t="shared" si="79"/>
        <v>1</v>
      </c>
    </row>
    <row r="616" spans="1:18" x14ac:dyDescent="0.3">
      <c r="A616">
        <v>4</v>
      </c>
      <c r="B616">
        <v>41.897865000000003</v>
      </c>
      <c r="C616">
        <v>-87.630874000000006</v>
      </c>
      <c r="D616" s="1">
        <v>0.79166666666666663</v>
      </c>
      <c r="E616" s="1">
        <v>0.99930555555555556</v>
      </c>
      <c r="F616" t="s">
        <v>13</v>
      </c>
      <c r="G616" cm="1">
        <f t="array" ref="G616">_xlfn.IFS(F616="Fast Food",0,F616="Groceries",1,F616="Home",2,F616="Library",3,F616="Mall",4,F616="Museum",5,F616="Nightclub",6,F616="Park",7,F616="Parking",8,F616="Restaurant",9,F616="Work",10)</f>
        <v>2</v>
      </c>
      <c r="H616" t="s">
        <v>10</v>
      </c>
      <c r="I616">
        <v>26</v>
      </c>
      <c r="J616" s="2">
        <v>44140</v>
      </c>
      <c r="K616">
        <f t="shared" si="72"/>
        <v>1</v>
      </c>
      <c r="L616" t="str">
        <f t="shared" si="73"/>
        <v>Th</v>
      </c>
      <c r="M616">
        <f t="shared" si="74"/>
        <v>45</v>
      </c>
      <c r="N616" s="11">
        <f t="shared" si="75"/>
        <v>0.83333333333333326</v>
      </c>
      <c r="O616" s="3">
        <f t="shared" si="76"/>
        <v>239.00000000000011</v>
      </c>
      <c r="P616">
        <f t="shared" si="77"/>
        <v>1</v>
      </c>
      <c r="Q616">
        <f t="shared" si="78"/>
        <v>0.5</v>
      </c>
      <c r="R616">
        <f t="shared" si="79"/>
        <v>1</v>
      </c>
    </row>
    <row r="617" spans="1:18" x14ac:dyDescent="0.3">
      <c r="A617">
        <v>5</v>
      </c>
      <c r="B617">
        <v>41.874848999999998</v>
      </c>
      <c r="C617">
        <v>-87.634506000000002</v>
      </c>
      <c r="D617" s="1">
        <v>0.25</v>
      </c>
      <c r="E617" s="1">
        <v>0.3125</v>
      </c>
      <c r="F617" t="s">
        <v>16</v>
      </c>
      <c r="G617" cm="1">
        <f t="array" ref="G617">_xlfn.IFS(F617="Fast Food",0,F617="Groceries",1,F617="Home",2,F617="Library",3,F617="Mall",4,F617="Museum",5,F617="Nightclub",6,F617="Park",7,F617="Parking",8,F617="Restaurant",9,F617="Work",10)</f>
        <v>7</v>
      </c>
      <c r="H617" t="s">
        <v>10</v>
      </c>
      <c r="I617">
        <v>27</v>
      </c>
      <c r="J617" s="2">
        <v>44140</v>
      </c>
      <c r="K617">
        <f t="shared" si="72"/>
        <v>1</v>
      </c>
      <c r="L617" t="str">
        <f t="shared" si="73"/>
        <v>Th</v>
      </c>
      <c r="M617">
        <f t="shared" si="74"/>
        <v>45</v>
      </c>
      <c r="N617" s="11">
        <f t="shared" si="75"/>
        <v>0.25</v>
      </c>
      <c r="O617" s="3">
        <f t="shared" si="76"/>
        <v>90</v>
      </c>
      <c r="P617">
        <f t="shared" si="77"/>
        <v>1</v>
      </c>
      <c r="Q617">
        <f t="shared" si="78"/>
        <v>1</v>
      </c>
      <c r="R617">
        <f t="shared" si="79"/>
        <v>1</v>
      </c>
    </row>
    <row r="618" spans="1:18" x14ac:dyDescent="0.3">
      <c r="A618">
        <v>5</v>
      </c>
      <c r="B618">
        <v>41.880653000000002</v>
      </c>
      <c r="C618">
        <v>-87.636480000000006</v>
      </c>
      <c r="D618" s="1">
        <v>0.375</v>
      </c>
      <c r="E618" s="1">
        <v>0.70833333333333337</v>
      </c>
      <c r="F618" t="s">
        <v>12</v>
      </c>
      <c r="G618" cm="1">
        <f t="array" ref="G618">_xlfn.IFS(F618="Fast Food",0,F618="Groceries",1,F618="Home",2,F618="Library",3,F618="Mall",4,F618="Museum",5,F618="Nightclub",6,F618="Park",7,F618="Parking",8,F618="Restaurant",9,F618="Work",10)</f>
        <v>10</v>
      </c>
      <c r="H618" t="s">
        <v>10</v>
      </c>
      <c r="I618">
        <v>27</v>
      </c>
      <c r="J618" s="2">
        <v>44140</v>
      </c>
      <c r="K618">
        <f t="shared" si="72"/>
        <v>1</v>
      </c>
      <c r="L618" t="str">
        <f t="shared" si="73"/>
        <v>Th</v>
      </c>
      <c r="M618">
        <f t="shared" si="74"/>
        <v>45</v>
      </c>
      <c r="N618" s="11">
        <f t="shared" si="75"/>
        <v>0.41666666666666663</v>
      </c>
      <c r="O618" s="3">
        <f t="shared" si="76"/>
        <v>420.00000000000011</v>
      </c>
      <c r="P618">
        <f t="shared" si="77"/>
        <v>1</v>
      </c>
      <c r="Q618">
        <f t="shared" si="78"/>
        <v>0.2</v>
      </c>
      <c r="R618">
        <f t="shared" si="79"/>
        <v>1</v>
      </c>
    </row>
    <row r="619" spans="1:18" x14ac:dyDescent="0.3">
      <c r="A619">
        <v>5</v>
      </c>
      <c r="B619">
        <v>41.881996999999998</v>
      </c>
      <c r="C619">
        <v>-87.627484999999993</v>
      </c>
      <c r="D619" s="1">
        <v>0.73958333333333337</v>
      </c>
      <c r="E619" s="1">
        <v>0.77083333333333337</v>
      </c>
      <c r="F619" t="s">
        <v>15</v>
      </c>
      <c r="G619" cm="1">
        <f t="array" ref="G619">_xlfn.IFS(F619="Fast Food",0,F619="Groceries",1,F619="Home",2,F619="Library",3,F619="Mall",4,F619="Museum",5,F619="Nightclub",6,F619="Park",7,F619="Parking",8,F619="Restaurant",9,F619="Work",10)</f>
        <v>1</v>
      </c>
      <c r="H619" t="s">
        <v>10</v>
      </c>
      <c r="I619">
        <v>27</v>
      </c>
      <c r="J619" s="2">
        <v>44140</v>
      </c>
      <c r="K619">
        <f t="shared" si="72"/>
        <v>1</v>
      </c>
      <c r="L619" t="str">
        <f t="shared" si="73"/>
        <v>Th</v>
      </c>
      <c r="M619">
        <f t="shared" si="74"/>
        <v>45</v>
      </c>
      <c r="N619" s="11">
        <f t="shared" si="75"/>
        <v>0.75</v>
      </c>
      <c r="O619" s="3">
        <f t="shared" si="76"/>
        <v>30.000000000000053</v>
      </c>
      <c r="P619">
        <f t="shared" si="77"/>
        <v>1</v>
      </c>
      <c r="Q619">
        <f t="shared" si="78"/>
        <v>0.25</v>
      </c>
      <c r="R619">
        <f t="shared" si="79"/>
        <v>1</v>
      </c>
    </row>
    <row r="620" spans="1:18" x14ac:dyDescent="0.3">
      <c r="A620">
        <v>5</v>
      </c>
      <c r="B620">
        <v>41.897865000000003</v>
      </c>
      <c r="C620">
        <v>-87.630874000000006</v>
      </c>
      <c r="D620" s="1">
        <v>0.73958333333333337</v>
      </c>
      <c r="E620" s="1">
        <v>0.99930555555555556</v>
      </c>
      <c r="F620" t="s">
        <v>13</v>
      </c>
      <c r="G620" cm="1">
        <f t="array" ref="G620">_xlfn.IFS(F620="Fast Food",0,F620="Groceries",1,F620="Home",2,F620="Library",3,F620="Mall",4,F620="Museum",5,F620="Nightclub",6,F620="Park",7,F620="Parking",8,F620="Restaurant",9,F620="Work",10)</f>
        <v>2</v>
      </c>
      <c r="H620" t="s">
        <v>10</v>
      </c>
      <c r="I620">
        <v>27</v>
      </c>
      <c r="J620" s="2">
        <v>44140</v>
      </c>
      <c r="K620">
        <f t="shared" si="72"/>
        <v>1</v>
      </c>
      <c r="L620" t="str">
        <f t="shared" si="73"/>
        <v>Th</v>
      </c>
      <c r="M620">
        <f t="shared" si="74"/>
        <v>45</v>
      </c>
      <c r="N620" s="11">
        <f t="shared" si="75"/>
        <v>0.75</v>
      </c>
      <c r="O620" s="3">
        <f t="shared" si="76"/>
        <v>359</v>
      </c>
      <c r="P620">
        <f t="shared" si="77"/>
        <v>1</v>
      </c>
      <c r="Q620">
        <f t="shared" si="78"/>
        <v>0.25</v>
      </c>
      <c r="R620">
        <f t="shared" si="79"/>
        <v>1</v>
      </c>
    </row>
    <row r="621" spans="1:18" x14ac:dyDescent="0.3">
      <c r="A621">
        <v>6</v>
      </c>
      <c r="B621">
        <v>41.880653000000002</v>
      </c>
      <c r="C621">
        <v>-87.636480000000006</v>
      </c>
      <c r="D621" s="1">
        <v>0.375</v>
      </c>
      <c r="E621" s="1">
        <v>0.71527777777777779</v>
      </c>
      <c r="F621" t="s">
        <v>12</v>
      </c>
      <c r="G621" cm="1">
        <f t="array" ref="G621">_xlfn.IFS(F621="Fast Food",0,F621="Groceries",1,F621="Home",2,F621="Library",3,F621="Mall",4,F621="Museum",5,F621="Nightclub",6,F621="Park",7,F621="Parking",8,F621="Restaurant",9,F621="Work",10)</f>
        <v>10</v>
      </c>
      <c r="H621" t="s">
        <v>14</v>
      </c>
      <c r="I621">
        <v>29</v>
      </c>
      <c r="J621" s="2">
        <v>44140</v>
      </c>
      <c r="K621">
        <f t="shared" si="72"/>
        <v>1</v>
      </c>
      <c r="L621" t="str">
        <f t="shared" si="73"/>
        <v>Th</v>
      </c>
      <c r="M621">
        <f t="shared" si="74"/>
        <v>45</v>
      </c>
      <c r="N621" s="11">
        <f t="shared" si="75"/>
        <v>0.41666666666666663</v>
      </c>
      <c r="O621" s="3">
        <f t="shared" si="76"/>
        <v>430.00000000000006</v>
      </c>
      <c r="P621">
        <f t="shared" si="77"/>
        <v>1</v>
      </c>
      <c r="Q621">
        <f t="shared" si="78"/>
        <v>0.2</v>
      </c>
      <c r="R621">
        <f t="shared" si="79"/>
        <v>1</v>
      </c>
    </row>
    <row r="622" spans="1:18" x14ac:dyDescent="0.3">
      <c r="A622">
        <v>6</v>
      </c>
      <c r="B622">
        <v>41.881996999999998</v>
      </c>
      <c r="C622">
        <v>-87.627484999999993</v>
      </c>
      <c r="D622" s="1">
        <v>0.73958333333333337</v>
      </c>
      <c r="E622" s="1">
        <v>0.77777777777777779</v>
      </c>
      <c r="F622" t="s">
        <v>15</v>
      </c>
      <c r="G622" cm="1">
        <f t="array" ref="G622">_xlfn.IFS(F622="Fast Food",0,F622="Groceries",1,F622="Home",2,F622="Library",3,F622="Mall",4,F622="Museum",5,F622="Nightclub",6,F622="Park",7,F622="Parking",8,F622="Restaurant",9,F622="Work",10)</f>
        <v>1</v>
      </c>
      <c r="H622" t="s">
        <v>14</v>
      </c>
      <c r="I622">
        <v>29</v>
      </c>
      <c r="J622" s="2">
        <v>44140</v>
      </c>
      <c r="K622">
        <f t="shared" si="72"/>
        <v>1</v>
      </c>
      <c r="L622" t="str">
        <f t="shared" si="73"/>
        <v>Th</v>
      </c>
      <c r="M622">
        <f t="shared" si="74"/>
        <v>45</v>
      </c>
      <c r="N622" s="11">
        <f t="shared" si="75"/>
        <v>0.75</v>
      </c>
      <c r="O622" s="3">
        <f t="shared" si="76"/>
        <v>40.000000000000014</v>
      </c>
      <c r="P622">
        <f t="shared" si="77"/>
        <v>1</v>
      </c>
      <c r="Q622">
        <f t="shared" si="78"/>
        <v>0.25</v>
      </c>
      <c r="R622">
        <f t="shared" si="79"/>
        <v>1</v>
      </c>
    </row>
    <row r="623" spans="1:18" x14ac:dyDescent="0.3">
      <c r="A623">
        <v>6</v>
      </c>
      <c r="B623">
        <v>41.897865000000003</v>
      </c>
      <c r="C623">
        <v>-87.630874000000006</v>
      </c>
      <c r="D623" s="1">
        <v>0.73958333333333337</v>
      </c>
      <c r="E623" s="1">
        <v>0.99930555555555556</v>
      </c>
      <c r="F623" t="s">
        <v>13</v>
      </c>
      <c r="G623" cm="1">
        <f t="array" ref="G623">_xlfn.IFS(F623="Fast Food",0,F623="Groceries",1,F623="Home",2,F623="Library",3,F623="Mall",4,F623="Museum",5,F623="Nightclub",6,F623="Park",7,F623="Parking",8,F623="Restaurant",9,F623="Work",10)</f>
        <v>2</v>
      </c>
      <c r="H623" t="s">
        <v>14</v>
      </c>
      <c r="I623">
        <v>29</v>
      </c>
      <c r="J623" s="2">
        <v>44140</v>
      </c>
      <c r="K623">
        <f t="shared" si="72"/>
        <v>1</v>
      </c>
      <c r="L623" t="str">
        <f t="shared" si="73"/>
        <v>Th</v>
      </c>
      <c r="M623">
        <f t="shared" si="74"/>
        <v>45</v>
      </c>
      <c r="N623" s="11">
        <f t="shared" si="75"/>
        <v>0.75</v>
      </c>
      <c r="O623" s="3">
        <f t="shared" si="76"/>
        <v>359</v>
      </c>
      <c r="P623">
        <f t="shared" si="77"/>
        <v>1</v>
      </c>
      <c r="Q623">
        <f t="shared" si="78"/>
        <v>0.25</v>
      </c>
      <c r="R623">
        <f t="shared" si="79"/>
        <v>1</v>
      </c>
    </row>
    <row r="624" spans="1:18" x14ac:dyDescent="0.3">
      <c r="A624">
        <v>1</v>
      </c>
      <c r="B624">
        <v>41.879604</v>
      </c>
      <c r="C624">
        <v>-87.633663999999996</v>
      </c>
      <c r="D624" s="1">
        <v>0.33333333333333331</v>
      </c>
      <c r="E624" s="1">
        <v>0.34027777777777773</v>
      </c>
      <c r="F624" t="s">
        <v>9</v>
      </c>
      <c r="G624" cm="1">
        <f t="array" ref="G624">_xlfn.IFS(F624="Fast Food",0,F624="Groceries",1,F624="Home",2,F624="Library",3,F624="Mall",4,F624="Museum",5,F624="Nightclub",6,F624="Park",7,F624="Parking",8,F624="Restaurant",9,F624="Work",10)</f>
        <v>0</v>
      </c>
      <c r="H624" t="s">
        <v>10</v>
      </c>
      <c r="I624">
        <v>25</v>
      </c>
      <c r="J624" s="2">
        <v>44141</v>
      </c>
      <c r="K624">
        <f t="shared" si="72"/>
        <v>1</v>
      </c>
      <c r="L624" t="str">
        <f t="shared" si="73"/>
        <v>F</v>
      </c>
      <c r="M624">
        <f t="shared" si="74"/>
        <v>45</v>
      </c>
      <c r="N624" s="11">
        <f t="shared" si="75"/>
        <v>0.33333333333333331</v>
      </c>
      <c r="O624" s="3">
        <f t="shared" si="76"/>
        <v>9.9999999999999645</v>
      </c>
      <c r="P624">
        <f t="shared" si="77"/>
        <v>1</v>
      </c>
      <c r="Q624">
        <f t="shared" si="78"/>
        <v>0.5</v>
      </c>
      <c r="R624">
        <f t="shared" si="79"/>
        <v>1</v>
      </c>
    </row>
    <row r="625" spans="1:18" x14ac:dyDescent="0.3">
      <c r="A625">
        <v>1</v>
      </c>
      <c r="B625">
        <v>41.877676999999998</v>
      </c>
      <c r="C625">
        <v>-87.634251000000006</v>
      </c>
      <c r="D625" s="1">
        <v>0.34375</v>
      </c>
      <c r="E625" s="1">
        <v>0.34722222222222227</v>
      </c>
      <c r="F625" t="s">
        <v>11</v>
      </c>
      <c r="G625" cm="1">
        <f t="array" ref="G625">_xlfn.IFS(F625="Fast Food",0,F625="Groceries",1,F625="Home",2,F625="Library",3,F625="Mall",4,F625="Museum",5,F625="Nightclub",6,F625="Park",7,F625="Parking",8,F625="Restaurant",9,F625="Work",10)</f>
        <v>8</v>
      </c>
      <c r="H625" t="s">
        <v>10</v>
      </c>
      <c r="I625">
        <v>25</v>
      </c>
      <c r="J625" s="2">
        <v>44141</v>
      </c>
      <c r="K625">
        <f t="shared" si="72"/>
        <v>1</v>
      </c>
      <c r="L625" t="str">
        <f t="shared" si="73"/>
        <v>F</v>
      </c>
      <c r="M625">
        <f t="shared" si="74"/>
        <v>45</v>
      </c>
      <c r="N625" s="11">
        <f t="shared" si="75"/>
        <v>0.33333333333333331</v>
      </c>
      <c r="O625" s="3">
        <f t="shared" si="76"/>
        <v>20.000000000000089</v>
      </c>
      <c r="P625">
        <f t="shared" si="77"/>
        <v>1</v>
      </c>
      <c r="Q625">
        <f t="shared" si="78"/>
        <v>1</v>
      </c>
      <c r="R625">
        <f t="shared" si="79"/>
        <v>1</v>
      </c>
    </row>
    <row r="626" spans="1:18" x14ac:dyDescent="0.3">
      <c r="A626">
        <v>1</v>
      </c>
      <c r="B626">
        <v>41.880653000000002</v>
      </c>
      <c r="C626">
        <v>-87.636480000000006</v>
      </c>
      <c r="D626" s="1">
        <v>0.35416666666666669</v>
      </c>
      <c r="E626" s="1">
        <v>0.5</v>
      </c>
      <c r="F626" t="s">
        <v>12</v>
      </c>
      <c r="G626" cm="1">
        <f t="array" ref="G626">_xlfn.IFS(F626="Fast Food",0,F626="Groceries",1,F626="Home",2,F626="Library",3,F626="Mall",4,F626="Museum",5,F626="Nightclub",6,F626="Park",7,F626="Parking",8,F626="Restaurant",9,F626="Work",10)</f>
        <v>10</v>
      </c>
      <c r="H626" t="s">
        <v>10</v>
      </c>
      <c r="I626">
        <v>25</v>
      </c>
      <c r="J626" s="2">
        <v>44141</v>
      </c>
      <c r="K626">
        <f t="shared" si="72"/>
        <v>1</v>
      </c>
      <c r="L626" t="str">
        <f t="shared" si="73"/>
        <v>F</v>
      </c>
      <c r="M626">
        <f t="shared" si="74"/>
        <v>45</v>
      </c>
      <c r="N626" s="11">
        <f t="shared" si="75"/>
        <v>0.33333333333333331</v>
      </c>
      <c r="O626" s="3">
        <f t="shared" si="76"/>
        <v>240.00000000000003</v>
      </c>
      <c r="P626">
        <f t="shared" si="77"/>
        <v>1</v>
      </c>
      <c r="Q626">
        <f t="shared" si="78"/>
        <v>1</v>
      </c>
      <c r="R626">
        <f t="shared" si="79"/>
        <v>1</v>
      </c>
    </row>
    <row r="627" spans="1:18" x14ac:dyDescent="0.3">
      <c r="A627">
        <v>1</v>
      </c>
      <c r="B627">
        <v>41.897865000000003</v>
      </c>
      <c r="C627">
        <v>-87.630874000000006</v>
      </c>
      <c r="D627" s="1">
        <v>0.72916666666666663</v>
      </c>
      <c r="E627" s="1">
        <v>0.99930555555555556</v>
      </c>
      <c r="F627" t="s">
        <v>13</v>
      </c>
      <c r="G627" cm="1">
        <f t="array" ref="G627">_xlfn.IFS(F627="Fast Food",0,F627="Groceries",1,F627="Home",2,F627="Library",3,F627="Mall",4,F627="Museum",5,F627="Nightclub",6,F627="Park",7,F627="Parking",8,F627="Restaurant",9,F627="Work",10)</f>
        <v>2</v>
      </c>
      <c r="H627" t="s">
        <v>10</v>
      </c>
      <c r="I627">
        <v>25</v>
      </c>
      <c r="J627" s="2">
        <v>44141</v>
      </c>
      <c r="K627">
        <f t="shared" si="72"/>
        <v>1</v>
      </c>
      <c r="L627" t="str">
        <f t="shared" si="73"/>
        <v>F</v>
      </c>
      <c r="M627">
        <f t="shared" si="74"/>
        <v>45</v>
      </c>
      <c r="N627" s="11">
        <f t="shared" si="75"/>
        <v>0.75</v>
      </c>
      <c r="O627" s="3">
        <f t="shared" si="76"/>
        <v>359</v>
      </c>
      <c r="P627">
        <f t="shared" si="77"/>
        <v>1</v>
      </c>
      <c r="Q627">
        <f t="shared" si="78"/>
        <v>0.26666666666666666</v>
      </c>
      <c r="R627">
        <f t="shared" si="79"/>
        <v>1</v>
      </c>
    </row>
    <row r="628" spans="1:18" x14ac:dyDescent="0.3">
      <c r="A628">
        <v>2</v>
      </c>
      <c r="B628">
        <v>41.879604</v>
      </c>
      <c r="C628">
        <v>-87.633663999999996</v>
      </c>
      <c r="D628" s="1">
        <v>0.3125</v>
      </c>
      <c r="E628" s="1">
        <v>0.35416666666666669</v>
      </c>
      <c r="F628" t="s">
        <v>9</v>
      </c>
      <c r="G628" cm="1">
        <f t="array" ref="G628">_xlfn.IFS(F628="Fast Food",0,F628="Groceries",1,F628="Home",2,F628="Library",3,F628="Mall",4,F628="Museum",5,F628="Nightclub",6,F628="Park",7,F628="Parking",8,F628="Restaurant",9,F628="Work",10)</f>
        <v>0</v>
      </c>
      <c r="H628" t="s">
        <v>14</v>
      </c>
      <c r="I628">
        <v>27</v>
      </c>
      <c r="J628" s="2">
        <v>44141</v>
      </c>
      <c r="K628">
        <f t="shared" si="72"/>
        <v>1</v>
      </c>
      <c r="L628" t="str">
        <f t="shared" si="73"/>
        <v>F</v>
      </c>
      <c r="M628">
        <f t="shared" si="74"/>
        <v>45</v>
      </c>
      <c r="N628" s="11">
        <f t="shared" si="75"/>
        <v>0.33333333333333331</v>
      </c>
      <c r="O628" s="3">
        <f t="shared" si="76"/>
        <v>30.000000000000053</v>
      </c>
      <c r="P628">
        <f t="shared" si="77"/>
        <v>1</v>
      </c>
      <c r="Q628">
        <f t="shared" si="78"/>
        <v>0.5</v>
      </c>
      <c r="R628">
        <f t="shared" si="79"/>
        <v>1</v>
      </c>
    </row>
    <row r="629" spans="1:18" x14ac:dyDescent="0.3">
      <c r="A629">
        <v>2</v>
      </c>
      <c r="B629">
        <v>41.880653000000002</v>
      </c>
      <c r="C629">
        <v>-87.636480000000006</v>
      </c>
      <c r="D629" s="1">
        <v>0.375</v>
      </c>
      <c r="E629" s="1">
        <v>0.70833333333333337</v>
      </c>
      <c r="F629" t="s">
        <v>12</v>
      </c>
      <c r="G629" cm="1">
        <f t="array" ref="G629">_xlfn.IFS(F629="Fast Food",0,F629="Groceries",1,F629="Home",2,F629="Library",3,F629="Mall",4,F629="Museum",5,F629="Nightclub",6,F629="Park",7,F629="Parking",8,F629="Restaurant",9,F629="Work",10)</f>
        <v>10</v>
      </c>
      <c r="H629" t="s">
        <v>14</v>
      </c>
      <c r="I629">
        <v>27</v>
      </c>
      <c r="J629" s="2">
        <v>44141</v>
      </c>
      <c r="K629">
        <f t="shared" si="72"/>
        <v>1</v>
      </c>
      <c r="L629" t="str">
        <f t="shared" si="73"/>
        <v>F</v>
      </c>
      <c r="M629">
        <f t="shared" si="74"/>
        <v>45</v>
      </c>
      <c r="N629" s="11">
        <f t="shared" si="75"/>
        <v>0.41666666666666663</v>
      </c>
      <c r="O629" s="3">
        <f t="shared" si="76"/>
        <v>420.00000000000011</v>
      </c>
      <c r="P629">
        <f t="shared" si="77"/>
        <v>1</v>
      </c>
      <c r="Q629">
        <f t="shared" si="78"/>
        <v>0.2</v>
      </c>
      <c r="R629">
        <f t="shared" si="79"/>
        <v>1</v>
      </c>
    </row>
    <row r="630" spans="1:18" x14ac:dyDescent="0.3">
      <c r="A630">
        <v>2</v>
      </c>
      <c r="B630">
        <v>41.897865000000003</v>
      </c>
      <c r="C630">
        <v>-87.630874000000006</v>
      </c>
      <c r="D630" s="1">
        <v>0.73958333333333337</v>
      </c>
      <c r="E630" s="1">
        <v>0.99930555555555556</v>
      </c>
      <c r="F630" t="s">
        <v>13</v>
      </c>
      <c r="G630" cm="1">
        <f t="array" ref="G630">_xlfn.IFS(F630="Fast Food",0,F630="Groceries",1,F630="Home",2,F630="Library",3,F630="Mall",4,F630="Museum",5,F630="Nightclub",6,F630="Park",7,F630="Parking",8,F630="Restaurant",9,F630="Work",10)</f>
        <v>2</v>
      </c>
      <c r="H630" t="s">
        <v>14</v>
      </c>
      <c r="I630">
        <v>27</v>
      </c>
      <c r="J630" s="2">
        <v>44141</v>
      </c>
      <c r="K630">
        <f t="shared" si="72"/>
        <v>1</v>
      </c>
      <c r="L630" t="str">
        <f t="shared" si="73"/>
        <v>F</v>
      </c>
      <c r="M630">
        <f t="shared" si="74"/>
        <v>45</v>
      </c>
      <c r="N630" s="11">
        <f t="shared" si="75"/>
        <v>0.75</v>
      </c>
      <c r="O630" s="3">
        <f t="shared" si="76"/>
        <v>359</v>
      </c>
      <c r="P630">
        <f t="shared" si="77"/>
        <v>0.875</v>
      </c>
      <c r="Q630">
        <f t="shared" si="78"/>
        <v>0.2</v>
      </c>
      <c r="R630">
        <f t="shared" si="79"/>
        <v>0.75</v>
      </c>
    </row>
    <row r="631" spans="1:18" x14ac:dyDescent="0.3">
      <c r="A631">
        <v>3</v>
      </c>
      <c r="B631">
        <v>41.880653000000002</v>
      </c>
      <c r="C631">
        <v>-87.636480000000006</v>
      </c>
      <c r="D631" s="1">
        <v>0.375</v>
      </c>
      <c r="E631" s="1">
        <v>0.70833333333333337</v>
      </c>
      <c r="F631" t="s">
        <v>12</v>
      </c>
      <c r="G631" cm="1">
        <f t="array" ref="G631">_xlfn.IFS(F631="Fast Food",0,F631="Groceries",1,F631="Home",2,F631="Library",3,F631="Mall",4,F631="Museum",5,F631="Nightclub",6,F631="Park",7,F631="Parking",8,F631="Restaurant",9,F631="Work",10)</f>
        <v>10</v>
      </c>
      <c r="H631" t="s">
        <v>14</v>
      </c>
      <c r="I631">
        <v>29</v>
      </c>
      <c r="J631" s="2">
        <v>44141</v>
      </c>
      <c r="K631">
        <f t="shared" si="72"/>
        <v>1</v>
      </c>
      <c r="L631" t="str">
        <f t="shared" si="73"/>
        <v>F</v>
      </c>
      <c r="M631">
        <f t="shared" si="74"/>
        <v>45</v>
      </c>
      <c r="N631" s="11">
        <f t="shared" si="75"/>
        <v>0.41666666666666663</v>
      </c>
      <c r="O631" s="3">
        <f t="shared" si="76"/>
        <v>420.00000000000011</v>
      </c>
      <c r="P631">
        <f t="shared" si="77"/>
        <v>1</v>
      </c>
      <c r="Q631">
        <f t="shared" si="78"/>
        <v>0.2</v>
      </c>
      <c r="R631">
        <f t="shared" si="79"/>
        <v>1</v>
      </c>
    </row>
    <row r="632" spans="1:18" x14ac:dyDescent="0.3">
      <c r="A632">
        <v>3</v>
      </c>
      <c r="B632">
        <v>41.881996999999998</v>
      </c>
      <c r="C632">
        <v>-87.627484999999993</v>
      </c>
      <c r="D632" s="1">
        <v>0.73958333333333337</v>
      </c>
      <c r="E632" s="1">
        <v>0.77083333333333337</v>
      </c>
      <c r="F632" t="s">
        <v>15</v>
      </c>
      <c r="G632" cm="1">
        <f t="array" ref="G632">_xlfn.IFS(F632="Fast Food",0,F632="Groceries",1,F632="Home",2,F632="Library",3,F632="Mall",4,F632="Museum",5,F632="Nightclub",6,F632="Park",7,F632="Parking",8,F632="Restaurant",9,F632="Work",10)</f>
        <v>1</v>
      </c>
      <c r="H632" t="s">
        <v>14</v>
      </c>
      <c r="I632">
        <v>29</v>
      </c>
      <c r="J632" s="2">
        <v>44141</v>
      </c>
      <c r="K632">
        <f t="shared" si="72"/>
        <v>1</v>
      </c>
      <c r="L632" t="str">
        <f t="shared" si="73"/>
        <v>F</v>
      </c>
      <c r="M632">
        <f t="shared" si="74"/>
        <v>45</v>
      </c>
      <c r="N632" s="11">
        <f t="shared" si="75"/>
        <v>0.75</v>
      </c>
      <c r="O632" s="3">
        <f t="shared" si="76"/>
        <v>30.000000000000053</v>
      </c>
      <c r="P632">
        <f t="shared" si="77"/>
        <v>1</v>
      </c>
      <c r="Q632">
        <f t="shared" si="78"/>
        <v>0.33333333333333331</v>
      </c>
      <c r="R632">
        <f t="shared" si="79"/>
        <v>1</v>
      </c>
    </row>
    <row r="633" spans="1:18" x14ac:dyDescent="0.3">
      <c r="A633">
        <v>3</v>
      </c>
      <c r="B633">
        <v>41.897865000000003</v>
      </c>
      <c r="C633">
        <v>-87.630874000000006</v>
      </c>
      <c r="D633" s="1">
        <v>0.79166666666666663</v>
      </c>
      <c r="E633" s="1">
        <v>0.99930555555555556</v>
      </c>
      <c r="F633" t="s">
        <v>13</v>
      </c>
      <c r="G633" cm="1">
        <f t="array" ref="G633">_xlfn.IFS(F633="Fast Food",0,F633="Groceries",1,F633="Home",2,F633="Library",3,F633="Mall",4,F633="Museum",5,F633="Nightclub",6,F633="Park",7,F633="Parking",8,F633="Restaurant",9,F633="Work",10)</f>
        <v>2</v>
      </c>
      <c r="H633" t="s">
        <v>14</v>
      </c>
      <c r="I633">
        <v>29</v>
      </c>
      <c r="J633" s="2">
        <v>44141</v>
      </c>
      <c r="K633">
        <f t="shared" si="72"/>
        <v>1</v>
      </c>
      <c r="L633" t="str">
        <f t="shared" si="73"/>
        <v>F</v>
      </c>
      <c r="M633">
        <f t="shared" si="74"/>
        <v>45</v>
      </c>
      <c r="N633" s="11">
        <f t="shared" si="75"/>
        <v>0.83333333333333326</v>
      </c>
      <c r="O633" s="3">
        <f t="shared" si="76"/>
        <v>239.00000000000011</v>
      </c>
      <c r="P633">
        <f t="shared" si="77"/>
        <v>1</v>
      </c>
      <c r="Q633">
        <f t="shared" si="78"/>
        <v>0.47058823529411764</v>
      </c>
      <c r="R633">
        <f t="shared" si="79"/>
        <v>1</v>
      </c>
    </row>
    <row r="634" spans="1:18" x14ac:dyDescent="0.3">
      <c r="A634">
        <v>4</v>
      </c>
      <c r="B634">
        <v>41.880653000000002</v>
      </c>
      <c r="C634">
        <v>-87.636480000000006</v>
      </c>
      <c r="D634" s="1">
        <v>0.375</v>
      </c>
      <c r="E634" s="1">
        <v>0.71527777777777779</v>
      </c>
      <c r="F634" t="s">
        <v>12</v>
      </c>
      <c r="G634" cm="1">
        <f t="array" ref="G634">_xlfn.IFS(F634="Fast Food",0,F634="Groceries",1,F634="Home",2,F634="Library",3,F634="Mall",4,F634="Museum",5,F634="Nightclub",6,F634="Park",7,F634="Parking",8,F634="Restaurant",9,F634="Work",10)</f>
        <v>10</v>
      </c>
      <c r="H634" t="s">
        <v>10</v>
      </c>
      <c r="I634">
        <v>26</v>
      </c>
      <c r="J634" s="2">
        <v>44141</v>
      </c>
      <c r="K634">
        <f t="shared" si="72"/>
        <v>1</v>
      </c>
      <c r="L634" t="str">
        <f t="shared" si="73"/>
        <v>F</v>
      </c>
      <c r="M634">
        <f t="shared" si="74"/>
        <v>45</v>
      </c>
      <c r="N634" s="11">
        <f t="shared" si="75"/>
        <v>0.41666666666666663</v>
      </c>
      <c r="O634" s="3">
        <f t="shared" si="76"/>
        <v>430.00000000000006</v>
      </c>
      <c r="P634">
        <f t="shared" si="77"/>
        <v>1</v>
      </c>
      <c r="Q634">
        <f t="shared" si="78"/>
        <v>0.2</v>
      </c>
      <c r="R634">
        <f t="shared" si="79"/>
        <v>1</v>
      </c>
    </row>
    <row r="635" spans="1:18" x14ac:dyDescent="0.3">
      <c r="A635">
        <v>4</v>
      </c>
      <c r="B635">
        <v>41.881996999999998</v>
      </c>
      <c r="C635">
        <v>-87.627484999999993</v>
      </c>
      <c r="D635" s="1">
        <v>0.73958333333333337</v>
      </c>
      <c r="E635" s="1">
        <v>0.77777777777777779</v>
      </c>
      <c r="F635" t="s">
        <v>15</v>
      </c>
      <c r="G635" cm="1">
        <f t="array" ref="G635">_xlfn.IFS(F635="Fast Food",0,F635="Groceries",1,F635="Home",2,F635="Library",3,F635="Mall",4,F635="Museum",5,F635="Nightclub",6,F635="Park",7,F635="Parking",8,F635="Restaurant",9,F635="Work",10)</f>
        <v>1</v>
      </c>
      <c r="H635" t="s">
        <v>10</v>
      </c>
      <c r="I635">
        <v>26</v>
      </c>
      <c r="J635" s="2">
        <v>44141</v>
      </c>
      <c r="K635">
        <f t="shared" si="72"/>
        <v>1</v>
      </c>
      <c r="L635" t="str">
        <f t="shared" si="73"/>
        <v>F</v>
      </c>
      <c r="M635">
        <f t="shared" si="74"/>
        <v>45</v>
      </c>
      <c r="N635" s="11">
        <f t="shared" si="75"/>
        <v>0.75</v>
      </c>
      <c r="O635" s="3">
        <f t="shared" si="76"/>
        <v>40.000000000000014</v>
      </c>
      <c r="P635">
        <f t="shared" si="77"/>
        <v>1</v>
      </c>
      <c r="Q635">
        <f t="shared" si="78"/>
        <v>0.33333333333333331</v>
      </c>
      <c r="R635">
        <f t="shared" si="79"/>
        <v>1</v>
      </c>
    </row>
    <row r="636" spans="1:18" x14ac:dyDescent="0.3">
      <c r="A636">
        <v>4</v>
      </c>
      <c r="B636">
        <v>41.897865000000003</v>
      </c>
      <c r="C636">
        <v>-87.630874000000006</v>
      </c>
      <c r="D636" s="1">
        <v>0.79166666666666663</v>
      </c>
      <c r="E636" s="1">
        <v>0.99930555555555556</v>
      </c>
      <c r="F636" t="s">
        <v>13</v>
      </c>
      <c r="G636" cm="1">
        <f t="array" ref="G636">_xlfn.IFS(F636="Fast Food",0,F636="Groceries",1,F636="Home",2,F636="Library",3,F636="Mall",4,F636="Museum",5,F636="Nightclub",6,F636="Park",7,F636="Parking",8,F636="Restaurant",9,F636="Work",10)</f>
        <v>2</v>
      </c>
      <c r="H636" t="s">
        <v>10</v>
      </c>
      <c r="I636">
        <v>26</v>
      </c>
      <c r="J636" s="2">
        <v>44141</v>
      </c>
      <c r="K636">
        <f t="shared" si="72"/>
        <v>1</v>
      </c>
      <c r="L636" t="str">
        <f t="shared" si="73"/>
        <v>F</v>
      </c>
      <c r="M636">
        <f t="shared" si="74"/>
        <v>45</v>
      </c>
      <c r="N636" s="11">
        <f t="shared" si="75"/>
        <v>0.83333333333333326</v>
      </c>
      <c r="O636" s="3">
        <f t="shared" si="76"/>
        <v>239.00000000000011</v>
      </c>
      <c r="P636">
        <f t="shared" si="77"/>
        <v>1</v>
      </c>
      <c r="Q636">
        <f t="shared" si="78"/>
        <v>0.47058823529411764</v>
      </c>
      <c r="R636">
        <f t="shared" si="79"/>
        <v>1</v>
      </c>
    </row>
    <row r="637" spans="1:18" x14ac:dyDescent="0.3">
      <c r="A637">
        <v>5</v>
      </c>
      <c r="B637">
        <v>41.874848999999998</v>
      </c>
      <c r="C637">
        <v>-87.634506000000002</v>
      </c>
      <c r="D637" s="1">
        <v>0.25</v>
      </c>
      <c r="E637" s="1">
        <v>0.3125</v>
      </c>
      <c r="F637" t="s">
        <v>16</v>
      </c>
      <c r="G637" cm="1">
        <f t="array" ref="G637">_xlfn.IFS(F637="Fast Food",0,F637="Groceries",1,F637="Home",2,F637="Library",3,F637="Mall",4,F637="Museum",5,F637="Nightclub",6,F637="Park",7,F637="Parking",8,F637="Restaurant",9,F637="Work",10)</f>
        <v>7</v>
      </c>
      <c r="H637" t="s">
        <v>10</v>
      </c>
      <c r="I637">
        <v>27</v>
      </c>
      <c r="J637" s="2">
        <v>44141</v>
      </c>
      <c r="K637">
        <f t="shared" si="72"/>
        <v>1</v>
      </c>
      <c r="L637" t="str">
        <f t="shared" si="73"/>
        <v>F</v>
      </c>
      <c r="M637">
        <f t="shared" si="74"/>
        <v>45</v>
      </c>
      <c r="N637" s="11">
        <f t="shared" si="75"/>
        <v>0.25</v>
      </c>
      <c r="O637" s="3">
        <f t="shared" si="76"/>
        <v>90</v>
      </c>
      <c r="P637">
        <f t="shared" si="77"/>
        <v>1</v>
      </c>
      <c r="Q637">
        <f t="shared" si="78"/>
        <v>0.5</v>
      </c>
      <c r="R637">
        <f t="shared" si="79"/>
        <v>1</v>
      </c>
    </row>
    <row r="638" spans="1:18" x14ac:dyDescent="0.3">
      <c r="A638">
        <v>5</v>
      </c>
      <c r="B638">
        <v>41.880653000000002</v>
      </c>
      <c r="C638">
        <v>-87.636480000000006</v>
      </c>
      <c r="D638" s="1">
        <v>0.375</v>
      </c>
      <c r="E638" s="1">
        <v>0.70833333333333337</v>
      </c>
      <c r="F638" t="s">
        <v>12</v>
      </c>
      <c r="G638" cm="1">
        <f t="array" ref="G638">_xlfn.IFS(F638="Fast Food",0,F638="Groceries",1,F638="Home",2,F638="Library",3,F638="Mall",4,F638="Museum",5,F638="Nightclub",6,F638="Park",7,F638="Parking",8,F638="Restaurant",9,F638="Work",10)</f>
        <v>10</v>
      </c>
      <c r="H638" t="s">
        <v>10</v>
      </c>
      <c r="I638">
        <v>27</v>
      </c>
      <c r="J638" s="2">
        <v>44141</v>
      </c>
      <c r="K638">
        <f t="shared" si="72"/>
        <v>1</v>
      </c>
      <c r="L638" t="str">
        <f t="shared" si="73"/>
        <v>F</v>
      </c>
      <c r="M638">
        <f t="shared" si="74"/>
        <v>45</v>
      </c>
      <c r="N638" s="11">
        <f t="shared" si="75"/>
        <v>0.41666666666666663</v>
      </c>
      <c r="O638" s="3">
        <f t="shared" si="76"/>
        <v>420.00000000000011</v>
      </c>
      <c r="P638">
        <f t="shared" si="77"/>
        <v>1</v>
      </c>
      <c r="Q638">
        <f t="shared" si="78"/>
        <v>0.2</v>
      </c>
      <c r="R638">
        <f t="shared" si="79"/>
        <v>1</v>
      </c>
    </row>
    <row r="639" spans="1:18" x14ac:dyDescent="0.3">
      <c r="A639">
        <v>5</v>
      </c>
      <c r="B639">
        <v>41.897865000000003</v>
      </c>
      <c r="C639">
        <v>-87.630874000000006</v>
      </c>
      <c r="D639" s="1">
        <v>0.73958333333333337</v>
      </c>
      <c r="E639" s="1">
        <v>0.99930555555555556</v>
      </c>
      <c r="F639" t="s">
        <v>13</v>
      </c>
      <c r="G639" cm="1">
        <f t="array" ref="G639">_xlfn.IFS(F639="Fast Food",0,F639="Groceries",1,F639="Home",2,F639="Library",3,F639="Mall",4,F639="Museum",5,F639="Nightclub",6,F639="Park",7,F639="Parking",8,F639="Restaurant",9,F639="Work",10)</f>
        <v>2</v>
      </c>
      <c r="H639" t="s">
        <v>10</v>
      </c>
      <c r="I639">
        <v>27</v>
      </c>
      <c r="J639" s="2">
        <v>44141</v>
      </c>
      <c r="K639">
        <f t="shared" si="72"/>
        <v>1</v>
      </c>
      <c r="L639" t="str">
        <f t="shared" si="73"/>
        <v>F</v>
      </c>
      <c r="M639">
        <f t="shared" si="74"/>
        <v>45</v>
      </c>
      <c r="N639" s="11">
        <f t="shared" si="75"/>
        <v>0.75</v>
      </c>
      <c r="O639" s="3">
        <f t="shared" si="76"/>
        <v>359</v>
      </c>
      <c r="P639">
        <f t="shared" si="77"/>
        <v>1</v>
      </c>
      <c r="Q639">
        <f t="shared" si="78"/>
        <v>0.26666666666666666</v>
      </c>
      <c r="R639">
        <f t="shared" si="79"/>
        <v>1</v>
      </c>
    </row>
    <row r="640" spans="1:18" x14ac:dyDescent="0.3">
      <c r="A640">
        <v>6</v>
      </c>
      <c r="B640">
        <v>41.874848999999998</v>
      </c>
      <c r="C640">
        <v>-87.634506000000002</v>
      </c>
      <c r="D640" s="1">
        <v>0.25</v>
      </c>
      <c r="E640" s="1">
        <v>0.31944444444444448</v>
      </c>
      <c r="F640" t="s">
        <v>16</v>
      </c>
      <c r="G640" cm="1">
        <f t="array" ref="G640">_xlfn.IFS(F640="Fast Food",0,F640="Groceries",1,F640="Home",2,F640="Library",3,F640="Mall",4,F640="Museum",5,F640="Nightclub",6,F640="Park",7,F640="Parking",8,F640="Restaurant",9,F640="Work",10)</f>
        <v>7</v>
      </c>
      <c r="H640" t="s">
        <v>14</v>
      </c>
      <c r="I640">
        <v>29</v>
      </c>
      <c r="J640" s="2">
        <v>44141</v>
      </c>
      <c r="K640">
        <f t="shared" si="72"/>
        <v>1</v>
      </c>
      <c r="L640" t="str">
        <f t="shared" si="73"/>
        <v>F</v>
      </c>
      <c r="M640">
        <f t="shared" si="74"/>
        <v>45</v>
      </c>
      <c r="N640" s="11">
        <f t="shared" si="75"/>
        <v>0.25</v>
      </c>
      <c r="O640" s="3">
        <f t="shared" si="76"/>
        <v>100.00000000000004</v>
      </c>
      <c r="P640">
        <f t="shared" si="77"/>
        <v>1</v>
      </c>
      <c r="Q640">
        <f t="shared" si="78"/>
        <v>0.5</v>
      </c>
      <c r="R640">
        <f t="shared" si="79"/>
        <v>1</v>
      </c>
    </row>
    <row r="641" spans="1:18" x14ac:dyDescent="0.3">
      <c r="A641">
        <v>6</v>
      </c>
      <c r="B641">
        <v>41.880653000000002</v>
      </c>
      <c r="C641">
        <v>-87.636480000000006</v>
      </c>
      <c r="D641" s="1">
        <v>0.375</v>
      </c>
      <c r="E641" s="1">
        <v>0.71527777777777779</v>
      </c>
      <c r="F641" t="s">
        <v>12</v>
      </c>
      <c r="G641" cm="1">
        <f t="array" ref="G641">_xlfn.IFS(F641="Fast Food",0,F641="Groceries",1,F641="Home",2,F641="Library",3,F641="Mall",4,F641="Museum",5,F641="Nightclub",6,F641="Park",7,F641="Parking",8,F641="Restaurant",9,F641="Work",10)</f>
        <v>10</v>
      </c>
      <c r="H641" t="s">
        <v>14</v>
      </c>
      <c r="I641">
        <v>29</v>
      </c>
      <c r="J641" s="2">
        <v>44141</v>
      </c>
      <c r="K641">
        <f t="shared" si="72"/>
        <v>1</v>
      </c>
      <c r="L641" t="str">
        <f t="shared" si="73"/>
        <v>F</v>
      </c>
      <c r="M641">
        <f t="shared" si="74"/>
        <v>45</v>
      </c>
      <c r="N641" s="11">
        <f t="shared" si="75"/>
        <v>0.41666666666666663</v>
      </c>
      <c r="O641" s="3">
        <f t="shared" si="76"/>
        <v>430.00000000000006</v>
      </c>
      <c r="P641">
        <f t="shared" si="77"/>
        <v>1</v>
      </c>
      <c r="Q641">
        <f t="shared" si="78"/>
        <v>0.2</v>
      </c>
      <c r="R641">
        <f t="shared" si="79"/>
        <v>1</v>
      </c>
    </row>
    <row r="642" spans="1:18" x14ac:dyDescent="0.3">
      <c r="A642">
        <v>6</v>
      </c>
      <c r="B642">
        <v>41.881996999999998</v>
      </c>
      <c r="C642">
        <v>-87.627484999999993</v>
      </c>
      <c r="D642" s="1">
        <v>0.73958333333333337</v>
      </c>
      <c r="E642" s="1">
        <v>0.77777777777777779</v>
      </c>
      <c r="F642" t="s">
        <v>15</v>
      </c>
      <c r="G642" cm="1">
        <f t="array" ref="G642">_xlfn.IFS(F642="Fast Food",0,F642="Groceries",1,F642="Home",2,F642="Library",3,F642="Mall",4,F642="Museum",5,F642="Nightclub",6,F642="Park",7,F642="Parking",8,F642="Restaurant",9,F642="Work",10)</f>
        <v>1</v>
      </c>
      <c r="H642" t="s">
        <v>14</v>
      </c>
      <c r="I642">
        <v>29</v>
      </c>
      <c r="J642" s="2">
        <v>44141</v>
      </c>
      <c r="K642">
        <f t="shared" si="72"/>
        <v>1</v>
      </c>
      <c r="L642" t="str">
        <f t="shared" si="73"/>
        <v>F</v>
      </c>
      <c r="M642">
        <f t="shared" si="74"/>
        <v>45</v>
      </c>
      <c r="N642" s="11">
        <f t="shared" si="75"/>
        <v>0.75</v>
      </c>
      <c r="O642" s="3">
        <f t="shared" si="76"/>
        <v>40.000000000000014</v>
      </c>
      <c r="P642">
        <f t="shared" si="77"/>
        <v>1</v>
      </c>
      <c r="Q642">
        <f t="shared" si="78"/>
        <v>0.33333333333333331</v>
      </c>
      <c r="R642">
        <f t="shared" si="79"/>
        <v>1</v>
      </c>
    </row>
    <row r="643" spans="1:18" x14ac:dyDescent="0.3">
      <c r="A643">
        <v>6</v>
      </c>
      <c r="B643">
        <v>41.897865000000003</v>
      </c>
      <c r="C643">
        <v>-87.630874000000006</v>
      </c>
      <c r="D643" s="1">
        <v>0.73958333333333337</v>
      </c>
      <c r="E643" s="1">
        <v>0.99930555555555556</v>
      </c>
      <c r="F643" t="s">
        <v>13</v>
      </c>
      <c r="G643" cm="1">
        <f t="array" ref="G643">_xlfn.IFS(F643="Fast Food",0,F643="Groceries",1,F643="Home",2,F643="Library",3,F643="Mall",4,F643="Museum",5,F643="Nightclub",6,F643="Park",7,F643="Parking",8,F643="Restaurant",9,F643="Work",10)</f>
        <v>2</v>
      </c>
      <c r="H643" t="s">
        <v>14</v>
      </c>
      <c r="I643">
        <v>29</v>
      </c>
      <c r="J643" s="2">
        <v>44141</v>
      </c>
      <c r="K643">
        <f t="shared" ref="K643:K706" si="80">CHOOSE(WEEKDAY(J643),0,1,1,1,1,1,0)</f>
        <v>1</v>
      </c>
      <c r="L643" t="str">
        <f t="shared" ref="L643:L706" si="81">CHOOSE(WEEKDAY(J643),"Su","M","Tu","W","Th","F","Sa")</f>
        <v>F</v>
      </c>
      <c r="M643">
        <f t="shared" ref="M643:M706" si="82">WEEKNUM(J643)</f>
        <v>45</v>
      </c>
      <c r="N643" s="11">
        <f t="shared" ref="N643:N706" si="83">MROUND(D643,"2:00")</f>
        <v>0.75</v>
      </c>
      <c r="O643" s="3">
        <f t="shared" ref="O643:O706" si="84">(E643-N643)*1440</f>
        <v>359</v>
      </c>
      <c r="P643">
        <f t="shared" ref="P643:P706" si="85">COUNTIFS(F:F,F643,A:A,A643,L:L,L643)/(MAX(M:M)-MIN(M:M))</f>
        <v>1</v>
      </c>
      <c r="Q643">
        <f t="shared" ref="Q643:Q706" si="86">COUNTIFS(F:F,F643,N:N,N643,L:L,L643,A:A,A643)/COUNTIFS(F:F,F643,L:L,L643,N:N,N643)</f>
        <v>0.26666666666666666</v>
      </c>
      <c r="R643">
        <f t="shared" ref="R643:R706" si="87">COUNTIFS(F:F,F643,A:A,A643,L:L,L643,N:N,N643)/(MAX(M:M)-MIN(M:M))</f>
        <v>1</v>
      </c>
    </row>
    <row r="644" spans="1:18" x14ac:dyDescent="0.3">
      <c r="A644">
        <v>1</v>
      </c>
      <c r="B644">
        <v>41.878163000000001</v>
      </c>
      <c r="C644">
        <v>-87.634919999999994</v>
      </c>
      <c r="D644" s="1">
        <v>0.52083333333333337</v>
      </c>
      <c r="E644" s="1">
        <v>0.54166666666666663</v>
      </c>
      <c r="F644" t="s">
        <v>17</v>
      </c>
      <c r="G644" cm="1">
        <f t="array" ref="G644">_xlfn.IFS(F644="Fast Food",0,F644="Groceries",1,F644="Home",2,F644="Library",3,F644="Mall",4,F644="Museum",5,F644="Nightclub",6,F644="Park",7,F644="Parking",8,F644="Restaurant",9,F644="Work",10)</f>
        <v>9</v>
      </c>
      <c r="H644" t="s">
        <v>10</v>
      </c>
      <c r="I644">
        <v>25</v>
      </c>
      <c r="J644" s="2">
        <v>44142</v>
      </c>
      <c r="K644">
        <f t="shared" si="80"/>
        <v>0</v>
      </c>
      <c r="L644" t="str">
        <f t="shared" si="81"/>
        <v>Sa</v>
      </c>
      <c r="M644">
        <f t="shared" si="82"/>
        <v>45</v>
      </c>
      <c r="N644" s="11">
        <f t="shared" si="83"/>
        <v>0.5</v>
      </c>
      <c r="O644" s="3">
        <f t="shared" si="84"/>
        <v>59.999999999999943</v>
      </c>
      <c r="P644">
        <f t="shared" si="85"/>
        <v>1</v>
      </c>
      <c r="Q644">
        <f t="shared" si="86"/>
        <v>1</v>
      </c>
      <c r="R644">
        <f t="shared" si="87"/>
        <v>1</v>
      </c>
    </row>
    <row r="645" spans="1:18" x14ac:dyDescent="0.3">
      <c r="A645">
        <v>1</v>
      </c>
      <c r="B645">
        <v>41.884017999999998</v>
      </c>
      <c r="C645">
        <v>-87.627398999999997</v>
      </c>
      <c r="D645" s="1">
        <v>0.58333333333333337</v>
      </c>
      <c r="E645" s="1">
        <v>0.66666666666666663</v>
      </c>
      <c r="F645" t="s">
        <v>18</v>
      </c>
      <c r="G645" cm="1">
        <f t="array" ref="G645">_xlfn.IFS(F645="Fast Food",0,F645="Groceries",1,F645="Home",2,F645="Library",3,F645="Mall",4,F645="Museum",5,F645="Nightclub",6,F645="Park",7,F645="Parking",8,F645="Restaurant",9,F645="Work",10)</f>
        <v>4</v>
      </c>
      <c r="H645" t="s">
        <v>10</v>
      </c>
      <c r="I645">
        <v>25</v>
      </c>
      <c r="J645" s="2">
        <v>44142</v>
      </c>
      <c r="K645">
        <f t="shared" si="80"/>
        <v>0</v>
      </c>
      <c r="L645" t="str">
        <f t="shared" si="81"/>
        <v>Sa</v>
      </c>
      <c r="M645">
        <f t="shared" si="82"/>
        <v>45</v>
      </c>
      <c r="N645" s="11">
        <f t="shared" si="83"/>
        <v>0.58333333333333326</v>
      </c>
      <c r="O645" s="3">
        <f t="shared" si="84"/>
        <v>120.00000000000006</v>
      </c>
      <c r="P645">
        <f t="shared" si="85"/>
        <v>1</v>
      </c>
      <c r="Q645">
        <f t="shared" si="86"/>
        <v>1</v>
      </c>
      <c r="R645">
        <f t="shared" si="87"/>
        <v>1</v>
      </c>
    </row>
    <row r="646" spans="1:18" x14ac:dyDescent="0.3">
      <c r="A646">
        <v>1</v>
      </c>
      <c r="B646">
        <v>41.883138000000002</v>
      </c>
      <c r="C646">
        <v>-87.630692999999994</v>
      </c>
      <c r="D646" s="1">
        <v>0.6875</v>
      </c>
      <c r="E646" s="1">
        <v>0.70833333333333337</v>
      </c>
      <c r="F646" t="s">
        <v>19</v>
      </c>
      <c r="G646" cm="1">
        <f t="array" ref="G646">_xlfn.IFS(F646="Fast Food",0,F646="Groceries",1,F646="Home",2,F646="Library",3,F646="Mall",4,F646="Museum",5,F646="Nightclub",6,F646="Park",7,F646="Parking",8,F646="Restaurant",9,F646="Work",10)</f>
        <v>3</v>
      </c>
      <c r="H646" t="s">
        <v>10</v>
      </c>
      <c r="I646">
        <v>25</v>
      </c>
      <c r="J646" s="2">
        <v>44142</v>
      </c>
      <c r="K646">
        <f t="shared" si="80"/>
        <v>0</v>
      </c>
      <c r="L646" t="str">
        <f t="shared" si="81"/>
        <v>Sa</v>
      </c>
      <c r="M646">
        <f t="shared" si="82"/>
        <v>45</v>
      </c>
      <c r="N646" s="11">
        <f t="shared" si="83"/>
        <v>0.66666666666666663</v>
      </c>
      <c r="O646" s="3">
        <f t="shared" si="84"/>
        <v>60.000000000000107</v>
      </c>
      <c r="P646">
        <f t="shared" si="85"/>
        <v>1</v>
      </c>
      <c r="Q646">
        <f t="shared" si="86"/>
        <v>1</v>
      </c>
      <c r="R646">
        <f t="shared" si="87"/>
        <v>1</v>
      </c>
    </row>
    <row r="647" spans="1:18" x14ac:dyDescent="0.3">
      <c r="A647">
        <v>1</v>
      </c>
      <c r="B647">
        <v>41.897865000000003</v>
      </c>
      <c r="C647">
        <v>-87.630874000000006</v>
      </c>
      <c r="D647" s="1">
        <v>0.83333333333333337</v>
      </c>
      <c r="E647" s="1">
        <v>0.99930555555555556</v>
      </c>
      <c r="F647" t="s">
        <v>13</v>
      </c>
      <c r="G647" cm="1">
        <f t="array" ref="G647">_xlfn.IFS(F647="Fast Food",0,F647="Groceries",1,F647="Home",2,F647="Library",3,F647="Mall",4,F647="Museum",5,F647="Nightclub",6,F647="Park",7,F647="Parking",8,F647="Restaurant",9,F647="Work",10)</f>
        <v>2</v>
      </c>
      <c r="H647" t="s">
        <v>10</v>
      </c>
      <c r="I647">
        <v>25</v>
      </c>
      <c r="J647" s="2">
        <v>44142</v>
      </c>
      <c r="K647">
        <f t="shared" si="80"/>
        <v>0</v>
      </c>
      <c r="L647" t="str">
        <f t="shared" si="81"/>
        <v>Sa</v>
      </c>
      <c r="M647">
        <f t="shared" si="82"/>
        <v>45</v>
      </c>
      <c r="N647" s="11">
        <f t="shared" si="83"/>
        <v>0.83333333333333326</v>
      </c>
      <c r="O647" s="3">
        <f t="shared" si="84"/>
        <v>239.00000000000011</v>
      </c>
      <c r="P647">
        <f t="shared" si="85"/>
        <v>1</v>
      </c>
      <c r="Q647">
        <f t="shared" si="86"/>
        <v>0.88888888888888884</v>
      </c>
      <c r="R647">
        <f t="shared" si="87"/>
        <v>1</v>
      </c>
    </row>
    <row r="648" spans="1:18" x14ac:dyDescent="0.3">
      <c r="A648">
        <v>2</v>
      </c>
      <c r="B648">
        <v>41.879927000000002</v>
      </c>
      <c r="C648">
        <v>-87.623632999999998</v>
      </c>
      <c r="D648" s="1">
        <v>0.39583333333333331</v>
      </c>
      <c r="E648" s="1">
        <v>0.5625</v>
      </c>
      <c r="F648" t="s">
        <v>20</v>
      </c>
      <c r="G648" cm="1">
        <f t="array" ref="G648">_xlfn.IFS(F648="Fast Food",0,F648="Groceries",1,F648="Home",2,F648="Library",3,F648="Mall",4,F648="Museum",5,F648="Nightclub",6,F648="Park",7,F648="Parking",8,F648="Restaurant",9,F648="Work",10)</f>
        <v>5</v>
      </c>
      <c r="H648" t="s">
        <v>14</v>
      </c>
      <c r="I648">
        <v>27</v>
      </c>
      <c r="J648" s="2">
        <v>44142</v>
      </c>
      <c r="K648">
        <f t="shared" si="80"/>
        <v>0</v>
      </c>
      <c r="L648" t="str">
        <f t="shared" si="81"/>
        <v>Sa</v>
      </c>
      <c r="M648">
        <f t="shared" si="82"/>
        <v>45</v>
      </c>
      <c r="N648" s="11">
        <f t="shared" si="83"/>
        <v>0.41666666666666663</v>
      </c>
      <c r="O648" s="3">
        <f t="shared" si="84"/>
        <v>210.00000000000006</v>
      </c>
      <c r="P648">
        <f t="shared" si="85"/>
        <v>1</v>
      </c>
      <c r="Q648">
        <f t="shared" si="86"/>
        <v>1</v>
      </c>
      <c r="R648">
        <f t="shared" si="87"/>
        <v>1</v>
      </c>
    </row>
    <row r="649" spans="1:18" x14ac:dyDescent="0.3">
      <c r="A649">
        <v>2</v>
      </c>
      <c r="B649">
        <v>41.879604</v>
      </c>
      <c r="C649">
        <v>-87.633663999999996</v>
      </c>
      <c r="D649" s="1">
        <v>0.58333333333333337</v>
      </c>
      <c r="E649" s="1">
        <v>0.625</v>
      </c>
      <c r="F649" t="s">
        <v>9</v>
      </c>
      <c r="G649" cm="1">
        <f t="array" ref="G649">_xlfn.IFS(F649="Fast Food",0,F649="Groceries",1,F649="Home",2,F649="Library",3,F649="Mall",4,F649="Museum",5,F649="Nightclub",6,F649="Park",7,F649="Parking",8,F649="Restaurant",9,F649="Work",10)</f>
        <v>0</v>
      </c>
      <c r="H649" t="s">
        <v>14</v>
      </c>
      <c r="I649">
        <v>27</v>
      </c>
      <c r="J649" s="2">
        <v>44142</v>
      </c>
      <c r="K649">
        <f t="shared" si="80"/>
        <v>0</v>
      </c>
      <c r="L649" t="str">
        <f t="shared" si="81"/>
        <v>Sa</v>
      </c>
      <c r="M649">
        <f t="shared" si="82"/>
        <v>45</v>
      </c>
      <c r="N649" s="11">
        <f t="shared" si="83"/>
        <v>0.58333333333333326</v>
      </c>
      <c r="O649" s="3">
        <f t="shared" si="84"/>
        <v>60.000000000000107</v>
      </c>
      <c r="P649">
        <f t="shared" si="85"/>
        <v>1</v>
      </c>
      <c r="Q649">
        <f t="shared" si="86"/>
        <v>1</v>
      </c>
      <c r="R649">
        <f t="shared" si="87"/>
        <v>1</v>
      </c>
    </row>
    <row r="650" spans="1:18" x14ac:dyDescent="0.3">
      <c r="A650">
        <v>2</v>
      </c>
      <c r="B650">
        <v>41.897865000000003</v>
      </c>
      <c r="C650">
        <v>-87.630874000000006</v>
      </c>
      <c r="D650" s="1">
        <v>0.64583333333333337</v>
      </c>
      <c r="E650" s="1">
        <v>0.99930555555555556</v>
      </c>
      <c r="F650" t="s">
        <v>13</v>
      </c>
      <c r="G650" cm="1">
        <f t="array" ref="G650">_xlfn.IFS(F650="Fast Food",0,F650="Groceries",1,F650="Home",2,F650="Library",3,F650="Mall",4,F650="Museum",5,F650="Nightclub",6,F650="Park",7,F650="Parking",8,F650="Restaurant",9,F650="Work",10)</f>
        <v>2</v>
      </c>
      <c r="H650" t="s">
        <v>14</v>
      </c>
      <c r="I650">
        <v>27</v>
      </c>
      <c r="J650" s="2">
        <v>44142</v>
      </c>
      <c r="K650">
        <f t="shared" si="80"/>
        <v>0</v>
      </c>
      <c r="L650" t="str">
        <f t="shared" si="81"/>
        <v>Sa</v>
      </c>
      <c r="M650">
        <f t="shared" si="82"/>
        <v>45</v>
      </c>
      <c r="N650" s="11">
        <f t="shared" si="83"/>
        <v>0.66666666666666663</v>
      </c>
      <c r="O650" s="3">
        <f t="shared" si="84"/>
        <v>479.00000000000006</v>
      </c>
      <c r="P650">
        <f t="shared" si="85"/>
        <v>1.125</v>
      </c>
      <c r="Q650">
        <f t="shared" si="86"/>
        <v>0.5</v>
      </c>
      <c r="R650">
        <f t="shared" si="87"/>
        <v>1</v>
      </c>
    </row>
    <row r="651" spans="1:18" x14ac:dyDescent="0.3">
      <c r="A651">
        <v>3</v>
      </c>
      <c r="B651">
        <v>41.874848999999998</v>
      </c>
      <c r="C651">
        <v>-87.634506000000002</v>
      </c>
      <c r="D651" s="1">
        <v>0.29166666666666669</v>
      </c>
      <c r="E651" s="1">
        <v>0.375</v>
      </c>
      <c r="F651" t="s">
        <v>16</v>
      </c>
      <c r="G651" cm="1">
        <f t="array" ref="G651">_xlfn.IFS(F651="Fast Food",0,F651="Groceries",1,F651="Home",2,F651="Library",3,F651="Mall",4,F651="Museum",5,F651="Nightclub",6,F651="Park",7,F651="Parking",8,F651="Restaurant",9,F651="Work",10)</f>
        <v>7</v>
      </c>
      <c r="H651" t="s">
        <v>14</v>
      </c>
      <c r="I651">
        <v>29</v>
      </c>
      <c r="J651" s="2">
        <v>44142</v>
      </c>
      <c r="K651">
        <f t="shared" si="80"/>
        <v>0</v>
      </c>
      <c r="L651" t="str">
        <f t="shared" si="81"/>
        <v>Sa</v>
      </c>
      <c r="M651">
        <f t="shared" si="82"/>
        <v>45</v>
      </c>
      <c r="N651" s="11">
        <f t="shared" si="83"/>
        <v>0.33333333333333331</v>
      </c>
      <c r="O651" s="3">
        <f t="shared" si="84"/>
        <v>60.000000000000028</v>
      </c>
      <c r="P651">
        <f t="shared" si="85"/>
        <v>1</v>
      </c>
      <c r="Q651">
        <f t="shared" si="86"/>
        <v>1</v>
      </c>
      <c r="R651">
        <f t="shared" si="87"/>
        <v>1</v>
      </c>
    </row>
    <row r="652" spans="1:18" x14ac:dyDescent="0.3">
      <c r="A652">
        <v>3</v>
      </c>
      <c r="B652">
        <v>41.883138000000002</v>
      </c>
      <c r="C652">
        <v>-87.630692999999994</v>
      </c>
      <c r="D652" s="1">
        <v>0.70833333333333337</v>
      </c>
      <c r="E652" s="1">
        <v>0.75</v>
      </c>
      <c r="F652" t="s">
        <v>19</v>
      </c>
      <c r="G652" cm="1">
        <f t="array" ref="G652">_xlfn.IFS(F652="Fast Food",0,F652="Groceries",1,F652="Home",2,F652="Library",3,F652="Mall",4,F652="Museum",5,F652="Nightclub",6,F652="Park",7,F652="Parking",8,F652="Restaurant",9,F652="Work",10)</f>
        <v>3</v>
      </c>
      <c r="H652" t="s">
        <v>14</v>
      </c>
      <c r="I652">
        <v>29</v>
      </c>
      <c r="J652" s="2">
        <v>44142</v>
      </c>
      <c r="K652">
        <f t="shared" si="80"/>
        <v>0</v>
      </c>
      <c r="L652" t="str">
        <f t="shared" si="81"/>
        <v>Sa</v>
      </c>
      <c r="M652">
        <f t="shared" si="82"/>
        <v>45</v>
      </c>
      <c r="N652" s="11">
        <f t="shared" si="83"/>
        <v>0.75</v>
      </c>
      <c r="O652" s="3">
        <f t="shared" si="84"/>
        <v>0</v>
      </c>
      <c r="P652">
        <f t="shared" si="85"/>
        <v>1</v>
      </c>
      <c r="Q652">
        <f t="shared" si="86"/>
        <v>1</v>
      </c>
      <c r="R652">
        <f t="shared" si="87"/>
        <v>1</v>
      </c>
    </row>
    <row r="653" spans="1:18" x14ac:dyDescent="0.3">
      <c r="A653">
        <v>3</v>
      </c>
      <c r="B653">
        <v>41.884017999999998</v>
      </c>
      <c r="C653">
        <v>-87.627398999999997</v>
      </c>
      <c r="D653" s="1">
        <v>0.75</v>
      </c>
      <c r="E653" s="1">
        <v>0.91666666666666663</v>
      </c>
      <c r="F653" t="s">
        <v>18</v>
      </c>
      <c r="G653" cm="1">
        <f t="array" ref="G653">_xlfn.IFS(F653="Fast Food",0,F653="Groceries",1,F653="Home",2,F653="Library",3,F653="Mall",4,F653="Museum",5,F653="Nightclub",6,F653="Park",7,F653="Parking",8,F653="Restaurant",9,F653="Work",10)</f>
        <v>4</v>
      </c>
      <c r="H653" t="s">
        <v>14</v>
      </c>
      <c r="I653">
        <v>29</v>
      </c>
      <c r="J653" s="2">
        <v>44142</v>
      </c>
      <c r="K653">
        <f t="shared" si="80"/>
        <v>0</v>
      </c>
      <c r="L653" t="str">
        <f t="shared" si="81"/>
        <v>Sa</v>
      </c>
      <c r="M653">
        <f t="shared" si="82"/>
        <v>45</v>
      </c>
      <c r="N653" s="11">
        <f t="shared" si="83"/>
        <v>0.75</v>
      </c>
      <c r="O653" s="3">
        <f t="shared" si="84"/>
        <v>239.99999999999994</v>
      </c>
      <c r="P653">
        <f t="shared" si="85"/>
        <v>1</v>
      </c>
      <c r="Q653">
        <f t="shared" si="86"/>
        <v>1</v>
      </c>
      <c r="R653">
        <f t="shared" si="87"/>
        <v>1</v>
      </c>
    </row>
    <row r="654" spans="1:18" x14ac:dyDescent="0.3">
      <c r="A654">
        <v>4</v>
      </c>
      <c r="B654">
        <v>41.897865000000003</v>
      </c>
      <c r="C654">
        <v>-87.630874000000006</v>
      </c>
      <c r="D654" s="1">
        <v>0.375</v>
      </c>
      <c r="E654" s="1">
        <v>0.38541666666666669</v>
      </c>
      <c r="F654" t="s">
        <v>13</v>
      </c>
      <c r="G654" cm="1">
        <f t="array" ref="G654">_xlfn.IFS(F654="Fast Food",0,F654="Groceries",1,F654="Home",2,F654="Library",3,F654="Mall",4,F654="Museum",5,F654="Nightclub",6,F654="Park",7,F654="Parking",8,F654="Restaurant",9,F654="Work",10)</f>
        <v>2</v>
      </c>
      <c r="H654" t="s">
        <v>10</v>
      </c>
      <c r="I654">
        <v>26</v>
      </c>
      <c r="J654" s="2">
        <v>44142</v>
      </c>
      <c r="K654">
        <f t="shared" si="80"/>
        <v>0</v>
      </c>
      <c r="L654" t="str">
        <f t="shared" si="81"/>
        <v>Sa</v>
      </c>
      <c r="M654">
        <f t="shared" si="82"/>
        <v>45</v>
      </c>
      <c r="N654" s="11">
        <f t="shared" si="83"/>
        <v>0.41666666666666663</v>
      </c>
      <c r="O654" s="3">
        <f t="shared" si="84"/>
        <v>-44.999999999999922</v>
      </c>
      <c r="P654">
        <f t="shared" si="85"/>
        <v>1</v>
      </c>
      <c r="Q654">
        <f t="shared" si="86"/>
        <v>1</v>
      </c>
      <c r="R654">
        <f t="shared" si="87"/>
        <v>1</v>
      </c>
    </row>
    <row r="655" spans="1:18" x14ac:dyDescent="0.3">
      <c r="A655">
        <v>4</v>
      </c>
      <c r="B655">
        <v>41.879604</v>
      </c>
      <c r="C655">
        <v>-87.633663999999996</v>
      </c>
      <c r="D655" s="1">
        <v>0.75</v>
      </c>
      <c r="E655" s="1">
        <v>0.79166666666666663</v>
      </c>
      <c r="F655" t="s">
        <v>9</v>
      </c>
      <c r="G655" cm="1">
        <f t="array" ref="G655">_xlfn.IFS(F655="Fast Food",0,F655="Groceries",1,F655="Home",2,F655="Library",3,F655="Mall",4,F655="Museum",5,F655="Nightclub",6,F655="Park",7,F655="Parking",8,F655="Restaurant",9,F655="Work",10)</f>
        <v>0</v>
      </c>
      <c r="H655" t="s">
        <v>10</v>
      </c>
      <c r="I655">
        <v>26</v>
      </c>
      <c r="J655" s="2">
        <v>44142</v>
      </c>
      <c r="K655">
        <f t="shared" si="80"/>
        <v>0</v>
      </c>
      <c r="L655" t="str">
        <f t="shared" si="81"/>
        <v>Sa</v>
      </c>
      <c r="M655">
        <f t="shared" si="82"/>
        <v>45</v>
      </c>
      <c r="N655" s="11">
        <f t="shared" si="83"/>
        <v>0.75</v>
      </c>
      <c r="O655" s="3">
        <f t="shared" si="84"/>
        <v>59.999999999999943</v>
      </c>
      <c r="P655">
        <f t="shared" si="85"/>
        <v>1</v>
      </c>
      <c r="Q655">
        <f t="shared" si="86"/>
        <v>1</v>
      </c>
      <c r="R655">
        <f t="shared" si="87"/>
        <v>1</v>
      </c>
    </row>
    <row r="656" spans="1:18" x14ac:dyDescent="0.3">
      <c r="A656">
        <v>4</v>
      </c>
      <c r="B656">
        <v>41.890135999999998</v>
      </c>
      <c r="C656">
        <v>-87.631688999999994</v>
      </c>
      <c r="D656" s="1">
        <v>0.8125</v>
      </c>
      <c r="E656" s="1">
        <v>0</v>
      </c>
      <c r="F656" t="s">
        <v>21</v>
      </c>
      <c r="G656" cm="1">
        <f t="array" ref="G656">_xlfn.IFS(F656="Fast Food",0,F656="Groceries",1,F656="Home",2,F656="Library",3,F656="Mall",4,F656="Museum",5,F656="Nightclub",6,F656="Park",7,F656="Parking",8,F656="Restaurant",9,F656="Work",10)</f>
        <v>6</v>
      </c>
      <c r="H656" t="s">
        <v>10</v>
      </c>
      <c r="I656">
        <v>26</v>
      </c>
      <c r="J656" s="2">
        <v>44142</v>
      </c>
      <c r="K656">
        <f t="shared" si="80"/>
        <v>0</v>
      </c>
      <c r="L656" t="str">
        <f t="shared" si="81"/>
        <v>Sa</v>
      </c>
      <c r="M656">
        <f t="shared" si="82"/>
        <v>45</v>
      </c>
      <c r="N656" s="11">
        <f t="shared" si="83"/>
        <v>0.83333333333333326</v>
      </c>
      <c r="O656" s="3">
        <f t="shared" si="84"/>
        <v>-1200</v>
      </c>
      <c r="P656">
        <f t="shared" si="85"/>
        <v>1.125</v>
      </c>
      <c r="Q656">
        <f t="shared" si="86"/>
        <v>0.9</v>
      </c>
      <c r="R656">
        <f t="shared" si="87"/>
        <v>1.125</v>
      </c>
    </row>
    <row r="657" spans="1:18" x14ac:dyDescent="0.3">
      <c r="A657">
        <v>5</v>
      </c>
      <c r="B657">
        <v>41.897865000000003</v>
      </c>
      <c r="C657">
        <v>-87.630874000000006</v>
      </c>
      <c r="D657" s="1">
        <v>0.33333333333333331</v>
      </c>
      <c r="E657" s="1">
        <v>0.375</v>
      </c>
      <c r="F657" t="s">
        <v>13</v>
      </c>
      <c r="G657" cm="1">
        <f t="array" ref="G657">_xlfn.IFS(F657="Fast Food",0,F657="Groceries",1,F657="Home",2,F657="Library",3,F657="Mall",4,F657="Museum",5,F657="Nightclub",6,F657="Park",7,F657="Parking",8,F657="Restaurant",9,F657="Work",10)</f>
        <v>2</v>
      </c>
      <c r="H657" t="s">
        <v>10</v>
      </c>
      <c r="I657">
        <v>27</v>
      </c>
      <c r="J657" s="2">
        <v>44142</v>
      </c>
      <c r="K657">
        <f t="shared" si="80"/>
        <v>0</v>
      </c>
      <c r="L657" t="str">
        <f t="shared" si="81"/>
        <v>Sa</v>
      </c>
      <c r="M657">
        <f t="shared" si="82"/>
        <v>45</v>
      </c>
      <c r="N657" s="11">
        <f t="shared" si="83"/>
        <v>0.33333333333333331</v>
      </c>
      <c r="O657" s="3">
        <f t="shared" si="84"/>
        <v>60.000000000000028</v>
      </c>
      <c r="P657">
        <f t="shared" si="85"/>
        <v>1</v>
      </c>
      <c r="Q657">
        <f t="shared" si="86"/>
        <v>1</v>
      </c>
      <c r="R657">
        <f t="shared" si="87"/>
        <v>1</v>
      </c>
    </row>
    <row r="658" spans="1:18" x14ac:dyDescent="0.3">
      <c r="A658">
        <v>5</v>
      </c>
      <c r="B658">
        <v>41.881996999999998</v>
      </c>
      <c r="C658">
        <v>-87.627484999999993</v>
      </c>
      <c r="D658" s="1">
        <v>0.375</v>
      </c>
      <c r="E658" s="1">
        <v>0.54166666666666663</v>
      </c>
      <c r="F658" t="s">
        <v>15</v>
      </c>
      <c r="G658" cm="1">
        <f t="array" ref="G658">_xlfn.IFS(F658="Fast Food",0,F658="Groceries",1,F658="Home",2,F658="Library",3,F658="Mall",4,F658="Museum",5,F658="Nightclub",6,F658="Park",7,F658="Parking",8,F658="Restaurant",9,F658="Work",10)</f>
        <v>1</v>
      </c>
      <c r="H658" t="s">
        <v>10</v>
      </c>
      <c r="I658">
        <v>27</v>
      </c>
      <c r="J658" s="2">
        <v>44142</v>
      </c>
      <c r="K658">
        <f t="shared" si="80"/>
        <v>0</v>
      </c>
      <c r="L658" t="str">
        <f t="shared" si="81"/>
        <v>Sa</v>
      </c>
      <c r="M658">
        <f t="shared" si="82"/>
        <v>45</v>
      </c>
      <c r="N658" s="11">
        <f t="shared" si="83"/>
        <v>0.41666666666666663</v>
      </c>
      <c r="O658" s="3">
        <f t="shared" si="84"/>
        <v>180</v>
      </c>
      <c r="P658">
        <f t="shared" si="85"/>
        <v>1</v>
      </c>
      <c r="Q658">
        <f t="shared" si="86"/>
        <v>0.5</v>
      </c>
      <c r="R658">
        <f t="shared" si="87"/>
        <v>1</v>
      </c>
    </row>
    <row r="659" spans="1:18" x14ac:dyDescent="0.3">
      <c r="A659">
        <v>6</v>
      </c>
      <c r="B659">
        <v>41.881996999999998</v>
      </c>
      <c r="C659">
        <v>-87.627484999999993</v>
      </c>
      <c r="D659" s="1">
        <v>0.41666666666666669</v>
      </c>
      <c r="E659" s="1">
        <v>0.54166666666666663</v>
      </c>
      <c r="F659" t="s">
        <v>15</v>
      </c>
      <c r="G659" cm="1">
        <f t="array" ref="G659">_xlfn.IFS(F659="Fast Food",0,F659="Groceries",1,F659="Home",2,F659="Library",3,F659="Mall",4,F659="Museum",5,F659="Nightclub",6,F659="Park",7,F659="Parking",8,F659="Restaurant",9,F659="Work",10)</f>
        <v>1</v>
      </c>
      <c r="H659" t="s">
        <v>14</v>
      </c>
      <c r="I659">
        <v>29</v>
      </c>
      <c r="J659" s="2">
        <v>44142</v>
      </c>
      <c r="K659">
        <f t="shared" si="80"/>
        <v>0</v>
      </c>
      <c r="L659" t="str">
        <f t="shared" si="81"/>
        <v>Sa</v>
      </c>
      <c r="M659">
        <f t="shared" si="82"/>
        <v>45</v>
      </c>
      <c r="N659" s="11">
        <f t="shared" si="83"/>
        <v>0.41666666666666663</v>
      </c>
      <c r="O659" s="3">
        <f t="shared" si="84"/>
        <v>180</v>
      </c>
      <c r="P659">
        <f t="shared" si="85"/>
        <v>1</v>
      </c>
      <c r="Q659">
        <f t="shared" si="86"/>
        <v>0.5</v>
      </c>
      <c r="R659">
        <f t="shared" si="87"/>
        <v>1</v>
      </c>
    </row>
    <row r="660" spans="1:18" x14ac:dyDescent="0.3">
      <c r="A660">
        <v>6</v>
      </c>
      <c r="B660">
        <v>41.883138000000002</v>
      </c>
      <c r="C660">
        <v>-87.630692999999994</v>
      </c>
      <c r="D660" s="1">
        <v>0.58333333333333337</v>
      </c>
      <c r="E660" s="1">
        <v>0.66666666666666663</v>
      </c>
      <c r="F660" t="s">
        <v>19</v>
      </c>
      <c r="G660" cm="1">
        <f t="array" ref="G660">_xlfn.IFS(F660="Fast Food",0,F660="Groceries",1,F660="Home",2,F660="Library",3,F660="Mall",4,F660="Museum",5,F660="Nightclub",6,F660="Park",7,F660="Parking",8,F660="Restaurant",9,F660="Work",10)</f>
        <v>3</v>
      </c>
      <c r="H660" t="s">
        <v>14</v>
      </c>
      <c r="I660">
        <v>29</v>
      </c>
      <c r="J660" s="2">
        <v>44142</v>
      </c>
      <c r="K660">
        <f t="shared" si="80"/>
        <v>0</v>
      </c>
      <c r="L660" t="str">
        <f t="shared" si="81"/>
        <v>Sa</v>
      </c>
      <c r="M660">
        <f t="shared" si="82"/>
        <v>45</v>
      </c>
      <c r="N660" s="11">
        <f t="shared" si="83"/>
        <v>0.58333333333333326</v>
      </c>
      <c r="O660" s="3">
        <f t="shared" si="84"/>
        <v>120.00000000000006</v>
      </c>
      <c r="P660">
        <f t="shared" si="85"/>
        <v>1</v>
      </c>
      <c r="Q660">
        <f t="shared" si="86"/>
        <v>1</v>
      </c>
      <c r="R660">
        <f t="shared" si="87"/>
        <v>1</v>
      </c>
    </row>
    <row r="661" spans="1:18" x14ac:dyDescent="0.3">
      <c r="A661">
        <v>6</v>
      </c>
      <c r="B661">
        <v>41.897865000000003</v>
      </c>
      <c r="C661">
        <v>-87.630874000000006</v>
      </c>
      <c r="D661" s="1">
        <v>0.66666666666666663</v>
      </c>
      <c r="E661" s="1">
        <v>0.99930555555555556</v>
      </c>
      <c r="F661" t="s">
        <v>13</v>
      </c>
      <c r="G661" cm="1">
        <f t="array" ref="G661">_xlfn.IFS(F661="Fast Food",0,F661="Groceries",1,F661="Home",2,F661="Library",3,F661="Mall",4,F661="Museum",5,F661="Nightclub",6,F661="Park",7,F661="Parking",8,F661="Restaurant",9,F661="Work",10)</f>
        <v>2</v>
      </c>
      <c r="H661" t="s">
        <v>14</v>
      </c>
      <c r="I661">
        <v>29</v>
      </c>
      <c r="J661" s="2">
        <v>44142</v>
      </c>
      <c r="K661">
        <f t="shared" si="80"/>
        <v>0</v>
      </c>
      <c r="L661" t="str">
        <f t="shared" si="81"/>
        <v>Sa</v>
      </c>
      <c r="M661">
        <f t="shared" si="82"/>
        <v>45</v>
      </c>
      <c r="N661" s="11">
        <f t="shared" si="83"/>
        <v>0.66666666666666663</v>
      </c>
      <c r="O661" s="3">
        <f t="shared" si="84"/>
        <v>479.00000000000006</v>
      </c>
      <c r="P661">
        <f t="shared" si="85"/>
        <v>1</v>
      </c>
      <c r="Q661">
        <f t="shared" si="86"/>
        <v>0.5</v>
      </c>
      <c r="R661">
        <f t="shared" si="87"/>
        <v>1</v>
      </c>
    </row>
    <row r="662" spans="1:18" x14ac:dyDescent="0.3">
      <c r="A662">
        <v>1</v>
      </c>
      <c r="B662">
        <v>41.878163000000001</v>
      </c>
      <c r="C662">
        <v>-87.634919999999994</v>
      </c>
      <c r="D662" s="1">
        <v>0.52083333333333337</v>
      </c>
      <c r="E662" s="1">
        <v>0.54166666666666663</v>
      </c>
      <c r="F662" t="s">
        <v>17</v>
      </c>
      <c r="G662" cm="1">
        <f t="array" ref="G662">_xlfn.IFS(F662="Fast Food",0,F662="Groceries",1,F662="Home",2,F662="Library",3,F662="Mall",4,F662="Museum",5,F662="Nightclub",6,F662="Park",7,F662="Parking",8,F662="Restaurant",9,F662="Work",10)</f>
        <v>9</v>
      </c>
      <c r="H662" t="s">
        <v>10</v>
      </c>
      <c r="I662">
        <v>25</v>
      </c>
      <c r="J662" s="2">
        <v>44143</v>
      </c>
      <c r="K662">
        <f t="shared" si="80"/>
        <v>0</v>
      </c>
      <c r="L662" t="str">
        <f t="shared" si="81"/>
        <v>Su</v>
      </c>
      <c r="M662">
        <f t="shared" si="82"/>
        <v>46</v>
      </c>
      <c r="N662" s="11">
        <f t="shared" si="83"/>
        <v>0.5</v>
      </c>
      <c r="O662" s="3">
        <f t="shared" si="84"/>
        <v>59.999999999999943</v>
      </c>
      <c r="P662">
        <f t="shared" si="85"/>
        <v>1</v>
      </c>
      <c r="Q662">
        <f t="shared" si="86"/>
        <v>1</v>
      </c>
      <c r="R662">
        <f t="shared" si="87"/>
        <v>1</v>
      </c>
    </row>
    <row r="663" spans="1:18" x14ac:dyDescent="0.3">
      <c r="A663">
        <v>1</v>
      </c>
      <c r="B663">
        <v>41.883138000000002</v>
      </c>
      <c r="C663">
        <v>-87.630692999999994</v>
      </c>
      <c r="D663" s="1">
        <v>0.6875</v>
      </c>
      <c r="E663" s="1">
        <v>0.70833333333333337</v>
      </c>
      <c r="F663" t="s">
        <v>19</v>
      </c>
      <c r="G663" cm="1">
        <f t="array" ref="G663">_xlfn.IFS(F663="Fast Food",0,F663="Groceries",1,F663="Home",2,F663="Library",3,F663="Mall",4,F663="Museum",5,F663="Nightclub",6,F663="Park",7,F663="Parking",8,F663="Restaurant",9,F663="Work",10)</f>
        <v>3</v>
      </c>
      <c r="H663" t="s">
        <v>10</v>
      </c>
      <c r="I663">
        <v>25</v>
      </c>
      <c r="J663" s="2">
        <v>44143</v>
      </c>
      <c r="K663">
        <f t="shared" si="80"/>
        <v>0</v>
      </c>
      <c r="L663" t="str">
        <f t="shared" si="81"/>
        <v>Su</v>
      </c>
      <c r="M663">
        <f t="shared" si="82"/>
        <v>46</v>
      </c>
      <c r="N663" s="11">
        <f t="shared" si="83"/>
        <v>0.66666666666666663</v>
      </c>
      <c r="O663" s="3">
        <f t="shared" si="84"/>
        <v>60.000000000000107</v>
      </c>
      <c r="P663">
        <f t="shared" si="85"/>
        <v>1</v>
      </c>
      <c r="Q663">
        <f t="shared" si="86"/>
        <v>1</v>
      </c>
      <c r="R663">
        <f t="shared" si="87"/>
        <v>1</v>
      </c>
    </row>
    <row r="664" spans="1:18" x14ac:dyDescent="0.3">
      <c r="A664">
        <v>1</v>
      </c>
      <c r="B664">
        <v>41.897865000000003</v>
      </c>
      <c r="C664">
        <v>-87.630874000000006</v>
      </c>
      <c r="D664" s="1">
        <v>0.83333333333333337</v>
      </c>
      <c r="E664" s="1">
        <v>0.99930555555555556</v>
      </c>
      <c r="F664" t="s">
        <v>13</v>
      </c>
      <c r="G664" cm="1">
        <f t="array" ref="G664">_xlfn.IFS(F664="Fast Food",0,F664="Groceries",1,F664="Home",2,F664="Library",3,F664="Mall",4,F664="Museum",5,F664="Nightclub",6,F664="Park",7,F664="Parking",8,F664="Restaurant",9,F664="Work",10)</f>
        <v>2</v>
      </c>
      <c r="H664" t="s">
        <v>10</v>
      </c>
      <c r="I664">
        <v>25</v>
      </c>
      <c r="J664" s="2">
        <v>44143</v>
      </c>
      <c r="K664">
        <f t="shared" si="80"/>
        <v>0</v>
      </c>
      <c r="L664" t="str">
        <f t="shared" si="81"/>
        <v>Su</v>
      </c>
      <c r="M664">
        <f t="shared" si="82"/>
        <v>46</v>
      </c>
      <c r="N664" s="11">
        <f t="shared" si="83"/>
        <v>0.83333333333333326</v>
      </c>
      <c r="O664" s="3">
        <f t="shared" si="84"/>
        <v>239.00000000000011</v>
      </c>
      <c r="P664">
        <f t="shared" si="85"/>
        <v>1</v>
      </c>
      <c r="Q664">
        <f t="shared" si="86"/>
        <v>1</v>
      </c>
      <c r="R664">
        <f t="shared" si="87"/>
        <v>1</v>
      </c>
    </row>
    <row r="665" spans="1:18" x14ac:dyDescent="0.3">
      <c r="A665">
        <v>2</v>
      </c>
      <c r="B665">
        <v>41.881996999999998</v>
      </c>
      <c r="C665">
        <v>-87.627484999999993</v>
      </c>
      <c r="D665" s="1">
        <v>0.33333333333333331</v>
      </c>
      <c r="E665" s="1">
        <v>0.375</v>
      </c>
      <c r="F665" t="s">
        <v>15</v>
      </c>
      <c r="G665" cm="1">
        <f t="array" ref="G665">_xlfn.IFS(F665="Fast Food",0,F665="Groceries",1,F665="Home",2,F665="Library",3,F665="Mall",4,F665="Museum",5,F665="Nightclub",6,F665="Park",7,F665="Parking",8,F665="Restaurant",9,F665="Work",10)</f>
        <v>1</v>
      </c>
      <c r="H665" t="s">
        <v>14</v>
      </c>
      <c r="I665">
        <v>27</v>
      </c>
      <c r="J665" s="2">
        <v>44143</v>
      </c>
      <c r="K665">
        <f t="shared" si="80"/>
        <v>0</v>
      </c>
      <c r="L665" t="str">
        <f t="shared" si="81"/>
        <v>Su</v>
      </c>
      <c r="M665">
        <f t="shared" si="82"/>
        <v>46</v>
      </c>
      <c r="N665" s="11">
        <f t="shared" si="83"/>
        <v>0.33333333333333331</v>
      </c>
      <c r="O665" s="3">
        <f t="shared" si="84"/>
        <v>60.000000000000028</v>
      </c>
      <c r="P665">
        <f t="shared" si="85"/>
        <v>1</v>
      </c>
      <c r="Q665">
        <f t="shared" si="86"/>
        <v>1</v>
      </c>
      <c r="R665">
        <f t="shared" si="87"/>
        <v>1</v>
      </c>
    </row>
    <row r="666" spans="1:18" x14ac:dyDescent="0.3">
      <c r="A666">
        <v>2</v>
      </c>
      <c r="B666">
        <v>41.879927000000002</v>
      </c>
      <c r="C666">
        <v>-87.623632999999998</v>
      </c>
      <c r="D666" s="1">
        <v>0.39583333333333331</v>
      </c>
      <c r="E666" s="1">
        <v>0.5625</v>
      </c>
      <c r="F666" t="s">
        <v>20</v>
      </c>
      <c r="G666" cm="1">
        <f t="array" ref="G666">_xlfn.IFS(F666="Fast Food",0,F666="Groceries",1,F666="Home",2,F666="Library",3,F666="Mall",4,F666="Museum",5,F666="Nightclub",6,F666="Park",7,F666="Parking",8,F666="Restaurant",9,F666="Work",10)</f>
        <v>5</v>
      </c>
      <c r="H666" t="s">
        <v>14</v>
      </c>
      <c r="I666">
        <v>27</v>
      </c>
      <c r="J666" s="2">
        <v>44143</v>
      </c>
      <c r="K666">
        <f t="shared" si="80"/>
        <v>0</v>
      </c>
      <c r="L666" t="str">
        <f t="shared" si="81"/>
        <v>Su</v>
      </c>
      <c r="M666">
        <f t="shared" si="82"/>
        <v>46</v>
      </c>
      <c r="N666" s="11">
        <f t="shared" si="83"/>
        <v>0.41666666666666663</v>
      </c>
      <c r="O666" s="3">
        <f t="shared" si="84"/>
        <v>210.00000000000006</v>
      </c>
      <c r="P666">
        <f t="shared" si="85"/>
        <v>1</v>
      </c>
      <c r="Q666">
        <f t="shared" si="86"/>
        <v>1</v>
      </c>
      <c r="R666">
        <f t="shared" si="87"/>
        <v>1</v>
      </c>
    </row>
    <row r="667" spans="1:18" x14ac:dyDescent="0.3">
      <c r="A667">
        <v>2</v>
      </c>
      <c r="B667">
        <v>41.879604</v>
      </c>
      <c r="C667">
        <v>-87.633663999999996</v>
      </c>
      <c r="D667" s="1">
        <v>0.58333333333333337</v>
      </c>
      <c r="E667" s="1">
        <v>0.625</v>
      </c>
      <c r="F667" t="s">
        <v>9</v>
      </c>
      <c r="G667" cm="1">
        <f t="array" ref="G667">_xlfn.IFS(F667="Fast Food",0,F667="Groceries",1,F667="Home",2,F667="Library",3,F667="Mall",4,F667="Museum",5,F667="Nightclub",6,F667="Park",7,F667="Parking",8,F667="Restaurant",9,F667="Work",10)</f>
        <v>0</v>
      </c>
      <c r="H667" t="s">
        <v>14</v>
      </c>
      <c r="I667">
        <v>27</v>
      </c>
      <c r="J667" s="2">
        <v>44143</v>
      </c>
      <c r="K667">
        <f t="shared" si="80"/>
        <v>0</v>
      </c>
      <c r="L667" t="str">
        <f t="shared" si="81"/>
        <v>Su</v>
      </c>
      <c r="M667">
        <f t="shared" si="82"/>
        <v>46</v>
      </c>
      <c r="N667" s="11">
        <f t="shared" si="83"/>
        <v>0.58333333333333326</v>
      </c>
      <c r="O667" s="3">
        <f t="shared" si="84"/>
        <v>60.000000000000107</v>
      </c>
      <c r="P667">
        <f t="shared" si="85"/>
        <v>1</v>
      </c>
      <c r="Q667">
        <f t="shared" si="86"/>
        <v>1</v>
      </c>
      <c r="R667">
        <f t="shared" si="87"/>
        <v>1</v>
      </c>
    </row>
    <row r="668" spans="1:18" x14ac:dyDescent="0.3">
      <c r="A668">
        <v>2</v>
      </c>
      <c r="B668">
        <v>41.897865000000003</v>
      </c>
      <c r="C668">
        <v>-87.630874000000006</v>
      </c>
      <c r="D668" s="1">
        <v>0.64583333333333337</v>
      </c>
      <c r="E668" s="1">
        <v>0.99930555555555556</v>
      </c>
      <c r="F668" t="s">
        <v>13</v>
      </c>
      <c r="G668" cm="1">
        <f t="array" ref="G668">_xlfn.IFS(F668="Fast Food",0,F668="Groceries",1,F668="Home",2,F668="Library",3,F668="Mall",4,F668="Museum",5,F668="Nightclub",6,F668="Park",7,F668="Parking",8,F668="Restaurant",9,F668="Work",10)</f>
        <v>2</v>
      </c>
      <c r="H668" t="s">
        <v>14</v>
      </c>
      <c r="I668">
        <v>27</v>
      </c>
      <c r="J668" s="2">
        <v>44143</v>
      </c>
      <c r="K668">
        <f t="shared" si="80"/>
        <v>0</v>
      </c>
      <c r="L668" t="str">
        <f t="shared" si="81"/>
        <v>Su</v>
      </c>
      <c r="M668">
        <f t="shared" si="82"/>
        <v>46</v>
      </c>
      <c r="N668" s="11">
        <f t="shared" si="83"/>
        <v>0.66666666666666663</v>
      </c>
      <c r="O668" s="3">
        <f t="shared" si="84"/>
        <v>479.00000000000006</v>
      </c>
      <c r="P668">
        <f t="shared" si="85"/>
        <v>1</v>
      </c>
      <c r="Q668">
        <f t="shared" si="86"/>
        <v>0.5</v>
      </c>
      <c r="R668">
        <f t="shared" si="87"/>
        <v>1</v>
      </c>
    </row>
    <row r="669" spans="1:18" x14ac:dyDescent="0.3">
      <c r="A669">
        <v>3</v>
      </c>
      <c r="B669">
        <v>41.874848999999998</v>
      </c>
      <c r="C669">
        <v>-87.634506000000002</v>
      </c>
      <c r="D669" s="1">
        <v>0.29166666666666669</v>
      </c>
      <c r="E669" s="1">
        <v>0.375</v>
      </c>
      <c r="F669" t="s">
        <v>16</v>
      </c>
      <c r="G669" cm="1">
        <f t="array" ref="G669">_xlfn.IFS(F669="Fast Food",0,F669="Groceries",1,F669="Home",2,F669="Library",3,F669="Mall",4,F669="Museum",5,F669="Nightclub",6,F669="Park",7,F669="Parking",8,F669="Restaurant",9,F669="Work",10)</f>
        <v>7</v>
      </c>
      <c r="H669" t="s">
        <v>14</v>
      </c>
      <c r="I669">
        <v>29</v>
      </c>
      <c r="J669" s="2">
        <v>44143</v>
      </c>
      <c r="K669">
        <f t="shared" si="80"/>
        <v>0</v>
      </c>
      <c r="L669" t="str">
        <f t="shared" si="81"/>
        <v>Su</v>
      </c>
      <c r="M669">
        <f t="shared" si="82"/>
        <v>46</v>
      </c>
      <c r="N669" s="11">
        <f t="shared" si="83"/>
        <v>0.33333333333333331</v>
      </c>
      <c r="O669" s="3">
        <f t="shared" si="84"/>
        <v>60.000000000000028</v>
      </c>
      <c r="P669">
        <f t="shared" si="85"/>
        <v>1</v>
      </c>
      <c r="Q669">
        <f t="shared" si="86"/>
        <v>1</v>
      </c>
      <c r="R669">
        <f t="shared" si="87"/>
        <v>1</v>
      </c>
    </row>
    <row r="670" spans="1:18" x14ac:dyDescent="0.3">
      <c r="A670">
        <v>3</v>
      </c>
      <c r="B670">
        <v>41.884017999999998</v>
      </c>
      <c r="C670">
        <v>-87.627398999999997</v>
      </c>
      <c r="D670" s="1">
        <v>0.75</v>
      </c>
      <c r="E670" s="1">
        <v>0.91666666666666663</v>
      </c>
      <c r="F670" t="s">
        <v>18</v>
      </c>
      <c r="G670" cm="1">
        <f t="array" ref="G670">_xlfn.IFS(F670="Fast Food",0,F670="Groceries",1,F670="Home",2,F670="Library",3,F670="Mall",4,F670="Museum",5,F670="Nightclub",6,F670="Park",7,F670="Parking",8,F670="Restaurant",9,F670="Work",10)</f>
        <v>4</v>
      </c>
      <c r="H670" t="s">
        <v>14</v>
      </c>
      <c r="I670">
        <v>29</v>
      </c>
      <c r="J670" s="2">
        <v>44143</v>
      </c>
      <c r="K670">
        <f t="shared" si="80"/>
        <v>0</v>
      </c>
      <c r="L670" t="str">
        <f t="shared" si="81"/>
        <v>Su</v>
      </c>
      <c r="M670">
        <f t="shared" si="82"/>
        <v>46</v>
      </c>
      <c r="N670" s="11">
        <f t="shared" si="83"/>
        <v>0.75</v>
      </c>
      <c r="O670" s="3">
        <f t="shared" si="84"/>
        <v>239.99999999999994</v>
      </c>
      <c r="P670">
        <f t="shared" si="85"/>
        <v>1</v>
      </c>
      <c r="Q670">
        <f t="shared" si="86"/>
        <v>1</v>
      </c>
      <c r="R670">
        <f t="shared" si="87"/>
        <v>1</v>
      </c>
    </row>
    <row r="671" spans="1:18" x14ac:dyDescent="0.3">
      <c r="A671">
        <v>4</v>
      </c>
      <c r="B671">
        <v>41.897865000000003</v>
      </c>
      <c r="C671">
        <v>-87.630874000000006</v>
      </c>
      <c r="D671" s="1">
        <v>0.375</v>
      </c>
      <c r="E671" s="1">
        <v>0.38541666666666669</v>
      </c>
      <c r="F671" t="s">
        <v>13</v>
      </c>
      <c r="G671" cm="1">
        <f t="array" ref="G671">_xlfn.IFS(F671="Fast Food",0,F671="Groceries",1,F671="Home",2,F671="Library",3,F671="Mall",4,F671="Museum",5,F671="Nightclub",6,F671="Park",7,F671="Parking",8,F671="Restaurant",9,F671="Work",10)</f>
        <v>2</v>
      </c>
      <c r="H671" t="s">
        <v>10</v>
      </c>
      <c r="I671">
        <v>26</v>
      </c>
      <c r="J671" s="2">
        <v>44143</v>
      </c>
      <c r="K671">
        <f t="shared" si="80"/>
        <v>0</v>
      </c>
      <c r="L671" t="str">
        <f t="shared" si="81"/>
        <v>Su</v>
      </c>
      <c r="M671">
        <f t="shared" si="82"/>
        <v>46</v>
      </c>
      <c r="N671" s="11">
        <f t="shared" si="83"/>
        <v>0.41666666666666663</v>
      </c>
      <c r="O671" s="3">
        <f t="shared" si="84"/>
        <v>-44.999999999999922</v>
      </c>
      <c r="P671">
        <f t="shared" si="85"/>
        <v>1</v>
      </c>
      <c r="Q671">
        <f t="shared" si="86"/>
        <v>1</v>
      </c>
      <c r="R671">
        <f t="shared" si="87"/>
        <v>1</v>
      </c>
    </row>
    <row r="672" spans="1:18" x14ac:dyDescent="0.3">
      <c r="A672">
        <v>4</v>
      </c>
      <c r="B672">
        <v>41.879604</v>
      </c>
      <c r="C672">
        <v>-87.633663999999996</v>
      </c>
      <c r="D672" s="1">
        <v>0.75</v>
      </c>
      <c r="E672" s="1">
        <v>0.79166666666666663</v>
      </c>
      <c r="F672" t="s">
        <v>9</v>
      </c>
      <c r="G672" cm="1">
        <f t="array" ref="G672">_xlfn.IFS(F672="Fast Food",0,F672="Groceries",1,F672="Home",2,F672="Library",3,F672="Mall",4,F672="Museum",5,F672="Nightclub",6,F672="Park",7,F672="Parking",8,F672="Restaurant",9,F672="Work",10)</f>
        <v>0</v>
      </c>
      <c r="H672" t="s">
        <v>10</v>
      </c>
      <c r="I672">
        <v>26</v>
      </c>
      <c r="J672" s="2">
        <v>44143</v>
      </c>
      <c r="K672">
        <f t="shared" si="80"/>
        <v>0</v>
      </c>
      <c r="L672" t="str">
        <f t="shared" si="81"/>
        <v>Su</v>
      </c>
      <c r="M672">
        <f t="shared" si="82"/>
        <v>46</v>
      </c>
      <c r="N672" s="11">
        <f t="shared" si="83"/>
        <v>0.75</v>
      </c>
      <c r="O672" s="3">
        <f t="shared" si="84"/>
        <v>59.999999999999943</v>
      </c>
      <c r="P672">
        <f t="shared" si="85"/>
        <v>1</v>
      </c>
      <c r="Q672">
        <f t="shared" si="86"/>
        <v>1</v>
      </c>
      <c r="R672">
        <f t="shared" si="87"/>
        <v>1</v>
      </c>
    </row>
    <row r="673" spans="1:18" x14ac:dyDescent="0.3">
      <c r="A673">
        <v>4</v>
      </c>
      <c r="B673">
        <v>41.890135999999998</v>
      </c>
      <c r="C673">
        <v>-87.631688999999994</v>
      </c>
      <c r="D673" s="1">
        <v>0.8125</v>
      </c>
      <c r="E673" s="1">
        <v>0</v>
      </c>
      <c r="F673" t="s">
        <v>21</v>
      </c>
      <c r="G673" cm="1">
        <f t="array" ref="G673">_xlfn.IFS(F673="Fast Food",0,F673="Groceries",1,F673="Home",2,F673="Library",3,F673="Mall",4,F673="Museum",5,F673="Nightclub",6,F673="Park",7,F673="Parking",8,F673="Restaurant",9,F673="Work",10)</f>
        <v>6</v>
      </c>
      <c r="H673" t="s">
        <v>10</v>
      </c>
      <c r="I673">
        <v>26</v>
      </c>
      <c r="J673" s="2">
        <v>44143</v>
      </c>
      <c r="K673">
        <f t="shared" si="80"/>
        <v>0</v>
      </c>
      <c r="L673" t="str">
        <f t="shared" si="81"/>
        <v>Su</v>
      </c>
      <c r="M673">
        <f t="shared" si="82"/>
        <v>46</v>
      </c>
      <c r="N673" s="11">
        <f t="shared" si="83"/>
        <v>0.83333333333333326</v>
      </c>
      <c r="O673" s="3">
        <f t="shared" si="84"/>
        <v>-1200</v>
      </c>
      <c r="P673">
        <f t="shared" si="85"/>
        <v>0.75</v>
      </c>
      <c r="Q673">
        <f t="shared" si="86"/>
        <v>1</v>
      </c>
      <c r="R673">
        <f t="shared" si="87"/>
        <v>0.75</v>
      </c>
    </row>
    <row r="674" spans="1:18" x14ac:dyDescent="0.3">
      <c r="A674">
        <v>5</v>
      </c>
      <c r="B674">
        <v>41.897865000000003</v>
      </c>
      <c r="C674">
        <v>-87.630874000000006</v>
      </c>
      <c r="D674" s="1">
        <v>0.33333333333333331</v>
      </c>
      <c r="E674" s="1">
        <v>0.375</v>
      </c>
      <c r="F674" t="s">
        <v>13</v>
      </c>
      <c r="G674" cm="1">
        <f t="array" ref="G674">_xlfn.IFS(F674="Fast Food",0,F674="Groceries",1,F674="Home",2,F674="Library",3,F674="Mall",4,F674="Museum",5,F674="Nightclub",6,F674="Park",7,F674="Parking",8,F674="Restaurant",9,F674="Work",10)</f>
        <v>2</v>
      </c>
      <c r="H674" t="s">
        <v>10</v>
      </c>
      <c r="I674">
        <v>27</v>
      </c>
      <c r="J674" s="2">
        <v>44143</v>
      </c>
      <c r="K674">
        <f t="shared" si="80"/>
        <v>0</v>
      </c>
      <c r="L674" t="str">
        <f t="shared" si="81"/>
        <v>Su</v>
      </c>
      <c r="M674">
        <f t="shared" si="82"/>
        <v>46</v>
      </c>
      <c r="N674" s="11">
        <f t="shared" si="83"/>
        <v>0.33333333333333331</v>
      </c>
      <c r="O674" s="3">
        <f t="shared" si="84"/>
        <v>60.000000000000028</v>
      </c>
      <c r="P674">
        <f t="shared" si="85"/>
        <v>1</v>
      </c>
      <c r="Q674">
        <f t="shared" si="86"/>
        <v>1</v>
      </c>
      <c r="R674">
        <f t="shared" si="87"/>
        <v>1</v>
      </c>
    </row>
    <row r="675" spans="1:18" x14ac:dyDescent="0.3">
      <c r="A675">
        <v>5</v>
      </c>
      <c r="B675">
        <v>41.881996999999998</v>
      </c>
      <c r="C675">
        <v>-87.627484999999993</v>
      </c>
      <c r="D675" s="1">
        <v>0.375</v>
      </c>
      <c r="E675" s="1">
        <v>0.54166666666666663</v>
      </c>
      <c r="F675" t="s">
        <v>15</v>
      </c>
      <c r="G675" cm="1">
        <f t="array" ref="G675">_xlfn.IFS(F675="Fast Food",0,F675="Groceries",1,F675="Home",2,F675="Library",3,F675="Mall",4,F675="Museum",5,F675="Nightclub",6,F675="Park",7,F675="Parking",8,F675="Restaurant",9,F675="Work",10)</f>
        <v>1</v>
      </c>
      <c r="H675" t="s">
        <v>10</v>
      </c>
      <c r="I675">
        <v>27</v>
      </c>
      <c r="J675" s="2">
        <v>44143</v>
      </c>
      <c r="K675">
        <f t="shared" si="80"/>
        <v>0</v>
      </c>
      <c r="L675" t="str">
        <f t="shared" si="81"/>
        <v>Su</v>
      </c>
      <c r="M675">
        <f t="shared" si="82"/>
        <v>46</v>
      </c>
      <c r="N675" s="11">
        <f t="shared" si="83"/>
        <v>0.41666666666666663</v>
      </c>
      <c r="O675" s="3">
        <f t="shared" si="84"/>
        <v>180</v>
      </c>
      <c r="P675">
        <f t="shared" si="85"/>
        <v>1</v>
      </c>
      <c r="Q675">
        <f t="shared" si="86"/>
        <v>0.5</v>
      </c>
      <c r="R675">
        <f t="shared" si="87"/>
        <v>1</v>
      </c>
    </row>
    <row r="676" spans="1:18" x14ac:dyDescent="0.3">
      <c r="A676">
        <v>6</v>
      </c>
      <c r="B676">
        <v>41.881996999999998</v>
      </c>
      <c r="C676">
        <v>-87.627484999999993</v>
      </c>
      <c r="D676" s="1">
        <v>0.41666666666666669</v>
      </c>
      <c r="E676" s="1">
        <v>0.54166666666666663</v>
      </c>
      <c r="F676" t="s">
        <v>15</v>
      </c>
      <c r="G676" cm="1">
        <f t="array" ref="G676">_xlfn.IFS(F676="Fast Food",0,F676="Groceries",1,F676="Home",2,F676="Library",3,F676="Mall",4,F676="Museum",5,F676="Nightclub",6,F676="Park",7,F676="Parking",8,F676="Restaurant",9,F676="Work",10)</f>
        <v>1</v>
      </c>
      <c r="H676" t="s">
        <v>14</v>
      </c>
      <c r="I676">
        <v>29</v>
      </c>
      <c r="J676" s="2">
        <v>44143</v>
      </c>
      <c r="K676">
        <f t="shared" si="80"/>
        <v>0</v>
      </c>
      <c r="L676" t="str">
        <f t="shared" si="81"/>
        <v>Su</v>
      </c>
      <c r="M676">
        <f t="shared" si="82"/>
        <v>46</v>
      </c>
      <c r="N676" s="11">
        <f t="shared" si="83"/>
        <v>0.41666666666666663</v>
      </c>
      <c r="O676" s="3">
        <f t="shared" si="84"/>
        <v>180</v>
      </c>
      <c r="P676">
        <f t="shared" si="85"/>
        <v>1</v>
      </c>
      <c r="Q676">
        <f t="shared" si="86"/>
        <v>0.5</v>
      </c>
      <c r="R676">
        <f t="shared" si="87"/>
        <v>1</v>
      </c>
    </row>
    <row r="677" spans="1:18" x14ac:dyDescent="0.3">
      <c r="A677">
        <v>6</v>
      </c>
      <c r="B677">
        <v>41.883138000000002</v>
      </c>
      <c r="C677">
        <v>-87.630692999999994</v>
      </c>
      <c r="D677" s="1">
        <v>0.58333333333333337</v>
      </c>
      <c r="E677" s="1">
        <v>0.66666666666666663</v>
      </c>
      <c r="F677" t="s">
        <v>19</v>
      </c>
      <c r="G677" cm="1">
        <f t="array" ref="G677">_xlfn.IFS(F677="Fast Food",0,F677="Groceries",1,F677="Home",2,F677="Library",3,F677="Mall",4,F677="Museum",5,F677="Nightclub",6,F677="Park",7,F677="Parking",8,F677="Restaurant",9,F677="Work",10)</f>
        <v>3</v>
      </c>
      <c r="H677" t="s">
        <v>14</v>
      </c>
      <c r="I677">
        <v>29</v>
      </c>
      <c r="J677" s="2">
        <v>44143</v>
      </c>
      <c r="K677">
        <f t="shared" si="80"/>
        <v>0</v>
      </c>
      <c r="L677" t="str">
        <f t="shared" si="81"/>
        <v>Su</v>
      </c>
      <c r="M677">
        <f t="shared" si="82"/>
        <v>46</v>
      </c>
      <c r="N677" s="11">
        <f t="shared" si="83"/>
        <v>0.58333333333333326</v>
      </c>
      <c r="O677" s="3">
        <f t="shared" si="84"/>
        <v>120.00000000000006</v>
      </c>
      <c r="P677">
        <f t="shared" si="85"/>
        <v>1</v>
      </c>
      <c r="Q677">
        <f t="shared" si="86"/>
        <v>1</v>
      </c>
      <c r="R677">
        <f t="shared" si="87"/>
        <v>1</v>
      </c>
    </row>
    <row r="678" spans="1:18" x14ac:dyDescent="0.3">
      <c r="A678">
        <v>6</v>
      </c>
      <c r="B678">
        <v>41.897865000000003</v>
      </c>
      <c r="C678">
        <v>-87.630874000000006</v>
      </c>
      <c r="D678" s="1">
        <v>0.66666666666666663</v>
      </c>
      <c r="E678" s="1">
        <v>0.6875</v>
      </c>
      <c r="F678" t="s">
        <v>13</v>
      </c>
      <c r="G678" cm="1">
        <f t="array" ref="G678">_xlfn.IFS(F678="Fast Food",0,F678="Groceries",1,F678="Home",2,F678="Library",3,F678="Mall",4,F678="Museum",5,F678="Nightclub",6,F678="Park",7,F678="Parking",8,F678="Restaurant",9,F678="Work",10)</f>
        <v>2</v>
      </c>
      <c r="H678" t="s">
        <v>14</v>
      </c>
      <c r="I678">
        <v>29</v>
      </c>
      <c r="J678" s="2">
        <v>44143</v>
      </c>
      <c r="K678">
        <f t="shared" si="80"/>
        <v>0</v>
      </c>
      <c r="L678" t="str">
        <f t="shared" si="81"/>
        <v>Su</v>
      </c>
      <c r="M678">
        <f t="shared" si="82"/>
        <v>46</v>
      </c>
      <c r="N678" s="11">
        <f t="shared" si="83"/>
        <v>0.66666666666666663</v>
      </c>
      <c r="O678" s="3">
        <f t="shared" si="84"/>
        <v>30.000000000000053</v>
      </c>
      <c r="P678">
        <f t="shared" si="85"/>
        <v>1</v>
      </c>
      <c r="Q678">
        <f t="shared" si="86"/>
        <v>0.5</v>
      </c>
      <c r="R678">
        <f t="shared" si="87"/>
        <v>1</v>
      </c>
    </row>
    <row r="679" spans="1:18" x14ac:dyDescent="0.3">
      <c r="A679">
        <v>6</v>
      </c>
      <c r="B679">
        <v>41.890135999999998</v>
      </c>
      <c r="C679">
        <v>-87.631688999999994</v>
      </c>
      <c r="D679" s="1">
        <v>0.91666666666666663</v>
      </c>
      <c r="E679" s="1">
        <v>0.99930555555555556</v>
      </c>
      <c r="F679" t="s">
        <v>21</v>
      </c>
      <c r="G679" cm="1">
        <f t="array" ref="G679">_xlfn.IFS(F679="Fast Food",0,F679="Groceries",1,F679="Home",2,F679="Library",3,F679="Mall",4,F679="Museum",5,F679="Nightclub",6,F679="Park",7,F679="Parking",8,F679="Restaurant",9,F679="Work",10)</f>
        <v>6</v>
      </c>
      <c r="H679" t="s">
        <v>14</v>
      </c>
      <c r="I679">
        <v>29</v>
      </c>
      <c r="J679" s="2">
        <v>44143</v>
      </c>
      <c r="K679">
        <f t="shared" si="80"/>
        <v>0</v>
      </c>
      <c r="L679" t="str">
        <f t="shared" si="81"/>
        <v>Su</v>
      </c>
      <c r="M679">
        <f t="shared" si="82"/>
        <v>46</v>
      </c>
      <c r="N679" s="11">
        <f t="shared" si="83"/>
        <v>0.91666666666666663</v>
      </c>
      <c r="O679" s="3">
        <f t="shared" si="84"/>
        <v>119.00000000000006</v>
      </c>
      <c r="P679">
        <f t="shared" si="85"/>
        <v>1</v>
      </c>
      <c r="Q679">
        <f t="shared" si="86"/>
        <v>1</v>
      </c>
      <c r="R679">
        <f t="shared" si="87"/>
        <v>1</v>
      </c>
    </row>
    <row r="680" spans="1:18" x14ac:dyDescent="0.3">
      <c r="A680">
        <v>1</v>
      </c>
      <c r="B680">
        <v>41.879604</v>
      </c>
      <c r="C680">
        <v>-87.633663999999996</v>
      </c>
      <c r="D680" s="1">
        <v>0.33333333333333331</v>
      </c>
      <c r="E680" s="1">
        <v>0.34027777777777773</v>
      </c>
      <c r="F680" t="s">
        <v>9</v>
      </c>
      <c r="G680" cm="1">
        <f t="array" ref="G680">_xlfn.IFS(F680="Fast Food",0,F680="Groceries",1,F680="Home",2,F680="Library",3,F680="Mall",4,F680="Museum",5,F680="Nightclub",6,F680="Park",7,F680="Parking",8,F680="Restaurant",9,F680="Work",10)</f>
        <v>0</v>
      </c>
      <c r="H680" t="s">
        <v>10</v>
      </c>
      <c r="I680">
        <v>25</v>
      </c>
      <c r="J680" s="2">
        <v>44144</v>
      </c>
      <c r="K680">
        <f t="shared" si="80"/>
        <v>1</v>
      </c>
      <c r="L680" t="str">
        <f t="shared" si="81"/>
        <v>M</v>
      </c>
      <c r="M680">
        <f t="shared" si="82"/>
        <v>46</v>
      </c>
      <c r="N680" s="11">
        <f t="shared" si="83"/>
        <v>0.33333333333333331</v>
      </c>
      <c r="O680" s="3">
        <f t="shared" si="84"/>
        <v>9.9999999999999645</v>
      </c>
      <c r="P680">
        <f t="shared" si="85"/>
        <v>0.875</v>
      </c>
      <c r="Q680">
        <f t="shared" si="86"/>
        <v>0.53846153846153844</v>
      </c>
      <c r="R680">
        <f t="shared" si="87"/>
        <v>0.875</v>
      </c>
    </row>
    <row r="681" spans="1:18" x14ac:dyDescent="0.3">
      <c r="A681">
        <v>1</v>
      </c>
      <c r="B681">
        <v>41.877676999999998</v>
      </c>
      <c r="C681">
        <v>-87.634251000000006</v>
      </c>
      <c r="D681" s="1">
        <v>0.34375</v>
      </c>
      <c r="E681" s="1">
        <v>0.34722222222222227</v>
      </c>
      <c r="F681" t="s">
        <v>11</v>
      </c>
      <c r="G681" cm="1">
        <f t="array" ref="G681">_xlfn.IFS(F681="Fast Food",0,F681="Groceries",1,F681="Home",2,F681="Library",3,F681="Mall",4,F681="Museum",5,F681="Nightclub",6,F681="Park",7,F681="Parking",8,F681="Restaurant",9,F681="Work",10)</f>
        <v>8</v>
      </c>
      <c r="H681" t="s">
        <v>10</v>
      </c>
      <c r="I681">
        <v>25</v>
      </c>
      <c r="J681" s="2">
        <v>44144</v>
      </c>
      <c r="K681">
        <f t="shared" si="80"/>
        <v>1</v>
      </c>
      <c r="L681" t="str">
        <f t="shared" si="81"/>
        <v>M</v>
      </c>
      <c r="M681">
        <f t="shared" si="82"/>
        <v>46</v>
      </c>
      <c r="N681" s="11">
        <f t="shared" si="83"/>
        <v>0.33333333333333331</v>
      </c>
      <c r="O681" s="3">
        <f t="shared" si="84"/>
        <v>20.000000000000089</v>
      </c>
      <c r="P681">
        <f t="shared" si="85"/>
        <v>1</v>
      </c>
      <c r="Q681">
        <f t="shared" si="86"/>
        <v>1</v>
      </c>
      <c r="R681">
        <f t="shared" si="87"/>
        <v>1</v>
      </c>
    </row>
    <row r="682" spans="1:18" x14ac:dyDescent="0.3">
      <c r="A682">
        <v>1</v>
      </c>
      <c r="B682">
        <v>41.880653000000002</v>
      </c>
      <c r="C682">
        <v>-87.636480000000006</v>
      </c>
      <c r="D682" s="1">
        <v>0.35416666666666669</v>
      </c>
      <c r="E682" s="1">
        <v>0.5</v>
      </c>
      <c r="F682" t="s">
        <v>12</v>
      </c>
      <c r="G682" cm="1">
        <f t="array" ref="G682">_xlfn.IFS(F682="Fast Food",0,F682="Groceries",1,F682="Home",2,F682="Library",3,F682="Mall",4,F682="Museum",5,F682="Nightclub",6,F682="Park",7,F682="Parking",8,F682="Restaurant",9,F682="Work",10)</f>
        <v>10</v>
      </c>
      <c r="H682" t="s">
        <v>10</v>
      </c>
      <c r="I682">
        <v>25</v>
      </c>
      <c r="J682" s="2">
        <v>44144</v>
      </c>
      <c r="K682">
        <f t="shared" si="80"/>
        <v>1</v>
      </c>
      <c r="L682" t="str">
        <f t="shared" si="81"/>
        <v>M</v>
      </c>
      <c r="M682">
        <f t="shared" si="82"/>
        <v>46</v>
      </c>
      <c r="N682" s="11">
        <f t="shared" si="83"/>
        <v>0.33333333333333331</v>
      </c>
      <c r="O682" s="3">
        <f t="shared" si="84"/>
        <v>240.00000000000003</v>
      </c>
      <c r="P682">
        <f t="shared" si="85"/>
        <v>1</v>
      </c>
      <c r="Q682">
        <f t="shared" si="86"/>
        <v>1</v>
      </c>
      <c r="R682">
        <f t="shared" si="87"/>
        <v>1</v>
      </c>
    </row>
    <row r="683" spans="1:18" x14ac:dyDescent="0.3">
      <c r="A683">
        <v>1</v>
      </c>
      <c r="B683">
        <v>41.897865000000003</v>
      </c>
      <c r="C683">
        <v>-87.630874000000006</v>
      </c>
      <c r="D683" s="1">
        <v>0.72916666666666663</v>
      </c>
      <c r="E683" s="1">
        <v>0.99930555555555556</v>
      </c>
      <c r="F683" t="s">
        <v>13</v>
      </c>
      <c r="G683" cm="1">
        <f t="array" ref="G683">_xlfn.IFS(F683="Fast Food",0,F683="Groceries",1,F683="Home",2,F683="Library",3,F683="Mall",4,F683="Museum",5,F683="Nightclub",6,F683="Park",7,F683="Parking",8,F683="Restaurant",9,F683="Work",10)</f>
        <v>2</v>
      </c>
      <c r="H683" t="s">
        <v>10</v>
      </c>
      <c r="I683">
        <v>25</v>
      </c>
      <c r="J683" s="2">
        <v>44144</v>
      </c>
      <c r="K683">
        <f t="shared" si="80"/>
        <v>1</v>
      </c>
      <c r="L683" t="str">
        <f t="shared" si="81"/>
        <v>M</v>
      </c>
      <c r="M683">
        <f t="shared" si="82"/>
        <v>46</v>
      </c>
      <c r="N683" s="11">
        <f t="shared" si="83"/>
        <v>0.75</v>
      </c>
      <c r="O683" s="3">
        <f t="shared" si="84"/>
        <v>359</v>
      </c>
      <c r="P683">
        <f t="shared" si="85"/>
        <v>1</v>
      </c>
      <c r="Q683">
        <f t="shared" si="86"/>
        <v>0.25</v>
      </c>
      <c r="R683">
        <f t="shared" si="87"/>
        <v>1</v>
      </c>
    </row>
    <row r="684" spans="1:18" x14ac:dyDescent="0.3">
      <c r="A684">
        <v>2</v>
      </c>
      <c r="B684">
        <v>41.879604</v>
      </c>
      <c r="C684">
        <v>-87.633663999999996</v>
      </c>
      <c r="D684" s="1">
        <v>0.3125</v>
      </c>
      <c r="E684" s="1">
        <v>0.35416666666666669</v>
      </c>
      <c r="F684" t="s">
        <v>9</v>
      </c>
      <c r="G684" cm="1">
        <f t="array" ref="G684">_xlfn.IFS(F684="Fast Food",0,F684="Groceries",1,F684="Home",2,F684="Library",3,F684="Mall",4,F684="Museum",5,F684="Nightclub",6,F684="Park",7,F684="Parking",8,F684="Restaurant",9,F684="Work",10)</f>
        <v>0</v>
      </c>
      <c r="H684" t="s">
        <v>14</v>
      </c>
      <c r="I684">
        <v>27</v>
      </c>
      <c r="J684" s="2">
        <v>44144</v>
      </c>
      <c r="K684">
        <f t="shared" si="80"/>
        <v>1</v>
      </c>
      <c r="L684" t="str">
        <f t="shared" si="81"/>
        <v>M</v>
      </c>
      <c r="M684">
        <f t="shared" si="82"/>
        <v>46</v>
      </c>
      <c r="N684" s="11">
        <f t="shared" si="83"/>
        <v>0.33333333333333331</v>
      </c>
      <c r="O684" s="3">
        <f t="shared" si="84"/>
        <v>30.000000000000053</v>
      </c>
      <c r="P684">
        <f t="shared" si="85"/>
        <v>0.75</v>
      </c>
      <c r="Q684">
        <f t="shared" si="86"/>
        <v>0.46153846153846156</v>
      </c>
      <c r="R684">
        <f t="shared" si="87"/>
        <v>0.75</v>
      </c>
    </row>
    <row r="685" spans="1:18" x14ac:dyDescent="0.3">
      <c r="A685">
        <v>2</v>
      </c>
      <c r="B685">
        <v>41.880653000000002</v>
      </c>
      <c r="C685">
        <v>-87.636480000000006</v>
      </c>
      <c r="D685" s="1">
        <v>0.375</v>
      </c>
      <c r="E685" s="1">
        <v>0.70833333333333337</v>
      </c>
      <c r="F685" t="s">
        <v>12</v>
      </c>
      <c r="G685" cm="1">
        <f t="array" ref="G685">_xlfn.IFS(F685="Fast Food",0,F685="Groceries",1,F685="Home",2,F685="Library",3,F685="Mall",4,F685="Museum",5,F685="Nightclub",6,F685="Park",7,F685="Parking",8,F685="Restaurant",9,F685="Work",10)</f>
        <v>10</v>
      </c>
      <c r="H685" t="s">
        <v>14</v>
      </c>
      <c r="I685">
        <v>27</v>
      </c>
      <c r="J685" s="2">
        <v>44144</v>
      </c>
      <c r="K685">
        <f t="shared" si="80"/>
        <v>1</v>
      </c>
      <c r="L685" t="str">
        <f t="shared" si="81"/>
        <v>M</v>
      </c>
      <c r="M685">
        <f t="shared" si="82"/>
        <v>46</v>
      </c>
      <c r="N685" s="11">
        <f t="shared" si="83"/>
        <v>0.41666666666666663</v>
      </c>
      <c r="O685" s="3">
        <f t="shared" si="84"/>
        <v>420.00000000000011</v>
      </c>
      <c r="P685">
        <f t="shared" si="85"/>
        <v>1</v>
      </c>
      <c r="Q685">
        <f t="shared" si="86"/>
        <v>0.21052631578947367</v>
      </c>
      <c r="R685">
        <f t="shared" si="87"/>
        <v>1</v>
      </c>
    </row>
    <row r="686" spans="1:18" x14ac:dyDescent="0.3">
      <c r="A686">
        <v>2</v>
      </c>
      <c r="B686">
        <v>41.897865000000003</v>
      </c>
      <c r="C686">
        <v>-87.630874000000006</v>
      </c>
      <c r="D686" s="1">
        <v>0.73958333333333337</v>
      </c>
      <c r="E686" s="1">
        <v>0.99930555555555556</v>
      </c>
      <c r="F686" t="s">
        <v>13</v>
      </c>
      <c r="G686" cm="1">
        <f t="array" ref="G686">_xlfn.IFS(F686="Fast Food",0,F686="Groceries",1,F686="Home",2,F686="Library",3,F686="Mall",4,F686="Museum",5,F686="Nightclub",6,F686="Park",7,F686="Parking",8,F686="Restaurant",9,F686="Work",10)</f>
        <v>2</v>
      </c>
      <c r="H686" t="s">
        <v>14</v>
      </c>
      <c r="I686">
        <v>27</v>
      </c>
      <c r="J686" s="2">
        <v>44144</v>
      </c>
      <c r="K686">
        <f t="shared" si="80"/>
        <v>1</v>
      </c>
      <c r="L686" t="str">
        <f t="shared" si="81"/>
        <v>M</v>
      </c>
      <c r="M686">
        <f t="shared" si="82"/>
        <v>46</v>
      </c>
      <c r="N686" s="11">
        <f t="shared" si="83"/>
        <v>0.75</v>
      </c>
      <c r="O686" s="3">
        <f t="shared" si="84"/>
        <v>359</v>
      </c>
      <c r="P686">
        <f t="shared" si="85"/>
        <v>1</v>
      </c>
      <c r="Q686">
        <f t="shared" si="86"/>
        <v>0.25</v>
      </c>
      <c r="R686">
        <f t="shared" si="87"/>
        <v>1</v>
      </c>
    </row>
    <row r="687" spans="1:18" x14ac:dyDescent="0.3">
      <c r="A687">
        <v>3</v>
      </c>
      <c r="B687">
        <v>41.880653000000002</v>
      </c>
      <c r="C687">
        <v>-87.636480000000006</v>
      </c>
      <c r="D687" s="1">
        <v>0.375</v>
      </c>
      <c r="E687" s="1">
        <v>0.70833333333333337</v>
      </c>
      <c r="F687" t="s">
        <v>12</v>
      </c>
      <c r="G687" cm="1">
        <f t="array" ref="G687">_xlfn.IFS(F687="Fast Food",0,F687="Groceries",1,F687="Home",2,F687="Library",3,F687="Mall",4,F687="Museum",5,F687="Nightclub",6,F687="Park",7,F687="Parking",8,F687="Restaurant",9,F687="Work",10)</f>
        <v>10</v>
      </c>
      <c r="H687" t="s">
        <v>14</v>
      </c>
      <c r="I687">
        <v>29</v>
      </c>
      <c r="J687" s="2">
        <v>44144</v>
      </c>
      <c r="K687">
        <f t="shared" si="80"/>
        <v>1</v>
      </c>
      <c r="L687" t="str">
        <f t="shared" si="81"/>
        <v>M</v>
      </c>
      <c r="M687">
        <f t="shared" si="82"/>
        <v>46</v>
      </c>
      <c r="N687" s="11">
        <f t="shared" si="83"/>
        <v>0.41666666666666663</v>
      </c>
      <c r="O687" s="3">
        <f t="shared" si="84"/>
        <v>420.00000000000011</v>
      </c>
      <c r="P687">
        <f t="shared" si="85"/>
        <v>1</v>
      </c>
      <c r="Q687">
        <f t="shared" si="86"/>
        <v>0.21052631578947367</v>
      </c>
      <c r="R687">
        <f t="shared" si="87"/>
        <v>1</v>
      </c>
    </row>
    <row r="688" spans="1:18" x14ac:dyDescent="0.3">
      <c r="A688">
        <v>3</v>
      </c>
      <c r="B688">
        <v>41.881996999999998</v>
      </c>
      <c r="C688">
        <v>-87.627484999999993</v>
      </c>
      <c r="D688" s="1">
        <v>0.73958333333333337</v>
      </c>
      <c r="E688" s="1">
        <v>0.77083333333333337</v>
      </c>
      <c r="F688" t="s">
        <v>15</v>
      </c>
      <c r="G688" cm="1">
        <f t="array" ref="G688">_xlfn.IFS(F688="Fast Food",0,F688="Groceries",1,F688="Home",2,F688="Library",3,F688="Mall",4,F688="Museum",5,F688="Nightclub",6,F688="Park",7,F688="Parking",8,F688="Restaurant",9,F688="Work",10)</f>
        <v>1</v>
      </c>
      <c r="H688" t="s">
        <v>14</v>
      </c>
      <c r="I688">
        <v>29</v>
      </c>
      <c r="J688" s="2">
        <v>44144</v>
      </c>
      <c r="K688">
        <f t="shared" si="80"/>
        <v>1</v>
      </c>
      <c r="L688" t="str">
        <f t="shared" si="81"/>
        <v>M</v>
      </c>
      <c r="M688">
        <f t="shared" si="82"/>
        <v>46</v>
      </c>
      <c r="N688" s="11">
        <f t="shared" si="83"/>
        <v>0.75</v>
      </c>
      <c r="O688" s="3">
        <f t="shared" si="84"/>
        <v>30.000000000000053</v>
      </c>
      <c r="P688">
        <f t="shared" si="85"/>
        <v>0.875</v>
      </c>
      <c r="Q688">
        <f t="shared" si="86"/>
        <v>0.30434782608695654</v>
      </c>
      <c r="R688">
        <f t="shared" si="87"/>
        <v>0.875</v>
      </c>
    </row>
    <row r="689" spans="1:18" x14ac:dyDescent="0.3">
      <c r="A689">
        <v>3</v>
      </c>
      <c r="B689">
        <v>41.897865000000003</v>
      </c>
      <c r="C689">
        <v>-87.630874000000006</v>
      </c>
      <c r="D689" s="1">
        <v>0.79166666666666663</v>
      </c>
      <c r="E689" s="1">
        <v>0.99930555555555556</v>
      </c>
      <c r="F689" t="s">
        <v>13</v>
      </c>
      <c r="G689" cm="1">
        <f t="array" ref="G689">_xlfn.IFS(F689="Fast Food",0,F689="Groceries",1,F689="Home",2,F689="Library",3,F689="Mall",4,F689="Museum",5,F689="Nightclub",6,F689="Park",7,F689="Parking",8,F689="Restaurant",9,F689="Work",10)</f>
        <v>2</v>
      </c>
      <c r="H689" t="s">
        <v>14</v>
      </c>
      <c r="I689">
        <v>29</v>
      </c>
      <c r="J689" s="2">
        <v>44144</v>
      </c>
      <c r="K689">
        <f t="shared" si="80"/>
        <v>1</v>
      </c>
      <c r="L689" t="str">
        <f t="shared" si="81"/>
        <v>M</v>
      </c>
      <c r="M689">
        <f t="shared" si="82"/>
        <v>46</v>
      </c>
      <c r="N689" s="11">
        <f t="shared" si="83"/>
        <v>0.83333333333333326</v>
      </c>
      <c r="O689" s="3">
        <f t="shared" si="84"/>
        <v>239.00000000000011</v>
      </c>
      <c r="P689">
        <f t="shared" si="85"/>
        <v>1</v>
      </c>
      <c r="Q689">
        <f t="shared" si="86"/>
        <v>0.5</v>
      </c>
      <c r="R689">
        <f t="shared" si="87"/>
        <v>1</v>
      </c>
    </row>
    <row r="690" spans="1:18" x14ac:dyDescent="0.3">
      <c r="A690">
        <v>4</v>
      </c>
      <c r="B690">
        <v>41.880653000000002</v>
      </c>
      <c r="C690">
        <v>-87.636480000000006</v>
      </c>
      <c r="D690" s="1">
        <v>0.375</v>
      </c>
      <c r="E690" s="1">
        <v>0.71527777777777779</v>
      </c>
      <c r="F690" t="s">
        <v>12</v>
      </c>
      <c r="G690" cm="1">
        <f t="array" ref="G690">_xlfn.IFS(F690="Fast Food",0,F690="Groceries",1,F690="Home",2,F690="Library",3,F690="Mall",4,F690="Museum",5,F690="Nightclub",6,F690="Park",7,F690="Parking",8,F690="Restaurant",9,F690="Work",10)</f>
        <v>10</v>
      </c>
      <c r="H690" t="s">
        <v>10</v>
      </c>
      <c r="I690">
        <v>26</v>
      </c>
      <c r="J690" s="2">
        <v>44144</v>
      </c>
      <c r="K690">
        <f t="shared" si="80"/>
        <v>1</v>
      </c>
      <c r="L690" t="str">
        <f t="shared" si="81"/>
        <v>M</v>
      </c>
      <c r="M690">
        <f t="shared" si="82"/>
        <v>46</v>
      </c>
      <c r="N690" s="11">
        <f t="shared" si="83"/>
        <v>0.41666666666666663</v>
      </c>
      <c r="O690" s="3">
        <f t="shared" si="84"/>
        <v>430.00000000000006</v>
      </c>
      <c r="P690">
        <f t="shared" si="85"/>
        <v>1</v>
      </c>
      <c r="Q690">
        <f t="shared" si="86"/>
        <v>0.21052631578947367</v>
      </c>
      <c r="R690">
        <f t="shared" si="87"/>
        <v>1</v>
      </c>
    </row>
    <row r="691" spans="1:18" x14ac:dyDescent="0.3">
      <c r="A691">
        <v>4</v>
      </c>
      <c r="B691">
        <v>41.881996999999998</v>
      </c>
      <c r="C691">
        <v>-87.627484999999993</v>
      </c>
      <c r="D691" s="1">
        <v>0.73958333333333337</v>
      </c>
      <c r="E691" s="1">
        <v>0.77777777777777779</v>
      </c>
      <c r="F691" t="s">
        <v>15</v>
      </c>
      <c r="G691" cm="1">
        <f t="array" ref="G691">_xlfn.IFS(F691="Fast Food",0,F691="Groceries",1,F691="Home",2,F691="Library",3,F691="Mall",4,F691="Museum",5,F691="Nightclub",6,F691="Park",7,F691="Parking",8,F691="Restaurant",9,F691="Work",10)</f>
        <v>1</v>
      </c>
      <c r="H691" t="s">
        <v>10</v>
      </c>
      <c r="I691">
        <v>26</v>
      </c>
      <c r="J691" s="2">
        <v>44144</v>
      </c>
      <c r="K691">
        <f t="shared" si="80"/>
        <v>1</v>
      </c>
      <c r="L691" t="str">
        <f t="shared" si="81"/>
        <v>M</v>
      </c>
      <c r="M691">
        <f t="shared" si="82"/>
        <v>46</v>
      </c>
      <c r="N691" s="11">
        <f t="shared" si="83"/>
        <v>0.75</v>
      </c>
      <c r="O691" s="3">
        <f t="shared" si="84"/>
        <v>40.000000000000014</v>
      </c>
      <c r="P691">
        <f t="shared" si="85"/>
        <v>1</v>
      </c>
      <c r="Q691">
        <f t="shared" si="86"/>
        <v>0.34782608695652173</v>
      </c>
      <c r="R691">
        <f t="shared" si="87"/>
        <v>1</v>
      </c>
    </row>
    <row r="692" spans="1:18" x14ac:dyDescent="0.3">
      <c r="A692">
        <v>4</v>
      </c>
      <c r="B692">
        <v>41.897865000000003</v>
      </c>
      <c r="C692">
        <v>-87.630874000000006</v>
      </c>
      <c r="D692" s="1">
        <v>0.79166666666666663</v>
      </c>
      <c r="E692" s="1">
        <v>0.99930555555555556</v>
      </c>
      <c r="F692" t="s">
        <v>13</v>
      </c>
      <c r="G692" cm="1">
        <f t="array" ref="G692">_xlfn.IFS(F692="Fast Food",0,F692="Groceries",1,F692="Home",2,F692="Library",3,F692="Mall",4,F692="Museum",5,F692="Nightclub",6,F692="Park",7,F692="Parking",8,F692="Restaurant",9,F692="Work",10)</f>
        <v>2</v>
      </c>
      <c r="H692" t="s">
        <v>10</v>
      </c>
      <c r="I692">
        <v>26</v>
      </c>
      <c r="J692" s="2">
        <v>44144</v>
      </c>
      <c r="K692">
        <f t="shared" si="80"/>
        <v>1</v>
      </c>
      <c r="L692" t="str">
        <f t="shared" si="81"/>
        <v>M</v>
      </c>
      <c r="M692">
        <f t="shared" si="82"/>
        <v>46</v>
      </c>
      <c r="N692" s="11">
        <f t="shared" si="83"/>
        <v>0.83333333333333326</v>
      </c>
      <c r="O692" s="3">
        <f t="shared" si="84"/>
        <v>239.00000000000011</v>
      </c>
      <c r="P692">
        <f t="shared" si="85"/>
        <v>1</v>
      </c>
      <c r="Q692">
        <f t="shared" si="86"/>
        <v>0.5</v>
      </c>
      <c r="R692">
        <f t="shared" si="87"/>
        <v>1</v>
      </c>
    </row>
    <row r="693" spans="1:18" x14ac:dyDescent="0.3">
      <c r="A693">
        <v>5</v>
      </c>
      <c r="B693">
        <v>41.874848999999998</v>
      </c>
      <c r="C693">
        <v>-87.634506000000002</v>
      </c>
      <c r="D693" s="1">
        <v>0.25</v>
      </c>
      <c r="E693" s="1">
        <v>0.3125</v>
      </c>
      <c r="F693" t="s">
        <v>16</v>
      </c>
      <c r="G693" cm="1">
        <f t="array" ref="G693">_xlfn.IFS(F693="Fast Food",0,F693="Groceries",1,F693="Home",2,F693="Library",3,F693="Mall",4,F693="Museum",5,F693="Nightclub",6,F693="Park",7,F693="Parking",8,F693="Restaurant",9,F693="Work",10)</f>
        <v>7</v>
      </c>
      <c r="H693" t="s">
        <v>10</v>
      </c>
      <c r="I693">
        <v>27</v>
      </c>
      <c r="J693" s="2">
        <v>44144</v>
      </c>
      <c r="K693">
        <f t="shared" si="80"/>
        <v>1</v>
      </c>
      <c r="L693" t="str">
        <f t="shared" si="81"/>
        <v>M</v>
      </c>
      <c r="M693">
        <f t="shared" si="82"/>
        <v>46</v>
      </c>
      <c r="N693" s="11">
        <f t="shared" si="83"/>
        <v>0.25</v>
      </c>
      <c r="O693" s="3">
        <f t="shared" si="84"/>
        <v>90</v>
      </c>
      <c r="P693">
        <f t="shared" si="85"/>
        <v>1</v>
      </c>
      <c r="Q693">
        <f t="shared" si="86"/>
        <v>0.5</v>
      </c>
      <c r="R693">
        <f t="shared" si="87"/>
        <v>1</v>
      </c>
    </row>
    <row r="694" spans="1:18" x14ac:dyDescent="0.3">
      <c r="A694">
        <v>5</v>
      </c>
      <c r="B694">
        <v>41.881996999999998</v>
      </c>
      <c r="C694">
        <v>-87.627484999999993</v>
      </c>
      <c r="D694" s="1">
        <v>0.73958333333333337</v>
      </c>
      <c r="E694" s="1">
        <v>0.77083333333333337</v>
      </c>
      <c r="F694" t="s">
        <v>15</v>
      </c>
      <c r="G694" cm="1">
        <f t="array" ref="G694">_xlfn.IFS(F694="Fast Food",0,F694="Groceries",1,F694="Home",2,F694="Library",3,F694="Mall",4,F694="Museum",5,F694="Nightclub",6,F694="Park",7,F694="Parking",8,F694="Restaurant",9,F694="Work",10)</f>
        <v>1</v>
      </c>
      <c r="H694" t="s">
        <v>10</v>
      </c>
      <c r="I694">
        <v>27</v>
      </c>
      <c r="J694" s="2">
        <v>44144</v>
      </c>
      <c r="K694">
        <f t="shared" si="80"/>
        <v>1</v>
      </c>
      <c r="L694" t="str">
        <f t="shared" si="81"/>
        <v>M</v>
      </c>
      <c r="M694">
        <f t="shared" si="82"/>
        <v>46</v>
      </c>
      <c r="N694" s="11">
        <f t="shared" si="83"/>
        <v>0.75</v>
      </c>
      <c r="O694" s="3">
        <f t="shared" si="84"/>
        <v>30.000000000000053</v>
      </c>
      <c r="P694">
        <f t="shared" si="85"/>
        <v>1</v>
      </c>
      <c r="Q694">
        <f t="shared" si="86"/>
        <v>0.34782608695652173</v>
      </c>
      <c r="R694">
        <f t="shared" si="87"/>
        <v>1</v>
      </c>
    </row>
    <row r="695" spans="1:18" x14ac:dyDescent="0.3">
      <c r="A695">
        <v>5</v>
      </c>
      <c r="B695">
        <v>41.897865000000003</v>
      </c>
      <c r="C695">
        <v>-87.630874000000006</v>
      </c>
      <c r="D695" s="1">
        <v>0.73958333333333337</v>
      </c>
      <c r="E695" s="1">
        <v>0.99930555555555556</v>
      </c>
      <c r="F695" t="s">
        <v>13</v>
      </c>
      <c r="G695" cm="1">
        <f t="array" ref="G695">_xlfn.IFS(F695="Fast Food",0,F695="Groceries",1,F695="Home",2,F695="Library",3,F695="Mall",4,F695="Museum",5,F695="Nightclub",6,F695="Park",7,F695="Parking",8,F695="Restaurant",9,F695="Work",10)</f>
        <v>2</v>
      </c>
      <c r="H695" t="s">
        <v>10</v>
      </c>
      <c r="I695">
        <v>27</v>
      </c>
      <c r="J695" s="2">
        <v>44144</v>
      </c>
      <c r="K695">
        <f t="shared" si="80"/>
        <v>1</v>
      </c>
      <c r="L695" t="str">
        <f t="shared" si="81"/>
        <v>M</v>
      </c>
      <c r="M695">
        <f t="shared" si="82"/>
        <v>46</v>
      </c>
      <c r="N695" s="11">
        <f t="shared" si="83"/>
        <v>0.75</v>
      </c>
      <c r="O695" s="3">
        <f t="shared" si="84"/>
        <v>359</v>
      </c>
      <c r="P695">
        <f t="shared" si="85"/>
        <v>1</v>
      </c>
      <c r="Q695">
        <f t="shared" si="86"/>
        <v>0.25</v>
      </c>
      <c r="R695">
        <f t="shared" si="87"/>
        <v>1</v>
      </c>
    </row>
    <row r="696" spans="1:18" x14ac:dyDescent="0.3">
      <c r="A696">
        <v>6</v>
      </c>
      <c r="B696">
        <v>41.874848999999998</v>
      </c>
      <c r="C696">
        <v>-87.634506000000002</v>
      </c>
      <c r="D696" s="1">
        <v>0.25</v>
      </c>
      <c r="E696" s="1">
        <v>0.31944444444444448</v>
      </c>
      <c r="F696" t="s">
        <v>16</v>
      </c>
      <c r="G696" cm="1">
        <f t="array" ref="G696">_xlfn.IFS(F696="Fast Food",0,F696="Groceries",1,F696="Home",2,F696="Library",3,F696="Mall",4,F696="Museum",5,F696="Nightclub",6,F696="Park",7,F696="Parking",8,F696="Restaurant",9,F696="Work",10)</f>
        <v>7</v>
      </c>
      <c r="H696" t="s">
        <v>14</v>
      </c>
      <c r="I696">
        <v>29</v>
      </c>
      <c r="J696" s="2">
        <v>44144</v>
      </c>
      <c r="K696">
        <f t="shared" si="80"/>
        <v>1</v>
      </c>
      <c r="L696" t="str">
        <f t="shared" si="81"/>
        <v>M</v>
      </c>
      <c r="M696">
        <f t="shared" si="82"/>
        <v>46</v>
      </c>
      <c r="N696" s="11">
        <f t="shared" si="83"/>
        <v>0.25</v>
      </c>
      <c r="O696" s="3">
        <f t="shared" si="84"/>
        <v>100.00000000000004</v>
      </c>
      <c r="P696">
        <f t="shared" si="85"/>
        <v>1</v>
      </c>
      <c r="Q696">
        <f t="shared" si="86"/>
        <v>0.5</v>
      </c>
      <c r="R696">
        <f t="shared" si="87"/>
        <v>1</v>
      </c>
    </row>
    <row r="697" spans="1:18" x14ac:dyDescent="0.3">
      <c r="A697">
        <v>6</v>
      </c>
      <c r="B697">
        <v>41.880653000000002</v>
      </c>
      <c r="C697">
        <v>-87.636480000000006</v>
      </c>
      <c r="D697" s="1">
        <v>0.375</v>
      </c>
      <c r="E697" s="1">
        <v>0.71527777777777779</v>
      </c>
      <c r="F697" t="s">
        <v>12</v>
      </c>
      <c r="G697" cm="1">
        <f t="array" ref="G697">_xlfn.IFS(F697="Fast Food",0,F697="Groceries",1,F697="Home",2,F697="Library",3,F697="Mall",4,F697="Museum",5,F697="Nightclub",6,F697="Park",7,F697="Parking",8,F697="Restaurant",9,F697="Work",10)</f>
        <v>10</v>
      </c>
      <c r="H697" t="s">
        <v>14</v>
      </c>
      <c r="I697">
        <v>29</v>
      </c>
      <c r="J697" s="2">
        <v>44144</v>
      </c>
      <c r="K697">
        <f t="shared" si="80"/>
        <v>1</v>
      </c>
      <c r="L697" t="str">
        <f t="shared" si="81"/>
        <v>M</v>
      </c>
      <c r="M697">
        <f t="shared" si="82"/>
        <v>46</v>
      </c>
      <c r="N697" s="11">
        <f t="shared" si="83"/>
        <v>0.41666666666666663</v>
      </c>
      <c r="O697" s="3">
        <f t="shared" si="84"/>
        <v>430.00000000000006</v>
      </c>
      <c r="P697">
        <f t="shared" si="85"/>
        <v>1</v>
      </c>
      <c r="Q697">
        <f t="shared" si="86"/>
        <v>0.21052631578947367</v>
      </c>
      <c r="R697">
        <f t="shared" si="87"/>
        <v>1</v>
      </c>
    </row>
    <row r="698" spans="1:18" x14ac:dyDescent="0.3">
      <c r="A698">
        <v>6</v>
      </c>
      <c r="B698">
        <v>41.897865000000003</v>
      </c>
      <c r="C698">
        <v>-87.630874000000006</v>
      </c>
      <c r="D698" s="1">
        <v>0.73958333333333337</v>
      </c>
      <c r="E698" s="1">
        <v>0.99930555555555556</v>
      </c>
      <c r="F698" t="s">
        <v>13</v>
      </c>
      <c r="G698" cm="1">
        <f t="array" ref="G698">_xlfn.IFS(F698="Fast Food",0,F698="Groceries",1,F698="Home",2,F698="Library",3,F698="Mall",4,F698="Museum",5,F698="Nightclub",6,F698="Park",7,F698="Parking",8,F698="Restaurant",9,F698="Work",10)</f>
        <v>2</v>
      </c>
      <c r="H698" t="s">
        <v>14</v>
      </c>
      <c r="I698">
        <v>29</v>
      </c>
      <c r="J698" s="2">
        <v>44144</v>
      </c>
      <c r="K698">
        <f t="shared" si="80"/>
        <v>1</v>
      </c>
      <c r="L698" t="str">
        <f t="shared" si="81"/>
        <v>M</v>
      </c>
      <c r="M698">
        <f t="shared" si="82"/>
        <v>46</v>
      </c>
      <c r="N698" s="11">
        <f t="shared" si="83"/>
        <v>0.75</v>
      </c>
      <c r="O698" s="3">
        <f t="shared" si="84"/>
        <v>359</v>
      </c>
      <c r="P698">
        <f t="shared" si="85"/>
        <v>1</v>
      </c>
      <c r="Q698">
        <f t="shared" si="86"/>
        <v>0.25</v>
      </c>
      <c r="R698">
        <f t="shared" si="87"/>
        <v>1</v>
      </c>
    </row>
    <row r="699" spans="1:18" x14ac:dyDescent="0.3">
      <c r="A699">
        <v>1</v>
      </c>
      <c r="B699">
        <v>41.879604</v>
      </c>
      <c r="C699">
        <v>-87.633663999999996</v>
      </c>
      <c r="D699" s="1">
        <v>0.33333333333333331</v>
      </c>
      <c r="E699" s="1">
        <v>0.34027777777777773</v>
      </c>
      <c r="F699" t="s">
        <v>9</v>
      </c>
      <c r="G699" cm="1">
        <f t="array" ref="G699">_xlfn.IFS(F699="Fast Food",0,F699="Groceries",1,F699="Home",2,F699="Library",3,F699="Mall",4,F699="Museum",5,F699="Nightclub",6,F699="Park",7,F699="Parking",8,F699="Restaurant",9,F699="Work",10)</f>
        <v>0</v>
      </c>
      <c r="H699" t="s">
        <v>10</v>
      </c>
      <c r="I699">
        <v>25</v>
      </c>
      <c r="J699" s="2">
        <v>44145</v>
      </c>
      <c r="K699">
        <f t="shared" si="80"/>
        <v>1</v>
      </c>
      <c r="L699" t="str">
        <f t="shared" si="81"/>
        <v>Tu</v>
      </c>
      <c r="M699">
        <f t="shared" si="82"/>
        <v>46</v>
      </c>
      <c r="N699" s="11">
        <f t="shared" si="83"/>
        <v>0.33333333333333331</v>
      </c>
      <c r="O699" s="3">
        <f t="shared" si="84"/>
        <v>9.9999999999999645</v>
      </c>
      <c r="P699">
        <f t="shared" si="85"/>
        <v>1</v>
      </c>
      <c r="Q699">
        <f t="shared" si="86"/>
        <v>0.5</v>
      </c>
      <c r="R699">
        <f t="shared" si="87"/>
        <v>1</v>
      </c>
    </row>
    <row r="700" spans="1:18" x14ac:dyDescent="0.3">
      <c r="A700">
        <v>1</v>
      </c>
      <c r="B700">
        <v>41.877676999999998</v>
      </c>
      <c r="C700">
        <v>-87.634251000000006</v>
      </c>
      <c r="D700" s="1">
        <v>0.34375</v>
      </c>
      <c r="E700" s="1">
        <v>0.34722222222222227</v>
      </c>
      <c r="F700" t="s">
        <v>11</v>
      </c>
      <c r="G700" cm="1">
        <f t="array" ref="G700">_xlfn.IFS(F700="Fast Food",0,F700="Groceries",1,F700="Home",2,F700="Library",3,F700="Mall",4,F700="Museum",5,F700="Nightclub",6,F700="Park",7,F700="Parking",8,F700="Restaurant",9,F700="Work",10)</f>
        <v>8</v>
      </c>
      <c r="H700" t="s">
        <v>10</v>
      </c>
      <c r="I700">
        <v>25</v>
      </c>
      <c r="J700" s="2">
        <v>44145</v>
      </c>
      <c r="K700">
        <f t="shared" si="80"/>
        <v>1</v>
      </c>
      <c r="L700" t="str">
        <f t="shared" si="81"/>
        <v>Tu</v>
      </c>
      <c r="M700">
        <f t="shared" si="82"/>
        <v>46</v>
      </c>
      <c r="N700" s="11">
        <f t="shared" si="83"/>
        <v>0.33333333333333331</v>
      </c>
      <c r="O700" s="3">
        <f t="shared" si="84"/>
        <v>20.000000000000089</v>
      </c>
      <c r="P700">
        <f t="shared" si="85"/>
        <v>1</v>
      </c>
      <c r="Q700">
        <f t="shared" si="86"/>
        <v>1</v>
      </c>
      <c r="R700">
        <f t="shared" si="87"/>
        <v>1</v>
      </c>
    </row>
    <row r="701" spans="1:18" x14ac:dyDescent="0.3">
      <c r="A701">
        <v>1</v>
      </c>
      <c r="B701">
        <v>41.880653000000002</v>
      </c>
      <c r="C701">
        <v>-87.636480000000006</v>
      </c>
      <c r="D701" s="1">
        <v>0.35416666666666669</v>
      </c>
      <c r="E701" s="1">
        <v>0.5</v>
      </c>
      <c r="F701" t="s">
        <v>12</v>
      </c>
      <c r="G701" cm="1">
        <f t="array" ref="G701">_xlfn.IFS(F701="Fast Food",0,F701="Groceries",1,F701="Home",2,F701="Library",3,F701="Mall",4,F701="Museum",5,F701="Nightclub",6,F701="Park",7,F701="Parking",8,F701="Restaurant",9,F701="Work",10)</f>
        <v>10</v>
      </c>
      <c r="H701" t="s">
        <v>10</v>
      </c>
      <c r="I701">
        <v>25</v>
      </c>
      <c r="J701" s="2">
        <v>44145</v>
      </c>
      <c r="K701">
        <f t="shared" si="80"/>
        <v>1</v>
      </c>
      <c r="L701" t="str">
        <f t="shared" si="81"/>
        <v>Tu</v>
      </c>
      <c r="M701">
        <f t="shared" si="82"/>
        <v>46</v>
      </c>
      <c r="N701" s="11">
        <f t="shared" si="83"/>
        <v>0.33333333333333331</v>
      </c>
      <c r="O701" s="3">
        <f t="shared" si="84"/>
        <v>240.00000000000003</v>
      </c>
      <c r="P701">
        <f t="shared" si="85"/>
        <v>1</v>
      </c>
      <c r="Q701">
        <f t="shared" si="86"/>
        <v>1</v>
      </c>
      <c r="R701">
        <f t="shared" si="87"/>
        <v>1</v>
      </c>
    </row>
    <row r="702" spans="1:18" x14ac:dyDescent="0.3">
      <c r="A702">
        <v>1</v>
      </c>
      <c r="B702">
        <v>41.897865000000003</v>
      </c>
      <c r="C702">
        <v>-87.630874000000006</v>
      </c>
      <c r="D702" s="1">
        <v>0.72916666666666663</v>
      </c>
      <c r="E702" s="1">
        <v>0.99930555555555556</v>
      </c>
      <c r="F702" t="s">
        <v>13</v>
      </c>
      <c r="G702" cm="1">
        <f t="array" ref="G702">_xlfn.IFS(F702="Fast Food",0,F702="Groceries",1,F702="Home",2,F702="Library",3,F702="Mall",4,F702="Museum",5,F702="Nightclub",6,F702="Park",7,F702="Parking",8,F702="Restaurant",9,F702="Work",10)</f>
        <v>2</v>
      </c>
      <c r="H702" t="s">
        <v>10</v>
      </c>
      <c r="I702">
        <v>25</v>
      </c>
      <c r="J702" s="2">
        <v>44145</v>
      </c>
      <c r="K702">
        <f t="shared" si="80"/>
        <v>1</v>
      </c>
      <c r="L702" t="str">
        <f t="shared" si="81"/>
        <v>Tu</v>
      </c>
      <c r="M702">
        <f t="shared" si="82"/>
        <v>46</v>
      </c>
      <c r="N702" s="11">
        <f t="shared" si="83"/>
        <v>0.75</v>
      </c>
      <c r="O702" s="3">
        <f t="shared" si="84"/>
        <v>359</v>
      </c>
      <c r="P702">
        <f t="shared" si="85"/>
        <v>1</v>
      </c>
      <c r="Q702">
        <f t="shared" si="86"/>
        <v>0.25</v>
      </c>
      <c r="R702">
        <f t="shared" si="87"/>
        <v>1</v>
      </c>
    </row>
    <row r="703" spans="1:18" x14ac:dyDescent="0.3">
      <c r="A703">
        <v>2</v>
      </c>
      <c r="B703">
        <v>41.879604</v>
      </c>
      <c r="C703">
        <v>-87.633663999999996</v>
      </c>
      <c r="D703" s="1">
        <v>0.3125</v>
      </c>
      <c r="E703" s="1">
        <v>0.35416666666666669</v>
      </c>
      <c r="F703" t="s">
        <v>9</v>
      </c>
      <c r="G703" cm="1">
        <f t="array" ref="G703">_xlfn.IFS(F703="Fast Food",0,F703="Groceries",1,F703="Home",2,F703="Library",3,F703="Mall",4,F703="Museum",5,F703="Nightclub",6,F703="Park",7,F703="Parking",8,F703="Restaurant",9,F703="Work",10)</f>
        <v>0</v>
      </c>
      <c r="H703" t="s">
        <v>14</v>
      </c>
      <c r="I703">
        <v>27</v>
      </c>
      <c r="J703" s="2">
        <v>44145</v>
      </c>
      <c r="K703">
        <f t="shared" si="80"/>
        <v>1</v>
      </c>
      <c r="L703" t="str">
        <f t="shared" si="81"/>
        <v>Tu</v>
      </c>
      <c r="M703">
        <f t="shared" si="82"/>
        <v>46</v>
      </c>
      <c r="N703" s="11">
        <f t="shared" si="83"/>
        <v>0.33333333333333331</v>
      </c>
      <c r="O703" s="3">
        <f t="shared" si="84"/>
        <v>30.000000000000053</v>
      </c>
      <c r="P703">
        <f t="shared" si="85"/>
        <v>1</v>
      </c>
      <c r="Q703">
        <f t="shared" si="86"/>
        <v>0.5</v>
      </c>
      <c r="R703">
        <f t="shared" si="87"/>
        <v>1</v>
      </c>
    </row>
    <row r="704" spans="1:18" x14ac:dyDescent="0.3">
      <c r="A704">
        <v>2</v>
      </c>
      <c r="B704">
        <v>41.880653000000002</v>
      </c>
      <c r="C704">
        <v>-87.636480000000006</v>
      </c>
      <c r="D704" s="1">
        <v>0.375</v>
      </c>
      <c r="E704" s="1">
        <v>0.70833333333333337</v>
      </c>
      <c r="F704" t="s">
        <v>12</v>
      </c>
      <c r="G704" cm="1">
        <f t="array" ref="G704">_xlfn.IFS(F704="Fast Food",0,F704="Groceries",1,F704="Home",2,F704="Library",3,F704="Mall",4,F704="Museum",5,F704="Nightclub",6,F704="Park",7,F704="Parking",8,F704="Restaurant",9,F704="Work",10)</f>
        <v>10</v>
      </c>
      <c r="H704" t="s">
        <v>14</v>
      </c>
      <c r="I704">
        <v>27</v>
      </c>
      <c r="J704" s="2">
        <v>44145</v>
      </c>
      <c r="K704">
        <f t="shared" si="80"/>
        <v>1</v>
      </c>
      <c r="L704" t="str">
        <f t="shared" si="81"/>
        <v>Tu</v>
      </c>
      <c r="M704">
        <f t="shared" si="82"/>
        <v>46</v>
      </c>
      <c r="N704" s="11">
        <f t="shared" si="83"/>
        <v>0.41666666666666663</v>
      </c>
      <c r="O704" s="3">
        <f t="shared" si="84"/>
        <v>420.00000000000011</v>
      </c>
      <c r="P704">
        <f t="shared" si="85"/>
        <v>1</v>
      </c>
      <c r="Q704">
        <f t="shared" si="86"/>
        <v>0.2</v>
      </c>
      <c r="R704">
        <f t="shared" si="87"/>
        <v>1</v>
      </c>
    </row>
    <row r="705" spans="1:18" x14ac:dyDescent="0.3">
      <c r="A705">
        <v>2</v>
      </c>
      <c r="B705">
        <v>41.897865000000003</v>
      </c>
      <c r="C705">
        <v>-87.630874000000006</v>
      </c>
      <c r="D705" s="1">
        <v>0.73958333333333337</v>
      </c>
      <c r="E705" s="1">
        <v>0.99930555555555556</v>
      </c>
      <c r="F705" t="s">
        <v>13</v>
      </c>
      <c r="G705" cm="1">
        <f t="array" ref="G705">_xlfn.IFS(F705="Fast Food",0,F705="Groceries",1,F705="Home",2,F705="Library",3,F705="Mall",4,F705="Museum",5,F705="Nightclub",6,F705="Park",7,F705="Parking",8,F705="Restaurant",9,F705="Work",10)</f>
        <v>2</v>
      </c>
      <c r="H705" t="s">
        <v>14</v>
      </c>
      <c r="I705">
        <v>27</v>
      </c>
      <c r="J705" s="2">
        <v>44145</v>
      </c>
      <c r="K705">
        <f t="shared" si="80"/>
        <v>1</v>
      </c>
      <c r="L705" t="str">
        <f t="shared" si="81"/>
        <v>Tu</v>
      </c>
      <c r="M705">
        <f t="shared" si="82"/>
        <v>46</v>
      </c>
      <c r="N705" s="11">
        <f t="shared" si="83"/>
        <v>0.75</v>
      </c>
      <c r="O705" s="3">
        <f t="shared" si="84"/>
        <v>359</v>
      </c>
      <c r="P705">
        <f t="shared" si="85"/>
        <v>1</v>
      </c>
      <c r="Q705">
        <f t="shared" si="86"/>
        <v>0.25</v>
      </c>
      <c r="R705">
        <f t="shared" si="87"/>
        <v>1</v>
      </c>
    </row>
    <row r="706" spans="1:18" x14ac:dyDescent="0.3">
      <c r="A706">
        <v>3</v>
      </c>
      <c r="B706">
        <v>41.880653000000002</v>
      </c>
      <c r="C706">
        <v>-87.636480000000006</v>
      </c>
      <c r="D706" s="1">
        <v>0.375</v>
      </c>
      <c r="E706" s="1">
        <v>0.70833333333333337</v>
      </c>
      <c r="F706" t="s">
        <v>12</v>
      </c>
      <c r="G706" cm="1">
        <f t="array" ref="G706">_xlfn.IFS(F706="Fast Food",0,F706="Groceries",1,F706="Home",2,F706="Library",3,F706="Mall",4,F706="Museum",5,F706="Nightclub",6,F706="Park",7,F706="Parking",8,F706="Restaurant",9,F706="Work",10)</f>
        <v>10</v>
      </c>
      <c r="H706" t="s">
        <v>14</v>
      </c>
      <c r="I706">
        <v>29</v>
      </c>
      <c r="J706" s="2">
        <v>44145</v>
      </c>
      <c r="K706">
        <f t="shared" si="80"/>
        <v>1</v>
      </c>
      <c r="L706" t="str">
        <f t="shared" si="81"/>
        <v>Tu</v>
      </c>
      <c r="M706">
        <f t="shared" si="82"/>
        <v>46</v>
      </c>
      <c r="N706" s="11">
        <f t="shared" si="83"/>
        <v>0.41666666666666663</v>
      </c>
      <c r="O706" s="3">
        <f t="shared" si="84"/>
        <v>420.00000000000011</v>
      </c>
      <c r="P706">
        <f t="shared" si="85"/>
        <v>1</v>
      </c>
      <c r="Q706">
        <f t="shared" si="86"/>
        <v>0.2</v>
      </c>
      <c r="R706">
        <f t="shared" si="87"/>
        <v>1</v>
      </c>
    </row>
    <row r="707" spans="1:18" x14ac:dyDescent="0.3">
      <c r="A707">
        <v>3</v>
      </c>
      <c r="B707">
        <v>41.897865000000003</v>
      </c>
      <c r="C707">
        <v>-87.630874000000006</v>
      </c>
      <c r="D707" s="1">
        <v>0.79166666666666663</v>
      </c>
      <c r="E707" s="1">
        <v>0.99930555555555556</v>
      </c>
      <c r="F707" t="s">
        <v>13</v>
      </c>
      <c r="G707" cm="1">
        <f t="array" ref="G707">_xlfn.IFS(F707="Fast Food",0,F707="Groceries",1,F707="Home",2,F707="Library",3,F707="Mall",4,F707="Museum",5,F707="Nightclub",6,F707="Park",7,F707="Parking",8,F707="Restaurant",9,F707="Work",10)</f>
        <v>2</v>
      </c>
      <c r="H707" t="s">
        <v>14</v>
      </c>
      <c r="I707">
        <v>29</v>
      </c>
      <c r="J707" s="2">
        <v>44145</v>
      </c>
      <c r="K707">
        <f t="shared" ref="K707:K770" si="88">CHOOSE(WEEKDAY(J707),0,1,1,1,1,1,0)</f>
        <v>1</v>
      </c>
      <c r="L707" t="str">
        <f t="shared" ref="L707:L770" si="89">CHOOSE(WEEKDAY(J707),"Su","M","Tu","W","Th","F","Sa")</f>
        <v>Tu</v>
      </c>
      <c r="M707">
        <f t="shared" ref="M707:M770" si="90">WEEKNUM(J707)</f>
        <v>46</v>
      </c>
      <c r="N707" s="11">
        <f t="shared" ref="N707:N770" si="91">MROUND(D707,"2:00")</f>
        <v>0.83333333333333326</v>
      </c>
      <c r="O707" s="3">
        <f t="shared" ref="O707:O770" si="92">(E707-N707)*1440</f>
        <v>239.00000000000011</v>
      </c>
      <c r="P707">
        <f t="shared" ref="P707:P770" si="93">COUNTIFS(F:F,F707,A:A,A707,L:L,L707)/(MAX(M:M)-MIN(M:M))</f>
        <v>1</v>
      </c>
      <c r="Q707">
        <f t="shared" ref="Q707:Q770" si="94">COUNTIFS(F:F,F707,N:N,N707,L:L,L707,A:A,A707)/COUNTIFS(F:F,F707,L:L,L707,N:N,N707)</f>
        <v>0.5</v>
      </c>
      <c r="R707">
        <f t="shared" ref="R707:R770" si="95">COUNTIFS(F:F,F707,A:A,A707,L:L,L707,N:N,N707)/(MAX(M:M)-MIN(M:M))</f>
        <v>1</v>
      </c>
    </row>
    <row r="708" spans="1:18" x14ac:dyDescent="0.3">
      <c r="A708">
        <v>4</v>
      </c>
      <c r="B708">
        <v>41.880653000000002</v>
      </c>
      <c r="C708">
        <v>-87.636480000000006</v>
      </c>
      <c r="D708" s="1">
        <v>0.375</v>
      </c>
      <c r="E708" s="1">
        <v>0.71527777777777779</v>
      </c>
      <c r="F708" t="s">
        <v>12</v>
      </c>
      <c r="G708" cm="1">
        <f t="array" ref="G708">_xlfn.IFS(F708="Fast Food",0,F708="Groceries",1,F708="Home",2,F708="Library",3,F708="Mall",4,F708="Museum",5,F708="Nightclub",6,F708="Park",7,F708="Parking",8,F708="Restaurant",9,F708="Work",10)</f>
        <v>10</v>
      </c>
      <c r="H708" t="s">
        <v>10</v>
      </c>
      <c r="I708">
        <v>26</v>
      </c>
      <c r="J708" s="2">
        <v>44145</v>
      </c>
      <c r="K708">
        <f t="shared" si="88"/>
        <v>1</v>
      </c>
      <c r="L708" t="str">
        <f t="shared" si="89"/>
        <v>Tu</v>
      </c>
      <c r="M708">
        <f t="shared" si="90"/>
        <v>46</v>
      </c>
      <c r="N708" s="11">
        <f t="shared" si="91"/>
        <v>0.41666666666666663</v>
      </c>
      <c r="O708" s="3">
        <f t="shared" si="92"/>
        <v>430.00000000000006</v>
      </c>
      <c r="P708">
        <f t="shared" si="93"/>
        <v>1</v>
      </c>
      <c r="Q708">
        <f t="shared" si="94"/>
        <v>0.2</v>
      </c>
      <c r="R708">
        <f t="shared" si="95"/>
        <v>1</v>
      </c>
    </row>
    <row r="709" spans="1:18" x14ac:dyDescent="0.3">
      <c r="A709">
        <v>4</v>
      </c>
      <c r="B709">
        <v>41.881996999999998</v>
      </c>
      <c r="C709">
        <v>-87.627484999999993</v>
      </c>
      <c r="D709" s="1">
        <v>0.73958333333333337</v>
      </c>
      <c r="E709" s="1">
        <v>0.77777777777777779</v>
      </c>
      <c r="F709" t="s">
        <v>15</v>
      </c>
      <c r="G709" cm="1">
        <f t="array" ref="G709">_xlfn.IFS(F709="Fast Food",0,F709="Groceries",1,F709="Home",2,F709="Library",3,F709="Mall",4,F709="Museum",5,F709="Nightclub",6,F709="Park",7,F709="Parking",8,F709="Restaurant",9,F709="Work",10)</f>
        <v>1</v>
      </c>
      <c r="H709" t="s">
        <v>10</v>
      </c>
      <c r="I709">
        <v>26</v>
      </c>
      <c r="J709" s="2">
        <v>44145</v>
      </c>
      <c r="K709">
        <f t="shared" si="88"/>
        <v>1</v>
      </c>
      <c r="L709" t="str">
        <f t="shared" si="89"/>
        <v>Tu</v>
      </c>
      <c r="M709">
        <f t="shared" si="90"/>
        <v>46</v>
      </c>
      <c r="N709" s="11">
        <f t="shared" si="91"/>
        <v>0.75</v>
      </c>
      <c r="O709" s="3">
        <f t="shared" si="92"/>
        <v>40.000000000000014</v>
      </c>
      <c r="P709">
        <f t="shared" si="93"/>
        <v>1</v>
      </c>
      <c r="Q709">
        <f t="shared" si="94"/>
        <v>0.34782608695652173</v>
      </c>
      <c r="R709">
        <f t="shared" si="95"/>
        <v>1</v>
      </c>
    </row>
    <row r="710" spans="1:18" x14ac:dyDescent="0.3">
      <c r="A710">
        <v>4</v>
      </c>
      <c r="B710">
        <v>41.897865000000003</v>
      </c>
      <c r="C710">
        <v>-87.630874000000006</v>
      </c>
      <c r="D710" s="1">
        <v>0.79166666666666663</v>
      </c>
      <c r="E710" s="1">
        <v>0.99930555555555556</v>
      </c>
      <c r="F710" t="s">
        <v>13</v>
      </c>
      <c r="G710" cm="1">
        <f t="array" ref="G710">_xlfn.IFS(F710="Fast Food",0,F710="Groceries",1,F710="Home",2,F710="Library",3,F710="Mall",4,F710="Museum",5,F710="Nightclub",6,F710="Park",7,F710="Parking",8,F710="Restaurant",9,F710="Work",10)</f>
        <v>2</v>
      </c>
      <c r="H710" t="s">
        <v>10</v>
      </c>
      <c r="I710">
        <v>26</v>
      </c>
      <c r="J710" s="2">
        <v>44145</v>
      </c>
      <c r="K710">
        <f t="shared" si="88"/>
        <v>1</v>
      </c>
      <c r="L710" t="str">
        <f t="shared" si="89"/>
        <v>Tu</v>
      </c>
      <c r="M710">
        <f t="shared" si="90"/>
        <v>46</v>
      </c>
      <c r="N710" s="11">
        <f t="shared" si="91"/>
        <v>0.83333333333333326</v>
      </c>
      <c r="O710" s="3">
        <f t="shared" si="92"/>
        <v>239.00000000000011</v>
      </c>
      <c r="P710">
        <f t="shared" si="93"/>
        <v>1</v>
      </c>
      <c r="Q710">
        <f t="shared" si="94"/>
        <v>0.5</v>
      </c>
      <c r="R710">
        <f t="shared" si="95"/>
        <v>1</v>
      </c>
    </row>
    <row r="711" spans="1:18" x14ac:dyDescent="0.3">
      <c r="A711">
        <v>5</v>
      </c>
      <c r="B711">
        <v>41.874848999999998</v>
      </c>
      <c r="C711">
        <v>-87.634506000000002</v>
      </c>
      <c r="D711" s="1">
        <v>0.25</v>
      </c>
      <c r="E711" s="1">
        <v>0.3125</v>
      </c>
      <c r="F711" t="s">
        <v>16</v>
      </c>
      <c r="G711" cm="1">
        <f t="array" ref="G711">_xlfn.IFS(F711="Fast Food",0,F711="Groceries",1,F711="Home",2,F711="Library",3,F711="Mall",4,F711="Museum",5,F711="Nightclub",6,F711="Park",7,F711="Parking",8,F711="Restaurant",9,F711="Work",10)</f>
        <v>7</v>
      </c>
      <c r="H711" t="s">
        <v>10</v>
      </c>
      <c r="I711">
        <v>27</v>
      </c>
      <c r="J711" s="2">
        <v>44145</v>
      </c>
      <c r="K711">
        <f t="shared" si="88"/>
        <v>1</v>
      </c>
      <c r="L711" t="str">
        <f t="shared" si="89"/>
        <v>Tu</v>
      </c>
      <c r="M711">
        <f t="shared" si="90"/>
        <v>46</v>
      </c>
      <c r="N711" s="11">
        <f t="shared" si="91"/>
        <v>0.25</v>
      </c>
      <c r="O711" s="3">
        <f t="shared" si="92"/>
        <v>90</v>
      </c>
      <c r="P711">
        <f t="shared" si="93"/>
        <v>1</v>
      </c>
      <c r="Q711">
        <f t="shared" si="94"/>
        <v>0.5714285714285714</v>
      </c>
      <c r="R711">
        <f t="shared" si="95"/>
        <v>1</v>
      </c>
    </row>
    <row r="712" spans="1:18" x14ac:dyDescent="0.3">
      <c r="A712">
        <v>5</v>
      </c>
      <c r="B712">
        <v>41.880653000000002</v>
      </c>
      <c r="C712">
        <v>-87.636480000000006</v>
      </c>
      <c r="D712" s="1">
        <v>0.375</v>
      </c>
      <c r="E712" s="1">
        <v>0.70833333333333337</v>
      </c>
      <c r="F712" t="s">
        <v>12</v>
      </c>
      <c r="G712" cm="1">
        <f t="array" ref="G712">_xlfn.IFS(F712="Fast Food",0,F712="Groceries",1,F712="Home",2,F712="Library",3,F712="Mall",4,F712="Museum",5,F712="Nightclub",6,F712="Park",7,F712="Parking",8,F712="Restaurant",9,F712="Work",10)</f>
        <v>10</v>
      </c>
      <c r="H712" t="s">
        <v>10</v>
      </c>
      <c r="I712">
        <v>27</v>
      </c>
      <c r="J712" s="2">
        <v>44145</v>
      </c>
      <c r="K712">
        <f t="shared" si="88"/>
        <v>1</v>
      </c>
      <c r="L712" t="str">
        <f t="shared" si="89"/>
        <v>Tu</v>
      </c>
      <c r="M712">
        <f t="shared" si="90"/>
        <v>46</v>
      </c>
      <c r="N712" s="11">
        <f t="shared" si="91"/>
        <v>0.41666666666666663</v>
      </c>
      <c r="O712" s="3">
        <f t="shared" si="92"/>
        <v>420.00000000000011</v>
      </c>
      <c r="P712">
        <f t="shared" si="93"/>
        <v>1</v>
      </c>
      <c r="Q712">
        <f t="shared" si="94"/>
        <v>0.2</v>
      </c>
      <c r="R712">
        <f t="shared" si="95"/>
        <v>1</v>
      </c>
    </row>
    <row r="713" spans="1:18" x14ac:dyDescent="0.3">
      <c r="A713">
        <v>5</v>
      </c>
      <c r="B713">
        <v>41.881996999999998</v>
      </c>
      <c r="C713">
        <v>-87.627484999999993</v>
      </c>
      <c r="D713" s="1">
        <v>0.73958333333333337</v>
      </c>
      <c r="E713" s="1">
        <v>0.77083333333333337</v>
      </c>
      <c r="F713" t="s">
        <v>15</v>
      </c>
      <c r="G713" cm="1">
        <f t="array" ref="G713">_xlfn.IFS(F713="Fast Food",0,F713="Groceries",1,F713="Home",2,F713="Library",3,F713="Mall",4,F713="Museum",5,F713="Nightclub",6,F713="Park",7,F713="Parking",8,F713="Restaurant",9,F713="Work",10)</f>
        <v>1</v>
      </c>
      <c r="H713" t="s">
        <v>10</v>
      </c>
      <c r="I713">
        <v>27</v>
      </c>
      <c r="J713" s="2">
        <v>44145</v>
      </c>
      <c r="K713">
        <f t="shared" si="88"/>
        <v>1</v>
      </c>
      <c r="L713" t="str">
        <f t="shared" si="89"/>
        <v>Tu</v>
      </c>
      <c r="M713">
        <f t="shared" si="90"/>
        <v>46</v>
      </c>
      <c r="N713" s="11">
        <f t="shared" si="91"/>
        <v>0.75</v>
      </c>
      <c r="O713" s="3">
        <f t="shared" si="92"/>
        <v>30.000000000000053</v>
      </c>
      <c r="P713">
        <f t="shared" si="93"/>
        <v>0.875</v>
      </c>
      <c r="Q713">
        <f t="shared" si="94"/>
        <v>0.30434782608695654</v>
      </c>
      <c r="R713">
        <f t="shared" si="95"/>
        <v>0.875</v>
      </c>
    </row>
    <row r="714" spans="1:18" x14ac:dyDescent="0.3">
      <c r="A714">
        <v>5</v>
      </c>
      <c r="B714">
        <v>41.897865000000003</v>
      </c>
      <c r="C714">
        <v>-87.630874000000006</v>
      </c>
      <c r="D714" s="1">
        <v>0.73958333333333337</v>
      </c>
      <c r="E714" s="1">
        <v>0.99930555555555556</v>
      </c>
      <c r="F714" t="s">
        <v>13</v>
      </c>
      <c r="G714" cm="1">
        <f t="array" ref="G714">_xlfn.IFS(F714="Fast Food",0,F714="Groceries",1,F714="Home",2,F714="Library",3,F714="Mall",4,F714="Museum",5,F714="Nightclub",6,F714="Park",7,F714="Parking",8,F714="Restaurant",9,F714="Work",10)</f>
        <v>2</v>
      </c>
      <c r="H714" t="s">
        <v>10</v>
      </c>
      <c r="I714">
        <v>27</v>
      </c>
      <c r="J714" s="2">
        <v>44145</v>
      </c>
      <c r="K714">
        <f t="shared" si="88"/>
        <v>1</v>
      </c>
      <c r="L714" t="str">
        <f t="shared" si="89"/>
        <v>Tu</v>
      </c>
      <c r="M714">
        <f t="shared" si="90"/>
        <v>46</v>
      </c>
      <c r="N714" s="11">
        <f t="shared" si="91"/>
        <v>0.75</v>
      </c>
      <c r="O714" s="3">
        <f t="shared" si="92"/>
        <v>359</v>
      </c>
      <c r="P714">
        <f t="shared" si="93"/>
        <v>1</v>
      </c>
      <c r="Q714">
        <f t="shared" si="94"/>
        <v>0.25</v>
      </c>
      <c r="R714">
        <f t="shared" si="95"/>
        <v>1</v>
      </c>
    </row>
    <row r="715" spans="1:18" x14ac:dyDescent="0.3">
      <c r="A715">
        <v>6</v>
      </c>
      <c r="B715">
        <v>41.874848999999998</v>
      </c>
      <c r="C715">
        <v>-87.634506000000002</v>
      </c>
      <c r="D715" s="1">
        <v>0.25</v>
      </c>
      <c r="E715" s="1">
        <v>0.31944444444444448</v>
      </c>
      <c r="F715" t="s">
        <v>16</v>
      </c>
      <c r="G715" cm="1">
        <f t="array" ref="G715">_xlfn.IFS(F715="Fast Food",0,F715="Groceries",1,F715="Home",2,F715="Library",3,F715="Mall",4,F715="Museum",5,F715="Nightclub",6,F715="Park",7,F715="Parking",8,F715="Restaurant",9,F715="Work",10)</f>
        <v>7</v>
      </c>
      <c r="H715" t="s">
        <v>14</v>
      </c>
      <c r="I715">
        <v>29</v>
      </c>
      <c r="J715" s="2">
        <v>44145</v>
      </c>
      <c r="K715">
        <f t="shared" si="88"/>
        <v>1</v>
      </c>
      <c r="L715" t="str">
        <f t="shared" si="89"/>
        <v>Tu</v>
      </c>
      <c r="M715">
        <f t="shared" si="90"/>
        <v>46</v>
      </c>
      <c r="N715" s="11">
        <f t="shared" si="91"/>
        <v>0.25</v>
      </c>
      <c r="O715" s="3">
        <f t="shared" si="92"/>
        <v>100.00000000000004</v>
      </c>
      <c r="P715">
        <f t="shared" si="93"/>
        <v>0.75</v>
      </c>
      <c r="Q715">
        <f t="shared" si="94"/>
        <v>0.42857142857142855</v>
      </c>
      <c r="R715">
        <f t="shared" si="95"/>
        <v>0.75</v>
      </c>
    </row>
    <row r="716" spans="1:18" x14ac:dyDescent="0.3">
      <c r="A716">
        <v>6</v>
      </c>
      <c r="B716">
        <v>41.880653000000002</v>
      </c>
      <c r="C716">
        <v>-87.636480000000006</v>
      </c>
      <c r="D716" s="1">
        <v>0.375</v>
      </c>
      <c r="E716" s="1">
        <v>0.71527777777777779</v>
      </c>
      <c r="F716" t="s">
        <v>12</v>
      </c>
      <c r="G716" cm="1">
        <f t="array" ref="G716">_xlfn.IFS(F716="Fast Food",0,F716="Groceries",1,F716="Home",2,F716="Library",3,F716="Mall",4,F716="Museum",5,F716="Nightclub",6,F716="Park",7,F716="Parking",8,F716="Restaurant",9,F716="Work",10)</f>
        <v>10</v>
      </c>
      <c r="H716" t="s">
        <v>14</v>
      </c>
      <c r="I716">
        <v>29</v>
      </c>
      <c r="J716" s="2">
        <v>44145</v>
      </c>
      <c r="K716">
        <f t="shared" si="88"/>
        <v>1</v>
      </c>
      <c r="L716" t="str">
        <f t="shared" si="89"/>
        <v>Tu</v>
      </c>
      <c r="M716">
        <f t="shared" si="90"/>
        <v>46</v>
      </c>
      <c r="N716" s="11">
        <f t="shared" si="91"/>
        <v>0.41666666666666663</v>
      </c>
      <c r="O716" s="3">
        <f t="shared" si="92"/>
        <v>430.00000000000006</v>
      </c>
      <c r="P716">
        <f t="shared" si="93"/>
        <v>1</v>
      </c>
      <c r="Q716">
        <f t="shared" si="94"/>
        <v>0.2</v>
      </c>
      <c r="R716">
        <f t="shared" si="95"/>
        <v>1</v>
      </c>
    </row>
    <row r="717" spans="1:18" x14ac:dyDescent="0.3">
      <c r="A717">
        <v>6</v>
      </c>
      <c r="B717">
        <v>41.881996999999998</v>
      </c>
      <c r="C717">
        <v>-87.627484999999993</v>
      </c>
      <c r="D717" s="1">
        <v>0.73958333333333337</v>
      </c>
      <c r="E717" s="1">
        <v>0.77777777777777779</v>
      </c>
      <c r="F717" t="s">
        <v>15</v>
      </c>
      <c r="G717" cm="1">
        <f t="array" ref="G717">_xlfn.IFS(F717="Fast Food",0,F717="Groceries",1,F717="Home",2,F717="Library",3,F717="Mall",4,F717="Museum",5,F717="Nightclub",6,F717="Park",7,F717="Parking",8,F717="Restaurant",9,F717="Work",10)</f>
        <v>1</v>
      </c>
      <c r="H717" t="s">
        <v>14</v>
      </c>
      <c r="I717">
        <v>29</v>
      </c>
      <c r="J717" s="2">
        <v>44145</v>
      </c>
      <c r="K717">
        <f t="shared" si="88"/>
        <v>1</v>
      </c>
      <c r="L717" t="str">
        <f t="shared" si="89"/>
        <v>Tu</v>
      </c>
      <c r="M717">
        <f t="shared" si="90"/>
        <v>46</v>
      </c>
      <c r="N717" s="11">
        <f t="shared" si="91"/>
        <v>0.75</v>
      </c>
      <c r="O717" s="3">
        <f t="shared" si="92"/>
        <v>40.000000000000014</v>
      </c>
      <c r="P717">
        <f t="shared" si="93"/>
        <v>1</v>
      </c>
      <c r="Q717">
        <f t="shared" si="94"/>
        <v>0.34782608695652173</v>
      </c>
      <c r="R717">
        <f t="shared" si="95"/>
        <v>1</v>
      </c>
    </row>
    <row r="718" spans="1:18" x14ac:dyDescent="0.3">
      <c r="A718">
        <v>6</v>
      </c>
      <c r="B718">
        <v>41.897865000000003</v>
      </c>
      <c r="C718">
        <v>-87.630874000000006</v>
      </c>
      <c r="D718" s="1">
        <v>0.73958333333333337</v>
      </c>
      <c r="E718" s="1">
        <v>0.99930555555555556</v>
      </c>
      <c r="F718" t="s">
        <v>13</v>
      </c>
      <c r="G718" cm="1">
        <f t="array" ref="G718">_xlfn.IFS(F718="Fast Food",0,F718="Groceries",1,F718="Home",2,F718="Library",3,F718="Mall",4,F718="Museum",5,F718="Nightclub",6,F718="Park",7,F718="Parking",8,F718="Restaurant",9,F718="Work",10)</f>
        <v>2</v>
      </c>
      <c r="H718" t="s">
        <v>14</v>
      </c>
      <c r="I718">
        <v>29</v>
      </c>
      <c r="J718" s="2">
        <v>44145</v>
      </c>
      <c r="K718">
        <f t="shared" si="88"/>
        <v>1</v>
      </c>
      <c r="L718" t="str">
        <f t="shared" si="89"/>
        <v>Tu</v>
      </c>
      <c r="M718">
        <f t="shared" si="90"/>
        <v>46</v>
      </c>
      <c r="N718" s="11">
        <f t="shared" si="91"/>
        <v>0.75</v>
      </c>
      <c r="O718" s="3">
        <f t="shared" si="92"/>
        <v>359</v>
      </c>
      <c r="P718">
        <f t="shared" si="93"/>
        <v>1</v>
      </c>
      <c r="Q718">
        <f t="shared" si="94"/>
        <v>0.25</v>
      </c>
      <c r="R718">
        <f t="shared" si="95"/>
        <v>1</v>
      </c>
    </row>
    <row r="719" spans="1:18" x14ac:dyDescent="0.3">
      <c r="A719">
        <v>1</v>
      </c>
      <c r="B719">
        <v>41.879604</v>
      </c>
      <c r="C719">
        <v>-87.633663999999996</v>
      </c>
      <c r="D719" s="1">
        <v>0.33333333333333331</v>
      </c>
      <c r="E719" s="1">
        <v>0.34027777777777773</v>
      </c>
      <c r="F719" t="s">
        <v>9</v>
      </c>
      <c r="G719" cm="1">
        <f t="array" ref="G719">_xlfn.IFS(F719="Fast Food",0,F719="Groceries",1,F719="Home",2,F719="Library",3,F719="Mall",4,F719="Museum",5,F719="Nightclub",6,F719="Park",7,F719="Parking",8,F719="Restaurant",9,F719="Work",10)</f>
        <v>0</v>
      </c>
      <c r="H719" t="s">
        <v>10</v>
      </c>
      <c r="I719">
        <v>25</v>
      </c>
      <c r="J719" s="2">
        <v>44146</v>
      </c>
      <c r="K719">
        <f t="shared" si="88"/>
        <v>1</v>
      </c>
      <c r="L719" t="str">
        <f t="shared" si="89"/>
        <v>W</v>
      </c>
      <c r="M719">
        <f t="shared" si="90"/>
        <v>46</v>
      </c>
      <c r="N719" s="11">
        <f t="shared" si="91"/>
        <v>0.33333333333333331</v>
      </c>
      <c r="O719" s="3">
        <f t="shared" si="92"/>
        <v>9.9999999999999645</v>
      </c>
      <c r="P719">
        <f t="shared" si="93"/>
        <v>1</v>
      </c>
      <c r="Q719">
        <f t="shared" si="94"/>
        <v>0.53333333333333333</v>
      </c>
      <c r="R719">
        <f t="shared" si="95"/>
        <v>1</v>
      </c>
    </row>
    <row r="720" spans="1:18" x14ac:dyDescent="0.3">
      <c r="A720">
        <v>1</v>
      </c>
      <c r="B720">
        <v>41.877676999999998</v>
      </c>
      <c r="C720">
        <v>-87.634251000000006</v>
      </c>
      <c r="D720" s="1">
        <v>0.34375</v>
      </c>
      <c r="E720" s="1">
        <v>0.34722222222222227</v>
      </c>
      <c r="F720" t="s">
        <v>11</v>
      </c>
      <c r="G720" cm="1">
        <f t="array" ref="G720">_xlfn.IFS(F720="Fast Food",0,F720="Groceries",1,F720="Home",2,F720="Library",3,F720="Mall",4,F720="Museum",5,F720="Nightclub",6,F720="Park",7,F720="Parking",8,F720="Restaurant",9,F720="Work",10)</f>
        <v>8</v>
      </c>
      <c r="H720" t="s">
        <v>10</v>
      </c>
      <c r="I720">
        <v>25</v>
      </c>
      <c r="J720" s="2">
        <v>44146</v>
      </c>
      <c r="K720">
        <f t="shared" si="88"/>
        <v>1</v>
      </c>
      <c r="L720" t="str">
        <f t="shared" si="89"/>
        <v>W</v>
      </c>
      <c r="M720">
        <f t="shared" si="90"/>
        <v>46</v>
      </c>
      <c r="N720" s="11">
        <f t="shared" si="91"/>
        <v>0.33333333333333331</v>
      </c>
      <c r="O720" s="3">
        <f t="shared" si="92"/>
        <v>20.000000000000089</v>
      </c>
      <c r="P720">
        <f t="shared" si="93"/>
        <v>1</v>
      </c>
      <c r="Q720">
        <f t="shared" si="94"/>
        <v>1</v>
      </c>
      <c r="R720">
        <f t="shared" si="95"/>
        <v>1</v>
      </c>
    </row>
    <row r="721" spans="1:18" x14ac:dyDescent="0.3">
      <c r="A721">
        <v>1</v>
      </c>
      <c r="B721">
        <v>41.880653000000002</v>
      </c>
      <c r="C721">
        <v>-87.636480000000006</v>
      </c>
      <c r="D721" s="1">
        <v>0.35416666666666669</v>
      </c>
      <c r="E721" s="1">
        <v>0.5</v>
      </c>
      <c r="F721" t="s">
        <v>12</v>
      </c>
      <c r="G721" cm="1">
        <f t="array" ref="G721">_xlfn.IFS(F721="Fast Food",0,F721="Groceries",1,F721="Home",2,F721="Library",3,F721="Mall",4,F721="Museum",5,F721="Nightclub",6,F721="Park",7,F721="Parking",8,F721="Restaurant",9,F721="Work",10)</f>
        <v>10</v>
      </c>
      <c r="H721" t="s">
        <v>10</v>
      </c>
      <c r="I721">
        <v>25</v>
      </c>
      <c r="J721" s="2">
        <v>44146</v>
      </c>
      <c r="K721">
        <f t="shared" si="88"/>
        <v>1</v>
      </c>
      <c r="L721" t="str">
        <f t="shared" si="89"/>
        <v>W</v>
      </c>
      <c r="M721">
        <f t="shared" si="90"/>
        <v>46</v>
      </c>
      <c r="N721" s="11">
        <f t="shared" si="91"/>
        <v>0.33333333333333331</v>
      </c>
      <c r="O721" s="3">
        <f t="shared" si="92"/>
        <v>240.00000000000003</v>
      </c>
      <c r="P721">
        <f t="shared" si="93"/>
        <v>1</v>
      </c>
      <c r="Q721">
        <f t="shared" si="94"/>
        <v>1</v>
      </c>
      <c r="R721">
        <f t="shared" si="95"/>
        <v>1</v>
      </c>
    </row>
    <row r="722" spans="1:18" x14ac:dyDescent="0.3">
      <c r="A722">
        <v>1</v>
      </c>
      <c r="B722">
        <v>41.897865000000003</v>
      </c>
      <c r="C722">
        <v>-87.630874000000006</v>
      </c>
      <c r="D722" s="1">
        <v>0.72916666666666663</v>
      </c>
      <c r="E722" s="1">
        <v>0.99930555555555556</v>
      </c>
      <c r="F722" t="s">
        <v>13</v>
      </c>
      <c r="G722" cm="1">
        <f t="array" ref="G722">_xlfn.IFS(F722="Fast Food",0,F722="Groceries",1,F722="Home",2,F722="Library",3,F722="Mall",4,F722="Museum",5,F722="Nightclub",6,F722="Park",7,F722="Parking",8,F722="Restaurant",9,F722="Work",10)</f>
        <v>2</v>
      </c>
      <c r="H722" t="s">
        <v>10</v>
      </c>
      <c r="I722">
        <v>25</v>
      </c>
      <c r="J722" s="2">
        <v>44146</v>
      </c>
      <c r="K722">
        <f t="shared" si="88"/>
        <v>1</v>
      </c>
      <c r="L722" t="str">
        <f t="shared" si="89"/>
        <v>W</v>
      </c>
      <c r="M722">
        <f t="shared" si="90"/>
        <v>46</v>
      </c>
      <c r="N722" s="11">
        <f t="shared" si="91"/>
        <v>0.75</v>
      </c>
      <c r="O722" s="3">
        <f t="shared" si="92"/>
        <v>359</v>
      </c>
      <c r="P722">
        <f t="shared" si="93"/>
        <v>1</v>
      </c>
      <c r="Q722">
        <f t="shared" si="94"/>
        <v>0.25</v>
      </c>
      <c r="R722">
        <f t="shared" si="95"/>
        <v>1</v>
      </c>
    </row>
    <row r="723" spans="1:18" x14ac:dyDescent="0.3">
      <c r="A723">
        <v>2</v>
      </c>
      <c r="B723">
        <v>41.880653000000002</v>
      </c>
      <c r="C723">
        <v>-87.636480000000006</v>
      </c>
      <c r="D723" s="1">
        <v>0.375</v>
      </c>
      <c r="E723" s="1">
        <v>0.70833333333333337</v>
      </c>
      <c r="F723" t="s">
        <v>12</v>
      </c>
      <c r="G723" cm="1">
        <f t="array" ref="G723">_xlfn.IFS(F723="Fast Food",0,F723="Groceries",1,F723="Home",2,F723="Library",3,F723="Mall",4,F723="Museum",5,F723="Nightclub",6,F723="Park",7,F723="Parking",8,F723="Restaurant",9,F723="Work",10)</f>
        <v>10</v>
      </c>
      <c r="H723" t="s">
        <v>14</v>
      </c>
      <c r="I723">
        <v>27</v>
      </c>
      <c r="J723" s="2">
        <v>44146</v>
      </c>
      <c r="K723">
        <f t="shared" si="88"/>
        <v>1</v>
      </c>
      <c r="L723" t="str">
        <f t="shared" si="89"/>
        <v>W</v>
      </c>
      <c r="M723">
        <f t="shared" si="90"/>
        <v>46</v>
      </c>
      <c r="N723" s="11">
        <f t="shared" si="91"/>
        <v>0.41666666666666663</v>
      </c>
      <c r="O723" s="3">
        <f t="shared" si="92"/>
        <v>420.00000000000011</v>
      </c>
      <c r="P723">
        <f t="shared" si="93"/>
        <v>1</v>
      </c>
      <c r="Q723">
        <f t="shared" si="94"/>
        <v>0.2</v>
      </c>
      <c r="R723">
        <f t="shared" si="95"/>
        <v>1</v>
      </c>
    </row>
    <row r="724" spans="1:18" x14ac:dyDescent="0.3">
      <c r="A724">
        <v>2</v>
      </c>
      <c r="B724">
        <v>41.897865000000003</v>
      </c>
      <c r="C724">
        <v>-87.630874000000006</v>
      </c>
      <c r="D724" s="1">
        <v>0.73958333333333337</v>
      </c>
      <c r="E724" s="1">
        <v>0.99930555555555556</v>
      </c>
      <c r="F724" t="s">
        <v>13</v>
      </c>
      <c r="G724" cm="1">
        <f t="array" ref="G724">_xlfn.IFS(F724="Fast Food",0,F724="Groceries",1,F724="Home",2,F724="Library",3,F724="Mall",4,F724="Museum",5,F724="Nightclub",6,F724="Park",7,F724="Parking",8,F724="Restaurant",9,F724="Work",10)</f>
        <v>2</v>
      </c>
      <c r="H724" t="s">
        <v>14</v>
      </c>
      <c r="I724">
        <v>27</v>
      </c>
      <c r="J724" s="2">
        <v>44146</v>
      </c>
      <c r="K724">
        <f t="shared" si="88"/>
        <v>1</v>
      </c>
      <c r="L724" t="str">
        <f t="shared" si="89"/>
        <v>W</v>
      </c>
      <c r="M724">
        <f t="shared" si="90"/>
        <v>46</v>
      </c>
      <c r="N724" s="11">
        <f t="shared" si="91"/>
        <v>0.75</v>
      </c>
      <c r="O724" s="3">
        <f t="shared" si="92"/>
        <v>359</v>
      </c>
      <c r="P724">
        <f t="shared" si="93"/>
        <v>1</v>
      </c>
      <c r="Q724">
        <f t="shared" si="94"/>
        <v>0.25</v>
      </c>
      <c r="R724">
        <f t="shared" si="95"/>
        <v>1</v>
      </c>
    </row>
    <row r="725" spans="1:18" x14ac:dyDescent="0.3">
      <c r="A725">
        <v>3</v>
      </c>
      <c r="B725">
        <v>41.880653000000002</v>
      </c>
      <c r="C725">
        <v>-87.636480000000006</v>
      </c>
      <c r="D725" s="1">
        <v>0.375</v>
      </c>
      <c r="E725" s="1">
        <v>0.70833333333333337</v>
      </c>
      <c r="F725" t="s">
        <v>12</v>
      </c>
      <c r="G725" cm="1">
        <f t="array" ref="G725">_xlfn.IFS(F725="Fast Food",0,F725="Groceries",1,F725="Home",2,F725="Library",3,F725="Mall",4,F725="Museum",5,F725="Nightclub",6,F725="Park",7,F725="Parking",8,F725="Restaurant",9,F725="Work",10)</f>
        <v>10</v>
      </c>
      <c r="H725" t="s">
        <v>14</v>
      </c>
      <c r="I725">
        <v>29</v>
      </c>
      <c r="J725" s="2">
        <v>44146</v>
      </c>
      <c r="K725">
        <f t="shared" si="88"/>
        <v>1</v>
      </c>
      <c r="L725" t="str">
        <f t="shared" si="89"/>
        <v>W</v>
      </c>
      <c r="M725">
        <f t="shared" si="90"/>
        <v>46</v>
      </c>
      <c r="N725" s="11">
        <f t="shared" si="91"/>
        <v>0.41666666666666663</v>
      </c>
      <c r="O725" s="3">
        <f t="shared" si="92"/>
        <v>420.00000000000011</v>
      </c>
      <c r="P725">
        <f t="shared" si="93"/>
        <v>1</v>
      </c>
      <c r="Q725">
        <f t="shared" si="94"/>
        <v>0.2</v>
      </c>
      <c r="R725">
        <f t="shared" si="95"/>
        <v>1</v>
      </c>
    </row>
    <row r="726" spans="1:18" x14ac:dyDescent="0.3">
      <c r="A726">
        <v>3</v>
      </c>
      <c r="B726">
        <v>41.881996999999998</v>
      </c>
      <c r="C726">
        <v>-87.627484999999993</v>
      </c>
      <c r="D726" s="1">
        <v>0.73958333333333337</v>
      </c>
      <c r="E726" s="1">
        <v>0.77083333333333337</v>
      </c>
      <c r="F726" t="s">
        <v>15</v>
      </c>
      <c r="G726" cm="1">
        <f t="array" ref="G726">_xlfn.IFS(F726="Fast Food",0,F726="Groceries",1,F726="Home",2,F726="Library",3,F726="Mall",4,F726="Museum",5,F726="Nightclub",6,F726="Park",7,F726="Parking",8,F726="Restaurant",9,F726="Work",10)</f>
        <v>1</v>
      </c>
      <c r="H726" t="s">
        <v>14</v>
      </c>
      <c r="I726">
        <v>29</v>
      </c>
      <c r="J726" s="2">
        <v>44146</v>
      </c>
      <c r="K726">
        <f t="shared" si="88"/>
        <v>1</v>
      </c>
      <c r="L726" t="str">
        <f t="shared" si="89"/>
        <v>W</v>
      </c>
      <c r="M726">
        <f t="shared" si="90"/>
        <v>46</v>
      </c>
      <c r="N726" s="11">
        <f t="shared" si="91"/>
        <v>0.75</v>
      </c>
      <c r="O726" s="3">
        <f t="shared" si="92"/>
        <v>30.000000000000053</v>
      </c>
      <c r="P726">
        <f t="shared" si="93"/>
        <v>1</v>
      </c>
      <c r="Q726">
        <f t="shared" si="94"/>
        <v>0.33333333333333331</v>
      </c>
      <c r="R726">
        <f t="shared" si="95"/>
        <v>1</v>
      </c>
    </row>
    <row r="727" spans="1:18" x14ac:dyDescent="0.3">
      <c r="A727">
        <v>3</v>
      </c>
      <c r="B727">
        <v>41.897865000000003</v>
      </c>
      <c r="C727">
        <v>-87.630874000000006</v>
      </c>
      <c r="D727" s="1">
        <v>0.79166666666666663</v>
      </c>
      <c r="E727" s="1">
        <v>0.99930555555555556</v>
      </c>
      <c r="F727" t="s">
        <v>13</v>
      </c>
      <c r="G727" cm="1">
        <f t="array" ref="G727">_xlfn.IFS(F727="Fast Food",0,F727="Groceries",1,F727="Home",2,F727="Library",3,F727="Mall",4,F727="Museum",5,F727="Nightclub",6,F727="Park",7,F727="Parking",8,F727="Restaurant",9,F727="Work",10)</f>
        <v>2</v>
      </c>
      <c r="H727" t="s">
        <v>14</v>
      </c>
      <c r="I727">
        <v>29</v>
      </c>
      <c r="J727" s="2">
        <v>44146</v>
      </c>
      <c r="K727">
        <f t="shared" si="88"/>
        <v>1</v>
      </c>
      <c r="L727" t="str">
        <f t="shared" si="89"/>
        <v>W</v>
      </c>
      <c r="M727">
        <f t="shared" si="90"/>
        <v>46</v>
      </c>
      <c r="N727" s="11">
        <f t="shared" si="91"/>
        <v>0.83333333333333326</v>
      </c>
      <c r="O727" s="3">
        <f t="shared" si="92"/>
        <v>239.00000000000011</v>
      </c>
      <c r="P727">
        <f t="shared" si="93"/>
        <v>1</v>
      </c>
      <c r="Q727">
        <f t="shared" si="94"/>
        <v>0.5</v>
      </c>
      <c r="R727">
        <f t="shared" si="95"/>
        <v>1</v>
      </c>
    </row>
    <row r="728" spans="1:18" x14ac:dyDescent="0.3">
      <c r="A728">
        <v>4</v>
      </c>
      <c r="B728">
        <v>41.880653000000002</v>
      </c>
      <c r="C728">
        <v>-87.636480000000006</v>
      </c>
      <c r="D728" s="1">
        <v>0.375</v>
      </c>
      <c r="E728" s="1">
        <v>0.71527777777777779</v>
      </c>
      <c r="F728" t="s">
        <v>12</v>
      </c>
      <c r="G728" cm="1">
        <f t="array" ref="G728">_xlfn.IFS(F728="Fast Food",0,F728="Groceries",1,F728="Home",2,F728="Library",3,F728="Mall",4,F728="Museum",5,F728="Nightclub",6,F728="Park",7,F728="Parking",8,F728="Restaurant",9,F728="Work",10)</f>
        <v>10</v>
      </c>
      <c r="H728" t="s">
        <v>10</v>
      </c>
      <c r="I728">
        <v>26</v>
      </c>
      <c r="J728" s="2">
        <v>44146</v>
      </c>
      <c r="K728">
        <f t="shared" si="88"/>
        <v>1</v>
      </c>
      <c r="L728" t="str">
        <f t="shared" si="89"/>
        <v>W</v>
      </c>
      <c r="M728">
        <f t="shared" si="90"/>
        <v>46</v>
      </c>
      <c r="N728" s="11">
        <f t="shared" si="91"/>
        <v>0.41666666666666663</v>
      </c>
      <c r="O728" s="3">
        <f t="shared" si="92"/>
        <v>430.00000000000006</v>
      </c>
      <c r="P728">
        <f t="shared" si="93"/>
        <v>1</v>
      </c>
      <c r="Q728">
        <f t="shared" si="94"/>
        <v>0.2</v>
      </c>
      <c r="R728">
        <f t="shared" si="95"/>
        <v>1</v>
      </c>
    </row>
    <row r="729" spans="1:18" x14ac:dyDescent="0.3">
      <c r="A729">
        <v>4</v>
      </c>
      <c r="B729">
        <v>41.897865000000003</v>
      </c>
      <c r="C729">
        <v>-87.630874000000006</v>
      </c>
      <c r="D729" s="1">
        <v>0.79166666666666663</v>
      </c>
      <c r="E729" s="1">
        <v>0.99930555555555556</v>
      </c>
      <c r="F729" t="s">
        <v>13</v>
      </c>
      <c r="G729" cm="1">
        <f t="array" ref="G729">_xlfn.IFS(F729="Fast Food",0,F729="Groceries",1,F729="Home",2,F729="Library",3,F729="Mall",4,F729="Museum",5,F729="Nightclub",6,F729="Park",7,F729="Parking",8,F729="Restaurant",9,F729="Work",10)</f>
        <v>2</v>
      </c>
      <c r="H729" t="s">
        <v>10</v>
      </c>
      <c r="I729">
        <v>26</v>
      </c>
      <c r="J729" s="2">
        <v>44146</v>
      </c>
      <c r="K729">
        <f t="shared" si="88"/>
        <v>1</v>
      </c>
      <c r="L729" t="str">
        <f t="shared" si="89"/>
        <v>W</v>
      </c>
      <c r="M729">
        <f t="shared" si="90"/>
        <v>46</v>
      </c>
      <c r="N729" s="11">
        <f t="shared" si="91"/>
        <v>0.83333333333333326</v>
      </c>
      <c r="O729" s="3">
        <f t="shared" si="92"/>
        <v>239.00000000000011</v>
      </c>
      <c r="P729">
        <f t="shared" si="93"/>
        <v>1</v>
      </c>
      <c r="Q729">
        <f t="shared" si="94"/>
        <v>0.5</v>
      </c>
      <c r="R729">
        <f t="shared" si="95"/>
        <v>1</v>
      </c>
    </row>
    <row r="730" spans="1:18" x14ac:dyDescent="0.3">
      <c r="A730">
        <v>5</v>
      </c>
      <c r="B730">
        <v>41.874848999999998</v>
      </c>
      <c r="C730">
        <v>-87.634506000000002</v>
      </c>
      <c r="D730" s="1">
        <v>0.25</v>
      </c>
      <c r="E730" s="1">
        <v>0.3125</v>
      </c>
      <c r="F730" t="s">
        <v>16</v>
      </c>
      <c r="G730" cm="1">
        <f t="array" ref="G730">_xlfn.IFS(F730="Fast Food",0,F730="Groceries",1,F730="Home",2,F730="Library",3,F730="Mall",4,F730="Museum",5,F730="Nightclub",6,F730="Park",7,F730="Parking",8,F730="Restaurant",9,F730="Work",10)</f>
        <v>7</v>
      </c>
      <c r="H730" t="s">
        <v>10</v>
      </c>
      <c r="I730">
        <v>27</v>
      </c>
      <c r="J730" s="2">
        <v>44146</v>
      </c>
      <c r="K730">
        <f t="shared" si="88"/>
        <v>1</v>
      </c>
      <c r="L730" t="str">
        <f t="shared" si="89"/>
        <v>W</v>
      </c>
      <c r="M730">
        <f t="shared" si="90"/>
        <v>46</v>
      </c>
      <c r="N730" s="11">
        <f t="shared" si="91"/>
        <v>0.25</v>
      </c>
      <c r="O730" s="3">
        <f t="shared" si="92"/>
        <v>90</v>
      </c>
      <c r="P730">
        <f t="shared" si="93"/>
        <v>1</v>
      </c>
      <c r="Q730">
        <f t="shared" si="94"/>
        <v>0.53333333333333333</v>
      </c>
      <c r="R730">
        <f t="shared" si="95"/>
        <v>1</v>
      </c>
    </row>
    <row r="731" spans="1:18" x14ac:dyDescent="0.3">
      <c r="A731">
        <v>5</v>
      </c>
      <c r="B731">
        <v>41.880653000000002</v>
      </c>
      <c r="C731">
        <v>-87.636480000000006</v>
      </c>
      <c r="D731" s="1">
        <v>0.375</v>
      </c>
      <c r="E731" s="1">
        <v>0.70833333333333337</v>
      </c>
      <c r="F731" t="s">
        <v>12</v>
      </c>
      <c r="G731" cm="1">
        <f t="array" ref="G731">_xlfn.IFS(F731="Fast Food",0,F731="Groceries",1,F731="Home",2,F731="Library",3,F731="Mall",4,F731="Museum",5,F731="Nightclub",6,F731="Park",7,F731="Parking",8,F731="Restaurant",9,F731="Work",10)</f>
        <v>10</v>
      </c>
      <c r="H731" t="s">
        <v>10</v>
      </c>
      <c r="I731">
        <v>27</v>
      </c>
      <c r="J731" s="2">
        <v>44146</v>
      </c>
      <c r="K731">
        <f t="shared" si="88"/>
        <v>1</v>
      </c>
      <c r="L731" t="str">
        <f t="shared" si="89"/>
        <v>W</v>
      </c>
      <c r="M731">
        <f t="shared" si="90"/>
        <v>46</v>
      </c>
      <c r="N731" s="11">
        <f t="shared" si="91"/>
        <v>0.41666666666666663</v>
      </c>
      <c r="O731" s="3">
        <f t="shared" si="92"/>
        <v>420.00000000000011</v>
      </c>
      <c r="P731">
        <f t="shared" si="93"/>
        <v>1</v>
      </c>
      <c r="Q731">
        <f t="shared" si="94"/>
        <v>0.2</v>
      </c>
      <c r="R731">
        <f t="shared" si="95"/>
        <v>1</v>
      </c>
    </row>
    <row r="732" spans="1:18" x14ac:dyDescent="0.3">
      <c r="A732">
        <v>5</v>
      </c>
      <c r="B732">
        <v>41.881996999999998</v>
      </c>
      <c r="C732">
        <v>-87.627484999999993</v>
      </c>
      <c r="D732" s="1">
        <v>0.73958333333333337</v>
      </c>
      <c r="E732" s="1">
        <v>0.77083333333333337</v>
      </c>
      <c r="F732" t="s">
        <v>15</v>
      </c>
      <c r="G732" cm="1">
        <f t="array" ref="G732">_xlfn.IFS(F732="Fast Food",0,F732="Groceries",1,F732="Home",2,F732="Library",3,F732="Mall",4,F732="Museum",5,F732="Nightclub",6,F732="Park",7,F732="Parking",8,F732="Restaurant",9,F732="Work",10)</f>
        <v>1</v>
      </c>
      <c r="H732" t="s">
        <v>10</v>
      </c>
      <c r="I732">
        <v>27</v>
      </c>
      <c r="J732" s="2">
        <v>44146</v>
      </c>
      <c r="K732">
        <f t="shared" si="88"/>
        <v>1</v>
      </c>
      <c r="L732" t="str">
        <f t="shared" si="89"/>
        <v>W</v>
      </c>
      <c r="M732">
        <f t="shared" si="90"/>
        <v>46</v>
      </c>
      <c r="N732" s="11">
        <f t="shared" si="91"/>
        <v>0.75</v>
      </c>
      <c r="O732" s="3">
        <f t="shared" si="92"/>
        <v>30.000000000000053</v>
      </c>
      <c r="P732">
        <f t="shared" si="93"/>
        <v>1</v>
      </c>
      <c r="Q732">
        <f t="shared" si="94"/>
        <v>0.33333333333333331</v>
      </c>
      <c r="R732">
        <f t="shared" si="95"/>
        <v>1</v>
      </c>
    </row>
    <row r="733" spans="1:18" x14ac:dyDescent="0.3">
      <c r="A733">
        <v>5</v>
      </c>
      <c r="B733">
        <v>41.897865000000003</v>
      </c>
      <c r="C733">
        <v>-87.630874000000006</v>
      </c>
      <c r="D733" s="1">
        <v>0.73958333333333337</v>
      </c>
      <c r="E733" s="1">
        <v>0.99930555555555556</v>
      </c>
      <c r="F733" t="s">
        <v>13</v>
      </c>
      <c r="G733" cm="1">
        <f t="array" ref="G733">_xlfn.IFS(F733="Fast Food",0,F733="Groceries",1,F733="Home",2,F733="Library",3,F733="Mall",4,F733="Museum",5,F733="Nightclub",6,F733="Park",7,F733="Parking",8,F733="Restaurant",9,F733="Work",10)</f>
        <v>2</v>
      </c>
      <c r="H733" t="s">
        <v>10</v>
      </c>
      <c r="I733">
        <v>27</v>
      </c>
      <c r="J733" s="2">
        <v>44146</v>
      </c>
      <c r="K733">
        <f t="shared" si="88"/>
        <v>1</v>
      </c>
      <c r="L733" t="str">
        <f t="shared" si="89"/>
        <v>W</v>
      </c>
      <c r="M733">
        <f t="shared" si="90"/>
        <v>46</v>
      </c>
      <c r="N733" s="11">
        <f t="shared" si="91"/>
        <v>0.75</v>
      </c>
      <c r="O733" s="3">
        <f t="shared" si="92"/>
        <v>359</v>
      </c>
      <c r="P733">
        <f t="shared" si="93"/>
        <v>1</v>
      </c>
      <c r="Q733">
        <f t="shared" si="94"/>
        <v>0.25</v>
      </c>
      <c r="R733">
        <f t="shared" si="95"/>
        <v>1</v>
      </c>
    </row>
    <row r="734" spans="1:18" x14ac:dyDescent="0.3">
      <c r="A734">
        <v>6</v>
      </c>
      <c r="B734">
        <v>41.874848999999998</v>
      </c>
      <c r="C734">
        <v>-87.634506000000002</v>
      </c>
      <c r="D734" s="1">
        <v>0.25</v>
      </c>
      <c r="E734" s="1">
        <v>0.31944444444444448</v>
      </c>
      <c r="F734" t="s">
        <v>16</v>
      </c>
      <c r="G734" cm="1">
        <f t="array" ref="G734">_xlfn.IFS(F734="Fast Food",0,F734="Groceries",1,F734="Home",2,F734="Library",3,F734="Mall",4,F734="Museum",5,F734="Nightclub",6,F734="Park",7,F734="Parking",8,F734="Restaurant",9,F734="Work",10)</f>
        <v>7</v>
      </c>
      <c r="H734" t="s">
        <v>14</v>
      </c>
      <c r="I734">
        <v>29</v>
      </c>
      <c r="J734" s="2">
        <v>44146</v>
      </c>
      <c r="K734">
        <f t="shared" si="88"/>
        <v>1</v>
      </c>
      <c r="L734" t="str">
        <f t="shared" si="89"/>
        <v>W</v>
      </c>
      <c r="M734">
        <f t="shared" si="90"/>
        <v>46</v>
      </c>
      <c r="N734" s="11">
        <f t="shared" si="91"/>
        <v>0.25</v>
      </c>
      <c r="O734" s="3">
        <f t="shared" si="92"/>
        <v>100.00000000000004</v>
      </c>
      <c r="P734">
        <f t="shared" si="93"/>
        <v>0.875</v>
      </c>
      <c r="Q734">
        <f t="shared" si="94"/>
        <v>0.46666666666666667</v>
      </c>
      <c r="R734">
        <f t="shared" si="95"/>
        <v>0.875</v>
      </c>
    </row>
    <row r="735" spans="1:18" x14ac:dyDescent="0.3">
      <c r="A735">
        <v>6</v>
      </c>
      <c r="B735">
        <v>41.880653000000002</v>
      </c>
      <c r="C735">
        <v>-87.636480000000006</v>
      </c>
      <c r="D735" s="1">
        <v>0.375</v>
      </c>
      <c r="E735" s="1">
        <v>0.71527777777777779</v>
      </c>
      <c r="F735" t="s">
        <v>12</v>
      </c>
      <c r="G735" cm="1">
        <f t="array" ref="G735">_xlfn.IFS(F735="Fast Food",0,F735="Groceries",1,F735="Home",2,F735="Library",3,F735="Mall",4,F735="Museum",5,F735="Nightclub",6,F735="Park",7,F735="Parking",8,F735="Restaurant",9,F735="Work",10)</f>
        <v>10</v>
      </c>
      <c r="H735" t="s">
        <v>14</v>
      </c>
      <c r="I735">
        <v>29</v>
      </c>
      <c r="J735" s="2">
        <v>44146</v>
      </c>
      <c r="K735">
        <f t="shared" si="88"/>
        <v>1</v>
      </c>
      <c r="L735" t="str">
        <f t="shared" si="89"/>
        <v>W</v>
      </c>
      <c r="M735">
        <f t="shared" si="90"/>
        <v>46</v>
      </c>
      <c r="N735" s="11">
        <f t="shared" si="91"/>
        <v>0.41666666666666663</v>
      </c>
      <c r="O735" s="3">
        <f t="shared" si="92"/>
        <v>430.00000000000006</v>
      </c>
      <c r="P735">
        <f t="shared" si="93"/>
        <v>1</v>
      </c>
      <c r="Q735">
        <f t="shared" si="94"/>
        <v>0.2</v>
      </c>
      <c r="R735">
        <f t="shared" si="95"/>
        <v>1</v>
      </c>
    </row>
    <row r="736" spans="1:18" x14ac:dyDescent="0.3">
      <c r="A736">
        <v>6</v>
      </c>
      <c r="B736">
        <v>41.881996999999998</v>
      </c>
      <c r="C736">
        <v>-87.627484999999993</v>
      </c>
      <c r="D736" s="1">
        <v>0.73958333333333337</v>
      </c>
      <c r="E736" s="1">
        <v>0.77777777777777779</v>
      </c>
      <c r="F736" t="s">
        <v>15</v>
      </c>
      <c r="G736" cm="1">
        <f t="array" ref="G736">_xlfn.IFS(F736="Fast Food",0,F736="Groceries",1,F736="Home",2,F736="Library",3,F736="Mall",4,F736="Museum",5,F736="Nightclub",6,F736="Park",7,F736="Parking",8,F736="Restaurant",9,F736="Work",10)</f>
        <v>1</v>
      </c>
      <c r="H736" t="s">
        <v>14</v>
      </c>
      <c r="I736">
        <v>29</v>
      </c>
      <c r="J736" s="2">
        <v>44146</v>
      </c>
      <c r="K736">
        <f t="shared" si="88"/>
        <v>1</v>
      </c>
      <c r="L736" t="str">
        <f t="shared" si="89"/>
        <v>W</v>
      </c>
      <c r="M736">
        <f t="shared" si="90"/>
        <v>46</v>
      </c>
      <c r="N736" s="11">
        <f t="shared" si="91"/>
        <v>0.75</v>
      </c>
      <c r="O736" s="3">
        <f t="shared" si="92"/>
        <v>40.000000000000014</v>
      </c>
      <c r="P736">
        <f t="shared" si="93"/>
        <v>1</v>
      </c>
      <c r="Q736">
        <f t="shared" si="94"/>
        <v>0.33333333333333331</v>
      </c>
      <c r="R736">
        <f t="shared" si="95"/>
        <v>1</v>
      </c>
    </row>
    <row r="737" spans="1:18" x14ac:dyDescent="0.3">
      <c r="A737">
        <v>6</v>
      </c>
      <c r="B737">
        <v>41.897865000000003</v>
      </c>
      <c r="C737">
        <v>-87.630874000000006</v>
      </c>
      <c r="D737" s="1">
        <v>0.73958333333333337</v>
      </c>
      <c r="E737" s="1">
        <v>0.99930555555555556</v>
      </c>
      <c r="F737" t="s">
        <v>13</v>
      </c>
      <c r="G737" cm="1">
        <f t="array" ref="G737">_xlfn.IFS(F737="Fast Food",0,F737="Groceries",1,F737="Home",2,F737="Library",3,F737="Mall",4,F737="Museum",5,F737="Nightclub",6,F737="Park",7,F737="Parking",8,F737="Restaurant",9,F737="Work",10)</f>
        <v>2</v>
      </c>
      <c r="H737" t="s">
        <v>14</v>
      </c>
      <c r="I737">
        <v>29</v>
      </c>
      <c r="J737" s="2">
        <v>44146</v>
      </c>
      <c r="K737">
        <f t="shared" si="88"/>
        <v>1</v>
      </c>
      <c r="L737" t="str">
        <f t="shared" si="89"/>
        <v>W</v>
      </c>
      <c r="M737">
        <f t="shared" si="90"/>
        <v>46</v>
      </c>
      <c r="N737" s="11">
        <f t="shared" si="91"/>
        <v>0.75</v>
      </c>
      <c r="O737" s="3">
        <f t="shared" si="92"/>
        <v>359</v>
      </c>
      <c r="P737">
        <f t="shared" si="93"/>
        <v>1</v>
      </c>
      <c r="Q737">
        <f t="shared" si="94"/>
        <v>0.25</v>
      </c>
      <c r="R737">
        <f t="shared" si="95"/>
        <v>1</v>
      </c>
    </row>
    <row r="738" spans="1:18" x14ac:dyDescent="0.3">
      <c r="A738">
        <v>1</v>
      </c>
      <c r="B738">
        <v>41.879604</v>
      </c>
      <c r="C738">
        <v>-87.633663999999996</v>
      </c>
      <c r="D738" s="1">
        <v>0.33333333333333331</v>
      </c>
      <c r="E738" s="1">
        <v>0.34027777777777773</v>
      </c>
      <c r="F738" t="s">
        <v>9</v>
      </c>
      <c r="G738" cm="1">
        <f t="array" ref="G738">_xlfn.IFS(F738="Fast Food",0,F738="Groceries",1,F738="Home",2,F738="Library",3,F738="Mall",4,F738="Museum",5,F738="Nightclub",6,F738="Park",7,F738="Parking",8,F738="Restaurant",9,F738="Work",10)</f>
        <v>0</v>
      </c>
      <c r="H738" t="s">
        <v>10</v>
      </c>
      <c r="I738">
        <v>25</v>
      </c>
      <c r="J738" s="2">
        <v>44147</v>
      </c>
      <c r="K738">
        <f t="shared" si="88"/>
        <v>1</v>
      </c>
      <c r="L738" t="str">
        <f t="shared" si="89"/>
        <v>Th</v>
      </c>
      <c r="M738">
        <f t="shared" si="90"/>
        <v>46</v>
      </c>
      <c r="N738" s="11">
        <f t="shared" si="91"/>
        <v>0.33333333333333331</v>
      </c>
      <c r="O738" s="3">
        <f t="shared" si="92"/>
        <v>9.9999999999999645</v>
      </c>
      <c r="P738">
        <f t="shared" si="93"/>
        <v>1</v>
      </c>
      <c r="Q738">
        <f t="shared" si="94"/>
        <v>0.5</v>
      </c>
      <c r="R738">
        <f t="shared" si="95"/>
        <v>1</v>
      </c>
    </row>
    <row r="739" spans="1:18" x14ac:dyDescent="0.3">
      <c r="A739">
        <v>1</v>
      </c>
      <c r="B739">
        <v>41.877676999999998</v>
      </c>
      <c r="C739">
        <v>-87.634251000000006</v>
      </c>
      <c r="D739" s="1">
        <v>0.34375</v>
      </c>
      <c r="E739" s="1">
        <v>0.34722222222222227</v>
      </c>
      <c r="F739" t="s">
        <v>11</v>
      </c>
      <c r="G739" cm="1">
        <f t="array" ref="G739">_xlfn.IFS(F739="Fast Food",0,F739="Groceries",1,F739="Home",2,F739="Library",3,F739="Mall",4,F739="Museum",5,F739="Nightclub",6,F739="Park",7,F739="Parking",8,F739="Restaurant",9,F739="Work",10)</f>
        <v>8</v>
      </c>
      <c r="H739" t="s">
        <v>10</v>
      </c>
      <c r="I739">
        <v>25</v>
      </c>
      <c r="J739" s="2">
        <v>44147</v>
      </c>
      <c r="K739">
        <f t="shared" si="88"/>
        <v>1</v>
      </c>
      <c r="L739" t="str">
        <f t="shared" si="89"/>
        <v>Th</v>
      </c>
      <c r="M739">
        <f t="shared" si="90"/>
        <v>46</v>
      </c>
      <c r="N739" s="11">
        <f t="shared" si="91"/>
        <v>0.33333333333333331</v>
      </c>
      <c r="O739" s="3">
        <f t="shared" si="92"/>
        <v>20.000000000000089</v>
      </c>
      <c r="P739">
        <f t="shared" si="93"/>
        <v>1</v>
      </c>
      <c r="Q739">
        <f t="shared" si="94"/>
        <v>1</v>
      </c>
      <c r="R739">
        <f t="shared" si="95"/>
        <v>1</v>
      </c>
    </row>
    <row r="740" spans="1:18" x14ac:dyDescent="0.3">
      <c r="A740">
        <v>1</v>
      </c>
      <c r="B740">
        <v>41.880653000000002</v>
      </c>
      <c r="C740">
        <v>-87.636480000000006</v>
      </c>
      <c r="D740" s="1">
        <v>0.35416666666666669</v>
      </c>
      <c r="E740" s="1">
        <v>0.5</v>
      </c>
      <c r="F740" t="s">
        <v>12</v>
      </c>
      <c r="G740" cm="1">
        <f t="array" ref="G740">_xlfn.IFS(F740="Fast Food",0,F740="Groceries",1,F740="Home",2,F740="Library",3,F740="Mall",4,F740="Museum",5,F740="Nightclub",6,F740="Park",7,F740="Parking",8,F740="Restaurant",9,F740="Work",10)</f>
        <v>10</v>
      </c>
      <c r="H740" t="s">
        <v>10</v>
      </c>
      <c r="I740">
        <v>25</v>
      </c>
      <c r="J740" s="2">
        <v>44147</v>
      </c>
      <c r="K740">
        <f t="shared" si="88"/>
        <v>1</v>
      </c>
      <c r="L740" t="str">
        <f t="shared" si="89"/>
        <v>Th</v>
      </c>
      <c r="M740">
        <f t="shared" si="90"/>
        <v>46</v>
      </c>
      <c r="N740" s="11">
        <f t="shared" si="91"/>
        <v>0.33333333333333331</v>
      </c>
      <c r="O740" s="3">
        <f t="shared" si="92"/>
        <v>240.00000000000003</v>
      </c>
      <c r="P740">
        <f t="shared" si="93"/>
        <v>1</v>
      </c>
      <c r="Q740">
        <f t="shared" si="94"/>
        <v>1</v>
      </c>
      <c r="R740">
        <f t="shared" si="95"/>
        <v>1</v>
      </c>
    </row>
    <row r="741" spans="1:18" x14ac:dyDescent="0.3">
      <c r="A741">
        <v>1</v>
      </c>
      <c r="B741">
        <v>41.897865000000003</v>
      </c>
      <c r="C741">
        <v>-87.630874000000006</v>
      </c>
      <c r="D741" s="1">
        <v>0.72916666666666663</v>
      </c>
      <c r="E741" s="1">
        <v>0.99930555555555556</v>
      </c>
      <c r="F741" t="s">
        <v>13</v>
      </c>
      <c r="G741" cm="1">
        <f t="array" ref="G741">_xlfn.IFS(F741="Fast Food",0,F741="Groceries",1,F741="Home",2,F741="Library",3,F741="Mall",4,F741="Museum",5,F741="Nightclub",6,F741="Park",7,F741="Parking",8,F741="Restaurant",9,F741="Work",10)</f>
        <v>2</v>
      </c>
      <c r="H741" t="s">
        <v>10</v>
      </c>
      <c r="I741">
        <v>25</v>
      </c>
      <c r="J741" s="2">
        <v>44147</v>
      </c>
      <c r="K741">
        <f t="shared" si="88"/>
        <v>1</v>
      </c>
      <c r="L741" t="str">
        <f t="shared" si="89"/>
        <v>Th</v>
      </c>
      <c r="M741">
        <f t="shared" si="90"/>
        <v>46</v>
      </c>
      <c r="N741" s="11">
        <f t="shared" si="91"/>
        <v>0.75</v>
      </c>
      <c r="O741" s="3">
        <f t="shared" si="92"/>
        <v>359</v>
      </c>
      <c r="P741">
        <f t="shared" si="93"/>
        <v>1</v>
      </c>
      <c r="Q741">
        <f t="shared" si="94"/>
        <v>0.25</v>
      </c>
      <c r="R741">
        <f t="shared" si="95"/>
        <v>1</v>
      </c>
    </row>
    <row r="742" spans="1:18" x14ac:dyDescent="0.3">
      <c r="A742">
        <v>2</v>
      </c>
      <c r="B742">
        <v>41.879604</v>
      </c>
      <c r="C742">
        <v>-87.633663999999996</v>
      </c>
      <c r="D742" s="1">
        <v>0.3125</v>
      </c>
      <c r="E742" s="1">
        <v>0.35416666666666669</v>
      </c>
      <c r="F742" t="s">
        <v>9</v>
      </c>
      <c r="G742" cm="1">
        <f t="array" ref="G742">_xlfn.IFS(F742="Fast Food",0,F742="Groceries",1,F742="Home",2,F742="Library",3,F742="Mall",4,F742="Museum",5,F742="Nightclub",6,F742="Park",7,F742="Parking",8,F742="Restaurant",9,F742="Work",10)</f>
        <v>0</v>
      </c>
      <c r="H742" t="s">
        <v>14</v>
      </c>
      <c r="I742">
        <v>27</v>
      </c>
      <c r="J742" s="2">
        <v>44147</v>
      </c>
      <c r="K742">
        <f t="shared" si="88"/>
        <v>1</v>
      </c>
      <c r="L742" t="str">
        <f t="shared" si="89"/>
        <v>Th</v>
      </c>
      <c r="M742">
        <f t="shared" si="90"/>
        <v>46</v>
      </c>
      <c r="N742" s="11">
        <f t="shared" si="91"/>
        <v>0.33333333333333331</v>
      </c>
      <c r="O742" s="3">
        <f t="shared" si="92"/>
        <v>30.000000000000053</v>
      </c>
      <c r="P742">
        <f t="shared" si="93"/>
        <v>1</v>
      </c>
      <c r="Q742">
        <f t="shared" si="94"/>
        <v>0.5</v>
      </c>
      <c r="R742">
        <f t="shared" si="95"/>
        <v>1</v>
      </c>
    </row>
    <row r="743" spans="1:18" x14ac:dyDescent="0.3">
      <c r="A743">
        <v>2</v>
      </c>
      <c r="B743">
        <v>41.880653000000002</v>
      </c>
      <c r="C743">
        <v>-87.636480000000006</v>
      </c>
      <c r="D743" s="1">
        <v>0.375</v>
      </c>
      <c r="E743" s="1">
        <v>0.70833333333333337</v>
      </c>
      <c r="F743" t="s">
        <v>12</v>
      </c>
      <c r="G743" cm="1">
        <f t="array" ref="G743">_xlfn.IFS(F743="Fast Food",0,F743="Groceries",1,F743="Home",2,F743="Library",3,F743="Mall",4,F743="Museum",5,F743="Nightclub",6,F743="Park",7,F743="Parking",8,F743="Restaurant",9,F743="Work",10)</f>
        <v>10</v>
      </c>
      <c r="H743" t="s">
        <v>14</v>
      </c>
      <c r="I743">
        <v>27</v>
      </c>
      <c r="J743" s="2">
        <v>44147</v>
      </c>
      <c r="K743">
        <f t="shared" si="88"/>
        <v>1</v>
      </c>
      <c r="L743" t="str">
        <f t="shared" si="89"/>
        <v>Th</v>
      </c>
      <c r="M743">
        <f t="shared" si="90"/>
        <v>46</v>
      </c>
      <c r="N743" s="11">
        <f t="shared" si="91"/>
        <v>0.41666666666666663</v>
      </c>
      <c r="O743" s="3">
        <f t="shared" si="92"/>
        <v>420.00000000000011</v>
      </c>
      <c r="P743">
        <f t="shared" si="93"/>
        <v>1</v>
      </c>
      <c r="Q743">
        <f t="shared" si="94"/>
        <v>0.2</v>
      </c>
      <c r="R743">
        <f t="shared" si="95"/>
        <v>1</v>
      </c>
    </row>
    <row r="744" spans="1:18" x14ac:dyDescent="0.3">
      <c r="A744">
        <v>2</v>
      </c>
      <c r="B744">
        <v>41.897865000000003</v>
      </c>
      <c r="C744">
        <v>-87.630874000000006</v>
      </c>
      <c r="D744" s="1">
        <v>0.73958333333333337</v>
      </c>
      <c r="E744" s="1">
        <v>0.99930555555555556</v>
      </c>
      <c r="F744" t="s">
        <v>13</v>
      </c>
      <c r="G744" cm="1">
        <f t="array" ref="G744">_xlfn.IFS(F744="Fast Food",0,F744="Groceries",1,F744="Home",2,F744="Library",3,F744="Mall",4,F744="Museum",5,F744="Nightclub",6,F744="Park",7,F744="Parking",8,F744="Restaurant",9,F744="Work",10)</f>
        <v>2</v>
      </c>
      <c r="H744" t="s">
        <v>14</v>
      </c>
      <c r="I744">
        <v>27</v>
      </c>
      <c r="J744" s="2">
        <v>44147</v>
      </c>
      <c r="K744">
        <f t="shared" si="88"/>
        <v>1</v>
      </c>
      <c r="L744" t="str">
        <f t="shared" si="89"/>
        <v>Th</v>
      </c>
      <c r="M744">
        <f t="shared" si="90"/>
        <v>46</v>
      </c>
      <c r="N744" s="11">
        <f t="shared" si="91"/>
        <v>0.75</v>
      </c>
      <c r="O744" s="3">
        <f t="shared" si="92"/>
        <v>359</v>
      </c>
      <c r="P744">
        <f t="shared" si="93"/>
        <v>1</v>
      </c>
      <c r="Q744">
        <f t="shared" si="94"/>
        <v>0.25</v>
      </c>
      <c r="R744">
        <f t="shared" si="95"/>
        <v>1</v>
      </c>
    </row>
    <row r="745" spans="1:18" x14ac:dyDescent="0.3">
      <c r="A745">
        <v>3</v>
      </c>
      <c r="B745">
        <v>41.880653000000002</v>
      </c>
      <c r="C745">
        <v>-87.636480000000006</v>
      </c>
      <c r="D745" s="1">
        <v>0.375</v>
      </c>
      <c r="E745" s="1">
        <v>0.70833333333333337</v>
      </c>
      <c r="F745" t="s">
        <v>12</v>
      </c>
      <c r="G745" cm="1">
        <f t="array" ref="G745">_xlfn.IFS(F745="Fast Food",0,F745="Groceries",1,F745="Home",2,F745="Library",3,F745="Mall",4,F745="Museum",5,F745="Nightclub",6,F745="Park",7,F745="Parking",8,F745="Restaurant",9,F745="Work",10)</f>
        <v>10</v>
      </c>
      <c r="H745" t="s">
        <v>14</v>
      </c>
      <c r="I745">
        <v>29</v>
      </c>
      <c r="J745" s="2">
        <v>44147</v>
      </c>
      <c r="K745">
        <f t="shared" si="88"/>
        <v>1</v>
      </c>
      <c r="L745" t="str">
        <f t="shared" si="89"/>
        <v>Th</v>
      </c>
      <c r="M745">
        <f t="shared" si="90"/>
        <v>46</v>
      </c>
      <c r="N745" s="11">
        <f t="shared" si="91"/>
        <v>0.41666666666666663</v>
      </c>
      <c r="O745" s="3">
        <f t="shared" si="92"/>
        <v>420.00000000000011</v>
      </c>
      <c r="P745">
        <f t="shared" si="93"/>
        <v>1</v>
      </c>
      <c r="Q745">
        <f t="shared" si="94"/>
        <v>0.2</v>
      </c>
      <c r="R745">
        <f t="shared" si="95"/>
        <v>1</v>
      </c>
    </row>
    <row r="746" spans="1:18" x14ac:dyDescent="0.3">
      <c r="A746">
        <v>3</v>
      </c>
      <c r="B746">
        <v>41.881996999999998</v>
      </c>
      <c r="C746">
        <v>-87.627484999999993</v>
      </c>
      <c r="D746" s="1">
        <v>0.73958333333333337</v>
      </c>
      <c r="E746" s="1">
        <v>0.77083333333333337</v>
      </c>
      <c r="F746" t="s">
        <v>15</v>
      </c>
      <c r="G746" cm="1">
        <f t="array" ref="G746">_xlfn.IFS(F746="Fast Food",0,F746="Groceries",1,F746="Home",2,F746="Library",3,F746="Mall",4,F746="Museum",5,F746="Nightclub",6,F746="Park",7,F746="Parking",8,F746="Restaurant",9,F746="Work",10)</f>
        <v>1</v>
      </c>
      <c r="H746" t="s">
        <v>14</v>
      </c>
      <c r="I746">
        <v>29</v>
      </c>
      <c r="J746" s="2">
        <v>44147</v>
      </c>
      <c r="K746">
        <f t="shared" si="88"/>
        <v>1</v>
      </c>
      <c r="L746" t="str">
        <f t="shared" si="89"/>
        <v>Th</v>
      </c>
      <c r="M746">
        <f t="shared" si="90"/>
        <v>46</v>
      </c>
      <c r="N746" s="11">
        <f t="shared" si="91"/>
        <v>0.75</v>
      </c>
      <c r="O746" s="3">
        <f t="shared" si="92"/>
        <v>30.000000000000053</v>
      </c>
      <c r="P746">
        <f t="shared" si="93"/>
        <v>1</v>
      </c>
      <c r="Q746">
        <f t="shared" si="94"/>
        <v>0.25</v>
      </c>
      <c r="R746">
        <f t="shared" si="95"/>
        <v>1</v>
      </c>
    </row>
    <row r="747" spans="1:18" x14ac:dyDescent="0.3">
      <c r="A747">
        <v>3</v>
      </c>
      <c r="B747">
        <v>41.897865000000003</v>
      </c>
      <c r="C747">
        <v>-87.630874000000006</v>
      </c>
      <c r="D747" s="1">
        <v>0.79166666666666663</v>
      </c>
      <c r="E747" s="1">
        <v>0.99930555555555556</v>
      </c>
      <c r="F747" t="s">
        <v>13</v>
      </c>
      <c r="G747" cm="1">
        <f t="array" ref="G747">_xlfn.IFS(F747="Fast Food",0,F747="Groceries",1,F747="Home",2,F747="Library",3,F747="Mall",4,F747="Museum",5,F747="Nightclub",6,F747="Park",7,F747="Parking",8,F747="Restaurant",9,F747="Work",10)</f>
        <v>2</v>
      </c>
      <c r="H747" t="s">
        <v>14</v>
      </c>
      <c r="I747">
        <v>29</v>
      </c>
      <c r="J747" s="2">
        <v>44147</v>
      </c>
      <c r="K747">
        <f t="shared" si="88"/>
        <v>1</v>
      </c>
      <c r="L747" t="str">
        <f t="shared" si="89"/>
        <v>Th</v>
      </c>
      <c r="M747">
        <f t="shared" si="90"/>
        <v>46</v>
      </c>
      <c r="N747" s="11">
        <f t="shared" si="91"/>
        <v>0.83333333333333326</v>
      </c>
      <c r="O747" s="3">
        <f t="shared" si="92"/>
        <v>239.00000000000011</v>
      </c>
      <c r="P747">
        <f t="shared" si="93"/>
        <v>1</v>
      </c>
      <c r="Q747">
        <f t="shared" si="94"/>
        <v>0.5</v>
      </c>
      <c r="R747">
        <f t="shared" si="95"/>
        <v>1</v>
      </c>
    </row>
    <row r="748" spans="1:18" x14ac:dyDescent="0.3">
      <c r="A748">
        <v>4</v>
      </c>
      <c r="B748">
        <v>41.880653000000002</v>
      </c>
      <c r="C748">
        <v>-87.636480000000006</v>
      </c>
      <c r="D748" s="1">
        <v>0.375</v>
      </c>
      <c r="E748" s="1">
        <v>0.71527777777777779</v>
      </c>
      <c r="F748" t="s">
        <v>12</v>
      </c>
      <c r="G748" cm="1">
        <f t="array" ref="G748">_xlfn.IFS(F748="Fast Food",0,F748="Groceries",1,F748="Home",2,F748="Library",3,F748="Mall",4,F748="Museum",5,F748="Nightclub",6,F748="Park",7,F748="Parking",8,F748="Restaurant",9,F748="Work",10)</f>
        <v>10</v>
      </c>
      <c r="H748" t="s">
        <v>10</v>
      </c>
      <c r="I748">
        <v>26</v>
      </c>
      <c r="J748" s="2">
        <v>44147</v>
      </c>
      <c r="K748">
        <f t="shared" si="88"/>
        <v>1</v>
      </c>
      <c r="L748" t="str">
        <f t="shared" si="89"/>
        <v>Th</v>
      </c>
      <c r="M748">
        <f t="shared" si="90"/>
        <v>46</v>
      </c>
      <c r="N748" s="11">
        <f t="shared" si="91"/>
        <v>0.41666666666666663</v>
      </c>
      <c r="O748" s="3">
        <f t="shared" si="92"/>
        <v>430.00000000000006</v>
      </c>
      <c r="P748">
        <f t="shared" si="93"/>
        <v>1</v>
      </c>
      <c r="Q748">
        <f t="shared" si="94"/>
        <v>0.2</v>
      </c>
      <c r="R748">
        <f t="shared" si="95"/>
        <v>1</v>
      </c>
    </row>
    <row r="749" spans="1:18" x14ac:dyDescent="0.3">
      <c r="A749">
        <v>4</v>
      </c>
      <c r="B749">
        <v>41.881996999999998</v>
      </c>
      <c r="C749">
        <v>-87.627484999999993</v>
      </c>
      <c r="D749" s="1">
        <v>0.73958333333333337</v>
      </c>
      <c r="E749" s="1">
        <v>0.77777777777777779</v>
      </c>
      <c r="F749" t="s">
        <v>15</v>
      </c>
      <c r="G749" cm="1">
        <f t="array" ref="G749">_xlfn.IFS(F749="Fast Food",0,F749="Groceries",1,F749="Home",2,F749="Library",3,F749="Mall",4,F749="Museum",5,F749="Nightclub",6,F749="Park",7,F749="Parking",8,F749="Restaurant",9,F749="Work",10)</f>
        <v>1</v>
      </c>
      <c r="H749" t="s">
        <v>10</v>
      </c>
      <c r="I749">
        <v>26</v>
      </c>
      <c r="J749" s="2">
        <v>44147</v>
      </c>
      <c r="K749">
        <f t="shared" si="88"/>
        <v>1</v>
      </c>
      <c r="L749" t="str">
        <f t="shared" si="89"/>
        <v>Th</v>
      </c>
      <c r="M749">
        <f t="shared" si="90"/>
        <v>46</v>
      </c>
      <c r="N749" s="11">
        <f t="shared" si="91"/>
        <v>0.75</v>
      </c>
      <c r="O749" s="3">
        <f t="shared" si="92"/>
        <v>40.000000000000014</v>
      </c>
      <c r="P749">
        <f t="shared" si="93"/>
        <v>1</v>
      </c>
      <c r="Q749">
        <f t="shared" si="94"/>
        <v>0.25</v>
      </c>
      <c r="R749">
        <f t="shared" si="95"/>
        <v>1</v>
      </c>
    </row>
    <row r="750" spans="1:18" x14ac:dyDescent="0.3">
      <c r="A750">
        <v>4</v>
      </c>
      <c r="B750">
        <v>41.897865000000003</v>
      </c>
      <c r="C750">
        <v>-87.630874000000006</v>
      </c>
      <c r="D750" s="1">
        <v>0.79166666666666663</v>
      </c>
      <c r="E750" s="1">
        <v>0.99930555555555556</v>
      </c>
      <c r="F750" t="s">
        <v>13</v>
      </c>
      <c r="G750" cm="1">
        <f t="array" ref="G750">_xlfn.IFS(F750="Fast Food",0,F750="Groceries",1,F750="Home",2,F750="Library",3,F750="Mall",4,F750="Museum",5,F750="Nightclub",6,F750="Park",7,F750="Parking",8,F750="Restaurant",9,F750="Work",10)</f>
        <v>2</v>
      </c>
      <c r="H750" t="s">
        <v>10</v>
      </c>
      <c r="I750">
        <v>26</v>
      </c>
      <c r="J750" s="2">
        <v>44147</v>
      </c>
      <c r="K750">
        <f t="shared" si="88"/>
        <v>1</v>
      </c>
      <c r="L750" t="str">
        <f t="shared" si="89"/>
        <v>Th</v>
      </c>
      <c r="M750">
        <f t="shared" si="90"/>
        <v>46</v>
      </c>
      <c r="N750" s="11">
        <f t="shared" si="91"/>
        <v>0.83333333333333326</v>
      </c>
      <c r="O750" s="3">
        <f t="shared" si="92"/>
        <v>239.00000000000011</v>
      </c>
      <c r="P750">
        <f t="shared" si="93"/>
        <v>1</v>
      </c>
      <c r="Q750">
        <f t="shared" si="94"/>
        <v>0.5</v>
      </c>
      <c r="R750">
        <f t="shared" si="95"/>
        <v>1</v>
      </c>
    </row>
    <row r="751" spans="1:18" x14ac:dyDescent="0.3">
      <c r="A751">
        <v>5</v>
      </c>
      <c r="B751">
        <v>41.874848999999998</v>
      </c>
      <c r="C751">
        <v>-87.634506000000002</v>
      </c>
      <c r="D751" s="1">
        <v>0.25</v>
      </c>
      <c r="E751" s="1">
        <v>0.3125</v>
      </c>
      <c r="F751" t="s">
        <v>16</v>
      </c>
      <c r="G751" cm="1">
        <f t="array" ref="G751">_xlfn.IFS(F751="Fast Food",0,F751="Groceries",1,F751="Home",2,F751="Library",3,F751="Mall",4,F751="Museum",5,F751="Nightclub",6,F751="Park",7,F751="Parking",8,F751="Restaurant",9,F751="Work",10)</f>
        <v>7</v>
      </c>
      <c r="H751" t="s">
        <v>10</v>
      </c>
      <c r="I751">
        <v>27</v>
      </c>
      <c r="J751" s="2">
        <v>44147</v>
      </c>
      <c r="K751">
        <f t="shared" si="88"/>
        <v>1</v>
      </c>
      <c r="L751" t="str">
        <f t="shared" si="89"/>
        <v>Th</v>
      </c>
      <c r="M751">
        <f t="shared" si="90"/>
        <v>46</v>
      </c>
      <c r="N751" s="11">
        <f t="shared" si="91"/>
        <v>0.25</v>
      </c>
      <c r="O751" s="3">
        <f t="shared" si="92"/>
        <v>90</v>
      </c>
      <c r="P751">
        <f t="shared" si="93"/>
        <v>1</v>
      </c>
      <c r="Q751">
        <f t="shared" si="94"/>
        <v>1</v>
      </c>
      <c r="R751">
        <f t="shared" si="95"/>
        <v>1</v>
      </c>
    </row>
    <row r="752" spans="1:18" x14ac:dyDescent="0.3">
      <c r="A752">
        <v>5</v>
      </c>
      <c r="B752">
        <v>41.880653000000002</v>
      </c>
      <c r="C752">
        <v>-87.636480000000006</v>
      </c>
      <c r="D752" s="1">
        <v>0.375</v>
      </c>
      <c r="E752" s="1">
        <v>0.70833333333333337</v>
      </c>
      <c r="F752" t="s">
        <v>12</v>
      </c>
      <c r="G752" cm="1">
        <f t="array" ref="G752">_xlfn.IFS(F752="Fast Food",0,F752="Groceries",1,F752="Home",2,F752="Library",3,F752="Mall",4,F752="Museum",5,F752="Nightclub",6,F752="Park",7,F752="Parking",8,F752="Restaurant",9,F752="Work",10)</f>
        <v>10</v>
      </c>
      <c r="H752" t="s">
        <v>10</v>
      </c>
      <c r="I752">
        <v>27</v>
      </c>
      <c r="J752" s="2">
        <v>44147</v>
      </c>
      <c r="K752">
        <f t="shared" si="88"/>
        <v>1</v>
      </c>
      <c r="L752" t="str">
        <f t="shared" si="89"/>
        <v>Th</v>
      </c>
      <c r="M752">
        <f t="shared" si="90"/>
        <v>46</v>
      </c>
      <c r="N752" s="11">
        <f t="shared" si="91"/>
        <v>0.41666666666666663</v>
      </c>
      <c r="O752" s="3">
        <f t="shared" si="92"/>
        <v>420.00000000000011</v>
      </c>
      <c r="P752">
        <f t="shared" si="93"/>
        <v>1</v>
      </c>
      <c r="Q752">
        <f t="shared" si="94"/>
        <v>0.2</v>
      </c>
      <c r="R752">
        <f t="shared" si="95"/>
        <v>1</v>
      </c>
    </row>
    <row r="753" spans="1:18" x14ac:dyDescent="0.3">
      <c r="A753">
        <v>5</v>
      </c>
      <c r="B753">
        <v>41.881996999999998</v>
      </c>
      <c r="C753">
        <v>-87.627484999999993</v>
      </c>
      <c r="D753" s="1">
        <v>0.73958333333333337</v>
      </c>
      <c r="E753" s="1">
        <v>0.77083333333333337</v>
      </c>
      <c r="F753" t="s">
        <v>15</v>
      </c>
      <c r="G753" cm="1">
        <f t="array" ref="G753">_xlfn.IFS(F753="Fast Food",0,F753="Groceries",1,F753="Home",2,F753="Library",3,F753="Mall",4,F753="Museum",5,F753="Nightclub",6,F753="Park",7,F753="Parking",8,F753="Restaurant",9,F753="Work",10)</f>
        <v>1</v>
      </c>
      <c r="H753" t="s">
        <v>10</v>
      </c>
      <c r="I753">
        <v>27</v>
      </c>
      <c r="J753" s="2">
        <v>44147</v>
      </c>
      <c r="K753">
        <f t="shared" si="88"/>
        <v>1</v>
      </c>
      <c r="L753" t="str">
        <f t="shared" si="89"/>
        <v>Th</v>
      </c>
      <c r="M753">
        <f t="shared" si="90"/>
        <v>46</v>
      </c>
      <c r="N753" s="11">
        <f t="shared" si="91"/>
        <v>0.75</v>
      </c>
      <c r="O753" s="3">
        <f t="shared" si="92"/>
        <v>30.000000000000053</v>
      </c>
      <c r="P753">
        <f t="shared" si="93"/>
        <v>1</v>
      </c>
      <c r="Q753">
        <f t="shared" si="94"/>
        <v>0.25</v>
      </c>
      <c r="R753">
        <f t="shared" si="95"/>
        <v>1</v>
      </c>
    </row>
    <row r="754" spans="1:18" x14ac:dyDescent="0.3">
      <c r="A754">
        <v>5</v>
      </c>
      <c r="B754">
        <v>41.897865000000003</v>
      </c>
      <c r="C754">
        <v>-87.630874000000006</v>
      </c>
      <c r="D754" s="1">
        <v>0.73958333333333337</v>
      </c>
      <c r="E754" s="1">
        <v>0.99930555555555556</v>
      </c>
      <c r="F754" t="s">
        <v>13</v>
      </c>
      <c r="G754" cm="1">
        <f t="array" ref="G754">_xlfn.IFS(F754="Fast Food",0,F754="Groceries",1,F754="Home",2,F754="Library",3,F754="Mall",4,F754="Museum",5,F754="Nightclub",6,F754="Park",7,F754="Parking",8,F754="Restaurant",9,F754="Work",10)</f>
        <v>2</v>
      </c>
      <c r="H754" t="s">
        <v>10</v>
      </c>
      <c r="I754">
        <v>27</v>
      </c>
      <c r="J754" s="2">
        <v>44147</v>
      </c>
      <c r="K754">
        <f t="shared" si="88"/>
        <v>1</v>
      </c>
      <c r="L754" t="str">
        <f t="shared" si="89"/>
        <v>Th</v>
      </c>
      <c r="M754">
        <f t="shared" si="90"/>
        <v>46</v>
      </c>
      <c r="N754" s="11">
        <f t="shared" si="91"/>
        <v>0.75</v>
      </c>
      <c r="O754" s="3">
        <f t="shared" si="92"/>
        <v>359</v>
      </c>
      <c r="P754">
        <f t="shared" si="93"/>
        <v>1</v>
      </c>
      <c r="Q754">
        <f t="shared" si="94"/>
        <v>0.25</v>
      </c>
      <c r="R754">
        <f t="shared" si="95"/>
        <v>1</v>
      </c>
    </row>
    <row r="755" spans="1:18" x14ac:dyDescent="0.3">
      <c r="A755">
        <v>6</v>
      </c>
      <c r="B755">
        <v>41.880653000000002</v>
      </c>
      <c r="C755">
        <v>-87.636480000000006</v>
      </c>
      <c r="D755" s="1">
        <v>0.375</v>
      </c>
      <c r="E755" s="1">
        <v>0.71527777777777779</v>
      </c>
      <c r="F755" t="s">
        <v>12</v>
      </c>
      <c r="G755" cm="1">
        <f t="array" ref="G755">_xlfn.IFS(F755="Fast Food",0,F755="Groceries",1,F755="Home",2,F755="Library",3,F755="Mall",4,F755="Museum",5,F755="Nightclub",6,F755="Park",7,F755="Parking",8,F755="Restaurant",9,F755="Work",10)</f>
        <v>10</v>
      </c>
      <c r="H755" t="s">
        <v>14</v>
      </c>
      <c r="I755">
        <v>29</v>
      </c>
      <c r="J755" s="2">
        <v>44147</v>
      </c>
      <c r="K755">
        <f t="shared" si="88"/>
        <v>1</v>
      </c>
      <c r="L755" t="str">
        <f t="shared" si="89"/>
        <v>Th</v>
      </c>
      <c r="M755">
        <f t="shared" si="90"/>
        <v>46</v>
      </c>
      <c r="N755" s="11">
        <f t="shared" si="91"/>
        <v>0.41666666666666663</v>
      </c>
      <c r="O755" s="3">
        <f t="shared" si="92"/>
        <v>430.00000000000006</v>
      </c>
      <c r="P755">
        <f t="shared" si="93"/>
        <v>1</v>
      </c>
      <c r="Q755">
        <f t="shared" si="94"/>
        <v>0.2</v>
      </c>
      <c r="R755">
        <f t="shared" si="95"/>
        <v>1</v>
      </c>
    </row>
    <row r="756" spans="1:18" x14ac:dyDescent="0.3">
      <c r="A756">
        <v>6</v>
      </c>
      <c r="B756">
        <v>41.881996999999998</v>
      </c>
      <c r="C756">
        <v>-87.627484999999993</v>
      </c>
      <c r="D756" s="1">
        <v>0.73958333333333337</v>
      </c>
      <c r="E756" s="1">
        <v>0.77777777777777779</v>
      </c>
      <c r="F756" t="s">
        <v>15</v>
      </c>
      <c r="G756" cm="1">
        <f t="array" ref="G756">_xlfn.IFS(F756="Fast Food",0,F756="Groceries",1,F756="Home",2,F756="Library",3,F756="Mall",4,F756="Museum",5,F756="Nightclub",6,F756="Park",7,F756="Parking",8,F756="Restaurant",9,F756="Work",10)</f>
        <v>1</v>
      </c>
      <c r="H756" t="s">
        <v>14</v>
      </c>
      <c r="I756">
        <v>29</v>
      </c>
      <c r="J756" s="2">
        <v>44147</v>
      </c>
      <c r="K756">
        <f t="shared" si="88"/>
        <v>1</v>
      </c>
      <c r="L756" t="str">
        <f t="shared" si="89"/>
        <v>Th</v>
      </c>
      <c r="M756">
        <f t="shared" si="90"/>
        <v>46</v>
      </c>
      <c r="N756" s="11">
        <f t="shared" si="91"/>
        <v>0.75</v>
      </c>
      <c r="O756" s="3">
        <f t="shared" si="92"/>
        <v>40.000000000000014</v>
      </c>
      <c r="P756">
        <f t="shared" si="93"/>
        <v>1</v>
      </c>
      <c r="Q756">
        <f t="shared" si="94"/>
        <v>0.25</v>
      </c>
      <c r="R756">
        <f t="shared" si="95"/>
        <v>1</v>
      </c>
    </row>
    <row r="757" spans="1:18" x14ac:dyDescent="0.3">
      <c r="A757">
        <v>6</v>
      </c>
      <c r="B757">
        <v>41.897865000000003</v>
      </c>
      <c r="C757">
        <v>-87.630874000000006</v>
      </c>
      <c r="D757" s="1">
        <v>0.73958333333333337</v>
      </c>
      <c r="E757" s="1">
        <v>0.99930555555555556</v>
      </c>
      <c r="F757" t="s">
        <v>13</v>
      </c>
      <c r="G757" cm="1">
        <f t="array" ref="G757">_xlfn.IFS(F757="Fast Food",0,F757="Groceries",1,F757="Home",2,F757="Library",3,F757="Mall",4,F757="Museum",5,F757="Nightclub",6,F757="Park",7,F757="Parking",8,F757="Restaurant",9,F757="Work",10)</f>
        <v>2</v>
      </c>
      <c r="H757" t="s">
        <v>14</v>
      </c>
      <c r="I757">
        <v>29</v>
      </c>
      <c r="J757" s="2">
        <v>44147</v>
      </c>
      <c r="K757">
        <f t="shared" si="88"/>
        <v>1</v>
      </c>
      <c r="L757" t="str">
        <f t="shared" si="89"/>
        <v>Th</v>
      </c>
      <c r="M757">
        <f t="shared" si="90"/>
        <v>46</v>
      </c>
      <c r="N757" s="11">
        <f t="shared" si="91"/>
        <v>0.75</v>
      </c>
      <c r="O757" s="3">
        <f t="shared" si="92"/>
        <v>359</v>
      </c>
      <c r="P757">
        <f t="shared" si="93"/>
        <v>1</v>
      </c>
      <c r="Q757">
        <f t="shared" si="94"/>
        <v>0.25</v>
      </c>
      <c r="R757">
        <f t="shared" si="95"/>
        <v>1</v>
      </c>
    </row>
    <row r="758" spans="1:18" x14ac:dyDescent="0.3">
      <c r="A758">
        <v>1</v>
      </c>
      <c r="B758">
        <v>41.879604</v>
      </c>
      <c r="C758">
        <v>-87.633663999999996</v>
      </c>
      <c r="D758" s="1">
        <v>0.33333333333333331</v>
      </c>
      <c r="E758" s="1">
        <v>0.34027777777777773</v>
      </c>
      <c r="F758" t="s">
        <v>9</v>
      </c>
      <c r="G758" cm="1">
        <f t="array" ref="G758">_xlfn.IFS(F758="Fast Food",0,F758="Groceries",1,F758="Home",2,F758="Library",3,F758="Mall",4,F758="Museum",5,F758="Nightclub",6,F758="Park",7,F758="Parking",8,F758="Restaurant",9,F758="Work",10)</f>
        <v>0</v>
      </c>
      <c r="H758" t="s">
        <v>10</v>
      </c>
      <c r="I758">
        <v>25</v>
      </c>
      <c r="J758" s="2">
        <v>44148</v>
      </c>
      <c r="K758">
        <f t="shared" si="88"/>
        <v>1</v>
      </c>
      <c r="L758" t="str">
        <f t="shared" si="89"/>
        <v>F</v>
      </c>
      <c r="M758">
        <f t="shared" si="90"/>
        <v>46</v>
      </c>
      <c r="N758" s="11">
        <f t="shared" si="91"/>
        <v>0.33333333333333331</v>
      </c>
      <c r="O758" s="3">
        <f t="shared" si="92"/>
        <v>9.9999999999999645</v>
      </c>
      <c r="P758">
        <f t="shared" si="93"/>
        <v>1</v>
      </c>
      <c r="Q758">
        <f t="shared" si="94"/>
        <v>0.5</v>
      </c>
      <c r="R758">
        <f t="shared" si="95"/>
        <v>1</v>
      </c>
    </row>
    <row r="759" spans="1:18" x14ac:dyDescent="0.3">
      <c r="A759">
        <v>1</v>
      </c>
      <c r="B759">
        <v>41.877676999999998</v>
      </c>
      <c r="C759">
        <v>-87.634251000000006</v>
      </c>
      <c r="D759" s="1">
        <v>0.34375</v>
      </c>
      <c r="E759" s="1">
        <v>0.34722222222222227</v>
      </c>
      <c r="F759" t="s">
        <v>11</v>
      </c>
      <c r="G759" cm="1">
        <f t="array" ref="G759">_xlfn.IFS(F759="Fast Food",0,F759="Groceries",1,F759="Home",2,F759="Library",3,F759="Mall",4,F759="Museum",5,F759="Nightclub",6,F759="Park",7,F759="Parking",8,F759="Restaurant",9,F759="Work",10)</f>
        <v>8</v>
      </c>
      <c r="H759" t="s">
        <v>10</v>
      </c>
      <c r="I759">
        <v>25</v>
      </c>
      <c r="J759" s="2">
        <v>44148</v>
      </c>
      <c r="K759">
        <f t="shared" si="88"/>
        <v>1</v>
      </c>
      <c r="L759" t="str">
        <f t="shared" si="89"/>
        <v>F</v>
      </c>
      <c r="M759">
        <f t="shared" si="90"/>
        <v>46</v>
      </c>
      <c r="N759" s="11">
        <f t="shared" si="91"/>
        <v>0.33333333333333331</v>
      </c>
      <c r="O759" s="3">
        <f t="shared" si="92"/>
        <v>20.000000000000089</v>
      </c>
      <c r="P759">
        <f t="shared" si="93"/>
        <v>1</v>
      </c>
      <c r="Q759">
        <f t="shared" si="94"/>
        <v>1</v>
      </c>
      <c r="R759">
        <f t="shared" si="95"/>
        <v>1</v>
      </c>
    </row>
    <row r="760" spans="1:18" x14ac:dyDescent="0.3">
      <c r="A760">
        <v>1</v>
      </c>
      <c r="B760">
        <v>41.880653000000002</v>
      </c>
      <c r="C760">
        <v>-87.636480000000006</v>
      </c>
      <c r="D760" s="1">
        <v>0.35416666666666669</v>
      </c>
      <c r="E760" s="1">
        <v>0.5</v>
      </c>
      <c r="F760" t="s">
        <v>12</v>
      </c>
      <c r="G760" cm="1">
        <f t="array" ref="G760">_xlfn.IFS(F760="Fast Food",0,F760="Groceries",1,F760="Home",2,F760="Library",3,F760="Mall",4,F760="Museum",5,F760="Nightclub",6,F760="Park",7,F760="Parking",8,F760="Restaurant",9,F760="Work",10)</f>
        <v>10</v>
      </c>
      <c r="H760" t="s">
        <v>10</v>
      </c>
      <c r="I760">
        <v>25</v>
      </c>
      <c r="J760" s="2">
        <v>44148</v>
      </c>
      <c r="K760">
        <f t="shared" si="88"/>
        <v>1</v>
      </c>
      <c r="L760" t="str">
        <f t="shared" si="89"/>
        <v>F</v>
      </c>
      <c r="M760">
        <f t="shared" si="90"/>
        <v>46</v>
      </c>
      <c r="N760" s="11">
        <f t="shared" si="91"/>
        <v>0.33333333333333331</v>
      </c>
      <c r="O760" s="3">
        <f t="shared" si="92"/>
        <v>240.00000000000003</v>
      </c>
      <c r="P760">
        <f t="shared" si="93"/>
        <v>1</v>
      </c>
      <c r="Q760">
        <f t="shared" si="94"/>
        <v>1</v>
      </c>
      <c r="R760">
        <f t="shared" si="95"/>
        <v>1</v>
      </c>
    </row>
    <row r="761" spans="1:18" x14ac:dyDescent="0.3">
      <c r="A761">
        <v>1</v>
      </c>
      <c r="B761">
        <v>41.897865000000003</v>
      </c>
      <c r="C761">
        <v>-87.630874000000006</v>
      </c>
      <c r="D761" s="1">
        <v>0.72916666666666663</v>
      </c>
      <c r="E761" s="1">
        <v>0.99930555555555556</v>
      </c>
      <c r="F761" t="s">
        <v>13</v>
      </c>
      <c r="G761" cm="1">
        <f t="array" ref="G761">_xlfn.IFS(F761="Fast Food",0,F761="Groceries",1,F761="Home",2,F761="Library",3,F761="Mall",4,F761="Museum",5,F761="Nightclub",6,F761="Park",7,F761="Parking",8,F761="Restaurant",9,F761="Work",10)</f>
        <v>2</v>
      </c>
      <c r="H761" t="s">
        <v>10</v>
      </c>
      <c r="I761">
        <v>25</v>
      </c>
      <c r="J761" s="2">
        <v>44148</v>
      </c>
      <c r="K761">
        <f t="shared" si="88"/>
        <v>1</v>
      </c>
      <c r="L761" t="str">
        <f t="shared" si="89"/>
        <v>F</v>
      </c>
      <c r="M761">
        <f t="shared" si="90"/>
        <v>46</v>
      </c>
      <c r="N761" s="11">
        <f t="shared" si="91"/>
        <v>0.75</v>
      </c>
      <c r="O761" s="3">
        <f t="shared" si="92"/>
        <v>359</v>
      </c>
      <c r="P761">
        <f t="shared" si="93"/>
        <v>1</v>
      </c>
      <c r="Q761">
        <f t="shared" si="94"/>
        <v>0.26666666666666666</v>
      </c>
      <c r="R761">
        <f t="shared" si="95"/>
        <v>1</v>
      </c>
    </row>
    <row r="762" spans="1:18" x14ac:dyDescent="0.3">
      <c r="A762">
        <v>2</v>
      </c>
      <c r="B762">
        <v>41.879604</v>
      </c>
      <c r="C762">
        <v>-87.633663999999996</v>
      </c>
      <c r="D762" s="1">
        <v>0.3125</v>
      </c>
      <c r="E762" s="1">
        <v>0.35416666666666669</v>
      </c>
      <c r="F762" t="s">
        <v>9</v>
      </c>
      <c r="G762" cm="1">
        <f t="array" ref="G762">_xlfn.IFS(F762="Fast Food",0,F762="Groceries",1,F762="Home",2,F762="Library",3,F762="Mall",4,F762="Museum",5,F762="Nightclub",6,F762="Park",7,F762="Parking",8,F762="Restaurant",9,F762="Work",10)</f>
        <v>0</v>
      </c>
      <c r="H762" t="s">
        <v>14</v>
      </c>
      <c r="I762">
        <v>27</v>
      </c>
      <c r="J762" s="2">
        <v>44148</v>
      </c>
      <c r="K762">
        <f t="shared" si="88"/>
        <v>1</v>
      </c>
      <c r="L762" t="str">
        <f t="shared" si="89"/>
        <v>F</v>
      </c>
      <c r="M762">
        <f t="shared" si="90"/>
        <v>46</v>
      </c>
      <c r="N762" s="11">
        <f t="shared" si="91"/>
        <v>0.33333333333333331</v>
      </c>
      <c r="O762" s="3">
        <f t="shared" si="92"/>
        <v>30.000000000000053</v>
      </c>
      <c r="P762">
        <f t="shared" si="93"/>
        <v>1</v>
      </c>
      <c r="Q762">
        <f t="shared" si="94"/>
        <v>0.5</v>
      </c>
      <c r="R762">
        <f t="shared" si="95"/>
        <v>1</v>
      </c>
    </row>
    <row r="763" spans="1:18" x14ac:dyDescent="0.3">
      <c r="A763">
        <v>2</v>
      </c>
      <c r="B763">
        <v>41.880653000000002</v>
      </c>
      <c r="C763">
        <v>-87.636480000000006</v>
      </c>
      <c r="D763" s="1">
        <v>0.375</v>
      </c>
      <c r="E763" s="1">
        <v>0.70833333333333337</v>
      </c>
      <c r="F763" t="s">
        <v>12</v>
      </c>
      <c r="G763" cm="1">
        <f t="array" ref="G763">_xlfn.IFS(F763="Fast Food",0,F763="Groceries",1,F763="Home",2,F763="Library",3,F763="Mall",4,F763="Museum",5,F763="Nightclub",6,F763="Park",7,F763="Parking",8,F763="Restaurant",9,F763="Work",10)</f>
        <v>10</v>
      </c>
      <c r="H763" t="s">
        <v>14</v>
      </c>
      <c r="I763">
        <v>27</v>
      </c>
      <c r="J763" s="2">
        <v>44148</v>
      </c>
      <c r="K763">
        <f t="shared" si="88"/>
        <v>1</v>
      </c>
      <c r="L763" t="str">
        <f t="shared" si="89"/>
        <v>F</v>
      </c>
      <c r="M763">
        <f t="shared" si="90"/>
        <v>46</v>
      </c>
      <c r="N763" s="11">
        <f t="shared" si="91"/>
        <v>0.41666666666666663</v>
      </c>
      <c r="O763" s="3">
        <f t="shared" si="92"/>
        <v>420.00000000000011</v>
      </c>
      <c r="P763">
        <f t="shared" si="93"/>
        <v>1</v>
      </c>
      <c r="Q763">
        <f t="shared" si="94"/>
        <v>0.2</v>
      </c>
      <c r="R763">
        <f t="shared" si="95"/>
        <v>1</v>
      </c>
    </row>
    <row r="764" spans="1:18" x14ac:dyDescent="0.3">
      <c r="A764">
        <v>2</v>
      </c>
      <c r="B764">
        <v>41.878163000000001</v>
      </c>
      <c r="C764">
        <v>-87.634919999999994</v>
      </c>
      <c r="D764" s="1">
        <v>0.73958333333333337</v>
      </c>
      <c r="E764" s="1">
        <v>0.79166666666666663</v>
      </c>
      <c r="F764" t="s">
        <v>17</v>
      </c>
      <c r="G764" cm="1">
        <f t="array" ref="G764">_xlfn.IFS(F764="Fast Food",0,F764="Groceries",1,F764="Home",2,F764="Library",3,F764="Mall",4,F764="Museum",5,F764="Nightclub",6,F764="Park",7,F764="Parking",8,F764="Restaurant",9,F764="Work",10)</f>
        <v>9</v>
      </c>
      <c r="H764" t="s">
        <v>14</v>
      </c>
      <c r="I764">
        <v>27</v>
      </c>
      <c r="J764" s="2">
        <v>44148</v>
      </c>
      <c r="K764">
        <f t="shared" si="88"/>
        <v>1</v>
      </c>
      <c r="L764" t="str">
        <f t="shared" si="89"/>
        <v>F</v>
      </c>
      <c r="M764">
        <f t="shared" si="90"/>
        <v>46</v>
      </c>
      <c r="N764" s="11">
        <f t="shared" si="91"/>
        <v>0.75</v>
      </c>
      <c r="O764" s="3">
        <f t="shared" si="92"/>
        <v>59.999999999999943</v>
      </c>
      <c r="P764">
        <f t="shared" si="93"/>
        <v>0.25</v>
      </c>
      <c r="Q764">
        <f t="shared" si="94"/>
        <v>1</v>
      </c>
      <c r="R764">
        <f t="shared" si="95"/>
        <v>0.25</v>
      </c>
    </row>
    <row r="765" spans="1:18" x14ac:dyDescent="0.3">
      <c r="A765">
        <v>2</v>
      </c>
      <c r="B765">
        <v>41.897865000000003</v>
      </c>
      <c r="C765">
        <v>-87.630874000000006</v>
      </c>
      <c r="D765" s="1">
        <v>0.80208333333333337</v>
      </c>
      <c r="E765" s="1">
        <v>0.99930555555555556</v>
      </c>
      <c r="F765" t="s">
        <v>13</v>
      </c>
      <c r="G765" cm="1">
        <f t="array" ref="G765">_xlfn.IFS(F765="Fast Food",0,F765="Groceries",1,F765="Home",2,F765="Library",3,F765="Mall",4,F765="Museum",5,F765="Nightclub",6,F765="Park",7,F765="Parking",8,F765="Restaurant",9,F765="Work",10)</f>
        <v>2</v>
      </c>
      <c r="H765" t="s">
        <v>14</v>
      </c>
      <c r="I765">
        <v>27</v>
      </c>
      <c r="J765" s="2">
        <v>44148</v>
      </c>
      <c r="K765">
        <f t="shared" si="88"/>
        <v>1</v>
      </c>
      <c r="L765" t="str">
        <f t="shared" si="89"/>
        <v>F</v>
      </c>
      <c r="M765">
        <f t="shared" si="90"/>
        <v>46</v>
      </c>
      <c r="N765" s="11">
        <f t="shared" si="91"/>
        <v>0.83333333333333326</v>
      </c>
      <c r="O765" s="3">
        <f t="shared" si="92"/>
        <v>239.00000000000011</v>
      </c>
      <c r="P765">
        <f t="shared" si="93"/>
        <v>0.875</v>
      </c>
      <c r="Q765">
        <f t="shared" si="94"/>
        <v>5.8823529411764705E-2</v>
      </c>
      <c r="R765">
        <f t="shared" si="95"/>
        <v>0.125</v>
      </c>
    </row>
    <row r="766" spans="1:18" x14ac:dyDescent="0.3">
      <c r="A766">
        <v>3</v>
      </c>
      <c r="B766">
        <v>41.880653000000002</v>
      </c>
      <c r="C766">
        <v>-87.636480000000006</v>
      </c>
      <c r="D766" s="1">
        <v>0.375</v>
      </c>
      <c r="E766" s="1">
        <v>0.70833333333333337</v>
      </c>
      <c r="F766" t="s">
        <v>12</v>
      </c>
      <c r="G766" cm="1">
        <f t="array" ref="G766">_xlfn.IFS(F766="Fast Food",0,F766="Groceries",1,F766="Home",2,F766="Library",3,F766="Mall",4,F766="Museum",5,F766="Nightclub",6,F766="Park",7,F766="Parking",8,F766="Restaurant",9,F766="Work",10)</f>
        <v>10</v>
      </c>
      <c r="H766" t="s">
        <v>14</v>
      </c>
      <c r="I766">
        <v>29</v>
      </c>
      <c r="J766" s="2">
        <v>44148</v>
      </c>
      <c r="K766">
        <f t="shared" si="88"/>
        <v>1</v>
      </c>
      <c r="L766" t="str">
        <f t="shared" si="89"/>
        <v>F</v>
      </c>
      <c r="M766">
        <f t="shared" si="90"/>
        <v>46</v>
      </c>
      <c r="N766" s="11">
        <f t="shared" si="91"/>
        <v>0.41666666666666663</v>
      </c>
      <c r="O766" s="3">
        <f t="shared" si="92"/>
        <v>420.00000000000011</v>
      </c>
      <c r="P766">
        <f t="shared" si="93"/>
        <v>1</v>
      </c>
      <c r="Q766">
        <f t="shared" si="94"/>
        <v>0.2</v>
      </c>
      <c r="R766">
        <f t="shared" si="95"/>
        <v>1</v>
      </c>
    </row>
    <row r="767" spans="1:18" x14ac:dyDescent="0.3">
      <c r="A767">
        <v>3</v>
      </c>
      <c r="B767">
        <v>41.881996999999998</v>
      </c>
      <c r="C767">
        <v>-87.627484999999993</v>
      </c>
      <c r="D767" s="1">
        <v>0.73958333333333337</v>
      </c>
      <c r="E767" s="1">
        <v>0.77083333333333337</v>
      </c>
      <c r="F767" t="s">
        <v>15</v>
      </c>
      <c r="G767" cm="1">
        <f t="array" ref="G767">_xlfn.IFS(F767="Fast Food",0,F767="Groceries",1,F767="Home",2,F767="Library",3,F767="Mall",4,F767="Museum",5,F767="Nightclub",6,F767="Park",7,F767="Parking",8,F767="Restaurant",9,F767="Work",10)</f>
        <v>1</v>
      </c>
      <c r="H767" t="s">
        <v>14</v>
      </c>
      <c r="I767">
        <v>29</v>
      </c>
      <c r="J767" s="2">
        <v>44148</v>
      </c>
      <c r="K767">
        <f t="shared" si="88"/>
        <v>1</v>
      </c>
      <c r="L767" t="str">
        <f t="shared" si="89"/>
        <v>F</v>
      </c>
      <c r="M767">
        <f t="shared" si="90"/>
        <v>46</v>
      </c>
      <c r="N767" s="11">
        <f t="shared" si="91"/>
        <v>0.75</v>
      </c>
      <c r="O767" s="3">
        <f t="shared" si="92"/>
        <v>30.000000000000053</v>
      </c>
      <c r="P767">
        <f t="shared" si="93"/>
        <v>1</v>
      </c>
      <c r="Q767">
        <f t="shared" si="94"/>
        <v>0.33333333333333331</v>
      </c>
      <c r="R767">
        <f t="shared" si="95"/>
        <v>1</v>
      </c>
    </row>
    <row r="768" spans="1:18" x14ac:dyDescent="0.3">
      <c r="A768">
        <v>3</v>
      </c>
      <c r="B768">
        <v>41.897865000000003</v>
      </c>
      <c r="C768">
        <v>-87.630874000000006</v>
      </c>
      <c r="D768" s="1">
        <v>0.79166666666666663</v>
      </c>
      <c r="E768" s="1">
        <v>0.99930555555555556</v>
      </c>
      <c r="F768" t="s">
        <v>13</v>
      </c>
      <c r="G768" cm="1">
        <f t="array" ref="G768">_xlfn.IFS(F768="Fast Food",0,F768="Groceries",1,F768="Home",2,F768="Library",3,F768="Mall",4,F768="Museum",5,F768="Nightclub",6,F768="Park",7,F768="Parking",8,F768="Restaurant",9,F768="Work",10)</f>
        <v>2</v>
      </c>
      <c r="H768" t="s">
        <v>14</v>
      </c>
      <c r="I768">
        <v>29</v>
      </c>
      <c r="J768" s="2">
        <v>44148</v>
      </c>
      <c r="K768">
        <f t="shared" si="88"/>
        <v>1</v>
      </c>
      <c r="L768" t="str">
        <f t="shared" si="89"/>
        <v>F</v>
      </c>
      <c r="M768">
        <f t="shared" si="90"/>
        <v>46</v>
      </c>
      <c r="N768" s="11">
        <f t="shared" si="91"/>
        <v>0.83333333333333326</v>
      </c>
      <c r="O768" s="3">
        <f t="shared" si="92"/>
        <v>239.00000000000011</v>
      </c>
      <c r="P768">
        <f t="shared" si="93"/>
        <v>1</v>
      </c>
      <c r="Q768">
        <f t="shared" si="94"/>
        <v>0.47058823529411764</v>
      </c>
      <c r="R768">
        <f t="shared" si="95"/>
        <v>1</v>
      </c>
    </row>
    <row r="769" spans="1:18" x14ac:dyDescent="0.3">
      <c r="A769">
        <v>4</v>
      </c>
      <c r="B769">
        <v>41.880653000000002</v>
      </c>
      <c r="C769">
        <v>-87.636480000000006</v>
      </c>
      <c r="D769" s="1">
        <v>0.375</v>
      </c>
      <c r="E769" s="1">
        <v>0.71527777777777779</v>
      </c>
      <c r="F769" t="s">
        <v>12</v>
      </c>
      <c r="G769" cm="1">
        <f t="array" ref="G769">_xlfn.IFS(F769="Fast Food",0,F769="Groceries",1,F769="Home",2,F769="Library",3,F769="Mall",4,F769="Museum",5,F769="Nightclub",6,F769="Park",7,F769="Parking",8,F769="Restaurant",9,F769="Work",10)</f>
        <v>10</v>
      </c>
      <c r="H769" t="s">
        <v>10</v>
      </c>
      <c r="I769">
        <v>26</v>
      </c>
      <c r="J769" s="2">
        <v>44148</v>
      </c>
      <c r="K769">
        <f t="shared" si="88"/>
        <v>1</v>
      </c>
      <c r="L769" t="str">
        <f t="shared" si="89"/>
        <v>F</v>
      </c>
      <c r="M769">
        <f t="shared" si="90"/>
        <v>46</v>
      </c>
      <c r="N769" s="11">
        <f t="shared" si="91"/>
        <v>0.41666666666666663</v>
      </c>
      <c r="O769" s="3">
        <f t="shared" si="92"/>
        <v>430.00000000000006</v>
      </c>
      <c r="P769">
        <f t="shared" si="93"/>
        <v>1</v>
      </c>
      <c r="Q769">
        <f t="shared" si="94"/>
        <v>0.2</v>
      </c>
      <c r="R769">
        <f t="shared" si="95"/>
        <v>1</v>
      </c>
    </row>
    <row r="770" spans="1:18" x14ac:dyDescent="0.3">
      <c r="A770">
        <v>4</v>
      </c>
      <c r="B770">
        <v>41.881996999999998</v>
      </c>
      <c r="C770">
        <v>-87.627484999999993</v>
      </c>
      <c r="D770" s="1">
        <v>0.73958333333333337</v>
      </c>
      <c r="E770" s="1">
        <v>0.77777777777777779</v>
      </c>
      <c r="F770" t="s">
        <v>15</v>
      </c>
      <c r="G770" cm="1">
        <f t="array" ref="G770">_xlfn.IFS(F770="Fast Food",0,F770="Groceries",1,F770="Home",2,F770="Library",3,F770="Mall",4,F770="Museum",5,F770="Nightclub",6,F770="Park",7,F770="Parking",8,F770="Restaurant",9,F770="Work",10)</f>
        <v>1</v>
      </c>
      <c r="H770" t="s">
        <v>10</v>
      </c>
      <c r="I770">
        <v>26</v>
      </c>
      <c r="J770" s="2">
        <v>44148</v>
      </c>
      <c r="K770">
        <f t="shared" si="88"/>
        <v>1</v>
      </c>
      <c r="L770" t="str">
        <f t="shared" si="89"/>
        <v>F</v>
      </c>
      <c r="M770">
        <f t="shared" si="90"/>
        <v>46</v>
      </c>
      <c r="N770" s="11">
        <f t="shared" si="91"/>
        <v>0.75</v>
      </c>
      <c r="O770" s="3">
        <f t="shared" si="92"/>
        <v>40.000000000000014</v>
      </c>
      <c r="P770">
        <f t="shared" si="93"/>
        <v>1</v>
      </c>
      <c r="Q770">
        <f t="shared" si="94"/>
        <v>0.33333333333333331</v>
      </c>
      <c r="R770">
        <f t="shared" si="95"/>
        <v>1</v>
      </c>
    </row>
    <row r="771" spans="1:18" x14ac:dyDescent="0.3">
      <c r="A771">
        <v>4</v>
      </c>
      <c r="B771">
        <v>41.897865000000003</v>
      </c>
      <c r="C771">
        <v>-87.630874000000006</v>
      </c>
      <c r="D771" s="1">
        <v>0.79166666666666663</v>
      </c>
      <c r="E771" s="1">
        <v>0.99930555555555556</v>
      </c>
      <c r="F771" t="s">
        <v>13</v>
      </c>
      <c r="G771" cm="1">
        <f t="array" ref="G771">_xlfn.IFS(F771="Fast Food",0,F771="Groceries",1,F771="Home",2,F771="Library",3,F771="Mall",4,F771="Museum",5,F771="Nightclub",6,F771="Park",7,F771="Parking",8,F771="Restaurant",9,F771="Work",10)</f>
        <v>2</v>
      </c>
      <c r="H771" t="s">
        <v>10</v>
      </c>
      <c r="I771">
        <v>26</v>
      </c>
      <c r="J771" s="2">
        <v>44148</v>
      </c>
      <c r="K771">
        <f t="shared" ref="K771:K834" si="96">CHOOSE(WEEKDAY(J771),0,1,1,1,1,1,0)</f>
        <v>1</v>
      </c>
      <c r="L771" t="str">
        <f t="shared" ref="L771:L834" si="97">CHOOSE(WEEKDAY(J771),"Su","M","Tu","W","Th","F","Sa")</f>
        <v>F</v>
      </c>
      <c r="M771">
        <f t="shared" ref="M771:M834" si="98">WEEKNUM(J771)</f>
        <v>46</v>
      </c>
      <c r="N771" s="11">
        <f t="shared" ref="N771:N834" si="99">MROUND(D771,"2:00")</f>
        <v>0.83333333333333326</v>
      </c>
      <c r="O771" s="3">
        <f t="shared" ref="O771:O834" si="100">(E771-N771)*1440</f>
        <v>239.00000000000011</v>
      </c>
      <c r="P771">
        <f t="shared" ref="P771:P834" si="101">COUNTIFS(F:F,F771,A:A,A771,L:L,L771)/(MAX(M:M)-MIN(M:M))</f>
        <v>1</v>
      </c>
      <c r="Q771">
        <f t="shared" ref="Q771:Q834" si="102">COUNTIFS(F:F,F771,N:N,N771,L:L,L771,A:A,A771)/COUNTIFS(F:F,F771,L:L,L771,N:N,N771)</f>
        <v>0.47058823529411764</v>
      </c>
      <c r="R771">
        <f t="shared" ref="R771:R834" si="103">COUNTIFS(F:F,F771,A:A,A771,L:L,L771,N:N,N771)/(MAX(M:M)-MIN(M:M))</f>
        <v>1</v>
      </c>
    </row>
    <row r="772" spans="1:18" x14ac:dyDescent="0.3">
      <c r="A772">
        <v>5</v>
      </c>
      <c r="B772">
        <v>41.874848999999998</v>
      </c>
      <c r="C772">
        <v>-87.634506000000002</v>
      </c>
      <c r="D772" s="1">
        <v>0.25</v>
      </c>
      <c r="E772" s="1">
        <v>0.3125</v>
      </c>
      <c r="F772" t="s">
        <v>16</v>
      </c>
      <c r="G772" cm="1">
        <f t="array" ref="G772">_xlfn.IFS(F772="Fast Food",0,F772="Groceries",1,F772="Home",2,F772="Library",3,F772="Mall",4,F772="Museum",5,F772="Nightclub",6,F772="Park",7,F772="Parking",8,F772="Restaurant",9,F772="Work",10)</f>
        <v>7</v>
      </c>
      <c r="H772" t="s">
        <v>10</v>
      </c>
      <c r="I772">
        <v>27</v>
      </c>
      <c r="J772" s="2">
        <v>44148</v>
      </c>
      <c r="K772">
        <f t="shared" si="96"/>
        <v>1</v>
      </c>
      <c r="L772" t="str">
        <f t="shared" si="97"/>
        <v>F</v>
      </c>
      <c r="M772">
        <f t="shared" si="98"/>
        <v>46</v>
      </c>
      <c r="N772" s="11">
        <f t="shared" si="99"/>
        <v>0.25</v>
      </c>
      <c r="O772" s="3">
        <f t="shared" si="100"/>
        <v>90</v>
      </c>
      <c r="P772">
        <f t="shared" si="101"/>
        <v>1</v>
      </c>
      <c r="Q772">
        <f t="shared" si="102"/>
        <v>0.5</v>
      </c>
      <c r="R772">
        <f t="shared" si="103"/>
        <v>1</v>
      </c>
    </row>
    <row r="773" spans="1:18" x14ac:dyDescent="0.3">
      <c r="A773">
        <v>5</v>
      </c>
      <c r="B773">
        <v>41.880653000000002</v>
      </c>
      <c r="C773">
        <v>-87.636480000000006</v>
      </c>
      <c r="D773" s="1">
        <v>0.375</v>
      </c>
      <c r="E773" s="1">
        <v>0.70833333333333337</v>
      </c>
      <c r="F773" t="s">
        <v>12</v>
      </c>
      <c r="G773" cm="1">
        <f t="array" ref="G773">_xlfn.IFS(F773="Fast Food",0,F773="Groceries",1,F773="Home",2,F773="Library",3,F773="Mall",4,F773="Museum",5,F773="Nightclub",6,F773="Park",7,F773="Parking",8,F773="Restaurant",9,F773="Work",10)</f>
        <v>10</v>
      </c>
      <c r="H773" t="s">
        <v>10</v>
      </c>
      <c r="I773">
        <v>27</v>
      </c>
      <c r="J773" s="2">
        <v>44148</v>
      </c>
      <c r="K773">
        <f t="shared" si="96"/>
        <v>1</v>
      </c>
      <c r="L773" t="str">
        <f t="shared" si="97"/>
        <v>F</v>
      </c>
      <c r="M773">
        <f t="shared" si="98"/>
        <v>46</v>
      </c>
      <c r="N773" s="11">
        <f t="shared" si="99"/>
        <v>0.41666666666666663</v>
      </c>
      <c r="O773" s="3">
        <f t="shared" si="100"/>
        <v>420.00000000000011</v>
      </c>
      <c r="P773">
        <f t="shared" si="101"/>
        <v>1</v>
      </c>
      <c r="Q773">
        <f t="shared" si="102"/>
        <v>0.2</v>
      </c>
      <c r="R773">
        <f t="shared" si="103"/>
        <v>1</v>
      </c>
    </row>
    <row r="774" spans="1:18" x14ac:dyDescent="0.3">
      <c r="A774">
        <v>5</v>
      </c>
      <c r="B774">
        <v>41.897865000000003</v>
      </c>
      <c r="C774">
        <v>-87.630874000000006</v>
      </c>
      <c r="D774" s="1">
        <v>0.73958333333333337</v>
      </c>
      <c r="E774" s="1">
        <v>0.99930555555555556</v>
      </c>
      <c r="F774" t="s">
        <v>13</v>
      </c>
      <c r="G774" cm="1">
        <f t="array" ref="G774">_xlfn.IFS(F774="Fast Food",0,F774="Groceries",1,F774="Home",2,F774="Library",3,F774="Mall",4,F774="Museum",5,F774="Nightclub",6,F774="Park",7,F774="Parking",8,F774="Restaurant",9,F774="Work",10)</f>
        <v>2</v>
      </c>
      <c r="H774" t="s">
        <v>10</v>
      </c>
      <c r="I774">
        <v>27</v>
      </c>
      <c r="J774" s="2">
        <v>44148</v>
      </c>
      <c r="K774">
        <f t="shared" si="96"/>
        <v>1</v>
      </c>
      <c r="L774" t="str">
        <f t="shared" si="97"/>
        <v>F</v>
      </c>
      <c r="M774">
        <f t="shared" si="98"/>
        <v>46</v>
      </c>
      <c r="N774" s="11">
        <f t="shared" si="99"/>
        <v>0.75</v>
      </c>
      <c r="O774" s="3">
        <f t="shared" si="100"/>
        <v>359</v>
      </c>
      <c r="P774">
        <f t="shared" si="101"/>
        <v>1</v>
      </c>
      <c r="Q774">
        <f t="shared" si="102"/>
        <v>0.26666666666666666</v>
      </c>
      <c r="R774">
        <f t="shared" si="103"/>
        <v>1</v>
      </c>
    </row>
    <row r="775" spans="1:18" x14ac:dyDescent="0.3">
      <c r="A775">
        <v>6</v>
      </c>
      <c r="B775">
        <v>41.874848999999998</v>
      </c>
      <c r="C775">
        <v>-87.634506000000002</v>
      </c>
      <c r="D775" s="1">
        <v>0.25</v>
      </c>
      <c r="E775" s="1">
        <v>0.31944444444444448</v>
      </c>
      <c r="F775" t="s">
        <v>16</v>
      </c>
      <c r="G775" cm="1">
        <f t="array" ref="G775">_xlfn.IFS(F775="Fast Food",0,F775="Groceries",1,F775="Home",2,F775="Library",3,F775="Mall",4,F775="Museum",5,F775="Nightclub",6,F775="Park",7,F775="Parking",8,F775="Restaurant",9,F775="Work",10)</f>
        <v>7</v>
      </c>
      <c r="H775" t="s">
        <v>14</v>
      </c>
      <c r="I775">
        <v>29</v>
      </c>
      <c r="J775" s="2">
        <v>44148</v>
      </c>
      <c r="K775">
        <f t="shared" si="96"/>
        <v>1</v>
      </c>
      <c r="L775" t="str">
        <f t="shared" si="97"/>
        <v>F</v>
      </c>
      <c r="M775">
        <f t="shared" si="98"/>
        <v>46</v>
      </c>
      <c r="N775" s="11">
        <f t="shared" si="99"/>
        <v>0.25</v>
      </c>
      <c r="O775" s="3">
        <f t="shared" si="100"/>
        <v>100.00000000000004</v>
      </c>
      <c r="P775">
        <f t="shared" si="101"/>
        <v>1</v>
      </c>
      <c r="Q775">
        <f t="shared" si="102"/>
        <v>0.5</v>
      </c>
      <c r="R775">
        <f t="shared" si="103"/>
        <v>1</v>
      </c>
    </row>
    <row r="776" spans="1:18" x14ac:dyDescent="0.3">
      <c r="A776">
        <v>6</v>
      </c>
      <c r="B776">
        <v>41.880653000000002</v>
      </c>
      <c r="C776">
        <v>-87.636480000000006</v>
      </c>
      <c r="D776" s="1">
        <v>0.375</v>
      </c>
      <c r="E776" s="1">
        <v>0.71527777777777779</v>
      </c>
      <c r="F776" t="s">
        <v>12</v>
      </c>
      <c r="G776" cm="1">
        <f t="array" ref="G776">_xlfn.IFS(F776="Fast Food",0,F776="Groceries",1,F776="Home",2,F776="Library",3,F776="Mall",4,F776="Museum",5,F776="Nightclub",6,F776="Park",7,F776="Parking",8,F776="Restaurant",9,F776="Work",10)</f>
        <v>10</v>
      </c>
      <c r="H776" t="s">
        <v>14</v>
      </c>
      <c r="I776">
        <v>29</v>
      </c>
      <c r="J776" s="2">
        <v>44148</v>
      </c>
      <c r="K776">
        <f t="shared" si="96"/>
        <v>1</v>
      </c>
      <c r="L776" t="str">
        <f t="shared" si="97"/>
        <v>F</v>
      </c>
      <c r="M776">
        <f t="shared" si="98"/>
        <v>46</v>
      </c>
      <c r="N776" s="11">
        <f t="shared" si="99"/>
        <v>0.41666666666666663</v>
      </c>
      <c r="O776" s="3">
        <f t="shared" si="100"/>
        <v>430.00000000000006</v>
      </c>
      <c r="P776">
        <f t="shared" si="101"/>
        <v>1</v>
      </c>
      <c r="Q776">
        <f t="shared" si="102"/>
        <v>0.2</v>
      </c>
      <c r="R776">
        <f t="shared" si="103"/>
        <v>1</v>
      </c>
    </row>
    <row r="777" spans="1:18" x14ac:dyDescent="0.3">
      <c r="A777">
        <v>6</v>
      </c>
      <c r="B777">
        <v>41.881996999999998</v>
      </c>
      <c r="C777">
        <v>-87.627484999999993</v>
      </c>
      <c r="D777" s="1">
        <v>0.73958333333333337</v>
      </c>
      <c r="E777" s="1">
        <v>0.77777777777777779</v>
      </c>
      <c r="F777" t="s">
        <v>15</v>
      </c>
      <c r="G777" cm="1">
        <f t="array" ref="G777">_xlfn.IFS(F777="Fast Food",0,F777="Groceries",1,F777="Home",2,F777="Library",3,F777="Mall",4,F777="Museum",5,F777="Nightclub",6,F777="Park",7,F777="Parking",8,F777="Restaurant",9,F777="Work",10)</f>
        <v>1</v>
      </c>
      <c r="H777" t="s">
        <v>14</v>
      </c>
      <c r="I777">
        <v>29</v>
      </c>
      <c r="J777" s="2">
        <v>44148</v>
      </c>
      <c r="K777">
        <f t="shared" si="96"/>
        <v>1</v>
      </c>
      <c r="L777" t="str">
        <f t="shared" si="97"/>
        <v>F</v>
      </c>
      <c r="M777">
        <f t="shared" si="98"/>
        <v>46</v>
      </c>
      <c r="N777" s="11">
        <f t="shared" si="99"/>
        <v>0.75</v>
      </c>
      <c r="O777" s="3">
        <f t="shared" si="100"/>
        <v>40.000000000000014</v>
      </c>
      <c r="P777">
        <f t="shared" si="101"/>
        <v>1</v>
      </c>
      <c r="Q777">
        <f t="shared" si="102"/>
        <v>0.33333333333333331</v>
      </c>
      <c r="R777">
        <f t="shared" si="103"/>
        <v>1</v>
      </c>
    </row>
    <row r="778" spans="1:18" x14ac:dyDescent="0.3">
      <c r="A778">
        <v>6</v>
      </c>
      <c r="B778">
        <v>41.897865000000003</v>
      </c>
      <c r="C778">
        <v>-87.630874000000006</v>
      </c>
      <c r="D778" s="1">
        <v>0.73958333333333337</v>
      </c>
      <c r="E778" s="1">
        <v>0.99930555555555556</v>
      </c>
      <c r="F778" t="s">
        <v>13</v>
      </c>
      <c r="G778" cm="1">
        <f t="array" ref="G778">_xlfn.IFS(F778="Fast Food",0,F778="Groceries",1,F778="Home",2,F778="Library",3,F778="Mall",4,F778="Museum",5,F778="Nightclub",6,F778="Park",7,F778="Parking",8,F778="Restaurant",9,F778="Work",10)</f>
        <v>2</v>
      </c>
      <c r="H778" t="s">
        <v>14</v>
      </c>
      <c r="I778">
        <v>29</v>
      </c>
      <c r="J778" s="2">
        <v>44148</v>
      </c>
      <c r="K778">
        <f t="shared" si="96"/>
        <v>1</v>
      </c>
      <c r="L778" t="str">
        <f t="shared" si="97"/>
        <v>F</v>
      </c>
      <c r="M778">
        <f t="shared" si="98"/>
        <v>46</v>
      </c>
      <c r="N778" s="11">
        <f t="shared" si="99"/>
        <v>0.75</v>
      </c>
      <c r="O778" s="3">
        <f t="shared" si="100"/>
        <v>359</v>
      </c>
      <c r="P778">
        <f t="shared" si="101"/>
        <v>1</v>
      </c>
      <c r="Q778">
        <f t="shared" si="102"/>
        <v>0.26666666666666666</v>
      </c>
      <c r="R778">
        <f t="shared" si="103"/>
        <v>1</v>
      </c>
    </row>
    <row r="779" spans="1:18" x14ac:dyDescent="0.3">
      <c r="A779">
        <v>1</v>
      </c>
      <c r="B779">
        <v>41.878163000000001</v>
      </c>
      <c r="C779">
        <v>-87.634919999999994</v>
      </c>
      <c r="D779" s="1">
        <v>0.52083333333333337</v>
      </c>
      <c r="E779" s="1">
        <v>0.54166666666666663</v>
      </c>
      <c r="F779" t="s">
        <v>17</v>
      </c>
      <c r="G779" cm="1">
        <f t="array" ref="G779">_xlfn.IFS(F779="Fast Food",0,F779="Groceries",1,F779="Home",2,F779="Library",3,F779="Mall",4,F779="Museum",5,F779="Nightclub",6,F779="Park",7,F779="Parking",8,F779="Restaurant",9,F779="Work",10)</f>
        <v>9</v>
      </c>
      <c r="H779" t="s">
        <v>10</v>
      </c>
      <c r="I779">
        <v>25</v>
      </c>
      <c r="J779" s="2">
        <v>44149</v>
      </c>
      <c r="K779">
        <f t="shared" si="96"/>
        <v>0</v>
      </c>
      <c r="L779" t="str">
        <f t="shared" si="97"/>
        <v>Sa</v>
      </c>
      <c r="M779">
        <f t="shared" si="98"/>
        <v>46</v>
      </c>
      <c r="N779" s="11">
        <f t="shared" si="99"/>
        <v>0.5</v>
      </c>
      <c r="O779" s="3">
        <f t="shared" si="100"/>
        <v>59.999999999999943</v>
      </c>
      <c r="P779">
        <f t="shared" si="101"/>
        <v>1</v>
      </c>
      <c r="Q779">
        <f t="shared" si="102"/>
        <v>1</v>
      </c>
      <c r="R779">
        <f t="shared" si="103"/>
        <v>1</v>
      </c>
    </row>
    <row r="780" spans="1:18" x14ac:dyDescent="0.3">
      <c r="A780">
        <v>1</v>
      </c>
      <c r="B780">
        <v>41.884017999999998</v>
      </c>
      <c r="C780">
        <v>-87.627398999999997</v>
      </c>
      <c r="D780" s="1">
        <v>0.58333333333333337</v>
      </c>
      <c r="E780" s="1">
        <v>0.66666666666666663</v>
      </c>
      <c r="F780" t="s">
        <v>18</v>
      </c>
      <c r="G780" cm="1">
        <f t="array" ref="G780">_xlfn.IFS(F780="Fast Food",0,F780="Groceries",1,F780="Home",2,F780="Library",3,F780="Mall",4,F780="Museum",5,F780="Nightclub",6,F780="Park",7,F780="Parking",8,F780="Restaurant",9,F780="Work",10)</f>
        <v>4</v>
      </c>
      <c r="H780" t="s">
        <v>10</v>
      </c>
      <c r="I780">
        <v>25</v>
      </c>
      <c r="J780" s="2">
        <v>44149</v>
      </c>
      <c r="K780">
        <f t="shared" si="96"/>
        <v>0</v>
      </c>
      <c r="L780" t="str">
        <f t="shared" si="97"/>
        <v>Sa</v>
      </c>
      <c r="M780">
        <f t="shared" si="98"/>
        <v>46</v>
      </c>
      <c r="N780" s="11">
        <f t="shared" si="99"/>
        <v>0.58333333333333326</v>
      </c>
      <c r="O780" s="3">
        <f t="shared" si="100"/>
        <v>120.00000000000006</v>
      </c>
      <c r="P780">
        <f t="shared" si="101"/>
        <v>1</v>
      </c>
      <c r="Q780">
        <f t="shared" si="102"/>
        <v>1</v>
      </c>
      <c r="R780">
        <f t="shared" si="103"/>
        <v>1</v>
      </c>
    </row>
    <row r="781" spans="1:18" x14ac:dyDescent="0.3">
      <c r="A781">
        <v>1</v>
      </c>
      <c r="B781">
        <v>41.883138000000002</v>
      </c>
      <c r="C781">
        <v>-87.630692999999994</v>
      </c>
      <c r="D781" s="1">
        <v>0.6875</v>
      </c>
      <c r="E781" s="1">
        <v>0.70833333333333337</v>
      </c>
      <c r="F781" t="s">
        <v>19</v>
      </c>
      <c r="G781" cm="1">
        <f t="array" ref="G781">_xlfn.IFS(F781="Fast Food",0,F781="Groceries",1,F781="Home",2,F781="Library",3,F781="Mall",4,F781="Museum",5,F781="Nightclub",6,F781="Park",7,F781="Parking",8,F781="Restaurant",9,F781="Work",10)</f>
        <v>3</v>
      </c>
      <c r="H781" t="s">
        <v>10</v>
      </c>
      <c r="I781">
        <v>25</v>
      </c>
      <c r="J781" s="2">
        <v>44149</v>
      </c>
      <c r="K781">
        <f t="shared" si="96"/>
        <v>0</v>
      </c>
      <c r="L781" t="str">
        <f t="shared" si="97"/>
        <v>Sa</v>
      </c>
      <c r="M781">
        <f t="shared" si="98"/>
        <v>46</v>
      </c>
      <c r="N781" s="11">
        <f t="shared" si="99"/>
        <v>0.66666666666666663</v>
      </c>
      <c r="O781" s="3">
        <f t="shared" si="100"/>
        <v>60.000000000000107</v>
      </c>
      <c r="P781">
        <f t="shared" si="101"/>
        <v>1</v>
      </c>
      <c r="Q781">
        <f t="shared" si="102"/>
        <v>1</v>
      </c>
      <c r="R781">
        <f t="shared" si="103"/>
        <v>1</v>
      </c>
    </row>
    <row r="782" spans="1:18" x14ac:dyDescent="0.3">
      <c r="A782">
        <v>1</v>
      </c>
      <c r="B782">
        <v>41.897865000000003</v>
      </c>
      <c r="C782">
        <v>-87.630874000000006</v>
      </c>
      <c r="D782" s="1">
        <v>0.83333333333333337</v>
      </c>
      <c r="E782" s="1">
        <v>0.99930555555555556</v>
      </c>
      <c r="F782" t="s">
        <v>13</v>
      </c>
      <c r="G782" cm="1">
        <f t="array" ref="G782">_xlfn.IFS(F782="Fast Food",0,F782="Groceries",1,F782="Home",2,F782="Library",3,F782="Mall",4,F782="Museum",5,F782="Nightclub",6,F782="Park",7,F782="Parking",8,F782="Restaurant",9,F782="Work",10)</f>
        <v>2</v>
      </c>
      <c r="H782" t="s">
        <v>10</v>
      </c>
      <c r="I782">
        <v>25</v>
      </c>
      <c r="J782" s="2">
        <v>44149</v>
      </c>
      <c r="K782">
        <f t="shared" si="96"/>
        <v>0</v>
      </c>
      <c r="L782" t="str">
        <f t="shared" si="97"/>
        <v>Sa</v>
      </c>
      <c r="M782">
        <f t="shared" si="98"/>
        <v>46</v>
      </c>
      <c r="N782" s="11">
        <f t="shared" si="99"/>
        <v>0.83333333333333326</v>
      </c>
      <c r="O782" s="3">
        <f t="shared" si="100"/>
        <v>239.00000000000011</v>
      </c>
      <c r="P782">
        <f t="shared" si="101"/>
        <v>1</v>
      </c>
      <c r="Q782">
        <f t="shared" si="102"/>
        <v>0.88888888888888884</v>
      </c>
      <c r="R782">
        <f t="shared" si="103"/>
        <v>1</v>
      </c>
    </row>
    <row r="783" spans="1:18" x14ac:dyDescent="0.3">
      <c r="A783">
        <v>2</v>
      </c>
      <c r="B783">
        <v>41.879927000000002</v>
      </c>
      <c r="C783">
        <v>-87.623632999999998</v>
      </c>
      <c r="D783" s="1">
        <v>0.39583333333333331</v>
      </c>
      <c r="E783" s="1">
        <v>0.5625</v>
      </c>
      <c r="F783" t="s">
        <v>20</v>
      </c>
      <c r="G783" cm="1">
        <f t="array" ref="G783">_xlfn.IFS(F783="Fast Food",0,F783="Groceries",1,F783="Home",2,F783="Library",3,F783="Mall",4,F783="Museum",5,F783="Nightclub",6,F783="Park",7,F783="Parking",8,F783="Restaurant",9,F783="Work",10)</f>
        <v>5</v>
      </c>
      <c r="H783" t="s">
        <v>14</v>
      </c>
      <c r="I783">
        <v>27</v>
      </c>
      <c r="J783" s="2">
        <v>44149</v>
      </c>
      <c r="K783">
        <f t="shared" si="96"/>
        <v>0</v>
      </c>
      <c r="L783" t="str">
        <f t="shared" si="97"/>
        <v>Sa</v>
      </c>
      <c r="M783">
        <f t="shared" si="98"/>
        <v>46</v>
      </c>
      <c r="N783" s="11">
        <f t="shared" si="99"/>
        <v>0.41666666666666663</v>
      </c>
      <c r="O783" s="3">
        <f t="shared" si="100"/>
        <v>210.00000000000006</v>
      </c>
      <c r="P783">
        <f t="shared" si="101"/>
        <v>1</v>
      </c>
      <c r="Q783">
        <f t="shared" si="102"/>
        <v>1</v>
      </c>
      <c r="R783">
        <f t="shared" si="103"/>
        <v>1</v>
      </c>
    </row>
    <row r="784" spans="1:18" x14ac:dyDescent="0.3">
      <c r="A784">
        <v>2</v>
      </c>
      <c r="B784">
        <v>41.879604</v>
      </c>
      <c r="C784">
        <v>-87.633663999999996</v>
      </c>
      <c r="D784" s="1">
        <v>0.58333333333333337</v>
      </c>
      <c r="E784" s="1">
        <v>0.625</v>
      </c>
      <c r="F784" t="s">
        <v>9</v>
      </c>
      <c r="G784" cm="1">
        <f t="array" ref="G784">_xlfn.IFS(F784="Fast Food",0,F784="Groceries",1,F784="Home",2,F784="Library",3,F784="Mall",4,F784="Museum",5,F784="Nightclub",6,F784="Park",7,F784="Parking",8,F784="Restaurant",9,F784="Work",10)</f>
        <v>0</v>
      </c>
      <c r="H784" t="s">
        <v>14</v>
      </c>
      <c r="I784">
        <v>27</v>
      </c>
      <c r="J784" s="2">
        <v>44149</v>
      </c>
      <c r="K784">
        <f t="shared" si="96"/>
        <v>0</v>
      </c>
      <c r="L784" t="str">
        <f t="shared" si="97"/>
        <v>Sa</v>
      </c>
      <c r="M784">
        <f t="shared" si="98"/>
        <v>46</v>
      </c>
      <c r="N784" s="11">
        <f t="shared" si="99"/>
        <v>0.58333333333333326</v>
      </c>
      <c r="O784" s="3">
        <f t="shared" si="100"/>
        <v>60.000000000000107</v>
      </c>
      <c r="P784">
        <f t="shared" si="101"/>
        <v>1</v>
      </c>
      <c r="Q784">
        <f t="shared" si="102"/>
        <v>1</v>
      </c>
      <c r="R784">
        <f t="shared" si="103"/>
        <v>1</v>
      </c>
    </row>
    <row r="785" spans="1:18" x14ac:dyDescent="0.3">
      <c r="A785">
        <v>2</v>
      </c>
      <c r="B785">
        <v>41.897865000000003</v>
      </c>
      <c r="C785">
        <v>-87.630874000000006</v>
      </c>
      <c r="D785" s="1">
        <v>0.64583333333333337</v>
      </c>
      <c r="E785" s="1">
        <v>0.99930555555555556</v>
      </c>
      <c r="F785" t="s">
        <v>13</v>
      </c>
      <c r="G785" cm="1">
        <f t="array" ref="G785">_xlfn.IFS(F785="Fast Food",0,F785="Groceries",1,F785="Home",2,F785="Library",3,F785="Mall",4,F785="Museum",5,F785="Nightclub",6,F785="Park",7,F785="Parking",8,F785="Restaurant",9,F785="Work",10)</f>
        <v>2</v>
      </c>
      <c r="H785" t="s">
        <v>14</v>
      </c>
      <c r="I785">
        <v>27</v>
      </c>
      <c r="J785" s="2">
        <v>44149</v>
      </c>
      <c r="K785">
        <f t="shared" si="96"/>
        <v>0</v>
      </c>
      <c r="L785" t="str">
        <f t="shared" si="97"/>
        <v>Sa</v>
      </c>
      <c r="M785">
        <f t="shared" si="98"/>
        <v>46</v>
      </c>
      <c r="N785" s="11">
        <f t="shared" si="99"/>
        <v>0.66666666666666663</v>
      </c>
      <c r="O785" s="3">
        <f t="shared" si="100"/>
        <v>479.00000000000006</v>
      </c>
      <c r="P785">
        <f t="shared" si="101"/>
        <v>1.125</v>
      </c>
      <c r="Q785">
        <f t="shared" si="102"/>
        <v>0.5</v>
      </c>
      <c r="R785">
        <f t="shared" si="103"/>
        <v>1</v>
      </c>
    </row>
    <row r="786" spans="1:18" x14ac:dyDescent="0.3">
      <c r="A786">
        <v>3</v>
      </c>
      <c r="B786">
        <v>41.874848999999998</v>
      </c>
      <c r="C786">
        <v>-87.634506000000002</v>
      </c>
      <c r="D786" s="1">
        <v>0.29166666666666669</v>
      </c>
      <c r="E786" s="1">
        <v>0.375</v>
      </c>
      <c r="F786" t="s">
        <v>16</v>
      </c>
      <c r="G786" cm="1">
        <f t="array" ref="G786">_xlfn.IFS(F786="Fast Food",0,F786="Groceries",1,F786="Home",2,F786="Library",3,F786="Mall",4,F786="Museum",5,F786="Nightclub",6,F786="Park",7,F786="Parking",8,F786="Restaurant",9,F786="Work",10)</f>
        <v>7</v>
      </c>
      <c r="H786" t="s">
        <v>14</v>
      </c>
      <c r="I786">
        <v>29</v>
      </c>
      <c r="J786" s="2">
        <v>44149</v>
      </c>
      <c r="K786">
        <f t="shared" si="96"/>
        <v>0</v>
      </c>
      <c r="L786" t="str">
        <f t="shared" si="97"/>
        <v>Sa</v>
      </c>
      <c r="M786">
        <f t="shared" si="98"/>
        <v>46</v>
      </c>
      <c r="N786" s="11">
        <f t="shared" si="99"/>
        <v>0.33333333333333331</v>
      </c>
      <c r="O786" s="3">
        <f t="shared" si="100"/>
        <v>60.000000000000028</v>
      </c>
      <c r="P786">
        <f t="shared" si="101"/>
        <v>1</v>
      </c>
      <c r="Q786">
        <f t="shared" si="102"/>
        <v>1</v>
      </c>
      <c r="R786">
        <f t="shared" si="103"/>
        <v>1</v>
      </c>
    </row>
    <row r="787" spans="1:18" x14ac:dyDescent="0.3">
      <c r="A787">
        <v>3</v>
      </c>
      <c r="B787">
        <v>41.883138000000002</v>
      </c>
      <c r="C787">
        <v>-87.630692999999994</v>
      </c>
      <c r="D787" s="1">
        <v>0.70833333333333337</v>
      </c>
      <c r="E787" s="1">
        <v>0.75</v>
      </c>
      <c r="F787" t="s">
        <v>19</v>
      </c>
      <c r="G787" cm="1">
        <f t="array" ref="G787">_xlfn.IFS(F787="Fast Food",0,F787="Groceries",1,F787="Home",2,F787="Library",3,F787="Mall",4,F787="Museum",5,F787="Nightclub",6,F787="Park",7,F787="Parking",8,F787="Restaurant",9,F787="Work",10)</f>
        <v>3</v>
      </c>
      <c r="H787" t="s">
        <v>14</v>
      </c>
      <c r="I787">
        <v>29</v>
      </c>
      <c r="J787" s="2">
        <v>44149</v>
      </c>
      <c r="K787">
        <f t="shared" si="96"/>
        <v>0</v>
      </c>
      <c r="L787" t="str">
        <f t="shared" si="97"/>
        <v>Sa</v>
      </c>
      <c r="M787">
        <f t="shared" si="98"/>
        <v>46</v>
      </c>
      <c r="N787" s="11">
        <f t="shared" si="99"/>
        <v>0.75</v>
      </c>
      <c r="O787" s="3">
        <f t="shared" si="100"/>
        <v>0</v>
      </c>
      <c r="P787">
        <f t="shared" si="101"/>
        <v>1</v>
      </c>
      <c r="Q787">
        <f t="shared" si="102"/>
        <v>1</v>
      </c>
      <c r="R787">
        <f t="shared" si="103"/>
        <v>1</v>
      </c>
    </row>
    <row r="788" spans="1:18" x14ac:dyDescent="0.3">
      <c r="A788">
        <v>3</v>
      </c>
      <c r="B788">
        <v>41.884017999999998</v>
      </c>
      <c r="C788">
        <v>-87.627398999999997</v>
      </c>
      <c r="D788" s="1">
        <v>0.75</v>
      </c>
      <c r="E788" s="1">
        <v>0.91666666666666663</v>
      </c>
      <c r="F788" t="s">
        <v>18</v>
      </c>
      <c r="G788" cm="1">
        <f t="array" ref="G788">_xlfn.IFS(F788="Fast Food",0,F788="Groceries",1,F788="Home",2,F788="Library",3,F788="Mall",4,F788="Museum",5,F788="Nightclub",6,F788="Park",7,F788="Parking",8,F788="Restaurant",9,F788="Work",10)</f>
        <v>4</v>
      </c>
      <c r="H788" t="s">
        <v>14</v>
      </c>
      <c r="I788">
        <v>29</v>
      </c>
      <c r="J788" s="2">
        <v>44149</v>
      </c>
      <c r="K788">
        <f t="shared" si="96"/>
        <v>0</v>
      </c>
      <c r="L788" t="str">
        <f t="shared" si="97"/>
        <v>Sa</v>
      </c>
      <c r="M788">
        <f t="shared" si="98"/>
        <v>46</v>
      </c>
      <c r="N788" s="11">
        <f t="shared" si="99"/>
        <v>0.75</v>
      </c>
      <c r="O788" s="3">
        <f t="shared" si="100"/>
        <v>239.99999999999994</v>
      </c>
      <c r="P788">
        <f t="shared" si="101"/>
        <v>1</v>
      </c>
      <c r="Q788">
        <f t="shared" si="102"/>
        <v>1</v>
      </c>
      <c r="R788">
        <f t="shared" si="103"/>
        <v>1</v>
      </c>
    </row>
    <row r="789" spans="1:18" x14ac:dyDescent="0.3">
      <c r="A789">
        <v>4</v>
      </c>
      <c r="B789">
        <v>41.897865000000003</v>
      </c>
      <c r="C789">
        <v>-87.630874000000006</v>
      </c>
      <c r="D789" s="1">
        <v>0.375</v>
      </c>
      <c r="E789" s="1">
        <v>0.38541666666666669</v>
      </c>
      <c r="F789" t="s">
        <v>13</v>
      </c>
      <c r="G789" cm="1">
        <f t="array" ref="G789">_xlfn.IFS(F789="Fast Food",0,F789="Groceries",1,F789="Home",2,F789="Library",3,F789="Mall",4,F789="Museum",5,F789="Nightclub",6,F789="Park",7,F789="Parking",8,F789="Restaurant",9,F789="Work",10)</f>
        <v>2</v>
      </c>
      <c r="H789" t="s">
        <v>10</v>
      </c>
      <c r="I789">
        <v>26</v>
      </c>
      <c r="J789" s="2">
        <v>44149</v>
      </c>
      <c r="K789">
        <f t="shared" si="96"/>
        <v>0</v>
      </c>
      <c r="L789" t="str">
        <f t="shared" si="97"/>
        <v>Sa</v>
      </c>
      <c r="M789">
        <f t="shared" si="98"/>
        <v>46</v>
      </c>
      <c r="N789" s="11">
        <f t="shared" si="99"/>
        <v>0.41666666666666663</v>
      </c>
      <c r="O789" s="3">
        <f t="shared" si="100"/>
        <v>-44.999999999999922</v>
      </c>
      <c r="P789">
        <f t="shared" si="101"/>
        <v>1</v>
      </c>
      <c r="Q789">
        <f t="shared" si="102"/>
        <v>1</v>
      </c>
      <c r="R789">
        <f t="shared" si="103"/>
        <v>1</v>
      </c>
    </row>
    <row r="790" spans="1:18" x14ac:dyDescent="0.3">
      <c r="A790">
        <v>4</v>
      </c>
      <c r="B790">
        <v>41.879604</v>
      </c>
      <c r="C790">
        <v>-87.633663999999996</v>
      </c>
      <c r="D790" s="1">
        <v>0.75</v>
      </c>
      <c r="E790" s="1">
        <v>0.79166666666666663</v>
      </c>
      <c r="F790" t="s">
        <v>9</v>
      </c>
      <c r="G790" cm="1">
        <f t="array" ref="G790">_xlfn.IFS(F790="Fast Food",0,F790="Groceries",1,F790="Home",2,F790="Library",3,F790="Mall",4,F790="Museum",5,F790="Nightclub",6,F790="Park",7,F790="Parking",8,F790="Restaurant",9,F790="Work",10)</f>
        <v>0</v>
      </c>
      <c r="H790" t="s">
        <v>10</v>
      </c>
      <c r="I790">
        <v>26</v>
      </c>
      <c r="J790" s="2">
        <v>44149</v>
      </c>
      <c r="K790">
        <f t="shared" si="96"/>
        <v>0</v>
      </c>
      <c r="L790" t="str">
        <f t="shared" si="97"/>
        <v>Sa</v>
      </c>
      <c r="M790">
        <f t="shared" si="98"/>
        <v>46</v>
      </c>
      <c r="N790" s="11">
        <f t="shared" si="99"/>
        <v>0.75</v>
      </c>
      <c r="O790" s="3">
        <f t="shared" si="100"/>
        <v>59.999999999999943</v>
      </c>
      <c r="P790">
        <f t="shared" si="101"/>
        <v>1</v>
      </c>
      <c r="Q790">
        <f t="shared" si="102"/>
        <v>1</v>
      </c>
      <c r="R790">
        <f t="shared" si="103"/>
        <v>1</v>
      </c>
    </row>
    <row r="791" spans="1:18" x14ac:dyDescent="0.3">
      <c r="A791">
        <v>4</v>
      </c>
      <c r="B791">
        <v>41.890135999999998</v>
      </c>
      <c r="C791">
        <v>-87.631688999999994</v>
      </c>
      <c r="D791" s="1">
        <v>0.8125</v>
      </c>
      <c r="E791" s="1">
        <v>0</v>
      </c>
      <c r="F791" t="s">
        <v>21</v>
      </c>
      <c r="G791" cm="1">
        <f t="array" ref="G791">_xlfn.IFS(F791="Fast Food",0,F791="Groceries",1,F791="Home",2,F791="Library",3,F791="Mall",4,F791="Museum",5,F791="Nightclub",6,F791="Park",7,F791="Parking",8,F791="Restaurant",9,F791="Work",10)</f>
        <v>6</v>
      </c>
      <c r="H791" t="s">
        <v>10</v>
      </c>
      <c r="I791">
        <v>26</v>
      </c>
      <c r="J791" s="2">
        <v>44149</v>
      </c>
      <c r="K791">
        <f t="shared" si="96"/>
        <v>0</v>
      </c>
      <c r="L791" t="str">
        <f t="shared" si="97"/>
        <v>Sa</v>
      </c>
      <c r="M791">
        <f t="shared" si="98"/>
        <v>46</v>
      </c>
      <c r="N791" s="11">
        <f t="shared" si="99"/>
        <v>0.83333333333333326</v>
      </c>
      <c r="O791" s="3">
        <f t="shared" si="100"/>
        <v>-1200</v>
      </c>
      <c r="P791">
        <f t="shared" si="101"/>
        <v>1.125</v>
      </c>
      <c r="Q791">
        <f t="shared" si="102"/>
        <v>0.9</v>
      </c>
      <c r="R791">
        <f t="shared" si="103"/>
        <v>1.125</v>
      </c>
    </row>
    <row r="792" spans="1:18" x14ac:dyDescent="0.3">
      <c r="A792">
        <v>5</v>
      </c>
      <c r="B792">
        <v>41.897865000000003</v>
      </c>
      <c r="C792">
        <v>-87.630874000000006</v>
      </c>
      <c r="D792" s="1">
        <v>0.33333333333333331</v>
      </c>
      <c r="E792" s="1">
        <v>0.375</v>
      </c>
      <c r="F792" t="s">
        <v>13</v>
      </c>
      <c r="G792" cm="1">
        <f t="array" ref="G792">_xlfn.IFS(F792="Fast Food",0,F792="Groceries",1,F792="Home",2,F792="Library",3,F792="Mall",4,F792="Museum",5,F792="Nightclub",6,F792="Park",7,F792="Parking",8,F792="Restaurant",9,F792="Work",10)</f>
        <v>2</v>
      </c>
      <c r="H792" t="s">
        <v>10</v>
      </c>
      <c r="I792">
        <v>27</v>
      </c>
      <c r="J792" s="2">
        <v>44149</v>
      </c>
      <c r="K792">
        <f t="shared" si="96"/>
        <v>0</v>
      </c>
      <c r="L792" t="str">
        <f t="shared" si="97"/>
        <v>Sa</v>
      </c>
      <c r="M792">
        <f t="shared" si="98"/>
        <v>46</v>
      </c>
      <c r="N792" s="11">
        <f t="shared" si="99"/>
        <v>0.33333333333333331</v>
      </c>
      <c r="O792" s="3">
        <f t="shared" si="100"/>
        <v>60.000000000000028</v>
      </c>
      <c r="P792">
        <f t="shared" si="101"/>
        <v>1</v>
      </c>
      <c r="Q792">
        <f t="shared" si="102"/>
        <v>1</v>
      </c>
      <c r="R792">
        <f t="shared" si="103"/>
        <v>1</v>
      </c>
    </row>
    <row r="793" spans="1:18" x14ac:dyDescent="0.3">
      <c r="A793">
        <v>5</v>
      </c>
      <c r="B793">
        <v>41.881996999999998</v>
      </c>
      <c r="C793">
        <v>-87.627484999999993</v>
      </c>
      <c r="D793" s="1">
        <v>0.375</v>
      </c>
      <c r="E793" s="1">
        <v>0.54166666666666663</v>
      </c>
      <c r="F793" t="s">
        <v>15</v>
      </c>
      <c r="G793" cm="1">
        <f t="array" ref="G793">_xlfn.IFS(F793="Fast Food",0,F793="Groceries",1,F793="Home",2,F793="Library",3,F793="Mall",4,F793="Museum",5,F793="Nightclub",6,F793="Park",7,F793="Parking",8,F793="Restaurant",9,F793="Work",10)</f>
        <v>1</v>
      </c>
      <c r="H793" t="s">
        <v>10</v>
      </c>
      <c r="I793">
        <v>27</v>
      </c>
      <c r="J793" s="2">
        <v>44149</v>
      </c>
      <c r="K793">
        <f t="shared" si="96"/>
        <v>0</v>
      </c>
      <c r="L793" t="str">
        <f t="shared" si="97"/>
        <v>Sa</v>
      </c>
      <c r="M793">
        <f t="shared" si="98"/>
        <v>46</v>
      </c>
      <c r="N793" s="11">
        <f t="shared" si="99"/>
        <v>0.41666666666666663</v>
      </c>
      <c r="O793" s="3">
        <f t="shared" si="100"/>
        <v>180</v>
      </c>
      <c r="P793">
        <f t="shared" si="101"/>
        <v>1</v>
      </c>
      <c r="Q793">
        <f t="shared" si="102"/>
        <v>0.5</v>
      </c>
      <c r="R793">
        <f t="shared" si="103"/>
        <v>1</v>
      </c>
    </row>
    <row r="794" spans="1:18" x14ac:dyDescent="0.3">
      <c r="A794">
        <v>6</v>
      </c>
      <c r="B794">
        <v>41.881996999999998</v>
      </c>
      <c r="C794">
        <v>-87.627484999999993</v>
      </c>
      <c r="D794" s="1">
        <v>0.41666666666666669</v>
      </c>
      <c r="E794" s="1">
        <v>0.54166666666666663</v>
      </c>
      <c r="F794" t="s">
        <v>15</v>
      </c>
      <c r="G794" cm="1">
        <f t="array" ref="G794">_xlfn.IFS(F794="Fast Food",0,F794="Groceries",1,F794="Home",2,F794="Library",3,F794="Mall",4,F794="Museum",5,F794="Nightclub",6,F794="Park",7,F794="Parking",8,F794="Restaurant",9,F794="Work",10)</f>
        <v>1</v>
      </c>
      <c r="H794" t="s">
        <v>14</v>
      </c>
      <c r="I794">
        <v>29</v>
      </c>
      <c r="J794" s="2">
        <v>44149</v>
      </c>
      <c r="K794">
        <f t="shared" si="96"/>
        <v>0</v>
      </c>
      <c r="L794" t="str">
        <f t="shared" si="97"/>
        <v>Sa</v>
      </c>
      <c r="M794">
        <f t="shared" si="98"/>
        <v>46</v>
      </c>
      <c r="N794" s="11">
        <f t="shared" si="99"/>
        <v>0.41666666666666663</v>
      </c>
      <c r="O794" s="3">
        <f t="shared" si="100"/>
        <v>180</v>
      </c>
      <c r="P794">
        <f t="shared" si="101"/>
        <v>1</v>
      </c>
      <c r="Q794">
        <f t="shared" si="102"/>
        <v>0.5</v>
      </c>
      <c r="R794">
        <f t="shared" si="103"/>
        <v>1</v>
      </c>
    </row>
    <row r="795" spans="1:18" x14ac:dyDescent="0.3">
      <c r="A795">
        <v>6</v>
      </c>
      <c r="B795">
        <v>41.883138000000002</v>
      </c>
      <c r="C795">
        <v>-87.630692999999994</v>
      </c>
      <c r="D795" s="1">
        <v>0.58333333333333337</v>
      </c>
      <c r="E795" s="1">
        <v>0.66666666666666663</v>
      </c>
      <c r="F795" t="s">
        <v>19</v>
      </c>
      <c r="G795" cm="1">
        <f t="array" ref="G795">_xlfn.IFS(F795="Fast Food",0,F795="Groceries",1,F795="Home",2,F795="Library",3,F795="Mall",4,F795="Museum",5,F795="Nightclub",6,F795="Park",7,F795="Parking",8,F795="Restaurant",9,F795="Work",10)</f>
        <v>3</v>
      </c>
      <c r="H795" t="s">
        <v>14</v>
      </c>
      <c r="I795">
        <v>29</v>
      </c>
      <c r="J795" s="2">
        <v>44149</v>
      </c>
      <c r="K795">
        <f t="shared" si="96"/>
        <v>0</v>
      </c>
      <c r="L795" t="str">
        <f t="shared" si="97"/>
        <v>Sa</v>
      </c>
      <c r="M795">
        <f t="shared" si="98"/>
        <v>46</v>
      </c>
      <c r="N795" s="11">
        <f t="shared" si="99"/>
        <v>0.58333333333333326</v>
      </c>
      <c r="O795" s="3">
        <f t="shared" si="100"/>
        <v>120.00000000000006</v>
      </c>
      <c r="P795">
        <f t="shared" si="101"/>
        <v>1</v>
      </c>
      <c r="Q795">
        <f t="shared" si="102"/>
        <v>1</v>
      </c>
      <c r="R795">
        <f t="shared" si="103"/>
        <v>1</v>
      </c>
    </row>
    <row r="796" spans="1:18" x14ac:dyDescent="0.3">
      <c r="A796">
        <v>6</v>
      </c>
      <c r="B796">
        <v>41.897865000000003</v>
      </c>
      <c r="C796">
        <v>-87.630874000000006</v>
      </c>
      <c r="D796" s="1">
        <v>0.66666666666666663</v>
      </c>
      <c r="E796" s="1">
        <v>0.99930555555555556</v>
      </c>
      <c r="F796" t="s">
        <v>13</v>
      </c>
      <c r="G796" cm="1">
        <f t="array" ref="G796">_xlfn.IFS(F796="Fast Food",0,F796="Groceries",1,F796="Home",2,F796="Library",3,F796="Mall",4,F796="Museum",5,F796="Nightclub",6,F796="Park",7,F796="Parking",8,F796="Restaurant",9,F796="Work",10)</f>
        <v>2</v>
      </c>
      <c r="H796" t="s">
        <v>14</v>
      </c>
      <c r="I796">
        <v>29</v>
      </c>
      <c r="J796" s="2">
        <v>44149</v>
      </c>
      <c r="K796">
        <f t="shared" si="96"/>
        <v>0</v>
      </c>
      <c r="L796" t="str">
        <f t="shared" si="97"/>
        <v>Sa</v>
      </c>
      <c r="M796">
        <f t="shared" si="98"/>
        <v>46</v>
      </c>
      <c r="N796" s="11">
        <f t="shared" si="99"/>
        <v>0.66666666666666663</v>
      </c>
      <c r="O796" s="3">
        <f t="shared" si="100"/>
        <v>479.00000000000006</v>
      </c>
      <c r="P796">
        <f t="shared" si="101"/>
        <v>1</v>
      </c>
      <c r="Q796">
        <f t="shared" si="102"/>
        <v>0.5</v>
      </c>
      <c r="R796">
        <f t="shared" si="103"/>
        <v>1</v>
      </c>
    </row>
    <row r="797" spans="1:18" x14ac:dyDescent="0.3">
      <c r="A797">
        <v>1</v>
      </c>
      <c r="B797">
        <v>41.878163000000001</v>
      </c>
      <c r="C797">
        <v>-87.634919999999994</v>
      </c>
      <c r="D797" s="1">
        <v>0.52083333333333337</v>
      </c>
      <c r="E797" s="1">
        <v>0.54166666666666663</v>
      </c>
      <c r="F797" t="s">
        <v>17</v>
      </c>
      <c r="G797" cm="1">
        <f t="array" ref="G797">_xlfn.IFS(F797="Fast Food",0,F797="Groceries",1,F797="Home",2,F797="Library",3,F797="Mall",4,F797="Museum",5,F797="Nightclub",6,F797="Park",7,F797="Parking",8,F797="Restaurant",9,F797="Work",10)</f>
        <v>9</v>
      </c>
      <c r="H797" t="s">
        <v>10</v>
      </c>
      <c r="I797">
        <v>25</v>
      </c>
      <c r="J797" s="2">
        <v>44150</v>
      </c>
      <c r="K797">
        <f t="shared" si="96"/>
        <v>0</v>
      </c>
      <c r="L797" t="str">
        <f t="shared" si="97"/>
        <v>Su</v>
      </c>
      <c r="M797">
        <f t="shared" si="98"/>
        <v>47</v>
      </c>
      <c r="N797" s="11">
        <f t="shared" si="99"/>
        <v>0.5</v>
      </c>
      <c r="O797" s="3">
        <f t="shared" si="100"/>
        <v>59.999999999999943</v>
      </c>
      <c r="P797">
        <f t="shared" si="101"/>
        <v>1</v>
      </c>
      <c r="Q797">
        <f t="shared" si="102"/>
        <v>1</v>
      </c>
      <c r="R797">
        <f t="shared" si="103"/>
        <v>1</v>
      </c>
    </row>
    <row r="798" spans="1:18" x14ac:dyDescent="0.3">
      <c r="A798">
        <v>1</v>
      </c>
      <c r="B798">
        <v>41.883138000000002</v>
      </c>
      <c r="C798">
        <v>-87.630692999999994</v>
      </c>
      <c r="D798" s="1">
        <v>0.6875</v>
      </c>
      <c r="E798" s="1">
        <v>0.70833333333333337</v>
      </c>
      <c r="F798" t="s">
        <v>19</v>
      </c>
      <c r="G798" cm="1">
        <f t="array" ref="G798">_xlfn.IFS(F798="Fast Food",0,F798="Groceries",1,F798="Home",2,F798="Library",3,F798="Mall",4,F798="Museum",5,F798="Nightclub",6,F798="Park",7,F798="Parking",8,F798="Restaurant",9,F798="Work",10)</f>
        <v>3</v>
      </c>
      <c r="H798" t="s">
        <v>10</v>
      </c>
      <c r="I798">
        <v>25</v>
      </c>
      <c r="J798" s="2">
        <v>44150</v>
      </c>
      <c r="K798">
        <f t="shared" si="96"/>
        <v>0</v>
      </c>
      <c r="L798" t="str">
        <f t="shared" si="97"/>
        <v>Su</v>
      </c>
      <c r="M798">
        <f t="shared" si="98"/>
        <v>47</v>
      </c>
      <c r="N798" s="11">
        <f t="shared" si="99"/>
        <v>0.66666666666666663</v>
      </c>
      <c r="O798" s="3">
        <f t="shared" si="100"/>
        <v>60.000000000000107</v>
      </c>
      <c r="P798">
        <f t="shared" si="101"/>
        <v>1</v>
      </c>
      <c r="Q798">
        <f t="shared" si="102"/>
        <v>1</v>
      </c>
      <c r="R798">
        <f t="shared" si="103"/>
        <v>1</v>
      </c>
    </row>
    <row r="799" spans="1:18" x14ac:dyDescent="0.3">
      <c r="A799">
        <v>1</v>
      </c>
      <c r="B799">
        <v>41.897865000000003</v>
      </c>
      <c r="C799">
        <v>-87.630874000000006</v>
      </c>
      <c r="D799" s="1">
        <v>0.83333333333333337</v>
      </c>
      <c r="E799" s="1">
        <v>0.99930555555555556</v>
      </c>
      <c r="F799" t="s">
        <v>13</v>
      </c>
      <c r="G799" cm="1">
        <f t="array" ref="G799">_xlfn.IFS(F799="Fast Food",0,F799="Groceries",1,F799="Home",2,F799="Library",3,F799="Mall",4,F799="Museum",5,F799="Nightclub",6,F799="Park",7,F799="Parking",8,F799="Restaurant",9,F799="Work",10)</f>
        <v>2</v>
      </c>
      <c r="H799" t="s">
        <v>10</v>
      </c>
      <c r="I799">
        <v>25</v>
      </c>
      <c r="J799" s="2">
        <v>44150</v>
      </c>
      <c r="K799">
        <f t="shared" si="96"/>
        <v>0</v>
      </c>
      <c r="L799" t="str">
        <f t="shared" si="97"/>
        <v>Su</v>
      </c>
      <c r="M799">
        <f t="shared" si="98"/>
        <v>47</v>
      </c>
      <c r="N799" s="11">
        <f t="shared" si="99"/>
        <v>0.83333333333333326</v>
      </c>
      <c r="O799" s="3">
        <f t="shared" si="100"/>
        <v>239.00000000000011</v>
      </c>
      <c r="P799">
        <f t="shared" si="101"/>
        <v>1</v>
      </c>
      <c r="Q799">
        <f t="shared" si="102"/>
        <v>1</v>
      </c>
      <c r="R799">
        <f t="shared" si="103"/>
        <v>1</v>
      </c>
    </row>
    <row r="800" spans="1:18" x14ac:dyDescent="0.3">
      <c r="A800">
        <v>2</v>
      </c>
      <c r="B800">
        <v>41.881996999999998</v>
      </c>
      <c r="C800">
        <v>-87.627484999999993</v>
      </c>
      <c r="D800" s="1">
        <v>0.33333333333333331</v>
      </c>
      <c r="E800" s="1">
        <v>0.375</v>
      </c>
      <c r="F800" t="s">
        <v>15</v>
      </c>
      <c r="G800" cm="1">
        <f t="array" ref="G800">_xlfn.IFS(F800="Fast Food",0,F800="Groceries",1,F800="Home",2,F800="Library",3,F800="Mall",4,F800="Museum",5,F800="Nightclub",6,F800="Park",7,F800="Parking",8,F800="Restaurant",9,F800="Work",10)</f>
        <v>1</v>
      </c>
      <c r="H800" t="s">
        <v>14</v>
      </c>
      <c r="I800">
        <v>27</v>
      </c>
      <c r="J800" s="2">
        <v>44150</v>
      </c>
      <c r="K800">
        <f t="shared" si="96"/>
        <v>0</v>
      </c>
      <c r="L800" t="str">
        <f t="shared" si="97"/>
        <v>Su</v>
      </c>
      <c r="M800">
        <f t="shared" si="98"/>
        <v>47</v>
      </c>
      <c r="N800" s="11">
        <f t="shared" si="99"/>
        <v>0.33333333333333331</v>
      </c>
      <c r="O800" s="3">
        <f t="shared" si="100"/>
        <v>60.000000000000028</v>
      </c>
      <c r="P800">
        <f t="shared" si="101"/>
        <v>1</v>
      </c>
      <c r="Q800">
        <f t="shared" si="102"/>
        <v>1</v>
      </c>
      <c r="R800">
        <f t="shared" si="103"/>
        <v>1</v>
      </c>
    </row>
    <row r="801" spans="1:18" x14ac:dyDescent="0.3">
      <c r="A801">
        <v>2</v>
      </c>
      <c r="B801">
        <v>41.879927000000002</v>
      </c>
      <c r="C801">
        <v>-87.623632999999998</v>
      </c>
      <c r="D801" s="1">
        <v>0.39583333333333331</v>
      </c>
      <c r="E801" s="1">
        <v>0.5625</v>
      </c>
      <c r="F801" t="s">
        <v>20</v>
      </c>
      <c r="G801" cm="1">
        <f t="array" ref="G801">_xlfn.IFS(F801="Fast Food",0,F801="Groceries",1,F801="Home",2,F801="Library",3,F801="Mall",4,F801="Museum",5,F801="Nightclub",6,F801="Park",7,F801="Parking",8,F801="Restaurant",9,F801="Work",10)</f>
        <v>5</v>
      </c>
      <c r="H801" t="s">
        <v>14</v>
      </c>
      <c r="I801">
        <v>27</v>
      </c>
      <c r="J801" s="2">
        <v>44150</v>
      </c>
      <c r="K801">
        <f t="shared" si="96"/>
        <v>0</v>
      </c>
      <c r="L801" t="str">
        <f t="shared" si="97"/>
        <v>Su</v>
      </c>
      <c r="M801">
        <f t="shared" si="98"/>
        <v>47</v>
      </c>
      <c r="N801" s="11">
        <f t="shared" si="99"/>
        <v>0.41666666666666663</v>
      </c>
      <c r="O801" s="3">
        <f t="shared" si="100"/>
        <v>210.00000000000006</v>
      </c>
      <c r="P801">
        <f t="shared" si="101"/>
        <v>1</v>
      </c>
      <c r="Q801">
        <f t="shared" si="102"/>
        <v>1</v>
      </c>
      <c r="R801">
        <f t="shared" si="103"/>
        <v>1</v>
      </c>
    </row>
    <row r="802" spans="1:18" x14ac:dyDescent="0.3">
      <c r="A802">
        <v>2</v>
      </c>
      <c r="B802">
        <v>41.879604</v>
      </c>
      <c r="C802">
        <v>-87.633663999999996</v>
      </c>
      <c r="D802" s="1">
        <v>0.58333333333333337</v>
      </c>
      <c r="E802" s="1">
        <v>0.625</v>
      </c>
      <c r="F802" t="s">
        <v>9</v>
      </c>
      <c r="G802" cm="1">
        <f t="array" ref="G802">_xlfn.IFS(F802="Fast Food",0,F802="Groceries",1,F802="Home",2,F802="Library",3,F802="Mall",4,F802="Museum",5,F802="Nightclub",6,F802="Park",7,F802="Parking",8,F802="Restaurant",9,F802="Work",10)</f>
        <v>0</v>
      </c>
      <c r="H802" t="s">
        <v>14</v>
      </c>
      <c r="I802">
        <v>27</v>
      </c>
      <c r="J802" s="2">
        <v>44150</v>
      </c>
      <c r="K802">
        <f t="shared" si="96"/>
        <v>0</v>
      </c>
      <c r="L802" t="str">
        <f t="shared" si="97"/>
        <v>Su</v>
      </c>
      <c r="M802">
        <f t="shared" si="98"/>
        <v>47</v>
      </c>
      <c r="N802" s="11">
        <f t="shared" si="99"/>
        <v>0.58333333333333326</v>
      </c>
      <c r="O802" s="3">
        <f t="shared" si="100"/>
        <v>60.000000000000107</v>
      </c>
      <c r="P802">
        <f t="shared" si="101"/>
        <v>1</v>
      </c>
      <c r="Q802">
        <f t="shared" si="102"/>
        <v>1</v>
      </c>
      <c r="R802">
        <f t="shared" si="103"/>
        <v>1</v>
      </c>
    </row>
    <row r="803" spans="1:18" x14ac:dyDescent="0.3">
      <c r="A803">
        <v>2</v>
      </c>
      <c r="B803">
        <v>41.897865000000003</v>
      </c>
      <c r="C803">
        <v>-87.630874000000006</v>
      </c>
      <c r="D803" s="1">
        <v>0.64583333333333337</v>
      </c>
      <c r="E803" s="1">
        <v>0.99930555555555556</v>
      </c>
      <c r="F803" t="s">
        <v>13</v>
      </c>
      <c r="G803" cm="1">
        <f t="array" ref="G803">_xlfn.IFS(F803="Fast Food",0,F803="Groceries",1,F803="Home",2,F803="Library",3,F803="Mall",4,F803="Museum",5,F803="Nightclub",6,F803="Park",7,F803="Parking",8,F803="Restaurant",9,F803="Work",10)</f>
        <v>2</v>
      </c>
      <c r="H803" t="s">
        <v>14</v>
      </c>
      <c r="I803">
        <v>27</v>
      </c>
      <c r="J803" s="2">
        <v>44150</v>
      </c>
      <c r="K803">
        <f t="shared" si="96"/>
        <v>0</v>
      </c>
      <c r="L803" t="str">
        <f t="shared" si="97"/>
        <v>Su</v>
      </c>
      <c r="M803">
        <f t="shared" si="98"/>
        <v>47</v>
      </c>
      <c r="N803" s="11">
        <f t="shared" si="99"/>
        <v>0.66666666666666663</v>
      </c>
      <c r="O803" s="3">
        <f t="shared" si="100"/>
        <v>479.00000000000006</v>
      </c>
      <c r="P803">
        <f t="shared" si="101"/>
        <v>1</v>
      </c>
      <c r="Q803">
        <f t="shared" si="102"/>
        <v>0.5</v>
      </c>
      <c r="R803">
        <f t="shared" si="103"/>
        <v>1</v>
      </c>
    </row>
    <row r="804" spans="1:18" x14ac:dyDescent="0.3">
      <c r="A804">
        <v>3</v>
      </c>
      <c r="B804">
        <v>41.874848999999998</v>
      </c>
      <c r="C804">
        <v>-87.634506000000002</v>
      </c>
      <c r="D804" s="1">
        <v>0.29166666666666669</v>
      </c>
      <c r="E804" s="1">
        <v>0.375</v>
      </c>
      <c r="F804" t="s">
        <v>16</v>
      </c>
      <c r="G804" cm="1">
        <f t="array" ref="G804">_xlfn.IFS(F804="Fast Food",0,F804="Groceries",1,F804="Home",2,F804="Library",3,F804="Mall",4,F804="Museum",5,F804="Nightclub",6,F804="Park",7,F804="Parking",8,F804="Restaurant",9,F804="Work",10)</f>
        <v>7</v>
      </c>
      <c r="H804" t="s">
        <v>14</v>
      </c>
      <c r="I804">
        <v>29</v>
      </c>
      <c r="J804" s="2">
        <v>44150</v>
      </c>
      <c r="K804">
        <f t="shared" si="96"/>
        <v>0</v>
      </c>
      <c r="L804" t="str">
        <f t="shared" si="97"/>
        <v>Su</v>
      </c>
      <c r="M804">
        <f t="shared" si="98"/>
        <v>47</v>
      </c>
      <c r="N804" s="11">
        <f t="shared" si="99"/>
        <v>0.33333333333333331</v>
      </c>
      <c r="O804" s="3">
        <f t="shared" si="100"/>
        <v>60.000000000000028</v>
      </c>
      <c r="P804">
        <f t="shared" si="101"/>
        <v>1</v>
      </c>
      <c r="Q804">
        <f t="shared" si="102"/>
        <v>1</v>
      </c>
      <c r="R804">
        <f t="shared" si="103"/>
        <v>1</v>
      </c>
    </row>
    <row r="805" spans="1:18" x14ac:dyDescent="0.3">
      <c r="A805">
        <v>3</v>
      </c>
      <c r="B805">
        <v>41.884017999999998</v>
      </c>
      <c r="C805">
        <v>-87.627398999999997</v>
      </c>
      <c r="D805" s="1">
        <v>0.75</v>
      </c>
      <c r="E805" s="1">
        <v>0.91666666666666663</v>
      </c>
      <c r="F805" t="s">
        <v>18</v>
      </c>
      <c r="G805" cm="1">
        <f t="array" ref="G805">_xlfn.IFS(F805="Fast Food",0,F805="Groceries",1,F805="Home",2,F805="Library",3,F805="Mall",4,F805="Museum",5,F805="Nightclub",6,F805="Park",7,F805="Parking",8,F805="Restaurant",9,F805="Work",10)</f>
        <v>4</v>
      </c>
      <c r="H805" t="s">
        <v>14</v>
      </c>
      <c r="I805">
        <v>29</v>
      </c>
      <c r="J805" s="2">
        <v>44150</v>
      </c>
      <c r="K805">
        <f t="shared" si="96"/>
        <v>0</v>
      </c>
      <c r="L805" t="str">
        <f t="shared" si="97"/>
        <v>Su</v>
      </c>
      <c r="M805">
        <f t="shared" si="98"/>
        <v>47</v>
      </c>
      <c r="N805" s="11">
        <f t="shared" si="99"/>
        <v>0.75</v>
      </c>
      <c r="O805" s="3">
        <f t="shared" si="100"/>
        <v>239.99999999999994</v>
      </c>
      <c r="P805">
        <f t="shared" si="101"/>
        <v>1</v>
      </c>
      <c r="Q805">
        <f t="shared" si="102"/>
        <v>1</v>
      </c>
      <c r="R805">
        <f t="shared" si="103"/>
        <v>1</v>
      </c>
    </row>
    <row r="806" spans="1:18" x14ac:dyDescent="0.3">
      <c r="A806">
        <v>4</v>
      </c>
      <c r="B806">
        <v>41.897865000000003</v>
      </c>
      <c r="C806">
        <v>-87.630874000000006</v>
      </c>
      <c r="D806" s="1">
        <v>0.375</v>
      </c>
      <c r="E806" s="1">
        <v>0.38541666666666669</v>
      </c>
      <c r="F806" t="s">
        <v>13</v>
      </c>
      <c r="G806" cm="1">
        <f t="array" ref="G806">_xlfn.IFS(F806="Fast Food",0,F806="Groceries",1,F806="Home",2,F806="Library",3,F806="Mall",4,F806="Museum",5,F806="Nightclub",6,F806="Park",7,F806="Parking",8,F806="Restaurant",9,F806="Work",10)</f>
        <v>2</v>
      </c>
      <c r="H806" t="s">
        <v>10</v>
      </c>
      <c r="I806">
        <v>26</v>
      </c>
      <c r="J806" s="2">
        <v>44150</v>
      </c>
      <c r="K806">
        <f t="shared" si="96"/>
        <v>0</v>
      </c>
      <c r="L806" t="str">
        <f t="shared" si="97"/>
        <v>Su</v>
      </c>
      <c r="M806">
        <f t="shared" si="98"/>
        <v>47</v>
      </c>
      <c r="N806" s="11">
        <f t="shared" si="99"/>
        <v>0.41666666666666663</v>
      </c>
      <c r="O806" s="3">
        <f t="shared" si="100"/>
        <v>-44.999999999999922</v>
      </c>
      <c r="P806">
        <f t="shared" si="101"/>
        <v>1</v>
      </c>
      <c r="Q806">
        <f t="shared" si="102"/>
        <v>1</v>
      </c>
      <c r="R806">
        <f t="shared" si="103"/>
        <v>1</v>
      </c>
    </row>
    <row r="807" spans="1:18" x14ac:dyDescent="0.3">
      <c r="A807">
        <v>4</v>
      </c>
      <c r="B807">
        <v>41.879604</v>
      </c>
      <c r="C807">
        <v>-87.633663999999996</v>
      </c>
      <c r="D807" s="1">
        <v>0.75</v>
      </c>
      <c r="E807" s="1">
        <v>0.79166666666666663</v>
      </c>
      <c r="F807" t="s">
        <v>9</v>
      </c>
      <c r="G807" cm="1">
        <f t="array" ref="G807">_xlfn.IFS(F807="Fast Food",0,F807="Groceries",1,F807="Home",2,F807="Library",3,F807="Mall",4,F807="Museum",5,F807="Nightclub",6,F807="Park",7,F807="Parking",8,F807="Restaurant",9,F807="Work",10)</f>
        <v>0</v>
      </c>
      <c r="H807" t="s">
        <v>10</v>
      </c>
      <c r="I807">
        <v>26</v>
      </c>
      <c r="J807" s="2">
        <v>44150</v>
      </c>
      <c r="K807">
        <f t="shared" si="96"/>
        <v>0</v>
      </c>
      <c r="L807" t="str">
        <f t="shared" si="97"/>
        <v>Su</v>
      </c>
      <c r="M807">
        <f t="shared" si="98"/>
        <v>47</v>
      </c>
      <c r="N807" s="11">
        <f t="shared" si="99"/>
        <v>0.75</v>
      </c>
      <c r="O807" s="3">
        <f t="shared" si="100"/>
        <v>59.999999999999943</v>
      </c>
      <c r="P807">
        <f t="shared" si="101"/>
        <v>1</v>
      </c>
      <c r="Q807">
        <f t="shared" si="102"/>
        <v>1</v>
      </c>
      <c r="R807">
        <f t="shared" si="103"/>
        <v>1</v>
      </c>
    </row>
    <row r="808" spans="1:18" x14ac:dyDescent="0.3">
      <c r="A808">
        <v>4</v>
      </c>
      <c r="B808">
        <v>41.890135999999998</v>
      </c>
      <c r="C808">
        <v>-87.631688999999994</v>
      </c>
      <c r="D808" s="1">
        <v>0.8125</v>
      </c>
      <c r="E808" s="1">
        <v>0</v>
      </c>
      <c r="F808" t="s">
        <v>21</v>
      </c>
      <c r="G808" cm="1">
        <f t="array" ref="G808">_xlfn.IFS(F808="Fast Food",0,F808="Groceries",1,F808="Home",2,F808="Library",3,F808="Mall",4,F808="Museum",5,F808="Nightclub",6,F808="Park",7,F808="Parking",8,F808="Restaurant",9,F808="Work",10)</f>
        <v>6</v>
      </c>
      <c r="H808" t="s">
        <v>10</v>
      </c>
      <c r="I808">
        <v>26</v>
      </c>
      <c r="J808" s="2">
        <v>44150</v>
      </c>
      <c r="K808">
        <f t="shared" si="96"/>
        <v>0</v>
      </c>
      <c r="L808" t="str">
        <f t="shared" si="97"/>
        <v>Su</v>
      </c>
      <c r="M808">
        <f t="shared" si="98"/>
        <v>47</v>
      </c>
      <c r="N808" s="11">
        <f t="shared" si="99"/>
        <v>0.83333333333333326</v>
      </c>
      <c r="O808" s="3">
        <f t="shared" si="100"/>
        <v>-1200</v>
      </c>
      <c r="P808">
        <f t="shared" si="101"/>
        <v>0.75</v>
      </c>
      <c r="Q808">
        <f t="shared" si="102"/>
        <v>1</v>
      </c>
      <c r="R808">
        <f t="shared" si="103"/>
        <v>0.75</v>
      </c>
    </row>
    <row r="809" spans="1:18" x14ac:dyDescent="0.3">
      <c r="A809">
        <v>5</v>
      </c>
      <c r="B809">
        <v>41.897865000000003</v>
      </c>
      <c r="C809">
        <v>-87.630874000000006</v>
      </c>
      <c r="D809" s="1">
        <v>0.33333333333333331</v>
      </c>
      <c r="E809" s="1">
        <v>0.375</v>
      </c>
      <c r="F809" t="s">
        <v>13</v>
      </c>
      <c r="G809" cm="1">
        <f t="array" ref="G809">_xlfn.IFS(F809="Fast Food",0,F809="Groceries",1,F809="Home",2,F809="Library",3,F809="Mall",4,F809="Museum",5,F809="Nightclub",6,F809="Park",7,F809="Parking",8,F809="Restaurant",9,F809="Work",10)</f>
        <v>2</v>
      </c>
      <c r="H809" t="s">
        <v>10</v>
      </c>
      <c r="I809">
        <v>27</v>
      </c>
      <c r="J809" s="2">
        <v>44150</v>
      </c>
      <c r="K809">
        <f t="shared" si="96"/>
        <v>0</v>
      </c>
      <c r="L809" t="str">
        <f t="shared" si="97"/>
        <v>Su</v>
      </c>
      <c r="M809">
        <f t="shared" si="98"/>
        <v>47</v>
      </c>
      <c r="N809" s="11">
        <f t="shared" si="99"/>
        <v>0.33333333333333331</v>
      </c>
      <c r="O809" s="3">
        <f t="shared" si="100"/>
        <v>60.000000000000028</v>
      </c>
      <c r="P809">
        <f t="shared" si="101"/>
        <v>1</v>
      </c>
      <c r="Q809">
        <f t="shared" si="102"/>
        <v>1</v>
      </c>
      <c r="R809">
        <f t="shared" si="103"/>
        <v>1</v>
      </c>
    </row>
    <row r="810" spans="1:18" x14ac:dyDescent="0.3">
      <c r="A810">
        <v>5</v>
      </c>
      <c r="B810">
        <v>41.881996999999998</v>
      </c>
      <c r="C810">
        <v>-87.627484999999993</v>
      </c>
      <c r="D810" s="1">
        <v>0.375</v>
      </c>
      <c r="E810" s="1">
        <v>0.54166666666666663</v>
      </c>
      <c r="F810" t="s">
        <v>15</v>
      </c>
      <c r="G810" cm="1">
        <f t="array" ref="G810">_xlfn.IFS(F810="Fast Food",0,F810="Groceries",1,F810="Home",2,F810="Library",3,F810="Mall",4,F810="Museum",5,F810="Nightclub",6,F810="Park",7,F810="Parking",8,F810="Restaurant",9,F810="Work",10)</f>
        <v>1</v>
      </c>
      <c r="H810" t="s">
        <v>10</v>
      </c>
      <c r="I810">
        <v>27</v>
      </c>
      <c r="J810" s="2">
        <v>44150</v>
      </c>
      <c r="K810">
        <f t="shared" si="96"/>
        <v>0</v>
      </c>
      <c r="L810" t="str">
        <f t="shared" si="97"/>
        <v>Su</v>
      </c>
      <c r="M810">
        <f t="shared" si="98"/>
        <v>47</v>
      </c>
      <c r="N810" s="11">
        <f t="shared" si="99"/>
        <v>0.41666666666666663</v>
      </c>
      <c r="O810" s="3">
        <f t="shared" si="100"/>
        <v>180</v>
      </c>
      <c r="P810">
        <f t="shared" si="101"/>
        <v>1</v>
      </c>
      <c r="Q810">
        <f t="shared" si="102"/>
        <v>0.5</v>
      </c>
      <c r="R810">
        <f t="shared" si="103"/>
        <v>1</v>
      </c>
    </row>
    <row r="811" spans="1:18" x14ac:dyDescent="0.3">
      <c r="A811">
        <v>6</v>
      </c>
      <c r="B811">
        <v>41.881996999999998</v>
      </c>
      <c r="C811">
        <v>-87.627484999999993</v>
      </c>
      <c r="D811" s="1">
        <v>0.41666666666666669</v>
      </c>
      <c r="E811" s="1">
        <v>0.54166666666666663</v>
      </c>
      <c r="F811" t="s">
        <v>15</v>
      </c>
      <c r="G811" cm="1">
        <f t="array" ref="G811">_xlfn.IFS(F811="Fast Food",0,F811="Groceries",1,F811="Home",2,F811="Library",3,F811="Mall",4,F811="Museum",5,F811="Nightclub",6,F811="Park",7,F811="Parking",8,F811="Restaurant",9,F811="Work",10)</f>
        <v>1</v>
      </c>
      <c r="H811" t="s">
        <v>14</v>
      </c>
      <c r="I811">
        <v>29</v>
      </c>
      <c r="J811" s="2">
        <v>44150</v>
      </c>
      <c r="K811">
        <f t="shared" si="96"/>
        <v>0</v>
      </c>
      <c r="L811" t="str">
        <f t="shared" si="97"/>
        <v>Su</v>
      </c>
      <c r="M811">
        <f t="shared" si="98"/>
        <v>47</v>
      </c>
      <c r="N811" s="11">
        <f t="shared" si="99"/>
        <v>0.41666666666666663</v>
      </c>
      <c r="O811" s="3">
        <f t="shared" si="100"/>
        <v>180</v>
      </c>
      <c r="P811">
        <f t="shared" si="101"/>
        <v>1</v>
      </c>
      <c r="Q811">
        <f t="shared" si="102"/>
        <v>0.5</v>
      </c>
      <c r="R811">
        <f t="shared" si="103"/>
        <v>1</v>
      </c>
    </row>
    <row r="812" spans="1:18" x14ac:dyDescent="0.3">
      <c r="A812">
        <v>6</v>
      </c>
      <c r="B812">
        <v>41.883138000000002</v>
      </c>
      <c r="C812">
        <v>-87.630692999999994</v>
      </c>
      <c r="D812" s="1">
        <v>0.58333333333333337</v>
      </c>
      <c r="E812" s="1">
        <v>0.66666666666666663</v>
      </c>
      <c r="F812" t="s">
        <v>19</v>
      </c>
      <c r="G812" cm="1">
        <f t="array" ref="G812">_xlfn.IFS(F812="Fast Food",0,F812="Groceries",1,F812="Home",2,F812="Library",3,F812="Mall",4,F812="Museum",5,F812="Nightclub",6,F812="Park",7,F812="Parking",8,F812="Restaurant",9,F812="Work",10)</f>
        <v>3</v>
      </c>
      <c r="H812" t="s">
        <v>14</v>
      </c>
      <c r="I812">
        <v>29</v>
      </c>
      <c r="J812" s="2">
        <v>44150</v>
      </c>
      <c r="K812">
        <f t="shared" si="96"/>
        <v>0</v>
      </c>
      <c r="L812" t="str">
        <f t="shared" si="97"/>
        <v>Su</v>
      </c>
      <c r="M812">
        <f t="shared" si="98"/>
        <v>47</v>
      </c>
      <c r="N812" s="11">
        <f t="shared" si="99"/>
        <v>0.58333333333333326</v>
      </c>
      <c r="O812" s="3">
        <f t="shared" si="100"/>
        <v>120.00000000000006</v>
      </c>
      <c r="P812">
        <f t="shared" si="101"/>
        <v>1</v>
      </c>
      <c r="Q812">
        <f t="shared" si="102"/>
        <v>1</v>
      </c>
      <c r="R812">
        <f t="shared" si="103"/>
        <v>1</v>
      </c>
    </row>
    <row r="813" spans="1:18" x14ac:dyDescent="0.3">
      <c r="A813">
        <v>6</v>
      </c>
      <c r="B813">
        <v>41.897865000000003</v>
      </c>
      <c r="C813">
        <v>-87.630874000000006</v>
      </c>
      <c r="D813" s="1">
        <v>0.66666666666666663</v>
      </c>
      <c r="E813" s="1">
        <v>0.6875</v>
      </c>
      <c r="F813" t="s">
        <v>13</v>
      </c>
      <c r="G813" cm="1">
        <f t="array" ref="G813">_xlfn.IFS(F813="Fast Food",0,F813="Groceries",1,F813="Home",2,F813="Library",3,F813="Mall",4,F813="Museum",5,F813="Nightclub",6,F813="Park",7,F813="Parking",8,F813="Restaurant",9,F813="Work",10)</f>
        <v>2</v>
      </c>
      <c r="H813" t="s">
        <v>14</v>
      </c>
      <c r="I813">
        <v>29</v>
      </c>
      <c r="J813" s="2">
        <v>44150</v>
      </c>
      <c r="K813">
        <f t="shared" si="96"/>
        <v>0</v>
      </c>
      <c r="L813" t="str">
        <f t="shared" si="97"/>
        <v>Su</v>
      </c>
      <c r="M813">
        <f t="shared" si="98"/>
        <v>47</v>
      </c>
      <c r="N813" s="11">
        <f t="shared" si="99"/>
        <v>0.66666666666666663</v>
      </c>
      <c r="O813" s="3">
        <f t="shared" si="100"/>
        <v>30.000000000000053</v>
      </c>
      <c r="P813">
        <f t="shared" si="101"/>
        <v>1</v>
      </c>
      <c r="Q813">
        <f t="shared" si="102"/>
        <v>0.5</v>
      </c>
      <c r="R813">
        <f t="shared" si="103"/>
        <v>1</v>
      </c>
    </row>
    <row r="814" spans="1:18" x14ac:dyDescent="0.3">
      <c r="A814">
        <v>6</v>
      </c>
      <c r="B814">
        <v>41.890135999999998</v>
      </c>
      <c r="C814">
        <v>-87.631688999999994</v>
      </c>
      <c r="D814" s="1">
        <v>0.91666666666666663</v>
      </c>
      <c r="E814" s="1">
        <v>0.99930555555555556</v>
      </c>
      <c r="F814" t="s">
        <v>21</v>
      </c>
      <c r="G814" cm="1">
        <f t="array" ref="G814">_xlfn.IFS(F814="Fast Food",0,F814="Groceries",1,F814="Home",2,F814="Library",3,F814="Mall",4,F814="Museum",5,F814="Nightclub",6,F814="Park",7,F814="Parking",8,F814="Restaurant",9,F814="Work",10)</f>
        <v>6</v>
      </c>
      <c r="H814" t="s">
        <v>14</v>
      </c>
      <c r="I814">
        <v>29</v>
      </c>
      <c r="J814" s="2">
        <v>44150</v>
      </c>
      <c r="K814">
        <f t="shared" si="96"/>
        <v>0</v>
      </c>
      <c r="L814" t="str">
        <f t="shared" si="97"/>
        <v>Su</v>
      </c>
      <c r="M814">
        <f t="shared" si="98"/>
        <v>47</v>
      </c>
      <c r="N814" s="11">
        <f t="shared" si="99"/>
        <v>0.91666666666666663</v>
      </c>
      <c r="O814" s="3">
        <f t="shared" si="100"/>
        <v>119.00000000000006</v>
      </c>
      <c r="P814">
        <f t="shared" si="101"/>
        <v>1</v>
      </c>
      <c r="Q814">
        <f t="shared" si="102"/>
        <v>1</v>
      </c>
      <c r="R814">
        <f t="shared" si="103"/>
        <v>1</v>
      </c>
    </row>
    <row r="815" spans="1:18" x14ac:dyDescent="0.3">
      <c r="A815">
        <v>1</v>
      </c>
      <c r="B815">
        <v>41.877676999999998</v>
      </c>
      <c r="C815">
        <v>-87.634251000000006</v>
      </c>
      <c r="D815" s="1">
        <v>0.34375</v>
      </c>
      <c r="E815" s="1">
        <v>0.34722222222222227</v>
      </c>
      <c r="F815" t="s">
        <v>11</v>
      </c>
      <c r="G815" cm="1">
        <f t="array" ref="G815">_xlfn.IFS(F815="Fast Food",0,F815="Groceries",1,F815="Home",2,F815="Library",3,F815="Mall",4,F815="Museum",5,F815="Nightclub",6,F815="Park",7,F815="Parking",8,F815="Restaurant",9,F815="Work",10)</f>
        <v>8</v>
      </c>
      <c r="H815" t="s">
        <v>10</v>
      </c>
      <c r="I815">
        <v>25</v>
      </c>
      <c r="J815" s="2">
        <v>44151</v>
      </c>
      <c r="K815">
        <f t="shared" si="96"/>
        <v>1</v>
      </c>
      <c r="L815" t="str">
        <f t="shared" si="97"/>
        <v>M</v>
      </c>
      <c r="M815">
        <f t="shared" si="98"/>
        <v>47</v>
      </c>
      <c r="N815" s="11">
        <f t="shared" si="99"/>
        <v>0.33333333333333331</v>
      </c>
      <c r="O815" s="3">
        <f t="shared" si="100"/>
        <v>20.000000000000089</v>
      </c>
      <c r="P815">
        <f t="shared" si="101"/>
        <v>1</v>
      </c>
      <c r="Q815">
        <f t="shared" si="102"/>
        <v>1</v>
      </c>
      <c r="R815">
        <f t="shared" si="103"/>
        <v>1</v>
      </c>
    </row>
    <row r="816" spans="1:18" x14ac:dyDescent="0.3">
      <c r="A816">
        <v>1</v>
      </c>
      <c r="B816">
        <v>41.880653000000002</v>
      </c>
      <c r="C816">
        <v>-87.636480000000006</v>
      </c>
      <c r="D816" s="1">
        <v>0.35416666666666669</v>
      </c>
      <c r="E816" s="1">
        <v>0.5</v>
      </c>
      <c r="F816" t="s">
        <v>12</v>
      </c>
      <c r="G816" cm="1">
        <f t="array" ref="G816">_xlfn.IFS(F816="Fast Food",0,F816="Groceries",1,F816="Home",2,F816="Library",3,F816="Mall",4,F816="Museum",5,F816="Nightclub",6,F816="Park",7,F816="Parking",8,F816="Restaurant",9,F816="Work",10)</f>
        <v>10</v>
      </c>
      <c r="H816" t="s">
        <v>10</v>
      </c>
      <c r="I816">
        <v>25</v>
      </c>
      <c r="J816" s="2">
        <v>44151</v>
      </c>
      <c r="K816">
        <f t="shared" si="96"/>
        <v>1</v>
      </c>
      <c r="L816" t="str">
        <f t="shared" si="97"/>
        <v>M</v>
      </c>
      <c r="M816">
        <f t="shared" si="98"/>
        <v>47</v>
      </c>
      <c r="N816" s="11">
        <f t="shared" si="99"/>
        <v>0.33333333333333331</v>
      </c>
      <c r="O816" s="3">
        <f t="shared" si="100"/>
        <v>240.00000000000003</v>
      </c>
      <c r="P816">
        <f t="shared" si="101"/>
        <v>1</v>
      </c>
      <c r="Q816">
        <f t="shared" si="102"/>
        <v>1</v>
      </c>
      <c r="R816">
        <f t="shared" si="103"/>
        <v>1</v>
      </c>
    </row>
    <row r="817" spans="1:18" x14ac:dyDescent="0.3">
      <c r="A817">
        <v>1</v>
      </c>
      <c r="B817">
        <v>41.897865000000003</v>
      </c>
      <c r="C817">
        <v>-87.630874000000006</v>
      </c>
      <c r="D817" s="1">
        <v>0.72916666666666663</v>
      </c>
      <c r="E817" s="1">
        <v>0.99930555555555556</v>
      </c>
      <c r="F817" t="s">
        <v>13</v>
      </c>
      <c r="G817" cm="1">
        <f t="array" ref="G817">_xlfn.IFS(F817="Fast Food",0,F817="Groceries",1,F817="Home",2,F817="Library",3,F817="Mall",4,F817="Museum",5,F817="Nightclub",6,F817="Park",7,F817="Parking",8,F817="Restaurant",9,F817="Work",10)</f>
        <v>2</v>
      </c>
      <c r="H817" t="s">
        <v>10</v>
      </c>
      <c r="I817">
        <v>25</v>
      </c>
      <c r="J817" s="2">
        <v>44151</v>
      </c>
      <c r="K817">
        <f t="shared" si="96"/>
        <v>1</v>
      </c>
      <c r="L817" t="str">
        <f t="shared" si="97"/>
        <v>M</v>
      </c>
      <c r="M817">
        <f t="shared" si="98"/>
        <v>47</v>
      </c>
      <c r="N817" s="11">
        <f t="shared" si="99"/>
        <v>0.75</v>
      </c>
      <c r="O817" s="3">
        <f t="shared" si="100"/>
        <v>359</v>
      </c>
      <c r="P817">
        <f t="shared" si="101"/>
        <v>1</v>
      </c>
      <c r="Q817">
        <f t="shared" si="102"/>
        <v>0.25</v>
      </c>
      <c r="R817">
        <f t="shared" si="103"/>
        <v>1</v>
      </c>
    </row>
    <row r="818" spans="1:18" x14ac:dyDescent="0.3">
      <c r="A818">
        <v>2</v>
      </c>
      <c r="B818">
        <v>41.879604</v>
      </c>
      <c r="C818">
        <v>-87.633663999999996</v>
      </c>
      <c r="D818" s="1">
        <v>0.3125</v>
      </c>
      <c r="E818" s="1">
        <v>0.35416666666666669</v>
      </c>
      <c r="F818" t="s">
        <v>9</v>
      </c>
      <c r="G818" cm="1">
        <f t="array" ref="G818">_xlfn.IFS(F818="Fast Food",0,F818="Groceries",1,F818="Home",2,F818="Library",3,F818="Mall",4,F818="Museum",5,F818="Nightclub",6,F818="Park",7,F818="Parking",8,F818="Restaurant",9,F818="Work",10)</f>
        <v>0</v>
      </c>
      <c r="H818" t="s">
        <v>14</v>
      </c>
      <c r="I818">
        <v>27</v>
      </c>
      <c r="J818" s="2">
        <v>44151</v>
      </c>
      <c r="K818">
        <f t="shared" si="96"/>
        <v>1</v>
      </c>
      <c r="L818" t="str">
        <f t="shared" si="97"/>
        <v>M</v>
      </c>
      <c r="M818">
        <f t="shared" si="98"/>
        <v>47</v>
      </c>
      <c r="N818" s="11">
        <f t="shared" si="99"/>
        <v>0.33333333333333331</v>
      </c>
      <c r="O818" s="3">
        <f t="shared" si="100"/>
        <v>30.000000000000053</v>
      </c>
      <c r="P818">
        <f t="shared" si="101"/>
        <v>0.75</v>
      </c>
      <c r="Q818">
        <f t="shared" si="102"/>
        <v>0.46153846153846156</v>
      </c>
      <c r="R818">
        <f t="shared" si="103"/>
        <v>0.75</v>
      </c>
    </row>
    <row r="819" spans="1:18" x14ac:dyDescent="0.3">
      <c r="A819">
        <v>2</v>
      </c>
      <c r="B819">
        <v>41.880653000000002</v>
      </c>
      <c r="C819">
        <v>-87.636480000000006</v>
      </c>
      <c r="D819" s="1">
        <v>0.375</v>
      </c>
      <c r="E819" s="1">
        <v>0.70833333333333337</v>
      </c>
      <c r="F819" t="s">
        <v>12</v>
      </c>
      <c r="G819" cm="1">
        <f t="array" ref="G819">_xlfn.IFS(F819="Fast Food",0,F819="Groceries",1,F819="Home",2,F819="Library",3,F819="Mall",4,F819="Museum",5,F819="Nightclub",6,F819="Park",7,F819="Parking",8,F819="Restaurant",9,F819="Work",10)</f>
        <v>10</v>
      </c>
      <c r="H819" t="s">
        <v>14</v>
      </c>
      <c r="I819">
        <v>27</v>
      </c>
      <c r="J819" s="2">
        <v>44151</v>
      </c>
      <c r="K819">
        <f t="shared" si="96"/>
        <v>1</v>
      </c>
      <c r="L819" t="str">
        <f t="shared" si="97"/>
        <v>M</v>
      </c>
      <c r="M819">
        <f t="shared" si="98"/>
        <v>47</v>
      </c>
      <c r="N819" s="11">
        <f t="shared" si="99"/>
        <v>0.41666666666666663</v>
      </c>
      <c r="O819" s="3">
        <f t="shared" si="100"/>
        <v>420.00000000000011</v>
      </c>
      <c r="P819">
        <f t="shared" si="101"/>
        <v>1</v>
      </c>
      <c r="Q819">
        <f t="shared" si="102"/>
        <v>0.21052631578947367</v>
      </c>
      <c r="R819">
        <f t="shared" si="103"/>
        <v>1</v>
      </c>
    </row>
    <row r="820" spans="1:18" x14ac:dyDescent="0.3">
      <c r="A820">
        <v>2</v>
      </c>
      <c r="B820">
        <v>41.897865000000003</v>
      </c>
      <c r="C820">
        <v>-87.630874000000006</v>
      </c>
      <c r="D820" s="1">
        <v>0.73958333333333337</v>
      </c>
      <c r="E820" s="1">
        <v>0.99930555555555556</v>
      </c>
      <c r="F820" t="s">
        <v>13</v>
      </c>
      <c r="G820" cm="1">
        <f t="array" ref="G820">_xlfn.IFS(F820="Fast Food",0,F820="Groceries",1,F820="Home",2,F820="Library",3,F820="Mall",4,F820="Museum",5,F820="Nightclub",6,F820="Park",7,F820="Parking",8,F820="Restaurant",9,F820="Work",10)</f>
        <v>2</v>
      </c>
      <c r="H820" t="s">
        <v>14</v>
      </c>
      <c r="I820">
        <v>27</v>
      </c>
      <c r="J820" s="2">
        <v>44151</v>
      </c>
      <c r="K820">
        <f t="shared" si="96"/>
        <v>1</v>
      </c>
      <c r="L820" t="str">
        <f t="shared" si="97"/>
        <v>M</v>
      </c>
      <c r="M820">
        <f t="shared" si="98"/>
        <v>47</v>
      </c>
      <c r="N820" s="11">
        <f t="shared" si="99"/>
        <v>0.75</v>
      </c>
      <c r="O820" s="3">
        <f t="shared" si="100"/>
        <v>359</v>
      </c>
      <c r="P820">
        <f t="shared" si="101"/>
        <v>1</v>
      </c>
      <c r="Q820">
        <f t="shared" si="102"/>
        <v>0.25</v>
      </c>
      <c r="R820">
        <f t="shared" si="103"/>
        <v>1</v>
      </c>
    </row>
    <row r="821" spans="1:18" x14ac:dyDescent="0.3">
      <c r="A821">
        <v>3</v>
      </c>
      <c r="B821">
        <v>41.880653000000002</v>
      </c>
      <c r="C821">
        <v>-87.636480000000006</v>
      </c>
      <c r="D821" s="1">
        <v>0.375</v>
      </c>
      <c r="E821" s="1">
        <v>0.70833333333333337</v>
      </c>
      <c r="F821" t="s">
        <v>12</v>
      </c>
      <c r="G821" cm="1">
        <f t="array" ref="G821">_xlfn.IFS(F821="Fast Food",0,F821="Groceries",1,F821="Home",2,F821="Library",3,F821="Mall",4,F821="Museum",5,F821="Nightclub",6,F821="Park",7,F821="Parking",8,F821="Restaurant",9,F821="Work",10)</f>
        <v>10</v>
      </c>
      <c r="H821" t="s">
        <v>14</v>
      </c>
      <c r="I821">
        <v>29</v>
      </c>
      <c r="J821" s="2">
        <v>44151</v>
      </c>
      <c r="K821">
        <f t="shared" si="96"/>
        <v>1</v>
      </c>
      <c r="L821" t="str">
        <f t="shared" si="97"/>
        <v>M</v>
      </c>
      <c r="M821">
        <f t="shared" si="98"/>
        <v>47</v>
      </c>
      <c r="N821" s="11">
        <f t="shared" si="99"/>
        <v>0.41666666666666663</v>
      </c>
      <c r="O821" s="3">
        <f t="shared" si="100"/>
        <v>420.00000000000011</v>
      </c>
      <c r="P821">
        <f t="shared" si="101"/>
        <v>1</v>
      </c>
      <c r="Q821">
        <f t="shared" si="102"/>
        <v>0.21052631578947367</v>
      </c>
      <c r="R821">
        <f t="shared" si="103"/>
        <v>1</v>
      </c>
    </row>
    <row r="822" spans="1:18" x14ac:dyDescent="0.3">
      <c r="A822">
        <v>3</v>
      </c>
      <c r="B822">
        <v>41.881996999999998</v>
      </c>
      <c r="C822">
        <v>-87.627484999999993</v>
      </c>
      <c r="D822" s="1">
        <v>0.73958333333333337</v>
      </c>
      <c r="E822" s="1">
        <v>0.77083333333333337</v>
      </c>
      <c r="F822" t="s">
        <v>15</v>
      </c>
      <c r="G822" cm="1">
        <f t="array" ref="G822">_xlfn.IFS(F822="Fast Food",0,F822="Groceries",1,F822="Home",2,F822="Library",3,F822="Mall",4,F822="Museum",5,F822="Nightclub",6,F822="Park",7,F822="Parking",8,F822="Restaurant",9,F822="Work",10)</f>
        <v>1</v>
      </c>
      <c r="H822" t="s">
        <v>14</v>
      </c>
      <c r="I822">
        <v>29</v>
      </c>
      <c r="J822" s="2">
        <v>44151</v>
      </c>
      <c r="K822">
        <f t="shared" si="96"/>
        <v>1</v>
      </c>
      <c r="L822" t="str">
        <f t="shared" si="97"/>
        <v>M</v>
      </c>
      <c r="M822">
        <f t="shared" si="98"/>
        <v>47</v>
      </c>
      <c r="N822" s="11">
        <f t="shared" si="99"/>
        <v>0.75</v>
      </c>
      <c r="O822" s="3">
        <f t="shared" si="100"/>
        <v>30.000000000000053</v>
      </c>
      <c r="P822">
        <f t="shared" si="101"/>
        <v>0.875</v>
      </c>
      <c r="Q822">
        <f t="shared" si="102"/>
        <v>0.30434782608695654</v>
      </c>
      <c r="R822">
        <f t="shared" si="103"/>
        <v>0.875</v>
      </c>
    </row>
    <row r="823" spans="1:18" x14ac:dyDescent="0.3">
      <c r="A823">
        <v>3</v>
      </c>
      <c r="B823">
        <v>41.897865000000003</v>
      </c>
      <c r="C823">
        <v>-87.630874000000006</v>
      </c>
      <c r="D823" s="1">
        <v>0.79166666666666663</v>
      </c>
      <c r="E823" s="1">
        <v>0.99930555555555556</v>
      </c>
      <c r="F823" t="s">
        <v>13</v>
      </c>
      <c r="G823" cm="1">
        <f t="array" ref="G823">_xlfn.IFS(F823="Fast Food",0,F823="Groceries",1,F823="Home",2,F823="Library",3,F823="Mall",4,F823="Museum",5,F823="Nightclub",6,F823="Park",7,F823="Parking",8,F823="Restaurant",9,F823="Work",10)</f>
        <v>2</v>
      </c>
      <c r="H823" t="s">
        <v>14</v>
      </c>
      <c r="I823">
        <v>29</v>
      </c>
      <c r="J823" s="2">
        <v>44151</v>
      </c>
      <c r="K823">
        <f t="shared" si="96"/>
        <v>1</v>
      </c>
      <c r="L823" t="str">
        <f t="shared" si="97"/>
        <v>M</v>
      </c>
      <c r="M823">
        <f t="shared" si="98"/>
        <v>47</v>
      </c>
      <c r="N823" s="11">
        <f t="shared" si="99"/>
        <v>0.83333333333333326</v>
      </c>
      <c r="O823" s="3">
        <f t="shared" si="100"/>
        <v>239.00000000000011</v>
      </c>
      <c r="P823">
        <f t="shared" si="101"/>
        <v>1</v>
      </c>
      <c r="Q823">
        <f t="shared" si="102"/>
        <v>0.5</v>
      </c>
      <c r="R823">
        <f t="shared" si="103"/>
        <v>1</v>
      </c>
    </row>
    <row r="824" spans="1:18" x14ac:dyDescent="0.3">
      <c r="A824">
        <v>4</v>
      </c>
      <c r="B824">
        <v>41.880653000000002</v>
      </c>
      <c r="C824">
        <v>-87.636480000000006</v>
      </c>
      <c r="D824" s="1">
        <v>0.375</v>
      </c>
      <c r="E824" s="1">
        <v>0.71527777777777779</v>
      </c>
      <c r="F824" t="s">
        <v>12</v>
      </c>
      <c r="G824" cm="1">
        <f t="array" ref="G824">_xlfn.IFS(F824="Fast Food",0,F824="Groceries",1,F824="Home",2,F824="Library",3,F824="Mall",4,F824="Museum",5,F824="Nightclub",6,F824="Park",7,F824="Parking",8,F824="Restaurant",9,F824="Work",10)</f>
        <v>10</v>
      </c>
      <c r="H824" t="s">
        <v>10</v>
      </c>
      <c r="I824">
        <v>26</v>
      </c>
      <c r="J824" s="2">
        <v>44151</v>
      </c>
      <c r="K824">
        <f t="shared" si="96"/>
        <v>1</v>
      </c>
      <c r="L824" t="str">
        <f t="shared" si="97"/>
        <v>M</v>
      </c>
      <c r="M824">
        <f t="shared" si="98"/>
        <v>47</v>
      </c>
      <c r="N824" s="11">
        <f t="shared" si="99"/>
        <v>0.41666666666666663</v>
      </c>
      <c r="O824" s="3">
        <f t="shared" si="100"/>
        <v>430.00000000000006</v>
      </c>
      <c r="P824">
        <f t="shared" si="101"/>
        <v>1</v>
      </c>
      <c r="Q824">
        <f t="shared" si="102"/>
        <v>0.21052631578947367</v>
      </c>
      <c r="R824">
        <f t="shared" si="103"/>
        <v>1</v>
      </c>
    </row>
    <row r="825" spans="1:18" x14ac:dyDescent="0.3">
      <c r="A825">
        <v>4</v>
      </c>
      <c r="B825">
        <v>41.881996999999998</v>
      </c>
      <c r="C825">
        <v>-87.627484999999993</v>
      </c>
      <c r="D825" s="1">
        <v>0.73958333333333337</v>
      </c>
      <c r="E825" s="1">
        <v>0.77777777777777779</v>
      </c>
      <c r="F825" t="s">
        <v>15</v>
      </c>
      <c r="G825" cm="1">
        <f t="array" ref="G825">_xlfn.IFS(F825="Fast Food",0,F825="Groceries",1,F825="Home",2,F825="Library",3,F825="Mall",4,F825="Museum",5,F825="Nightclub",6,F825="Park",7,F825="Parking",8,F825="Restaurant",9,F825="Work",10)</f>
        <v>1</v>
      </c>
      <c r="H825" t="s">
        <v>10</v>
      </c>
      <c r="I825">
        <v>26</v>
      </c>
      <c r="J825" s="2">
        <v>44151</v>
      </c>
      <c r="K825">
        <f t="shared" si="96"/>
        <v>1</v>
      </c>
      <c r="L825" t="str">
        <f t="shared" si="97"/>
        <v>M</v>
      </c>
      <c r="M825">
        <f t="shared" si="98"/>
        <v>47</v>
      </c>
      <c r="N825" s="11">
        <f t="shared" si="99"/>
        <v>0.75</v>
      </c>
      <c r="O825" s="3">
        <f t="shared" si="100"/>
        <v>40.000000000000014</v>
      </c>
      <c r="P825">
        <f t="shared" si="101"/>
        <v>1</v>
      </c>
      <c r="Q825">
        <f t="shared" si="102"/>
        <v>0.34782608695652173</v>
      </c>
      <c r="R825">
        <f t="shared" si="103"/>
        <v>1</v>
      </c>
    </row>
    <row r="826" spans="1:18" x14ac:dyDescent="0.3">
      <c r="A826">
        <v>4</v>
      </c>
      <c r="B826">
        <v>41.897865000000003</v>
      </c>
      <c r="C826">
        <v>-87.630874000000006</v>
      </c>
      <c r="D826" s="1">
        <v>0.79166666666666663</v>
      </c>
      <c r="E826" s="1">
        <v>0.99930555555555556</v>
      </c>
      <c r="F826" t="s">
        <v>13</v>
      </c>
      <c r="G826" cm="1">
        <f t="array" ref="G826">_xlfn.IFS(F826="Fast Food",0,F826="Groceries",1,F826="Home",2,F826="Library",3,F826="Mall",4,F826="Museum",5,F826="Nightclub",6,F826="Park",7,F826="Parking",8,F826="Restaurant",9,F826="Work",10)</f>
        <v>2</v>
      </c>
      <c r="H826" t="s">
        <v>10</v>
      </c>
      <c r="I826">
        <v>26</v>
      </c>
      <c r="J826" s="2">
        <v>44151</v>
      </c>
      <c r="K826">
        <f t="shared" si="96"/>
        <v>1</v>
      </c>
      <c r="L826" t="str">
        <f t="shared" si="97"/>
        <v>M</v>
      </c>
      <c r="M826">
        <f t="shared" si="98"/>
        <v>47</v>
      </c>
      <c r="N826" s="11">
        <f t="shared" si="99"/>
        <v>0.83333333333333326</v>
      </c>
      <c r="O826" s="3">
        <f t="shared" si="100"/>
        <v>239.00000000000011</v>
      </c>
      <c r="P826">
        <f t="shared" si="101"/>
        <v>1</v>
      </c>
      <c r="Q826">
        <f t="shared" si="102"/>
        <v>0.5</v>
      </c>
      <c r="R826">
        <f t="shared" si="103"/>
        <v>1</v>
      </c>
    </row>
    <row r="827" spans="1:18" x14ac:dyDescent="0.3">
      <c r="A827">
        <v>5</v>
      </c>
      <c r="B827">
        <v>41.874848999999998</v>
      </c>
      <c r="C827">
        <v>-87.634506000000002</v>
      </c>
      <c r="D827" s="1">
        <v>0.25</v>
      </c>
      <c r="E827" s="1">
        <v>0.3125</v>
      </c>
      <c r="F827" t="s">
        <v>16</v>
      </c>
      <c r="G827" cm="1">
        <f t="array" ref="G827">_xlfn.IFS(F827="Fast Food",0,F827="Groceries",1,F827="Home",2,F827="Library",3,F827="Mall",4,F827="Museum",5,F827="Nightclub",6,F827="Park",7,F827="Parking",8,F827="Restaurant",9,F827="Work",10)</f>
        <v>7</v>
      </c>
      <c r="H827" t="s">
        <v>10</v>
      </c>
      <c r="I827">
        <v>27</v>
      </c>
      <c r="J827" s="2">
        <v>44151</v>
      </c>
      <c r="K827">
        <f t="shared" si="96"/>
        <v>1</v>
      </c>
      <c r="L827" t="str">
        <f t="shared" si="97"/>
        <v>M</v>
      </c>
      <c r="M827">
        <f t="shared" si="98"/>
        <v>47</v>
      </c>
      <c r="N827" s="11">
        <f t="shared" si="99"/>
        <v>0.25</v>
      </c>
      <c r="O827" s="3">
        <f t="shared" si="100"/>
        <v>90</v>
      </c>
      <c r="P827">
        <f t="shared" si="101"/>
        <v>1</v>
      </c>
      <c r="Q827">
        <f t="shared" si="102"/>
        <v>0.5</v>
      </c>
      <c r="R827">
        <f t="shared" si="103"/>
        <v>1</v>
      </c>
    </row>
    <row r="828" spans="1:18" x14ac:dyDescent="0.3">
      <c r="A828">
        <v>5</v>
      </c>
      <c r="B828">
        <v>41.880653000000002</v>
      </c>
      <c r="C828">
        <v>-87.636480000000006</v>
      </c>
      <c r="D828" s="1">
        <v>0.375</v>
      </c>
      <c r="E828" s="1">
        <v>0.70833333333333337</v>
      </c>
      <c r="F828" t="s">
        <v>12</v>
      </c>
      <c r="G828" cm="1">
        <f t="array" ref="G828">_xlfn.IFS(F828="Fast Food",0,F828="Groceries",1,F828="Home",2,F828="Library",3,F828="Mall",4,F828="Museum",5,F828="Nightclub",6,F828="Park",7,F828="Parking",8,F828="Restaurant",9,F828="Work",10)</f>
        <v>10</v>
      </c>
      <c r="H828" t="s">
        <v>10</v>
      </c>
      <c r="I828">
        <v>27</v>
      </c>
      <c r="J828" s="2">
        <v>44151</v>
      </c>
      <c r="K828">
        <f t="shared" si="96"/>
        <v>1</v>
      </c>
      <c r="L828" t="str">
        <f t="shared" si="97"/>
        <v>M</v>
      </c>
      <c r="M828">
        <f t="shared" si="98"/>
        <v>47</v>
      </c>
      <c r="N828" s="11">
        <f t="shared" si="99"/>
        <v>0.41666666666666663</v>
      </c>
      <c r="O828" s="3">
        <f t="shared" si="100"/>
        <v>420.00000000000011</v>
      </c>
      <c r="P828">
        <f t="shared" si="101"/>
        <v>0.75</v>
      </c>
      <c r="Q828">
        <f t="shared" si="102"/>
        <v>0.15789473684210525</v>
      </c>
      <c r="R828">
        <f t="shared" si="103"/>
        <v>0.75</v>
      </c>
    </row>
    <row r="829" spans="1:18" x14ac:dyDescent="0.3">
      <c r="A829">
        <v>5</v>
      </c>
      <c r="B829">
        <v>41.881996999999998</v>
      </c>
      <c r="C829">
        <v>-87.627484999999993</v>
      </c>
      <c r="D829" s="1">
        <v>0.73958333333333337</v>
      </c>
      <c r="E829" s="1">
        <v>0.77083333333333337</v>
      </c>
      <c r="F829" t="s">
        <v>15</v>
      </c>
      <c r="G829" cm="1">
        <f t="array" ref="G829">_xlfn.IFS(F829="Fast Food",0,F829="Groceries",1,F829="Home",2,F829="Library",3,F829="Mall",4,F829="Museum",5,F829="Nightclub",6,F829="Park",7,F829="Parking",8,F829="Restaurant",9,F829="Work",10)</f>
        <v>1</v>
      </c>
      <c r="H829" t="s">
        <v>10</v>
      </c>
      <c r="I829">
        <v>27</v>
      </c>
      <c r="J829" s="2">
        <v>44151</v>
      </c>
      <c r="K829">
        <f t="shared" si="96"/>
        <v>1</v>
      </c>
      <c r="L829" t="str">
        <f t="shared" si="97"/>
        <v>M</v>
      </c>
      <c r="M829">
        <f t="shared" si="98"/>
        <v>47</v>
      </c>
      <c r="N829" s="11">
        <f t="shared" si="99"/>
        <v>0.75</v>
      </c>
      <c r="O829" s="3">
        <f t="shared" si="100"/>
        <v>30.000000000000053</v>
      </c>
      <c r="P829">
        <f t="shared" si="101"/>
        <v>1</v>
      </c>
      <c r="Q829">
        <f t="shared" si="102"/>
        <v>0.34782608695652173</v>
      </c>
      <c r="R829">
        <f t="shared" si="103"/>
        <v>1</v>
      </c>
    </row>
    <row r="830" spans="1:18" x14ac:dyDescent="0.3">
      <c r="A830">
        <v>5</v>
      </c>
      <c r="B830">
        <v>41.897865000000003</v>
      </c>
      <c r="C830">
        <v>-87.630874000000006</v>
      </c>
      <c r="D830" s="1">
        <v>0.73958333333333337</v>
      </c>
      <c r="E830" s="1">
        <v>0.99930555555555556</v>
      </c>
      <c r="F830" t="s">
        <v>13</v>
      </c>
      <c r="G830" cm="1">
        <f t="array" ref="G830">_xlfn.IFS(F830="Fast Food",0,F830="Groceries",1,F830="Home",2,F830="Library",3,F830="Mall",4,F830="Museum",5,F830="Nightclub",6,F830="Park",7,F830="Parking",8,F830="Restaurant",9,F830="Work",10)</f>
        <v>2</v>
      </c>
      <c r="H830" t="s">
        <v>10</v>
      </c>
      <c r="I830">
        <v>27</v>
      </c>
      <c r="J830" s="2">
        <v>44151</v>
      </c>
      <c r="K830">
        <f t="shared" si="96"/>
        <v>1</v>
      </c>
      <c r="L830" t="str">
        <f t="shared" si="97"/>
        <v>M</v>
      </c>
      <c r="M830">
        <f t="shared" si="98"/>
        <v>47</v>
      </c>
      <c r="N830" s="11">
        <f t="shared" si="99"/>
        <v>0.75</v>
      </c>
      <c r="O830" s="3">
        <f t="shared" si="100"/>
        <v>359</v>
      </c>
      <c r="P830">
        <f t="shared" si="101"/>
        <v>1</v>
      </c>
      <c r="Q830">
        <f t="shared" si="102"/>
        <v>0.25</v>
      </c>
      <c r="R830">
        <f t="shared" si="103"/>
        <v>1</v>
      </c>
    </row>
    <row r="831" spans="1:18" x14ac:dyDescent="0.3">
      <c r="A831">
        <v>6</v>
      </c>
      <c r="B831">
        <v>41.874848999999998</v>
      </c>
      <c r="C831">
        <v>-87.634506000000002</v>
      </c>
      <c r="D831" s="1">
        <v>0.25</v>
      </c>
      <c r="E831" s="1">
        <v>0.31944444444444448</v>
      </c>
      <c r="F831" t="s">
        <v>16</v>
      </c>
      <c r="G831" cm="1">
        <f t="array" ref="G831">_xlfn.IFS(F831="Fast Food",0,F831="Groceries",1,F831="Home",2,F831="Library",3,F831="Mall",4,F831="Museum",5,F831="Nightclub",6,F831="Park",7,F831="Parking",8,F831="Restaurant",9,F831="Work",10)</f>
        <v>7</v>
      </c>
      <c r="H831" t="s">
        <v>14</v>
      </c>
      <c r="I831">
        <v>29</v>
      </c>
      <c r="J831" s="2">
        <v>44151</v>
      </c>
      <c r="K831">
        <f t="shared" si="96"/>
        <v>1</v>
      </c>
      <c r="L831" t="str">
        <f t="shared" si="97"/>
        <v>M</v>
      </c>
      <c r="M831">
        <f t="shared" si="98"/>
        <v>47</v>
      </c>
      <c r="N831" s="11">
        <f t="shared" si="99"/>
        <v>0.25</v>
      </c>
      <c r="O831" s="3">
        <f t="shared" si="100"/>
        <v>100.00000000000004</v>
      </c>
      <c r="P831">
        <f t="shared" si="101"/>
        <v>1</v>
      </c>
      <c r="Q831">
        <f t="shared" si="102"/>
        <v>0.5</v>
      </c>
      <c r="R831">
        <f t="shared" si="103"/>
        <v>1</v>
      </c>
    </row>
    <row r="832" spans="1:18" x14ac:dyDescent="0.3">
      <c r="A832">
        <v>6</v>
      </c>
      <c r="B832">
        <v>41.880653000000002</v>
      </c>
      <c r="C832">
        <v>-87.636480000000006</v>
      </c>
      <c r="D832" s="1">
        <v>0.375</v>
      </c>
      <c r="E832" s="1">
        <v>0.71527777777777779</v>
      </c>
      <c r="F832" t="s">
        <v>12</v>
      </c>
      <c r="G832" cm="1">
        <f t="array" ref="G832">_xlfn.IFS(F832="Fast Food",0,F832="Groceries",1,F832="Home",2,F832="Library",3,F832="Mall",4,F832="Museum",5,F832="Nightclub",6,F832="Park",7,F832="Parking",8,F832="Restaurant",9,F832="Work",10)</f>
        <v>10</v>
      </c>
      <c r="H832" t="s">
        <v>14</v>
      </c>
      <c r="I832">
        <v>29</v>
      </c>
      <c r="J832" s="2">
        <v>44151</v>
      </c>
      <c r="K832">
        <f t="shared" si="96"/>
        <v>1</v>
      </c>
      <c r="L832" t="str">
        <f t="shared" si="97"/>
        <v>M</v>
      </c>
      <c r="M832">
        <f t="shared" si="98"/>
        <v>47</v>
      </c>
      <c r="N832" s="11">
        <f t="shared" si="99"/>
        <v>0.41666666666666663</v>
      </c>
      <c r="O832" s="3">
        <f t="shared" si="100"/>
        <v>430.00000000000006</v>
      </c>
      <c r="P832">
        <f t="shared" si="101"/>
        <v>1</v>
      </c>
      <c r="Q832">
        <f t="shared" si="102"/>
        <v>0.21052631578947367</v>
      </c>
      <c r="R832">
        <f t="shared" si="103"/>
        <v>1</v>
      </c>
    </row>
    <row r="833" spans="1:18" x14ac:dyDescent="0.3">
      <c r="A833">
        <v>6</v>
      </c>
      <c r="B833">
        <v>41.897865000000003</v>
      </c>
      <c r="C833">
        <v>-87.630874000000006</v>
      </c>
      <c r="D833" s="1">
        <v>0.73958333333333337</v>
      </c>
      <c r="E833" s="1">
        <v>0.99930555555555556</v>
      </c>
      <c r="F833" t="s">
        <v>13</v>
      </c>
      <c r="G833" cm="1">
        <f t="array" ref="G833">_xlfn.IFS(F833="Fast Food",0,F833="Groceries",1,F833="Home",2,F833="Library",3,F833="Mall",4,F833="Museum",5,F833="Nightclub",6,F833="Park",7,F833="Parking",8,F833="Restaurant",9,F833="Work",10)</f>
        <v>2</v>
      </c>
      <c r="H833" t="s">
        <v>14</v>
      </c>
      <c r="I833">
        <v>29</v>
      </c>
      <c r="J833" s="2">
        <v>44151</v>
      </c>
      <c r="K833">
        <f t="shared" si="96"/>
        <v>1</v>
      </c>
      <c r="L833" t="str">
        <f t="shared" si="97"/>
        <v>M</v>
      </c>
      <c r="M833">
        <f t="shared" si="98"/>
        <v>47</v>
      </c>
      <c r="N833" s="11">
        <f t="shared" si="99"/>
        <v>0.75</v>
      </c>
      <c r="O833" s="3">
        <f t="shared" si="100"/>
        <v>359</v>
      </c>
      <c r="P833">
        <f t="shared" si="101"/>
        <v>1</v>
      </c>
      <c r="Q833">
        <f t="shared" si="102"/>
        <v>0.25</v>
      </c>
      <c r="R833">
        <f t="shared" si="103"/>
        <v>1</v>
      </c>
    </row>
    <row r="834" spans="1:18" x14ac:dyDescent="0.3">
      <c r="A834">
        <v>1</v>
      </c>
      <c r="B834">
        <v>41.879604</v>
      </c>
      <c r="C834">
        <v>-87.633663999999996</v>
      </c>
      <c r="D834" s="1">
        <v>0.33333333333333331</v>
      </c>
      <c r="E834" s="1">
        <v>0.34027777777777773</v>
      </c>
      <c r="F834" t="s">
        <v>9</v>
      </c>
      <c r="G834" cm="1">
        <f t="array" ref="G834">_xlfn.IFS(F834="Fast Food",0,F834="Groceries",1,F834="Home",2,F834="Library",3,F834="Mall",4,F834="Museum",5,F834="Nightclub",6,F834="Park",7,F834="Parking",8,F834="Restaurant",9,F834="Work",10)</f>
        <v>0</v>
      </c>
      <c r="H834" t="s">
        <v>10</v>
      </c>
      <c r="I834">
        <v>25</v>
      </c>
      <c r="J834" s="2">
        <v>44152</v>
      </c>
      <c r="K834">
        <f t="shared" si="96"/>
        <v>1</v>
      </c>
      <c r="L834" t="str">
        <f t="shared" si="97"/>
        <v>Tu</v>
      </c>
      <c r="M834">
        <f t="shared" si="98"/>
        <v>47</v>
      </c>
      <c r="N834" s="11">
        <f t="shared" si="99"/>
        <v>0.33333333333333331</v>
      </c>
      <c r="O834" s="3">
        <f t="shared" si="100"/>
        <v>9.9999999999999645</v>
      </c>
      <c r="P834">
        <f t="shared" si="101"/>
        <v>1</v>
      </c>
      <c r="Q834">
        <f t="shared" si="102"/>
        <v>0.5</v>
      </c>
      <c r="R834">
        <f t="shared" si="103"/>
        <v>1</v>
      </c>
    </row>
    <row r="835" spans="1:18" x14ac:dyDescent="0.3">
      <c r="A835">
        <v>1</v>
      </c>
      <c r="B835">
        <v>41.877676999999998</v>
      </c>
      <c r="C835">
        <v>-87.634251000000006</v>
      </c>
      <c r="D835" s="1">
        <v>0.34375</v>
      </c>
      <c r="E835" s="1">
        <v>0.34722222222222227</v>
      </c>
      <c r="F835" t="s">
        <v>11</v>
      </c>
      <c r="G835" cm="1">
        <f t="array" ref="G835">_xlfn.IFS(F835="Fast Food",0,F835="Groceries",1,F835="Home",2,F835="Library",3,F835="Mall",4,F835="Museum",5,F835="Nightclub",6,F835="Park",7,F835="Parking",8,F835="Restaurant",9,F835="Work",10)</f>
        <v>8</v>
      </c>
      <c r="H835" t="s">
        <v>10</v>
      </c>
      <c r="I835">
        <v>25</v>
      </c>
      <c r="J835" s="2">
        <v>44152</v>
      </c>
      <c r="K835">
        <f t="shared" ref="K835:K898" si="104">CHOOSE(WEEKDAY(J835),0,1,1,1,1,1,0)</f>
        <v>1</v>
      </c>
      <c r="L835" t="str">
        <f t="shared" ref="L835:L898" si="105">CHOOSE(WEEKDAY(J835),"Su","M","Tu","W","Th","F","Sa")</f>
        <v>Tu</v>
      </c>
      <c r="M835">
        <f t="shared" ref="M835:M898" si="106">WEEKNUM(J835)</f>
        <v>47</v>
      </c>
      <c r="N835" s="11">
        <f t="shared" ref="N835:N898" si="107">MROUND(D835,"2:00")</f>
        <v>0.33333333333333331</v>
      </c>
      <c r="O835" s="3">
        <f t="shared" ref="O835:O898" si="108">(E835-N835)*1440</f>
        <v>20.000000000000089</v>
      </c>
      <c r="P835">
        <f t="shared" ref="P835:P898" si="109">COUNTIFS(F:F,F835,A:A,A835,L:L,L835)/(MAX(M:M)-MIN(M:M))</f>
        <v>1</v>
      </c>
      <c r="Q835">
        <f t="shared" ref="Q835:Q898" si="110">COUNTIFS(F:F,F835,N:N,N835,L:L,L835,A:A,A835)/COUNTIFS(F:F,F835,L:L,L835,N:N,N835)</f>
        <v>1</v>
      </c>
      <c r="R835">
        <f t="shared" ref="R835:R898" si="111">COUNTIFS(F:F,F835,A:A,A835,L:L,L835,N:N,N835)/(MAX(M:M)-MIN(M:M))</f>
        <v>1</v>
      </c>
    </row>
    <row r="836" spans="1:18" x14ac:dyDescent="0.3">
      <c r="A836">
        <v>1</v>
      </c>
      <c r="B836">
        <v>41.880653000000002</v>
      </c>
      <c r="C836">
        <v>-87.636480000000006</v>
      </c>
      <c r="D836" s="1">
        <v>0.35416666666666669</v>
      </c>
      <c r="E836" s="1">
        <v>0.5</v>
      </c>
      <c r="F836" t="s">
        <v>12</v>
      </c>
      <c r="G836" cm="1">
        <f t="array" ref="G836">_xlfn.IFS(F836="Fast Food",0,F836="Groceries",1,F836="Home",2,F836="Library",3,F836="Mall",4,F836="Museum",5,F836="Nightclub",6,F836="Park",7,F836="Parking",8,F836="Restaurant",9,F836="Work",10)</f>
        <v>10</v>
      </c>
      <c r="H836" t="s">
        <v>10</v>
      </c>
      <c r="I836">
        <v>25</v>
      </c>
      <c r="J836" s="2">
        <v>44152</v>
      </c>
      <c r="K836">
        <f t="shared" si="104"/>
        <v>1</v>
      </c>
      <c r="L836" t="str">
        <f t="shared" si="105"/>
        <v>Tu</v>
      </c>
      <c r="M836">
        <f t="shared" si="106"/>
        <v>47</v>
      </c>
      <c r="N836" s="11">
        <f t="shared" si="107"/>
        <v>0.33333333333333331</v>
      </c>
      <c r="O836" s="3">
        <f t="shared" si="108"/>
        <v>240.00000000000003</v>
      </c>
      <c r="P836">
        <f t="shared" si="109"/>
        <v>1</v>
      </c>
      <c r="Q836">
        <f t="shared" si="110"/>
        <v>1</v>
      </c>
      <c r="R836">
        <f t="shared" si="111"/>
        <v>1</v>
      </c>
    </row>
    <row r="837" spans="1:18" x14ac:dyDescent="0.3">
      <c r="A837">
        <v>1</v>
      </c>
      <c r="B837">
        <v>41.897865000000003</v>
      </c>
      <c r="C837">
        <v>-87.630874000000006</v>
      </c>
      <c r="D837" s="1">
        <v>0.72916666666666663</v>
      </c>
      <c r="E837" s="1">
        <v>0.99930555555555556</v>
      </c>
      <c r="F837" t="s">
        <v>13</v>
      </c>
      <c r="G837" cm="1">
        <f t="array" ref="G837">_xlfn.IFS(F837="Fast Food",0,F837="Groceries",1,F837="Home",2,F837="Library",3,F837="Mall",4,F837="Museum",5,F837="Nightclub",6,F837="Park",7,F837="Parking",8,F837="Restaurant",9,F837="Work",10)</f>
        <v>2</v>
      </c>
      <c r="H837" t="s">
        <v>10</v>
      </c>
      <c r="I837">
        <v>25</v>
      </c>
      <c r="J837" s="2">
        <v>44152</v>
      </c>
      <c r="K837">
        <f t="shared" si="104"/>
        <v>1</v>
      </c>
      <c r="L837" t="str">
        <f t="shared" si="105"/>
        <v>Tu</v>
      </c>
      <c r="M837">
        <f t="shared" si="106"/>
        <v>47</v>
      </c>
      <c r="N837" s="11">
        <f t="shared" si="107"/>
        <v>0.75</v>
      </c>
      <c r="O837" s="3">
        <f t="shared" si="108"/>
        <v>359</v>
      </c>
      <c r="P837">
        <f t="shared" si="109"/>
        <v>1</v>
      </c>
      <c r="Q837">
        <f t="shared" si="110"/>
        <v>0.25</v>
      </c>
      <c r="R837">
        <f t="shared" si="111"/>
        <v>1</v>
      </c>
    </row>
    <row r="838" spans="1:18" x14ac:dyDescent="0.3">
      <c r="A838">
        <v>2</v>
      </c>
      <c r="B838">
        <v>41.879604</v>
      </c>
      <c r="C838">
        <v>-87.633663999999996</v>
      </c>
      <c r="D838" s="1">
        <v>0.3125</v>
      </c>
      <c r="E838" s="1">
        <v>0.35416666666666669</v>
      </c>
      <c r="F838" t="s">
        <v>9</v>
      </c>
      <c r="G838" cm="1">
        <f t="array" ref="G838">_xlfn.IFS(F838="Fast Food",0,F838="Groceries",1,F838="Home",2,F838="Library",3,F838="Mall",4,F838="Museum",5,F838="Nightclub",6,F838="Park",7,F838="Parking",8,F838="Restaurant",9,F838="Work",10)</f>
        <v>0</v>
      </c>
      <c r="H838" t="s">
        <v>14</v>
      </c>
      <c r="I838">
        <v>27</v>
      </c>
      <c r="J838" s="2">
        <v>44152</v>
      </c>
      <c r="K838">
        <f t="shared" si="104"/>
        <v>1</v>
      </c>
      <c r="L838" t="str">
        <f t="shared" si="105"/>
        <v>Tu</v>
      </c>
      <c r="M838">
        <f t="shared" si="106"/>
        <v>47</v>
      </c>
      <c r="N838" s="11">
        <f t="shared" si="107"/>
        <v>0.33333333333333331</v>
      </c>
      <c r="O838" s="3">
        <f t="shared" si="108"/>
        <v>30.000000000000053</v>
      </c>
      <c r="P838">
        <f t="shared" si="109"/>
        <v>1</v>
      </c>
      <c r="Q838">
        <f t="shared" si="110"/>
        <v>0.5</v>
      </c>
      <c r="R838">
        <f t="shared" si="111"/>
        <v>1</v>
      </c>
    </row>
    <row r="839" spans="1:18" x14ac:dyDescent="0.3">
      <c r="A839">
        <v>2</v>
      </c>
      <c r="B839">
        <v>41.880653000000002</v>
      </c>
      <c r="C839">
        <v>-87.636480000000006</v>
      </c>
      <c r="D839" s="1">
        <v>0.375</v>
      </c>
      <c r="E839" s="1">
        <v>0.70833333333333337</v>
      </c>
      <c r="F839" t="s">
        <v>12</v>
      </c>
      <c r="G839" cm="1">
        <f t="array" ref="G839">_xlfn.IFS(F839="Fast Food",0,F839="Groceries",1,F839="Home",2,F839="Library",3,F839="Mall",4,F839="Museum",5,F839="Nightclub",6,F839="Park",7,F839="Parking",8,F839="Restaurant",9,F839="Work",10)</f>
        <v>10</v>
      </c>
      <c r="H839" t="s">
        <v>14</v>
      </c>
      <c r="I839">
        <v>27</v>
      </c>
      <c r="J839" s="2">
        <v>44152</v>
      </c>
      <c r="K839">
        <f t="shared" si="104"/>
        <v>1</v>
      </c>
      <c r="L839" t="str">
        <f t="shared" si="105"/>
        <v>Tu</v>
      </c>
      <c r="M839">
        <f t="shared" si="106"/>
        <v>47</v>
      </c>
      <c r="N839" s="11">
        <f t="shared" si="107"/>
        <v>0.41666666666666663</v>
      </c>
      <c r="O839" s="3">
        <f t="shared" si="108"/>
        <v>420.00000000000011</v>
      </c>
      <c r="P839">
        <f t="shared" si="109"/>
        <v>1</v>
      </c>
      <c r="Q839">
        <f t="shared" si="110"/>
        <v>0.2</v>
      </c>
      <c r="R839">
        <f t="shared" si="111"/>
        <v>1</v>
      </c>
    </row>
    <row r="840" spans="1:18" x14ac:dyDescent="0.3">
      <c r="A840">
        <v>2</v>
      </c>
      <c r="B840">
        <v>41.897865000000003</v>
      </c>
      <c r="C840">
        <v>-87.630874000000006</v>
      </c>
      <c r="D840" s="1">
        <v>0.73958333333333337</v>
      </c>
      <c r="E840" s="1">
        <v>0.99930555555555556</v>
      </c>
      <c r="F840" t="s">
        <v>13</v>
      </c>
      <c r="G840" cm="1">
        <f t="array" ref="G840">_xlfn.IFS(F840="Fast Food",0,F840="Groceries",1,F840="Home",2,F840="Library",3,F840="Mall",4,F840="Museum",5,F840="Nightclub",6,F840="Park",7,F840="Parking",8,F840="Restaurant",9,F840="Work",10)</f>
        <v>2</v>
      </c>
      <c r="H840" t="s">
        <v>14</v>
      </c>
      <c r="I840">
        <v>27</v>
      </c>
      <c r="J840" s="2">
        <v>44152</v>
      </c>
      <c r="K840">
        <f t="shared" si="104"/>
        <v>1</v>
      </c>
      <c r="L840" t="str">
        <f t="shared" si="105"/>
        <v>Tu</v>
      </c>
      <c r="M840">
        <f t="shared" si="106"/>
        <v>47</v>
      </c>
      <c r="N840" s="11">
        <f t="shared" si="107"/>
        <v>0.75</v>
      </c>
      <c r="O840" s="3">
        <f t="shared" si="108"/>
        <v>359</v>
      </c>
      <c r="P840">
        <f t="shared" si="109"/>
        <v>1</v>
      </c>
      <c r="Q840">
        <f t="shared" si="110"/>
        <v>0.25</v>
      </c>
      <c r="R840">
        <f t="shared" si="111"/>
        <v>1</v>
      </c>
    </row>
    <row r="841" spans="1:18" x14ac:dyDescent="0.3">
      <c r="A841">
        <v>3</v>
      </c>
      <c r="B841">
        <v>41.880653000000002</v>
      </c>
      <c r="C841">
        <v>-87.636480000000006</v>
      </c>
      <c r="D841" s="1">
        <v>0.375</v>
      </c>
      <c r="E841" s="1">
        <v>0.70833333333333337</v>
      </c>
      <c r="F841" t="s">
        <v>12</v>
      </c>
      <c r="G841" cm="1">
        <f t="array" ref="G841">_xlfn.IFS(F841="Fast Food",0,F841="Groceries",1,F841="Home",2,F841="Library",3,F841="Mall",4,F841="Museum",5,F841="Nightclub",6,F841="Park",7,F841="Parking",8,F841="Restaurant",9,F841="Work",10)</f>
        <v>10</v>
      </c>
      <c r="H841" t="s">
        <v>14</v>
      </c>
      <c r="I841">
        <v>29</v>
      </c>
      <c r="J841" s="2">
        <v>44152</v>
      </c>
      <c r="K841">
        <f t="shared" si="104"/>
        <v>1</v>
      </c>
      <c r="L841" t="str">
        <f t="shared" si="105"/>
        <v>Tu</v>
      </c>
      <c r="M841">
        <f t="shared" si="106"/>
        <v>47</v>
      </c>
      <c r="N841" s="11">
        <f t="shared" si="107"/>
        <v>0.41666666666666663</v>
      </c>
      <c r="O841" s="3">
        <f t="shared" si="108"/>
        <v>420.00000000000011</v>
      </c>
      <c r="P841">
        <f t="shared" si="109"/>
        <v>1</v>
      </c>
      <c r="Q841">
        <f t="shared" si="110"/>
        <v>0.2</v>
      </c>
      <c r="R841">
        <f t="shared" si="111"/>
        <v>1</v>
      </c>
    </row>
    <row r="842" spans="1:18" x14ac:dyDescent="0.3">
      <c r="A842">
        <v>3</v>
      </c>
      <c r="B842">
        <v>41.897865000000003</v>
      </c>
      <c r="C842">
        <v>-87.630874000000006</v>
      </c>
      <c r="D842" s="1">
        <v>0.79166666666666663</v>
      </c>
      <c r="E842" s="1">
        <v>0.99930555555555556</v>
      </c>
      <c r="F842" t="s">
        <v>13</v>
      </c>
      <c r="G842" cm="1">
        <f t="array" ref="G842">_xlfn.IFS(F842="Fast Food",0,F842="Groceries",1,F842="Home",2,F842="Library",3,F842="Mall",4,F842="Museum",5,F842="Nightclub",6,F842="Park",7,F842="Parking",8,F842="Restaurant",9,F842="Work",10)</f>
        <v>2</v>
      </c>
      <c r="H842" t="s">
        <v>14</v>
      </c>
      <c r="I842">
        <v>29</v>
      </c>
      <c r="J842" s="2">
        <v>44152</v>
      </c>
      <c r="K842">
        <f t="shared" si="104"/>
        <v>1</v>
      </c>
      <c r="L842" t="str">
        <f t="shared" si="105"/>
        <v>Tu</v>
      </c>
      <c r="M842">
        <f t="shared" si="106"/>
        <v>47</v>
      </c>
      <c r="N842" s="11">
        <f t="shared" si="107"/>
        <v>0.83333333333333326</v>
      </c>
      <c r="O842" s="3">
        <f t="shared" si="108"/>
        <v>239.00000000000011</v>
      </c>
      <c r="P842">
        <f t="shared" si="109"/>
        <v>1</v>
      </c>
      <c r="Q842">
        <f t="shared" si="110"/>
        <v>0.5</v>
      </c>
      <c r="R842">
        <f t="shared" si="111"/>
        <v>1</v>
      </c>
    </row>
    <row r="843" spans="1:18" x14ac:dyDescent="0.3">
      <c r="A843">
        <v>4</v>
      </c>
      <c r="B843">
        <v>41.880653000000002</v>
      </c>
      <c r="C843">
        <v>-87.636480000000006</v>
      </c>
      <c r="D843" s="1">
        <v>0.375</v>
      </c>
      <c r="E843" s="1">
        <v>0.71527777777777779</v>
      </c>
      <c r="F843" t="s">
        <v>12</v>
      </c>
      <c r="G843" cm="1">
        <f t="array" ref="G843">_xlfn.IFS(F843="Fast Food",0,F843="Groceries",1,F843="Home",2,F843="Library",3,F843="Mall",4,F843="Museum",5,F843="Nightclub",6,F843="Park",7,F843="Parking",8,F843="Restaurant",9,F843="Work",10)</f>
        <v>10</v>
      </c>
      <c r="H843" t="s">
        <v>10</v>
      </c>
      <c r="I843">
        <v>26</v>
      </c>
      <c r="J843" s="2">
        <v>44152</v>
      </c>
      <c r="K843">
        <f t="shared" si="104"/>
        <v>1</v>
      </c>
      <c r="L843" t="str">
        <f t="shared" si="105"/>
        <v>Tu</v>
      </c>
      <c r="M843">
        <f t="shared" si="106"/>
        <v>47</v>
      </c>
      <c r="N843" s="11">
        <f t="shared" si="107"/>
        <v>0.41666666666666663</v>
      </c>
      <c r="O843" s="3">
        <f t="shared" si="108"/>
        <v>430.00000000000006</v>
      </c>
      <c r="P843">
        <f t="shared" si="109"/>
        <v>1</v>
      </c>
      <c r="Q843">
        <f t="shared" si="110"/>
        <v>0.2</v>
      </c>
      <c r="R843">
        <f t="shared" si="111"/>
        <v>1</v>
      </c>
    </row>
    <row r="844" spans="1:18" x14ac:dyDescent="0.3">
      <c r="A844">
        <v>4</v>
      </c>
      <c r="B844">
        <v>41.881996999999998</v>
      </c>
      <c r="C844">
        <v>-87.627484999999993</v>
      </c>
      <c r="D844" s="1">
        <v>0.73958333333333337</v>
      </c>
      <c r="E844" s="1">
        <v>0.77777777777777779</v>
      </c>
      <c r="F844" t="s">
        <v>15</v>
      </c>
      <c r="G844" cm="1">
        <f t="array" ref="G844">_xlfn.IFS(F844="Fast Food",0,F844="Groceries",1,F844="Home",2,F844="Library",3,F844="Mall",4,F844="Museum",5,F844="Nightclub",6,F844="Park",7,F844="Parking",8,F844="Restaurant",9,F844="Work",10)</f>
        <v>1</v>
      </c>
      <c r="H844" t="s">
        <v>10</v>
      </c>
      <c r="I844">
        <v>26</v>
      </c>
      <c r="J844" s="2">
        <v>44152</v>
      </c>
      <c r="K844">
        <f t="shared" si="104"/>
        <v>1</v>
      </c>
      <c r="L844" t="str">
        <f t="shared" si="105"/>
        <v>Tu</v>
      </c>
      <c r="M844">
        <f t="shared" si="106"/>
        <v>47</v>
      </c>
      <c r="N844" s="11">
        <f t="shared" si="107"/>
        <v>0.75</v>
      </c>
      <c r="O844" s="3">
        <f t="shared" si="108"/>
        <v>40.000000000000014</v>
      </c>
      <c r="P844">
        <f t="shared" si="109"/>
        <v>1</v>
      </c>
      <c r="Q844">
        <f t="shared" si="110"/>
        <v>0.34782608695652173</v>
      </c>
      <c r="R844">
        <f t="shared" si="111"/>
        <v>1</v>
      </c>
    </row>
    <row r="845" spans="1:18" x14ac:dyDescent="0.3">
      <c r="A845">
        <v>4</v>
      </c>
      <c r="B845">
        <v>41.897865000000003</v>
      </c>
      <c r="C845">
        <v>-87.630874000000006</v>
      </c>
      <c r="D845" s="1">
        <v>0.79166666666666663</v>
      </c>
      <c r="E845" s="1">
        <v>0.99930555555555556</v>
      </c>
      <c r="F845" t="s">
        <v>13</v>
      </c>
      <c r="G845" cm="1">
        <f t="array" ref="G845">_xlfn.IFS(F845="Fast Food",0,F845="Groceries",1,F845="Home",2,F845="Library",3,F845="Mall",4,F845="Museum",5,F845="Nightclub",6,F845="Park",7,F845="Parking",8,F845="Restaurant",9,F845="Work",10)</f>
        <v>2</v>
      </c>
      <c r="H845" t="s">
        <v>10</v>
      </c>
      <c r="I845">
        <v>26</v>
      </c>
      <c r="J845" s="2">
        <v>44152</v>
      </c>
      <c r="K845">
        <f t="shared" si="104"/>
        <v>1</v>
      </c>
      <c r="L845" t="str">
        <f t="shared" si="105"/>
        <v>Tu</v>
      </c>
      <c r="M845">
        <f t="shared" si="106"/>
        <v>47</v>
      </c>
      <c r="N845" s="11">
        <f t="shared" si="107"/>
        <v>0.83333333333333326</v>
      </c>
      <c r="O845" s="3">
        <f t="shared" si="108"/>
        <v>239.00000000000011</v>
      </c>
      <c r="P845">
        <f t="shared" si="109"/>
        <v>1</v>
      </c>
      <c r="Q845">
        <f t="shared" si="110"/>
        <v>0.5</v>
      </c>
      <c r="R845">
        <f t="shared" si="111"/>
        <v>1</v>
      </c>
    </row>
    <row r="846" spans="1:18" x14ac:dyDescent="0.3">
      <c r="A846">
        <v>5</v>
      </c>
      <c r="B846">
        <v>41.874848999999998</v>
      </c>
      <c r="C846">
        <v>-87.634506000000002</v>
      </c>
      <c r="D846" s="1">
        <v>0.25</v>
      </c>
      <c r="E846" s="1">
        <v>0.3125</v>
      </c>
      <c r="F846" t="s">
        <v>16</v>
      </c>
      <c r="G846" cm="1">
        <f t="array" ref="G846">_xlfn.IFS(F846="Fast Food",0,F846="Groceries",1,F846="Home",2,F846="Library",3,F846="Mall",4,F846="Museum",5,F846="Nightclub",6,F846="Park",7,F846="Parking",8,F846="Restaurant",9,F846="Work",10)</f>
        <v>7</v>
      </c>
      <c r="H846" t="s">
        <v>10</v>
      </c>
      <c r="I846">
        <v>27</v>
      </c>
      <c r="J846" s="2">
        <v>44152</v>
      </c>
      <c r="K846">
        <f t="shared" si="104"/>
        <v>1</v>
      </c>
      <c r="L846" t="str">
        <f t="shared" si="105"/>
        <v>Tu</v>
      </c>
      <c r="M846">
        <f t="shared" si="106"/>
        <v>47</v>
      </c>
      <c r="N846" s="11">
        <f t="shared" si="107"/>
        <v>0.25</v>
      </c>
      <c r="O846" s="3">
        <f t="shared" si="108"/>
        <v>90</v>
      </c>
      <c r="P846">
        <f t="shared" si="109"/>
        <v>1</v>
      </c>
      <c r="Q846">
        <f t="shared" si="110"/>
        <v>0.5714285714285714</v>
      </c>
      <c r="R846">
        <f t="shared" si="111"/>
        <v>1</v>
      </c>
    </row>
    <row r="847" spans="1:18" x14ac:dyDescent="0.3">
      <c r="A847">
        <v>5</v>
      </c>
      <c r="B847">
        <v>41.880653000000002</v>
      </c>
      <c r="C847">
        <v>-87.636480000000006</v>
      </c>
      <c r="D847" s="1">
        <v>0.375</v>
      </c>
      <c r="E847" s="1">
        <v>0.70833333333333337</v>
      </c>
      <c r="F847" t="s">
        <v>12</v>
      </c>
      <c r="G847" cm="1">
        <f t="array" ref="G847">_xlfn.IFS(F847="Fast Food",0,F847="Groceries",1,F847="Home",2,F847="Library",3,F847="Mall",4,F847="Museum",5,F847="Nightclub",6,F847="Park",7,F847="Parking",8,F847="Restaurant",9,F847="Work",10)</f>
        <v>10</v>
      </c>
      <c r="H847" t="s">
        <v>10</v>
      </c>
      <c r="I847">
        <v>27</v>
      </c>
      <c r="J847" s="2">
        <v>44152</v>
      </c>
      <c r="K847">
        <f t="shared" si="104"/>
        <v>1</v>
      </c>
      <c r="L847" t="str">
        <f t="shared" si="105"/>
        <v>Tu</v>
      </c>
      <c r="M847">
        <f t="shared" si="106"/>
        <v>47</v>
      </c>
      <c r="N847" s="11">
        <f t="shared" si="107"/>
        <v>0.41666666666666663</v>
      </c>
      <c r="O847" s="3">
        <f t="shared" si="108"/>
        <v>420.00000000000011</v>
      </c>
      <c r="P847">
        <f t="shared" si="109"/>
        <v>1</v>
      </c>
      <c r="Q847">
        <f t="shared" si="110"/>
        <v>0.2</v>
      </c>
      <c r="R847">
        <f t="shared" si="111"/>
        <v>1</v>
      </c>
    </row>
    <row r="848" spans="1:18" x14ac:dyDescent="0.3">
      <c r="A848">
        <v>5</v>
      </c>
      <c r="B848">
        <v>41.897865000000003</v>
      </c>
      <c r="C848">
        <v>-87.630874000000006</v>
      </c>
      <c r="D848" s="1">
        <v>0.73958333333333337</v>
      </c>
      <c r="E848" s="1">
        <v>0.99930555555555556</v>
      </c>
      <c r="F848" t="s">
        <v>13</v>
      </c>
      <c r="G848" cm="1">
        <f t="array" ref="G848">_xlfn.IFS(F848="Fast Food",0,F848="Groceries",1,F848="Home",2,F848="Library",3,F848="Mall",4,F848="Museum",5,F848="Nightclub",6,F848="Park",7,F848="Parking",8,F848="Restaurant",9,F848="Work",10)</f>
        <v>2</v>
      </c>
      <c r="H848" t="s">
        <v>10</v>
      </c>
      <c r="I848">
        <v>27</v>
      </c>
      <c r="J848" s="2">
        <v>44152</v>
      </c>
      <c r="K848">
        <f t="shared" si="104"/>
        <v>1</v>
      </c>
      <c r="L848" t="str">
        <f t="shared" si="105"/>
        <v>Tu</v>
      </c>
      <c r="M848">
        <f t="shared" si="106"/>
        <v>47</v>
      </c>
      <c r="N848" s="11">
        <f t="shared" si="107"/>
        <v>0.75</v>
      </c>
      <c r="O848" s="3">
        <f t="shared" si="108"/>
        <v>359</v>
      </c>
      <c r="P848">
        <f t="shared" si="109"/>
        <v>1</v>
      </c>
      <c r="Q848">
        <f t="shared" si="110"/>
        <v>0.25</v>
      </c>
      <c r="R848">
        <f t="shared" si="111"/>
        <v>1</v>
      </c>
    </row>
    <row r="849" spans="1:18" x14ac:dyDescent="0.3">
      <c r="A849">
        <v>6</v>
      </c>
      <c r="B849">
        <v>41.880653000000002</v>
      </c>
      <c r="C849">
        <v>-87.636480000000006</v>
      </c>
      <c r="D849" s="1">
        <v>0.375</v>
      </c>
      <c r="E849" s="1">
        <v>0.71527777777777779</v>
      </c>
      <c r="F849" t="s">
        <v>12</v>
      </c>
      <c r="G849" cm="1">
        <f t="array" ref="G849">_xlfn.IFS(F849="Fast Food",0,F849="Groceries",1,F849="Home",2,F849="Library",3,F849="Mall",4,F849="Museum",5,F849="Nightclub",6,F849="Park",7,F849="Parking",8,F849="Restaurant",9,F849="Work",10)</f>
        <v>10</v>
      </c>
      <c r="H849" t="s">
        <v>14</v>
      </c>
      <c r="I849">
        <v>29</v>
      </c>
      <c r="J849" s="2">
        <v>44152</v>
      </c>
      <c r="K849">
        <f t="shared" si="104"/>
        <v>1</v>
      </c>
      <c r="L849" t="str">
        <f t="shared" si="105"/>
        <v>Tu</v>
      </c>
      <c r="M849">
        <f t="shared" si="106"/>
        <v>47</v>
      </c>
      <c r="N849" s="11">
        <f t="shared" si="107"/>
        <v>0.41666666666666663</v>
      </c>
      <c r="O849" s="3">
        <f t="shared" si="108"/>
        <v>430.00000000000006</v>
      </c>
      <c r="P849">
        <f t="shared" si="109"/>
        <v>1</v>
      </c>
      <c r="Q849">
        <f t="shared" si="110"/>
        <v>0.2</v>
      </c>
      <c r="R849">
        <f t="shared" si="111"/>
        <v>1</v>
      </c>
    </row>
    <row r="850" spans="1:18" x14ac:dyDescent="0.3">
      <c r="A850">
        <v>6</v>
      </c>
      <c r="B850">
        <v>41.881996999999998</v>
      </c>
      <c r="C850">
        <v>-87.627484999999993</v>
      </c>
      <c r="D850" s="1">
        <v>0.73958333333333337</v>
      </c>
      <c r="E850" s="1">
        <v>0.77777777777777779</v>
      </c>
      <c r="F850" t="s">
        <v>15</v>
      </c>
      <c r="G850" cm="1">
        <f t="array" ref="G850">_xlfn.IFS(F850="Fast Food",0,F850="Groceries",1,F850="Home",2,F850="Library",3,F850="Mall",4,F850="Museum",5,F850="Nightclub",6,F850="Park",7,F850="Parking",8,F850="Restaurant",9,F850="Work",10)</f>
        <v>1</v>
      </c>
      <c r="H850" t="s">
        <v>14</v>
      </c>
      <c r="I850">
        <v>29</v>
      </c>
      <c r="J850" s="2">
        <v>44152</v>
      </c>
      <c r="K850">
        <f t="shared" si="104"/>
        <v>1</v>
      </c>
      <c r="L850" t="str">
        <f t="shared" si="105"/>
        <v>Tu</v>
      </c>
      <c r="M850">
        <f t="shared" si="106"/>
        <v>47</v>
      </c>
      <c r="N850" s="11">
        <f t="shared" si="107"/>
        <v>0.75</v>
      </c>
      <c r="O850" s="3">
        <f t="shared" si="108"/>
        <v>40.000000000000014</v>
      </c>
      <c r="P850">
        <f t="shared" si="109"/>
        <v>1</v>
      </c>
      <c r="Q850">
        <f t="shared" si="110"/>
        <v>0.34782608695652173</v>
      </c>
      <c r="R850">
        <f t="shared" si="111"/>
        <v>1</v>
      </c>
    </row>
    <row r="851" spans="1:18" x14ac:dyDescent="0.3">
      <c r="A851">
        <v>6</v>
      </c>
      <c r="B851">
        <v>41.897865000000003</v>
      </c>
      <c r="C851">
        <v>-87.630874000000006</v>
      </c>
      <c r="D851" s="1">
        <v>0.73958333333333337</v>
      </c>
      <c r="E851" s="1">
        <v>0.99930555555555556</v>
      </c>
      <c r="F851" t="s">
        <v>13</v>
      </c>
      <c r="G851" cm="1">
        <f t="array" ref="G851">_xlfn.IFS(F851="Fast Food",0,F851="Groceries",1,F851="Home",2,F851="Library",3,F851="Mall",4,F851="Museum",5,F851="Nightclub",6,F851="Park",7,F851="Parking",8,F851="Restaurant",9,F851="Work",10)</f>
        <v>2</v>
      </c>
      <c r="H851" t="s">
        <v>14</v>
      </c>
      <c r="I851">
        <v>29</v>
      </c>
      <c r="J851" s="2">
        <v>44152</v>
      </c>
      <c r="K851">
        <f t="shared" si="104"/>
        <v>1</v>
      </c>
      <c r="L851" t="str">
        <f t="shared" si="105"/>
        <v>Tu</v>
      </c>
      <c r="M851">
        <f t="shared" si="106"/>
        <v>47</v>
      </c>
      <c r="N851" s="11">
        <f t="shared" si="107"/>
        <v>0.75</v>
      </c>
      <c r="O851" s="3">
        <f t="shared" si="108"/>
        <v>359</v>
      </c>
      <c r="P851">
        <f t="shared" si="109"/>
        <v>1</v>
      </c>
      <c r="Q851">
        <f t="shared" si="110"/>
        <v>0.25</v>
      </c>
      <c r="R851">
        <f t="shared" si="111"/>
        <v>1</v>
      </c>
    </row>
    <row r="852" spans="1:18" x14ac:dyDescent="0.3">
      <c r="A852">
        <v>1</v>
      </c>
      <c r="B852">
        <v>41.879604</v>
      </c>
      <c r="C852">
        <v>-87.633663999999996</v>
      </c>
      <c r="D852" s="1">
        <v>0.33333333333333331</v>
      </c>
      <c r="E852" s="1">
        <v>0.34027777777777773</v>
      </c>
      <c r="F852" t="s">
        <v>9</v>
      </c>
      <c r="G852" cm="1">
        <f t="array" ref="G852">_xlfn.IFS(F852="Fast Food",0,F852="Groceries",1,F852="Home",2,F852="Library",3,F852="Mall",4,F852="Museum",5,F852="Nightclub",6,F852="Park",7,F852="Parking",8,F852="Restaurant",9,F852="Work",10)</f>
        <v>0</v>
      </c>
      <c r="H852" t="s">
        <v>10</v>
      </c>
      <c r="I852">
        <v>25</v>
      </c>
      <c r="J852" s="2">
        <v>44153</v>
      </c>
      <c r="K852">
        <f t="shared" si="104"/>
        <v>1</v>
      </c>
      <c r="L852" t="str">
        <f t="shared" si="105"/>
        <v>W</v>
      </c>
      <c r="M852">
        <f t="shared" si="106"/>
        <v>47</v>
      </c>
      <c r="N852" s="11">
        <f t="shared" si="107"/>
        <v>0.33333333333333331</v>
      </c>
      <c r="O852" s="3">
        <f t="shared" si="108"/>
        <v>9.9999999999999645</v>
      </c>
      <c r="P852">
        <f t="shared" si="109"/>
        <v>1</v>
      </c>
      <c r="Q852">
        <f t="shared" si="110"/>
        <v>0.53333333333333333</v>
      </c>
      <c r="R852">
        <f t="shared" si="111"/>
        <v>1</v>
      </c>
    </row>
    <row r="853" spans="1:18" x14ac:dyDescent="0.3">
      <c r="A853">
        <v>1</v>
      </c>
      <c r="B853">
        <v>41.877676999999998</v>
      </c>
      <c r="C853">
        <v>-87.634251000000006</v>
      </c>
      <c r="D853" s="1">
        <v>0.34375</v>
      </c>
      <c r="E853" s="1">
        <v>0.34722222222222227</v>
      </c>
      <c r="F853" t="s">
        <v>11</v>
      </c>
      <c r="G853" cm="1">
        <f t="array" ref="G853">_xlfn.IFS(F853="Fast Food",0,F853="Groceries",1,F853="Home",2,F853="Library",3,F853="Mall",4,F853="Museum",5,F853="Nightclub",6,F853="Park",7,F853="Parking",8,F853="Restaurant",9,F853="Work",10)</f>
        <v>8</v>
      </c>
      <c r="H853" t="s">
        <v>10</v>
      </c>
      <c r="I853">
        <v>25</v>
      </c>
      <c r="J853" s="2">
        <v>44153</v>
      </c>
      <c r="K853">
        <f t="shared" si="104"/>
        <v>1</v>
      </c>
      <c r="L853" t="str">
        <f t="shared" si="105"/>
        <v>W</v>
      </c>
      <c r="M853">
        <f t="shared" si="106"/>
        <v>47</v>
      </c>
      <c r="N853" s="11">
        <f t="shared" si="107"/>
        <v>0.33333333333333331</v>
      </c>
      <c r="O853" s="3">
        <f t="shared" si="108"/>
        <v>20.000000000000089</v>
      </c>
      <c r="P853">
        <f t="shared" si="109"/>
        <v>1</v>
      </c>
      <c r="Q853">
        <f t="shared" si="110"/>
        <v>1</v>
      </c>
      <c r="R853">
        <f t="shared" si="111"/>
        <v>1</v>
      </c>
    </row>
    <row r="854" spans="1:18" x14ac:dyDescent="0.3">
      <c r="A854">
        <v>1</v>
      </c>
      <c r="B854">
        <v>41.880653000000002</v>
      </c>
      <c r="C854">
        <v>-87.636480000000006</v>
      </c>
      <c r="D854" s="1">
        <v>0.35416666666666669</v>
      </c>
      <c r="E854" s="1">
        <v>0.5</v>
      </c>
      <c r="F854" t="s">
        <v>12</v>
      </c>
      <c r="G854" cm="1">
        <f t="array" ref="G854">_xlfn.IFS(F854="Fast Food",0,F854="Groceries",1,F854="Home",2,F854="Library",3,F854="Mall",4,F854="Museum",5,F854="Nightclub",6,F854="Park",7,F854="Parking",8,F854="Restaurant",9,F854="Work",10)</f>
        <v>10</v>
      </c>
      <c r="H854" t="s">
        <v>10</v>
      </c>
      <c r="I854">
        <v>25</v>
      </c>
      <c r="J854" s="2">
        <v>44153</v>
      </c>
      <c r="K854">
        <f t="shared" si="104"/>
        <v>1</v>
      </c>
      <c r="L854" t="str">
        <f t="shared" si="105"/>
        <v>W</v>
      </c>
      <c r="M854">
        <f t="shared" si="106"/>
        <v>47</v>
      </c>
      <c r="N854" s="11">
        <f t="shared" si="107"/>
        <v>0.33333333333333331</v>
      </c>
      <c r="O854" s="3">
        <f t="shared" si="108"/>
        <v>240.00000000000003</v>
      </c>
      <c r="P854">
        <f t="shared" si="109"/>
        <v>1</v>
      </c>
      <c r="Q854">
        <f t="shared" si="110"/>
        <v>1</v>
      </c>
      <c r="R854">
        <f t="shared" si="111"/>
        <v>1</v>
      </c>
    </row>
    <row r="855" spans="1:18" x14ac:dyDescent="0.3">
      <c r="A855">
        <v>1</v>
      </c>
      <c r="B855">
        <v>41.897865000000003</v>
      </c>
      <c r="C855">
        <v>-87.630874000000006</v>
      </c>
      <c r="D855" s="1">
        <v>0.72916666666666663</v>
      </c>
      <c r="E855" s="1">
        <v>0.99930555555555556</v>
      </c>
      <c r="F855" t="s">
        <v>13</v>
      </c>
      <c r="G855" cm="1">
        <f t="array" ref="G855">_xlfn.IFS(F855="Fast Food",0,F855="Groceries",1,F855="Home",2,F855="Library",3,F855="Mall",4,F855="Museum",5,F855="Nightclub",6,F855="Park",7,F855="Parking",8,F855="Restaurant",9,F855="Work",10)</f>
        <v>2</v>
      </c>
      <c r="H855" t="s">
        <v>10</v>
      </c>
      <c r="I855">
        <v>25</v>
      </c>
      <c r="J855" s="2">
        <v>44153</v>
      </c>
      <c r="K855">
        <f t="shared" si="104"/>
        <v>1</v>
      </c>
      <c r="L855" t="str">
        <f t="shared" si="105"/>
        <v>W</v>
      </c>
      <c r="M855">
        <f t="shared" si="106"/>
        <v>47</v>
      </c>
      <c r="N855" s="11">
        <f t="shared" si="107"/>
        <v>0.75</v>
      </c>
      <c r="O855" s="3">
        <f t="shared" si="108"/>
        <v>359</v>
      </c>
      <c r="P855">
        <f t="shared" si="109"/>
        <v>1</v>
      </c>
      <c r="Q855">
        <f t="shared" si="110"/>
        <v>0.25</v>
      </c>
      <c r="R855">
        <f t="shared" si="111"/>
        <v>1</v>
      </c>
    </row>
    <row r="856" spans="1:18" x14ac:dyDescent="0.3">
      <c r="A856">
        <v>2</v>
      </c>
      <c r="B856">
        <v>41.879604</v>
      </c>
      <c r="C856">
        <v>-87.633663999999996</v>
      </c>
      <c r="D856" s="1">
        <v>0.3125</v>
      </c>
      <c r="E856" s="1">
        <v>0.35416666666666669</v>
      </c>
      <c r="F856" t="s">
        <v>9</v>
      </c>
      <c r="G856" cm="1">
        <f t="array" ref="G856">_xlfn.IFS(F856="Fast Food",0,F856="Groceries",1,F856="Home",2,F856="Library",3,F856="Mall",4,F856="Museum",5,F856="Nightclub",6,F856="Park",7,F856="Parking",8,F856="Restaurant",9,F856="Work",10)</f>
        <v>0</v>
      </c>
      <c r="H856" t="s">
        <v>14</v>
      </c>
      <c r="I856">
        <v>27</v>
      </c>
      <c r="J856" s="2">
        <v>44153</v>
      </c>
      <c r="K856">
        <f t="shared" si="104"/>
        <v>1</v>
      </c>
      <c r="L856" t="str">
        <f t="shared" si="105"/>
        <v>W</v>
      </c>
      <c r="M856">
        <f t="shared" si="106"/>
        <v>47</v>
      </c>
      <c r="N856" s="11">
        <f t="shared" si="107"/>
        <v>0.33333333333333331</v>
      </c>
      <c r="O856" s="3">
        <f t="shared" si="108"/>
        <v>30.000000000000053</v>
      </c>
      <c r="P856">
        <f t="shared" si="109"/>
        <v>0.875</v>
      </c>
      <c r="Q856">
        <f t="shared" si="110"/>
        <v>0.46666666666666667</v>
      </c>
      <c r="R856">
        <f t="shared" si="111"/>
        <v>0.875</v>
      </c>
    </row>
    <row r="857" spans="1:18" x14ac:dyDescent="0.3">
      <c r="A857">
        <v>2</v>
      </c>
      <c r="B857">
        <v>41.880653000000002</v>
      </c>
      <c r="C857">
        <v>-87.636480000000006</v>
      </c>
      <c r="D857" s="1">
        <v>0.375</v>
      </c>
      <c r="E857" s="1">
        <v>0.70833333333333337</v>
      </c>
      <c r="F857" t="s">
        <v>12</v>
      </c>
      <c r="G857" cm="1">
        <f t="array" ref="G857">_xlfn.IFS(F857="Fast Food",0,F857="Groceries",1,F857="Home",2,F857="Library",3,F857="Mall",4,F857="Museum",5,F857="Nightclub",6,F857="Park",7,F857="Parking",8,F857="Restaurant",9,F857="Work",10)</f>
        <v>10</v>
      </c>
      <c r="H857" t="s">
        <v>14</v>
      </c>
      <c r="I857">
        <v>27</v>
      </c>
      <c r="J857" s="2">
        <v>44153</v>
      </c>
      <c r="K857">
        <f t="shared" si="104"/>
        <v>1</v>
      </c>
      <c r="L857" t="str">
        <f t="shared" si="105"/>
        <v>W</v>
      </c>
      <c r="M857">
        <f t="shared" si="106"/>
        <v>47</v>
      </c>
      <c r="N857" s="11">
        <f t="shared" si="107"/>
        <v>0.41666666666666663</v>
      </c>
      <c r="O857" s="3">
        <f t="shared" si="108"/>
        <v>420.00000000000011</v>
      </c>
      <c r="P857">
        <f t="shared" si="109"/>
        <v>1</v>
      </c>
      <c r="Q857">
        <f t="shared" si="110"/>
        <v>0.2</v>
      </c>
      <c r="R857">
        <f t="shared" si="111"/>
        <v>1</v>
      </c>
    </row>
    <row r="858" spans="1:18" x14ac:dyDescent="0.3">
      <c r="A858">
        <v>2</v>
      </c>
      <c r="B858">
        <v>41.897865000000003</v>
      </c>
      <c r="C858">
        <v>-87.630874000000006</v>
      </c>
      <c r="D858" s="1">
        <v>0.73958333333333337</v>
      </c>
      <c r="E858" s="1">
        <v>0.99930555555555556</v>
      </c>
      <c r="F858" t="s">
        <v>13</v>
      </c>
      <c r="G858" cm="1">
        <f t="array" ref="G858">_xlfn.IFS(F858="Fast Food",0,F858="Groceries",1,F858="Home",2,F858="Library",3,F858="Mall",4,F858="Museum",5,F858="Nightclub",6,F858="Park",7,F858="Parking",8,F858="Restaurant",9,F858="Work",10)</f>
        <v>2</v>
      </c>
      <c r="H858" t="s">
        <v>14</v>
      </c>
      <c r="I858">
        <v>27</v>
      </c>
      <c r="J858" s="2">
        <v>44153</v>
      </c>
      <c r="K858">
        <f t="shared" si="104"/>
        <v>1</v>
      </c>
      <c r="L858" t="str">
        <f t="shared" si="105"/>
        <v>W</v>
      </c>
      <c r="M858">
        <f t="shared" si="106"/>
        <v>47</v>
      </c>
      <c r="N858" s="11">
        <f t="shared" si="107"/>
        <v>0.75</v>
      </c>
      <c r="O858" s="3">
        <f t="shared" si="108"/>
        <v>359</v>
      </c>
      <c r="P858">
        <f t="shared" si="109"/>
        <v>1</v>
      </c>
      <c r="Q858">
        <f t="shared" si="110"/>
        <v>0.25</v>
      </c>
      <c r="R858">
        <f t="shared" si="111"/>
        <v>1</v>
      </c>
    </row>
    <row r="859" spans="1:18" x14ac:dyDescent="0.3">
      <c r="A859">
        <v>3</v>
      </c>
      <c r="B859">
        <v>41.880653000000002</v>
      </c>
      <c r="C859">
        <v>-87.636480000000006</v>
      </c>
      <c r="D859" s="1">
        <v>0.375</v>
      </c>
      <c r="E859" s="1">
        <v>0.70833333333333337</v>
      </c>
      <c r="F859" t="s">
        <v>12</v>
      </c>
      <c r="G859" cm="1">
        <f t="array" ref="G859">_xlfn.IFS(F859="Fast Food",0,F859="Groceries",1,F859="Home",2,F859="Library",3,F859="Mall",4,F859="Museum",5,F859="Nightclub",6,F859="Park",7,F859="Parking",8,F859="Restaurant",9,F859="Work",10)</f>
        <v>10</v>
      </c>
      <c r="H859" t="s">
        <v>14</v>
      </c>
      <c r="I859">
        <v>29</v>
      </c>
      <c r="J859" s="2">
        <v>44153</v>
      </c>
      <c r="K859">
        <f t="shared" si="104"/>
        <v>1</v>
      </c>
      <c r="L859" t="str">
        <f t="shared" si="105"/>
        <v>W</v>
      </c>
      <c r="M859">
        <f t="shared" si="106"/>
        <v>47</v>
      </c>
      <c r="N859" s="11">
        <f t="shared" si="107"/>
        <v>0.41666666666666663</v>
      </c>
      <c r="O859" s="3">
        <f t="shared" si="108"/>
        <v>420.00000000000011</v>
      </c>
      <c r="P859">
        <f t="shared" si="109"/>
        <v>1</v>
      </c>
      <c r="Q859">
        <f t="shared" si="110"/>
        <v>0.2</v>
      </c>
      <c r="R859">
        <f t="shared" si="111"/>
        <v>1</v>
      </c>
    </row>
    <row r="860" spans="1:18" x14ac:dyDescent="0.3">
      <c r="A860">
        <v>3</v>
      </c>
      <c r="B860">
        <v>41.881996999999998</v>
      </c>
      <c r="C860">
        <v>-87.627484999999993</v>
      </c>
      <c r="D860" s="1">
        <v>0.73958333333333337</v>
      </c>
      <c r="E860" s="1">
        <v>0.77083333333333337</v>
      </c>
      <c r="F860" t="s">
        <v>15</v>
      </c>
      <c r="G860" cm="1">
        <f t="array" ref="G860">_xlfn.IFS(F860="Fast Food",0,F860="Groceries",1,F860="Home",2,F860="Library",3,F860="Mall",4,F860="Museum",5,F860="Nightclub",6,F860="Park",7,F860="Parking",8,F860="Restaurant",9,F860="Work",10)</f>
        <v>1</v>
      </c>
      <c r="H860" t="s">
        <v>14</v>
      </c>
      <c r="I860">
        <v>29</v>
      </c>
      <c r="J860" s="2">
        <v>44153</v>
      </c>
      <c r="K860">
        <f t="shared" si="104"/>
        <v>1</v>
      </c>
      <c r="L860" t="str">
        <f t="shared" si="105"/>
        <v>W</v>
      </c>
      <c r="M860">
        <f t="shared" si="106"/>
        <v>47</v>
      </c>
      <c r="N860" s="11">
        <f t="shared" si="107"/>
        <v>0.75</v>
      </c>
      <c r="O860" s="3">
        <f t="shared" si="108"/>
        <v>30.000000000000053</v>
      </c>
      <c r="P860">
        <f t="shared" si="109"/>
        <v>1</v>
      </c>
      <c r="Q860">
        <f t="shared" si="110"/>
        <v>0.33333333333333331</v>
      </c>
      <c r="R860">
        <f t="shared" si="111"/>
        <v>1</v>
      </c>
    </row>
    <row r="861" spans="1:18" x14ac:dyDescent="0.3">
      <c r="A861">
        <v>3</v>
      </c>
      <c r="B861">
        <v>41.897865000000003</v>
      </c>
      <c r="C861">
        <v>-87.630874000000006</v>
      </c>
      <c r="D861" s="1">
        <v>0.79166666666666663</v>
      </c>
      <c r="E861" s="1">
        <v>0.99930555555555556</v>
      </c>
      <c r="F861" t="s">
        <v>13</v>
      </c>
      <c r="G861" cm="1">
        <f t="array" ref="G861">_xlfn.IFS(F861="Fast Food",0,F861="Groceries",1,F861="Home",2,F861="Library",3,F861="Mall",4,F861="Museum",5,F861="Nightclub",6,F861="Park",7,F861="Parking",8,F861="Restaurant",9,F861="Work",10)</f>
        <v>2</v>
      </c>
      <c r="H861" t="s">
        <v>14</v>
      </c>
      <c r="I861">
        <v>29</v>
      </c>
      <c r="J861" s="2">
        <v>44153</v>
      </c>
      <c r="K861">
        <f t="shared" si="104"/>
        <v>1</v>
      </c>
      <c r="L861" t="str">
        <f t="shared" si="105"/>
        <v>W</v>
      </c>
      <c r="M861">
        <f t="shared" si="106"/>
        <v>47</v>
      </c>
      <c r="N861" s="11">
        <f t="shared" si="107"/>
        <v>0.83333333333333326</v>
      </c>
      <c r="O861" s="3">
        <f t="shared" si="108"/>
        <v>239.00000000000011</v>
      </c>
      <c r="P861">
        <f t="shared" si="109"/>
        <v>1</v>
      </c>
      <c r="Q861">
        <f t="shared" si="110"/>
        <v>0.5</v>
      </c>
      <c r="R861">
        <f t="shared" si="111"/>
        <v>1</v>
      </c>
    </row>
    <row r="862" spans="1:18" x14ac:dyDescent="0.3">
      <c r="A862">
        <v>4</v>
      </c>
      <c r="B862">
        <v>41.880653000000002</v>
      </c>
      <c r="C862">
        <v>-87.636480000000006</v>
      </c>
      <c r="D862" s="1">
        <v>0.375</v>
      </c>
      <c r="E862" s="1">
        <v>0.71527777777777779</v>
      </c>
      <c r="F862" t="s">
        <v>12</v>
      </c>
      <c r="G862" cm="1">
        <f t="array" ref="G862">_xlfn.IFS(F862="Fast Food",0,F862="Groceries",1,F862="Home",2,F862="Library",3,F862="Mall",4,F862="Museum",5,F862="Nightclub",6,F862="Park",7,F862="Parking",8,F862="Restaurant",9,F862="Work",10)</f>
        <v>10</v>
      </c>
      <c r="H862" t="s">
        <v>10</v>
      </c>
      <c r="I862">
        <v>26</v>
      </c>
      <c r="J862" s="2">
        <v>44153</v>
      </c>
      <c r="K862">
        <f t="shared" si="104"/>
        <v>1</v>
      </c>
      <c r="L862" t="str">
        <f t="shared" si="105"/>
        <v>W</v>
      </c>
      <c r="M862">
        <f t="shared" si="106"/>
        <v>47</v>
      </c>
      <c r="N862" s="11">
        <f t="shared" si="107"/>
        <v>0.41666666666666663</v>
      </c>
      <c r="O862" s="3">
        <f t="shared" si="108"/>
        <v>430.00000000000006</v>
      </c>
      <c r="P862">
        <f t="shared" si="109"/>
        <v>1</v>
      </c>
      <c r="Q862">
        <f t="shared" si="110"/>
        <v>0.2</v>
      </c>
      <c r="R862">
        <f t="shared" si="111"/>
        <v>1</v>
      </c>
    </row>
    <row r="863" spans="1:18" x14ac:dyDescent="0.3">
      <c r="A863">
        <v>4</v>
      </c>
      <c r="B863">
        <v>41.897865000000003</v>
      </c>
      <c r="C863">
        <v>-87.630874000000006</v>
      </c>
      <c r="D863" s="1">
        <v>0.79166666666666663</v>
      </c>
      <c r="E863" s="1">
        <v>0.99930555555555556</v>
      </c>
      <c r="F863" t="s">
        <v>13</v>
      </c>
      <c r="G863" cm="1">
        <f t="array" ref="G863">_xlfn.IFS(F863="Fast Food",0,F863="Groceries",1,F863="Home",2,F863="Library",3,F863="Mall",4,F863="Museum",5,F863="Nightclub",6,F863="Park",7,F863="Parking",8,F863="Restaurant",9,F863="Work",10)</f>
        <v>2</v>
      </c>
      <c r="H863" t="s">
        <v>10</v>
      </c>
      <c r="I863">
        <v>26</v>
      </c>
      <c r="J863" s="2">
        <v>44153</v>
      </c>
      <c r="K863">
        <f t="shared" si="104"/>
        <v>1</v>
      </c>
      <c r="L863" t="str">
        <f t="shared" si="105"/>
        <v>W</v>
      </c>
      <c r="M863">
        <f t="shared" si="106"/>
        <v>47</v>
      </c>
      <c r="N863" s="11">
        <f t="shared" si="107"/>
        <v>0.83333333333333326</v>
      </c>
      <c r="O863" s="3">
        <f t="shared" si="108"/>
        <v>239.00000000000011</v>
      </c>
      <c r="P863">
        <f t="shared" si="109"/>
        <v>1</v>
      </c>
      <c r="Q863">
        <f t="shared" si="110"/>
        <v>0.5</v>
      </c>
      <c r="R863">
        <f t="shared" si="111"/>
        <v>1</v>
      </c>
    </row>
    <row r="864" spans="1:18" x14ac:dyDescent="0.3">
      <c r="A864">
        <v>5</v>
      </c>
      <c r="B864">
        <v>41.874848999999998</v>
      </c>
      <c r="C864">
        <v>-87.634506000000002</v>
      </c>
      <c r="D864" s="1">
        <v>0.25</v>
      </c>
      <c r="E864" s="1">
        <v>0.3125</v>
      </c>
      <c r="F864" t="s">
        <v>16</v>
      </c>
      <c r="G864" cm="1">
        <f t="array" ref="G864">_xlfn.IFS(F864="Fast Food",0,F864="Groceries",1,F864="Home",2,F864="Library",3,F864="Mall",4,F864="Museum",5,F864="Nightclub",6,F864="Park",7,F864="Parking",8,F864="Restaurant",9,F864="Work",10)</f>
        <v>7</v>
      </c>
      <c r="H864" t="s">
        <v>10</v>
      </c>
      <c r="I864">
        <v>27</v>
      </c>
      <c r="J864" s="2">
        <v>44153</v>
      </c>
      <c r="K864">
        <f t="shared" si="104"/>
        <v>1</v>
      </c>
      <c r="L864" t="str">
        <f t="shared" si="105"/>
        <v>W</v>
      </c>
      <c r="M864">
        <f t="shared" si="106"/>
        <v>47</v>
      </c>
      <c r="N864" s="11">
        <f t="shared" si="107"/>
        <v>0.25</v>
      </c>
      <c r="O864" s="3">
        <f t="shared" si="108"/>
        <v>90</v>
      </c>
      <c r="P864">
        <f t="shared" si="109"/>
        <v>1</v>
      </c>
      <c r="Q864">
        <f t="shared" si="110"/>
        <v>0.53333333333333333</v>
      </c>
      <c r="R864">
        <f t="shared" si="111"/>
        <v>1</v>
      </c>
    </row>
    <row r="865" spans="1:18" x14ac:dyDescent="0.3">
      <c r="A865">
        <v>5</v>
      </c>
      <c r="B865">
        <v>41.880653000000002</v>
      </c>
      <c r="C865">
        <v>-87.636480000000006</v>
      </c>
      <c r="D865" s="1">
        <v>0.375</v>
      </c>
      <c r="E865" s="1">
        <v>0.70833333333333337</v>
      </c>
      <c r="F865" t="s">
        <v>12</v>
      </c>
      <c r="G865" cm="1">
        <f t="array" ref="G865">_xlfn.IFS(F865="Fast Food",0,F865="Groceries",1,F865="Home",2,F865="Library",3,F865="Mall",4,F865="Museum",5,F865="Nightclub",6,F865="Park",7,F865="Parking",8,F865="Restaurant",9,F865="Work",10)</f>
        <v>10</v>
      </c>
      <c r="H865" t="s">
        <v>10</v>
      </c>
      <c r="I865">
        <v>27</v>
      </c>
      <c r="J865" s="2">
        <v>44153</v>
      </c>
      <c r="K865">
        <f t="shared" si="104"/>
        <v>1</v>
      </c>
      <c r="L865" t="str">
        <f t="shared" si="105"/>
        <v>W</v>
      </c>
      <c r="M865">
        <f t="shared" si="106"/>
        <v>47</v>
      </c>
      <c r="N865" s="11">
        <f t="shared" si="107"/>
        <v>0.41666666666666663</v>
      </c>
      <c r="O865" s="3">
        <f t="shared" si="108"/>
        <v>420.00000000000011</v>
      </c>
      <c r="P865">
        <f t="shared" si="109"/>
        <v>1</v>
      </c>
      <c r="Q865">
        <f t="shared" si="110"/>
        <v>0.2</v>
      </c>
      <c r="R865">
        <f t="shared" si="111"/>
        <v>1</v>
      </c>
    </row>
    <row r="866" spans="1:18" x14ac:dyDescent="0.3">
      <c r="A866">
        <v>5</v>
      </c>
      <c r="B866">
        <v>41.881996999999998</v>
      </c>
      <c r="C866">
        <v>-87.627484999999993</v>
      </c>
      <c r="D866" s="1">
        <v>0.73958333333333337</v>
      </c>
      <c r="E866" s="1">
        <v>0.77083333333333337</v>
      </c>
      <c r="F866" t="s">
        <v>15</v>
      </c>
      <c r="G866" cm="1">
        <f t="array" ref="G866">_xlfn.IFS(F866="Fast Food",0,F866="Groceries",1,F866="Home",2,F866="Library",3,F866="Mall",4,F866="Museum",5,F866="Nightclub",6,F866="Park",7,F866="Parking",8,F866="Restaurant",9,F866="Work",10)</f>
        <v>1</v>
      </c>
      <c r="H866" t="s">
        <v>10</v>
      </c>
      <c r="I866">
        <v>27</v>
      </c>
      <c r="J866" s="2">
        <v>44153</v>
      </c>
      <c r="K866">
        <f t="shared" si="104"/>
        <v>1</v>
      </c>
      <c r="L866" t="str">
        <f t="shared" si="105"/>
        <v>W</v>
      </c>
      <c r="M866">
        <f t="shared" si="106"/>
        <v>47</v>
      </c>
      <c r="N866" s="11">
        <f t="shared" si="107"/>
        <v>0.75</v>
      </c>
      <c r="O866" s="3">
        <f t="shared" si="108"/>
        <v>30.000000000000053</v>
      </c>
      <c r="P866">
        <f t="shared" si="109"/>
        <v>1</v>
      </c>
      <c r="Q866">
        <f t="shared" si="110"/>
        <v>0.33333333333333331</v>
      </c>
      <c r="R866">
        <f t="shared" si="111"/>
        <v>1</v>
      </c>
    </row>
    <row r="867" spans="1:18" x14ac:dyDescent="0.3">
      <c r="A867">
        <v>5</v>
      </c>
      <c r="B867">
        <v>41.897865000000003</v>
      </c>
      <c r="C867">
        <v>-87.630874000000006</v>
      </c>
      <c r="D867" s="1">
        <v>0.73958333333333337</v>
      </c>
      <c r="E867" s="1">
        <v>0.99930555555555556</v>
      </c>
      <c r="F867" t="s">
        <v>13</v>
      </c>
      <c r="G867" cm="1">
        <f t="array" ref="G867">_xlfn.IFS(F867="Fast Food",0,F867="Groceries",1,F867="Home",2,F867="Library",3,F867="Mall",4,F867="Museum",5,F867="Nightclub",6,F867="Park",7,F867="Parking",8,F867="Restaurant",9,F867="Work",10)</f>
        <v>2</v>
      </c>
      <c r="H867" t="s">
        <v>10</v>
      </c>
      <c r="I867">
        <v>27</v>
      </c>
      <c r="J867" s="2">
        <v>44153</v>
      </c>
      <c r="K867">
        <f t="shared" si="104"/>
        <v>1</v>
      </c>
      <c r="L867" t="str">
        <f t="shared" si="105"/>
        <v>W</v>
      </c>
      <c r="M867">
        <f t="shared" si="106"/>
        <v>47</v>
      </c>
      <c r="N867" s="11">
        <f t="shared" si="107"/>
        <v>0.75</v>
      </c>
      <c r="O867" s="3">
        <f t="shared" si="108"/>
        <v>359</v>
      </c>
      <c r="P867">
        <f t="shared" si="109"/>
        <v>1</v>
      </c>
      <c r="Q867">
        <f t="shared" si="110"/>
        <v>0.25</v>
      </c>
      <c r="R867">
        <f t="shared" si="111"/>
        <v>1</v>
      </c>
    </row>
    <row r="868" spans="1:18" x14ac:dyDescent="0.3">
      <c r="A868">
        <v>6</v>
      </c>
      <c r="B868">
        <v>41.874848999999998</v>
      </c>
      <c r="C868">
        <v>-87.634506000000002</v>
      </c>
      <c r="D868" s="1">
        <v>0.25</v>
      </c>
      <c r="E868" s="1">
        <v>0.31944444444444448</v>
      </c>
      <c r="F868" t="s">
        <v>16</v>
      </c>
      <c r="G868" cm="1">
        <f t="array" ref="G868">_xlfn.IFS(F868="Fast Food",0,F868="Groceries",1,F868="Home",2,F868="Library",3,F868="Mall",4,F868="Museum",5,F868="Nightclub",6,F868="Park",7,F868="Parking",8,F868="Restaurant",9,F868="Work",10)</f>
        <v>7</v>
      </c>
      <c r="H868" t="s">
        <v>14</v>
      </c>
      <c r="I868">
        <v>29</v>
      </c>
      <c r="J868" s="2">
        <v>44153</v>
      </c>
      <c r="K868">
        <f t="shared" si="104"/>
        <v>1</v>
      </c>
      <c r="L868" t="str">
        <f t="shared" si="105"/>
        <v>W</v>
      </c>
      <c r="M868">
        <f t="shared" si="106"/>
        <v>47</v>
      </c>
      <c r="N868" s="11">
        <f t="shared" si="107"/>
        <v>0.25</v>
      </c>
      <c r="O868" s="3">
        <f t="shared" si="108"/>
        <v>100.00000000000004</v>
      </c>
      <c r="P868">
        <f t="shared" si="109"/>
        <v>0.875</v>
      </c>
      <c r="Q868">
        <f t="shared" si="110"/>
        <v>0.46666666666666667</v>
      </c>
      <c r="R868">
        <f t="shared" si="111"/>
        <v>0.875</v>
      </c>
    </row>
    <row r="869" spans="1:18" x14ac:dyDescent="0.3">
      <c r="A869">
        <v>6</v>
      </c>
      <c r="B869">
        <v>41.880653000000002</v>
      </c>
      <c r="C869">
        <v>-87.636480000000006</v>
      </c>
      <c r="D869" s="1">
        <v>0.375</v>
      </c>
      <c r="E869" s="1">
        <v>0.71527777777777779</v>
      </c>
      <c r="F869" t="s">
        <v>12</v>
      </c>
      <c r="G869" cm="1">
        <f t="array" ref="G869">_xlfn.IFS(F869="Fast Food",0,F869="Groceries",1,F869="Home",2,F869="Library",3,F869="Mall",4,F869="Museum",5,F869="Nightclub",6,F869="Park",7,F869="Parking",8,F869="Restaurant",9,F869="Work",10)</f>
        <v>10</v>
      </c>
      <c r="H869" t="s">
        <v>14</v>
      </c>
      <c r="I869">
        <v>29</v>
      </c>
      <c r="J869" s="2">
        <v>44153</v>
      </c>
      <c r="K869">
        <f t="shared" si="104"/>
        <v>1</v>
      </c>
      <c r="L869" t="str">
        <f t="shared" si="105"/>
        <v>W</v>
      </c>
      <c r="M869">
        <f t="shared" si="106"/>
        <v>47</v>
      </c>
      <c r="N869" s="11">
        <f t="shared" si="107"/>
        <v>0.41666666666666663</v>
      </c>
      <c r="O869" s="3">
        <f t="shared" si="108"/>
        <v>430.00000000000006</v>
      </c>
      <c r="P869">
        <f t="shared" si="109"/>
        <v>1</v>
      </c>
      <c r="Q869">
        <f t="shared" si="110"/>
        <v>0.2</v>
      </c>
      <c r="R869">
        <f t="shared" si="111"/>
        <v>1</v>
      </c>
    </row>
    <row r="870" spans="1:18" x14ac:dyDescent="0.3">
      <c r="A870">
        <v>6</v>
      </c>
      <c r="B870">
        <v>41.881996999999998</v>
      </c>
      <c r="C870">
        <v>-87.627484999999993</v>
      </c>
      <c r="D870" s="1">
        <v>0.73958333333333337</v>
      </c>
      <c r="E870" s="1">
        <v>0.77777777777777779</v>
      </c>
      <c r="F870" t="s">
        <v>15</v>
      </c>
      <c r="G870" cm="1">
        <f t="array" ref="G870">_xlfn.IFS(F870="Fast Food",0,F870="Groceries",1,F870="Home",2,F870="Library",3,F870="Mall",4,F870="Museum",5,F870="Nightclub",6,F870="Park",7,F870="Parking",8,F870="Restaurant",9,F870="Work",10)</f>
        <v>1</v>
      </c>
      <c r="H870" t="s">
        <v>14</v>
      </c>
      <c r="I870">
        <v>29</v>
      </c>
      <c r="J870" s="2">
        <v>44153</v>
      </c>
      <c r="K870">
        <f t="shared" si="104"/>
        <v>1</v>
      </c>
      <c r="L870" t="str">
        <f t="shared" si="105"/>
        <v>W</v>
      </c>
      <c r="M870">
        <f t="shared" si="106"/>
        <v>47</v>
      </c>
      <c r="N870" s="11">
        <f t="shared" si="107"/>
        <v>0.75</v>
      </c>
      <c r="O870" s="3">
        <f t="shared" si="108"/>
        <v>40.000000000000014</v>
      </c>
      <c r="P870">
        <f t="shared" si="109"/>
        <v>1</v>
      </c>
      <c r="Q870">
        <f t="shared" si="110"/>
        <v>0.33333333333333331</v>
      </c>
      <c r="R870">
        <f t="shared" si="111"/>
        <v>1</v>
      </c>
    </row>
    <row r="871" spans="1:18" x14ac:dyDescent="0.3">
      <c r="A871">
        <v>6</v>
      </c>
      <c r="B871">
        <v>41.897865000000003</v>
      </c>
      <c r="C871">
        <v>-87.630874000000006</v>
      </c>
      <c r="D871" s="1">
        <v>0.73958333333333337</v>
      </c>
      <c r="E871" s="1">
        <v>0.99930555555555556</v>
      </c>
      <c r="F871" t="s">
        <v>13</v>
      </c>
      <c r="G871" cm="1">
        <f t="array" ref="G871">_xlfn.IFS(F871="Fast Food",0,F871="Groceries",1,F871="Home",2,F871="Library",3,F871="Mall",4,F871="Museum",5,F871="Nightclub",6,F871="Park",7,F871="Parking",8,F871="Restaurant",9,F871="Work",10)</f>
        <v>2</v>
      </c>
      <c r="H871" t="s">
        <v>14</v>
      </c>
      <c r="I871">
        <v>29</v>
      </c>
      <c r="J871" s="2">
        <v>44153</v>
      </c>
      <c r="K871">
        <f t="shared" si="104"/>
        <v>1</v>
      </c>
      <c r="L871" t="str">
        <f t="shared" si="105"/>
        <v>W</v>
      </c>
      <c r="M871">
        <f t="shared" si="106"/>
        <v>47</v>
      </c>
      <c r="N871" s="11">
        <f t="shared" si="107"/>
        <v>0.75</v>
      </c>
      <c r="O871" s="3">
        <f t="shared" si="108"/>
        <v>359</v>
      </c>
      <c r="P871">
        <f t="shared" si="109"/>
        <v>1</v>
      </c>
      <c r="Q871">
        <f t="shared" si="110"/>
        <v>0.25</v>
      </c>
      <c r="R871">
        <f t="shared" si="111"/>
        <v>1</v>
      </c>
    </row>
    <row r="872" spans="1:18" x14ac:dyDescent="0.3">
      <c r="A872">
        <v>1</v>
      </c>
      <c r="B872">
        <v>41.879604</v>
      </c>
      <c r="C872">
        <v>-87.633663999999996</v>
      </c>
      <c r="D872" s="1">
        <v>0.33333333333333331</v>
      </c>
      <c r="E872" s="1">
        <v>0.34027777777777773</v>
      </c>
      <c r="F872" t="s">
        <v>9</v>
      </c>
      <c r="G872" cm="1">
        <f t="array" ref="G872">_xlfn.IFS(F872="Fast Food",0,F872="Groceries",1,F872="Home",2,F872="Library",3,F872="Mall",4,F872="Museum",5,F872="Nightclub",6,F872="Park",7,F872="Parking",8,F872="Restaurant",9,F872="Work",10)</f>
        <v>0</v>
      </c>
      <c r="H872" t="s">
        <v>10</v>
      </c>
      <c r="I872">
        <v>25</v>
      </c>
      <c r="J872" s="2">
        <v>44154</v>
      </c>
      <c r="K872">
        <f t="shared" si="104"/>
        <v>1</v>
      </c>
      <c r="L872" t="str">
        <f t="shared" si="105"/>
        <v>Th</v>
      </c>
      <c r="M872">
        <f t="shared" si="106"/>
        <v>47</v>
      </c>
      <c r="N872" s="11">
        <f t="shared" si="107"/>
        <v>0.33333333333333331</v>
      </c>
      <c r="O872" s="3">
        <f t="shared" si="108"/>
        <v>9.9999999999999645</v>
      </c>
      <c r="P872">
        <f t="shared" si="109"/>
        <v>1</v>
      </c>
      <c r="Q872">
        <f t="shared" si="110"/>
        <v>0.5</v>
      </c>
      <c r="R872">
        <f t="shared" si="111"/>
        <v>1</v>
      </c>
    </row>
    <row r="873" spans="1:18" x14ac:dyDescent="0.3">
      <c r="A873">
        <v>1</v>
      </c>
      <c r="B873">
        <v>41.877676999999998</v>
      </c>
      <c r="C873">
        <v>-87.634251000000006</v>
      </c>
      <c r="D873" s="1">
        <v>0.34375</v>
      </c>
      <c r="E873" s="1">
        <v>0.34722222222222227</v>
      </c>
      <c r="F873" t="s">
        <v>11</v>
      </c>
      <c r="G873" cm="1">
        <f t="array" ref="G873">_xlfn.IFS(F873="Fast Food",0,F873="Groceries",1,F873="Home",2,F873="Library",3,F873="Mall",4,F873="Museum",5,F873="Nightclub",6,F873="Park",7,F873="Parking",8,F873="Restaurant",9,F873="Work",10)</f>
        <v>8</v>
      </c>
      <c r="H873" t="s">
        <v>10</v>
      </c>
      <c r="I873">
        <v>25</v>
      </c>
      <c r="J873" s="2">
        <v>44154</v>
      </c>
      <c r="K873">
        <f t="shared" si="104"/>
        <v>1</v>
      </c>
      <c r="L873" t="str">
        <f t="shared" si="105"/>
        <v>Th</v>
      </c>
      <c r="M873">
        <f t="shared" si="106"/>
        <v>47</v>
      </c>
      <c r="N873" s="11">
        <f t="shared" si="107"/>
        <v>0.33333333333333331</v>
      </c>
      <c r="O873" s="3">
        <f t="shared" si="108"/>
        <v>20.000000000000089</v>
      </c>
      <c r="P873">
        <f t="shared" si="109"/>
        <v>1</v>
      </c>
      <c r="Q873">
        <f t="shared" si="110"/>
        <v>1</v>
      </c>
      <c r="R873">
        <f t="shared" si="111"/>
        <v>1</v>
      </c>
    </row>
    <row r="874" spans="1:18" x14ac:dyDescent="0.3">
      <c r="A874">
        <v>1</v>
      </c>
      <c r="B874">
        <v>41.880653000000002</v>
      </c>
      <c r="C874">
        <v>-87.636480000000006</v>
      </c>
      <c r="D874" s="1">
        <v>0.35416666666666669</v>
      </c>
      <c r="E874" s="1">
        <v>0.5</v>
      </c>
      <c r="F874" t="s">
        <v>12</v>
      </c>
      <c r="G874" cm="1">
        <f t="array" ref="G874">_xlfn.IFS(F874="Fast Food",0,F874="Groceries",1,F874="Home",2,F874="Library",3,F874="Mall",4,F874="Museum",5,F874="Nightclub",6,F874="Park",7,F874="Parking",8,F874="Restaurant",9,F874="Work",10)</f>
        <v>10</v>
      </c>
      <c r="H874" t="s">
        <v>10</v>
      </c>
      <c r="I874">
        <v>25</v>
      </c>
      <c r="J874" s="2">
        <v>44154</v>
      </c>
      <c r="K874">
        <f t="shared" si="104"/>
        <v>1</v>
      </c>
      <c r="L874" t="str">
        <f t="shared" si="105"/>
        <v>Th</v>
      </c>
      <c r="M874">
        <f t="shared" si="106"/>
        <v>47</v>
      </c>
      <c r="N874" s="11">
        <f t="shared" si="107"/>
        <v>0.33333333333333331</v>
      </c>
      <c r="O874" s="3">
        <f t="shared" si="108"/>
        <v>240.00000000000003</v>
      </c>
      <c r="P874">
        <f t="shared" si="109"/>
        <v>1</v>
      </c>
      <c r="Q874">
        <f t="shared" si="110"/>
        <v>1</v>
      </c>
      <c r="R874">
        <f t="shared" si="111"/>
        <v>1</v>
      </c>
    </row>
    <row r="875" spans="1:18" x14ac:dyDescent="0.3">
      <c r="A875">
        <v>1</v>
      </c>
      <c r="B875">
        <v>41.897865000000003</v>
      </c>
      <c r="C875">
        <v>-87.630874000000006</v>
      </c>
      <c r="D875" s="1">
        <v>0.72916666666666663</v>
      </c>
      <c r="E875" s="1">
        <v>0.99930555555555556</v>
      </c>
      <c r="F875" t="s">
        <v>13</v>
      </c>
      <c r="G875" cm="1">
        <f t="array" ref="G875">_xlfn.IFS(F875="Fast Food",0,F875="Groceries",1,F875="Home",2,F875="Library",3,F875="Mall",4,F875="Museum",5,F875="Nightclub",6,F875="Park",7,F875="Parking",8,F875="Restaurant",9,F875="Work",10)</f>
        <v>2</v>
      </c>
      <c r="H875" t="s">
        <v>10</v>
      </c>
      <c r="I875">
        <v>25</v>
      </c>
      <c r="J875" s="2">
        <v>44154</v>
      </c>
      <c r="K875">
        <f t="shared" si="104"/>
        <v>1</v>
      </c>
      <c r="L875" t="str">
        <f t="shared" si="105"/>
        <v>Th</v>
      </c>
      <c r="M875">
        <f t="shared" si="106"/>
        <v>47</v>
      </c>
      <c r="N875" s="11">
        <f t="shared" si="107"/>
        <v>0.75</v>
      </c>
      <c r="O875" s="3">
        <f t="shared" si="108"/>
        <v>359</v>
      </c>
      <c r="P875">
        <f t="shared" si="109"/>
        <v>1</v>
      </c>
      <c r="Q875">
        <f t="shared" si="110"/>
        <v>0.25</v>
      </c>
      <c r="R875">
        <f t="shared" si="111"/>
        <v>1</v>
      </c>
    </row>
    <row r="876" spans="1:18" x14ac:dyDescent="0.3">
      <c r="A876">
        <v>2</v>
      </c>
      <c r="B876">
        <v>41.879604</v>
      </c>
      <c r="C876">
        <v>-87.633663999999996</v>
      </c>
      <c r="D876" s="1">
        <v>0.3125</v>
      </c>
      <c r="E876" s="1">
        <v>0.35416666666666669</v>
      </c>
      <c r="F876" t="s">
        <v>9</v>
      </c>
      <c r="G876" cm="1">
        <f t="array" ref="G876">_xlfn.IFS(F876="Fast Food",0,F876="Groceries",1,F876="Home",2,F876="Library",3,F876="Mall",4,F876="Museum",5,F876="Nightclub",6,F876="Park",7,F876="Parking",8,F876="Restaurant",9,F876="Work",10)</f>
        <v>0</v>
      </c>
      <c r="H876" t="s">
        <v>14</v>
      </c>
      <c r="I876">
        <v>27</v>
      </c>
      <c r="J876" s="2">
        <v>44154</v>
      </c>
      <c r="K876">
        <f t="shared" si="104"/>
        <v>1</v>
      </c>
      <c r="L876" t="str">
        <f t="shared" si="105"/>
        <v>Th</v>
      </c>
      <c r="M876">
        <f t="shared" si="106"/>
        <v>47</v>
      </c>
      <c r="N876" s="11">
        <f t="shared" si="107"/>
        <v>0.33333333333333331</v>
      </c>
      <c r="O876" s="3">
        <f t="shared" si="108"/>
        <v>30.000000000000053</v>
      </c>
      <c r="P876">
        <f t="shared" si="109"/>
        <v>1</v>
      </c>
      <c r="Q876">
        <f t="shared" si="110"/>
        <v>0.5</v>
      </c>
      <c r="R876">
        <f t="shared" si="111"/>
        <v>1</v>
      </c>
    </row>
    <row r="877" spans="1:18" x14ac:dyDescent="0.3">
      <c r="A877">
        <v>2</v>
      </c>
      <c r="B877">
        <v>41.880653000000002</v>
      </c>
      <c r="C877">
        <v>-87.636480000000006</v>
      </c>
      <c r="D877" s="1">
        <v>0.375</v>
      </c>
      <c r="E877" s="1">
        <v>0.70833333333333337</v>
      </c>
      <c r="F877" t="s">
        <v>12</v>
      </c>
      <c r="G877" cm="1">
        <f t="array" ref="G877">_xlfn.IFS(F877="Fast Food",0,F877="Groceries",1,F877="Home",2,F877="Library",3,F877="Mall",4,F877="Museum",5,F877="Nightclub",6,F877="Park",7,F877="Parking",8,F877="Restaurant",9,F877="Work",10)</f>
        <v>10</v>
      </c>
      <c r="H877" t="s">
        <v>14</v>
      </c>
      <c r="I877">
        <v>27</v>
      </c>
      <c r="J877" s="2">
        <v>44154</v>
      </c>
      <c r="K877">
        <f t="shared" si="104"/>
        <v>1</v>
      </c>
      <c r="L877" t="str">
        <f t="shared" si="105"/>
        <v>Th</v>
      </c>
      <c r="M877">
        <f t="shared" si="106"/>
        <v>47</v>
      </c>
      <c r="N877" s="11">
        <f t="shared" si="107"/>
        <v>0.41666666666666663</v>
      </c>
      <c r="O877" s="3">
        <f t="shared" si="108"/>
        <v>420.00000000000011</v>
      </c>
      <c r="P877">
        <f t="shared" si="109"/>
        <v>1</v>
      </c>
      <c r="Q877">
        <f t="shared" si="110"/>
        <v>0.2</v>
      </c>
      <c r="R877">
        <f t="shared" si="111"/>
        <v>1</v>
      </c>
    </row>
    <row r="878" spans="1:18" x14ac:dyDescent="0.3">
      <c r="A878">
        <v>2</v>
      </c>
      <c r="B878">
        <v>41.897865000000003</v>
      </c>
      <c r="C878">
        <v>-87.630874000000006</v>
      </c>
      <c r="D878" s="1">
        <v>0.73958333333333337</v>
      </c>
      <c r="E878" s="1">
        <v>0.99930555555555556</v>
      </c>
      <c r="F878" t="s">
        <v>13</v>
      </c>
      <c r="G878" cm="1">
        <f t="array" ref="G878">_xlfn.IFS(F878="Fast Food",0,F878="Groceries",1,F878="Home",2,F878="Library",3,F878="Mall",4,F878="Museum",5,F878="Nightclub",6,F878="Park",7,F878="Parking",8,F878="Restaurant",9,F878="Work",10)</f>
        <v>2</v>
      </c>
      <c r="H878" t="s">
        <v>14</v>
      </c>
      <c r="I878">
        <v>27</v>
      </c>
      <c r="J878" s="2">
        <v>44154</v>
      </c>
      <c r="K878">
        <f t="shared" si="104"/>
        <v>1</v>
      </c>
      <c r="L878" t="str">
        <f t="shared" si="105"/>
        <v>Th</v>
      </c>
      <c r="M878">
        <f t="shared" si="106"/>
        <v>47</v>
      </c>
      <c r="N878" s="11">
        <f t="shared" si="107"/>
        <v>0.75</v>
      </c>
      <c r="O878" s="3">
        <f t="shared" si="108"/>
        <v>359</v>
      </c>
      <c r="P878">
        <f t="shared" si="109"/>
        <v>1</v>
      </c>
      <c r="Q878">
        <f t="shared" si="110"/>
        <v>0.25</v>
      </c>
      <c r="R878">
        <f t="shared" si="111"/>
        <v>1</v>
      </c>
    </row>
    <row r="879" spans="1:18" x14ac:dyDescent="0.3">
      <c r="A879">
        <v>3</v>
      </c>
      <c r="B879">
        <v>41.880653000000002</v>
      </c>
      <c r="C879">
        <v>-87.636480000000006</v>
      </c>
      <c r="D879" s="1">
        <v>0.375</v>
      </c>
      <c r="E879" s="1">
        <v>0.70833333333333337</v>
      </c>
      <c r="F879" t="s">
        <v>12</v>
      </c>
      <c r="G879" cm="1">
        <f t="array" ref="G879">_xlfn.IFS(F879="Fast Food",0,F879="Groceries",1,F879="Home",2,F879="Library",3,F879="Mall",4,F879="Museum",5,F879="Nightclub",6,F879="Park",7,F879="Parking",8,F879="Restaurant",9,F879="Work",10)</f>
        <v>10</v>
      </c>
      <c r="H879" t="s">
        <v>14</v>
      </c>
      <c r="I879">
        <v>29</v>
      </c>
      <c r="J879" s="2">
        <v>44154</v>
      </c>
      <c r="K879">
        <f t="shared" si="104"/>
        <v>1</v>
      </c>
      <c r="L879" t="str">
        <f t="shared" si="105"/>
        <v>Th</v>
      </c>
      <c r="M879">
        <f t="shared" si="106"/>
        <v>47</v>
      </c>
      <c r="N879" s="11">
        <f t="shared" si="107"/>
        <v>0.41666666666666663</v>
      </c>
      <c r="O879" s="3">
        <f t="shared" si="108"/>
        <v>420.00000000000011</v>
      </c>
      <c r="P879">
        <f t="shared" si="109"/>
        <v>1</v>
      </c>
      <c r="Q879">
        <f t="shared" si="110"/>
        <v>0.2</v>
      </c>
      <c r="R879">
        <f t="shared" si="111"/>
        <v>1</v>
      </c>
    </row>
    <row r="880" spans="1:18" x14ac:dyDescent="0.3">
      <c r="A880">
        <v>3</v>
      </c>
      <c r="B880">
        <v>41.881996999999998</v>
      </c>
      <c r="C880">
        <v>-87.627484999999993</v>
      </c>
      <c r="D880" s="1">
        <v>0.73958333333333337</v>
      </c>
      <c r="E880" s="1">
        <v>0.77083333333333337</v>
      </c>
      <c r="F880" t="s">
        <v>15</v>
      </c>
      <c r="G880" cm="1">
        <f t="array" ref="G880">_xlfn.IFS(F880="Fast Food",0,F880="Groceries",1,F880="Home",2,F880="Library",3,F880="Mall",4,F880="Museum",5,F880="Nightclub",6,F880="Park",7,F880="Parking",8,F880="Restaurant",9,F880="Work",10)</f>
        <v>1</v>
      </c>
      <c r="H880" t="s">
        <v>14</v>
      </c>
      <c r="I880">
        <v>29</v>
      </c>
      <c r="J880" s="2">
        <v>44154</v>
      </c>
      <c r="K880">
        <f t="shared" si="104"/>
        <v>1</v>
      </c>
      <c r="L880" t="str">
        <f t="shared" si="105"/>
        <v>Th</v>
      </c>
      <c r="M880">
        <f t="shared" si="106"/>
        <v>47</v>
      </c>
      <c r="N880" s="11">
        <f t="shared" si="107"/>
        <v>0.75</v>
      </c>
      <c r="O880" s="3">
        <f t="shared" si="108"/>
        <v>30.000000000000053</v>
      </c>
      <c r="P880">
        <f t="shared" si="109"/>
        <v>1</v>
      </c>
      <c r="Q880">
        <f t="shared" si="110"/>
        <v>0.25</v>
      </c>
      <c r="R880">
        <f t="shared" si="111"/>
        <v>1</v>
      </c>
    </row>
    <row r="881" spans="1:18" x14ac:dyDescent="0.3">
      <c r="A881">
        <v>3</v>
      </c>
      <c r="B881">
        <v>41.897865000000003</v>
      </c>
      <c r="C881">
        <v>-87.630874000000006</v>
      </c>
      <c r="D881" s="1">
        <v>0.79166666666666663</v>
      </c>
      <c r="E881" s="1">
        <v>0.99930555555555556</v>
      </c>
      <c r="F881" t="s">
        <v>13</v>
      </c>
      <c r="G881" cm="1">
        <f t="array" ref="G881">_xlfn.IFS(F881="Fast Food",0,F881="Groceries",1,F881="Home",2,F881="Library",3,F881="Mall",4,F881="Museum",5,F881="Nightclub",6,F881="Park",7,F881="Parking",8,F881="Restaurant",9,F881="Work",10)</f>
        <v>2</v>
      </c>
      <c r="H881" t="s">
        <v>14</v>
      </c>
      <c r="I881">
        <v>29</v>
      </c>
      <c r="J881" s="2">
        <v>44154</v>
      </c>
      <c r="K881">
        <f t="shared" si="104"/>
        <v>1</v>
      </c>
      <c r="L881" t="str">
        <f t="shared" si="105"/>
        <v>Th</v>
      </c>
      <c r="M881">
        <f t="shared" si="106"/>
        <v>47</v>
      </c>
      <c r="N881" s="11">
        <f t="shared" si="107"/>
        <v>0.83333333333333326</v>
      </c>
      <c r="O881" s="3">
        <f t="shared" si="108"/>
        <v>239.00000000000011</v>
      </c>
      <c r="P881">
        <f t="shared" si="109"/>
        <v>1</v>
      </c>
      <c r="Q881">
        <f t="shared" si="110"/>
        <v>0.5</v>
      </c>
      <c r="R881">
        <f t="shared" si="111"/>
        <v>1</v>
      </c>
    </row>
    <row r="882" spans="1:18" x14ac:dyDescent="0.3">
      <c r="A882">
        <v>4</v>
      </c>
      <c r="B882">
        <v>41.880653000000002</v>
      </c>
      <c r="C882">
        <v>-87.636480000000006</v>
      </c>
      <c r="D882" s="1">
        <v>0.375</v>
      </c>
      <c r="E882" s="1">
        <v>0.71527777777777779</v>
      </c>
      <c r="F882" t="s">
        <v>12</v>
      </c>
      <c r="G882" cm="1">
        <f t="array" ref="G882">_xlfn.IFS(F882="Fast Food",0,F882="Groceries",1,F882="Home",2,F882="Library",3,F882="Mall",4,F882="Museum",5,F882="Nightclub",6,F882="Park",7,F882="Parking",8,F882="Restaurant",9,F882="Work",10)</f>
        <v>10</v>
      </c>
      <c r="H882" t="s">
        <v>10</v>
      </c>
      <c r="I882">
        <v>26</v>
      </c>
      <c r="J882" s="2">
        <v>44154</v>
      </c>
      <c r="K882">
        <f t="shared" si="104"/>
        <v>1</v>
      </c>
      <c r="L882" t="str">
        <f t="shared" si="105"/>
        <v>Th</v>
      </c>
      <c r="M882">
        <f t="shared" si="106"/>
        <v>47</v>
      </c>
      <c r="N882" s="11">
        <f t="shared" si="107"/>
        <v>0.41666666666666663</v>
      </c>
      <c r="O882" s="3">
        <f t="shared" si="108"/>
        <v>430.00000000000006</v>
      </c>
      <c r="P882">
        <f t="shared" si="109"/>
        <v>1</v>
      </c>
      <c r="Q882">
        <f t="shared" si="110"/>
        <v>0.2</v>
      </c>
      <c r="R882">
        <f t="shared" si="111"/>
        <v>1</v>
      </c>
    </row>
    <row r="883" spans="1:18" x14ac:dyDescent="0.3">
      <c r="A883">
        <v>4</v>
      </c>
      <c r="B883">
        <v>41.881996999999998</v>
      </c>
      <c r="C883">
        <v>-87.627484999999993</v>
      </c>
      <c r="D883" s="1">
        <v>0.73958333333333337</v>
      </c>
      <c r="E883" s="1">
        <v>0.77777777777777779</v>
      </c>
      <c r="F883" t="s">
        <v>15</v>
      </c>
      <c r="G883" cm="1">
        <f t="array" ref="G883">_xlfn.IFS(F883="Fast Food",0,F883="Groceries",1,F883="Home",2,F883="Library",3,F883="Mall",4,F883="Museum",5,F883="Nightclub",6,F883="Park",7,F883="Parking",8,F883="Restaurant",9,F883="Work",10)</f>
        <v>1</v>
      </c>
      <c r="H883" t="s">
        <v>10</v>
      </c>
      <c r="I883">
        <v>26</v>
      </c>
      <c r="J883" s="2">
        <v>44154</v>
      </c>
      <c r="K883">
        <f t="shared" si="104"/>
        <v>1</v>
      </c>
      <c r="L883" t="str">
        <f t="shared" si="105"/>
        <v>Th</v>
      </c>
      <c r="M883">
        <f t="shared" si="106"/>
        <v>47</v>
      </c>
      <c r="N883" s="11">
        <f t="shared" si="107"/>
        <v>0.75</v>
      </c>
      <c r="O883" s="3">
        <f t="shared" si="108"/>
        <v>40.000000000000014</v>
      </c>
      <c r="P883">
        <f t="shared" si="109"/>
        <v>1</v>
      </c>
      <c r="Q883">
        <f t="shared" si="110"/>
        <v>0.25</v>
      </c>
      <c r="R883">
        <f t="shared" si="111"/>
        <v>1</v>
      </c>
    </row>
    <row r="884" spans="1:18" x14ac:dyDescent="0.3">
      <c r="A884">
        <v>4</v>
      </c>
      <c r="B884">
        <v>41.897865000000003</v>
      </c>
      <c r="C884">
        <v>-87.630874000000006</v>
      </c>
      <c r="D884" s="1">
        <v>0.79166666666666663</v>
      </c>
      <c r="E884" s="1">
        <v>0.99930555555555556</v>
      </c>
      <c r="F884" t="s">
        <v>13</v>
      </c>
      <c r="G884" cm="1">
        <f t="array" ref="G884">_xlfn.IFS(F884="Fast Food",0,F884="Groceries",1,F884="Home",2,F884="Library",3,F884="Mall",4,F884="Museum",5,F884="Nightclub",6,F884="Park",7,F884="Parking",8,F884="Restaurant",9,F884="Work",10)</f>
        <v>2</v>
      </c>
      <c r="H884" t="s">
        <v>10</v>
      </c>
      <c r="I884">
        <v>26</v>
      </c>
      <c r="J884" s="2">
        <v>44154</v>
      </c>
      <c r="K884">
        <f t="shared" si="104"/>
        <v>1</v>
      </c>
      <c r="L884" t="str">
        <f t="shared" si="105"/>
        <v>Th</v>
      </c>
      <c r="M884">
        <f t="shared" si="106"/>
        <v>47</v>
      </c>
      <c r="N884" s="11">
        <f t="shared" si="107"/>
        <v>0.83333333333333326</v>
      </c>
      <c r="O884" s="3">
        <f t="shared" si="108"/>
        <v>239.00000000000011</v>
      </c>
      <c r="P884">
        <f t="shared" si="109"/>
        <v>1</v>
      </c>
      <c r="Q884">
        <f t="shared" si="110"/>
        <v>0.5</v>
      </c>
      <c r="R884">
        <f t="shared" si="111"/>
        <v>1</v>
      </c>
    </row>
    <row r="885" spans="1:18" x14ac:dyDescent="0.3">
      <c r="A885">
        <v>5</v>
      </c>
      <c r="B885">
        <v>41.874848999999998</v>
      </c>
      <c r="C885">
        <v>-87.634506000000002</v>
      </c>
      <c r="D885" s="1">
        <v>0.25</v>
      </c>
      <c r="E885" s="1">
        <v>0.3125</v>
      </c>
      <c r="F885" t="s">
        <v>16</v>
      </c>
      <c r="G885" cm="1">
        <f t="array" ref="G885">_xlfn.IFS(F885="Fast Food",0,F885="Groceries",1,F885="Home",2,F885="Library",3,F885="Mall",4,F885="Museum",5,F885="Nightclub",6,F885="Park",7,F885="Parking",8,F885="Restaurant",9,F885="Work",10)</f>
        <v>7</v>
      </c>
      <c r="H885" t="s">
        <v>10</v>
      </c>
      <c r="I885">
        <v>27</v>
      </c>
      <c r="J885" s="2">
        <v>44154</v>
      </c>
      <c r="K885">
        <f t="shared" si="104"/>
        <v>1</v>
      </c>
      <c r="L885" t="str">
        <f t="shared" si="105"/>
        <v>Th</v>
      </c>
      <c r="M885">
        <f t="shared" si="106"/>
        <v>47</v>
      </c>
      <c r="N885" s="11">
        <f t="shared" si="107"/>
        <v>0.25</v>
      </c>
      <c r="O885" s="3">
        <f t="shared" si="108"/>
        <v>90</v>
      </c>
      <c r="P885">
        <f t="shared" si="109"/>
        <v>1</v>
      </c>
      <c r="Q885">
        <f t="shared" si="110"/>
        <v>1</v>
      </c>
      <c r="R885">
        <f t="shared" si="111"/>
        <v>1</v>
      </c>
    </row>
    <row r="886" spans="1:18" x14ac:dyDescent="0.3">
      <c r="A886">
        <v>5</v>
      </c>
      <c r="B886">
        <v>41.880653000000002</v>
      </c>
      <c r="C886">
        <v>-87.636480000000006</v>
      </c>
      <c r="D886" s="1">
        <v>0.375</v>
      </c>
      <c r="E886" s="1">
        <v>0.70833333333333337</v>
      </c>
      <c r="F886" t="s">
        <v>12</v>
      </c>
      <c r="G886" cm="1">
        <f t="array" ref="G886">_xlfn.IFS(F886="Fast Food",0,F886="Groceries",1,F886="Home",2,F886="Library",3,F886="Mall",4,F886="Museum",5,F886="Nightclub",6,F886="Park",7,F886="Parking",8,F886="Restaurant",9,F886="Work",10)</f>
        <v>10</v>
      </c>
      <c r="H886" t="s">
        <v>10</v>
      </c>
      <c r="I886">
        <v>27</v>
      </c>
      <c r="J886" s="2">
        <v>44154</v>
      </c>
      <c r="K886">
        <f t="shared" si="104"/>
        <v>1</v>
      </c>
      <c r="L886" t="str">
        <f t="shared" si="105"/>
        <v>Th</v>
      </c>
      <c r="M886">
        <f t="shared" si="106"/>
        <v>47</v>
      </c>
      <c r="N886" s="11">
        <f t="shared" si="107"/>
        <v>0.41666666666666663</v>
      </c>
      <c r="O886" s="3">
        <f t="shared" si="108"/>
        <v>420.00000000000011</v>
      </c>
      <c r="P886">
        <f t="shared" si="109"/>
        <v>1</v>
      </c>
      <c r="Q886">
        <f t="shared" si="110"/>
        <v>0.2</v>
      </c>
      <c r="R886">
        <f t="shared" si="111"/>
        <v>1</v>
      </c>
    </row>
    <row r="887" spans="1:18" x14ac:dyDescent="0.3">
      <c r="A887">
        <v>5</v>
      </c>
      <c r="B887">
        <v>41.881996999999998</v>
      </c>
      <c r="C887">
        <v>-87.627484999999993</v>
      </c>
      <c r="D887" s="1">
        <v>0.73958333333333337</v>
      </c>
      <c r="E887" s="1">
        <v>0.77083333333333337</v>
      </c>
      <c r="F887" t="s">
        <v>15</v>
      </c>
      <c r="G887" cm="1">
        <f t="array" ref="G887">_xlfn.IFS(F887="Fast Food",0,F887="Groceries",1,F887="Home",2,F887="Library",3,F887="Mall",4,F887="Museum",5,F887="Nightclub",6,F887="Park",7,F887="Parking",8,F887="Restaurant",9,F887="Work",10)</f>
        <v>1</v>
      </c>
      <c r="H887" t="s">
        <v>10</v>
      </c>
      <c r="I887">
        <v>27</v>
      </c>
      <c r="J887" s="2">
        <v>44154</v>
      </c>
      <c r="K887">
        <f t="shared" si="104"/>
        <v>1</v>
      </c>
      <c r="L887" t="str">
        <f t="shared" si="105"/>
        <v>Th</v>
      </c>
      <c r="M887">
        <f t="shared" si="106"/>
        <v>47</v>
      </c>
      <c r="N887" s="11">
        <f t="shared" si="107"/>
        <v>0.75</v>
      </c>
      <c r="O887" s="3">
        <f t="shared" si="108"/>
        <v>30.000000000000053</v>
      </c>
      <c r="P887">
        <f t="shared" si="109"/>
        <v>1</v>
      </c>
      <c r="Q887">
        <f t="shared" si="110"/>
        <v>0.25</v>
      </c>
      <c r="R887">
        <f t="shared" si="111"/>
        <v>1</v>
      </c>
    </row>
    <row r="888" spans="1:18" x14ac:dyDescent="0.3">
      <c r="A888">
        <v>5</v>
      </c>
      <c r="B888">
        <v>41.897865000000003</v>
      </c>
      <c r="C888">
        <v>-87.630874000000006</v>
      </c>
      <c r="D888" s="1">
        <v>0.73958333333333337</v>
      </c>
      <c r="E888" s="1">
        <v>0.99930555555555556</v>
      </c>
      <c r="F888" t="s">
        <v>13</v>
      </c>
      <c r="G888" cm="1">
        <f t="array" ref="G888">_xlfn.IFS(F888="Fast Food",0,F888="Groceries",1,F888="Home",2,F888="Library",3,F888="Mall",4,F888="Museum",5,F888="Nightclub",6,F888="Park",7,F888="Parking",8,F888="Restaurant",9,F888="Work",10)</f>
        <v>2</v>
      </c>
      <c r="H888" t="s">
        <v>10</v>
      </c>
      <c r="I888">
        <v>27</v>
      </c>
      <c r="J888" s="2">
        <v>44154</v>
      </c>
      <c r="K888">
        <f t="shared" si="104"/>
        <v>1</v>
      </c>
      <c r="L888" t="str">
        <f t="shared" si="105"/>
        <v>Th</v>
      </c>
      <c r="M888">
        <f t="shared" si="106"/>
        <v>47</v>
      </c>
      <c r="N888" s="11">
        <f t="shared" si="107"/>
        <v>0.75</v>
      </c>
      <c r="O888" s="3">
        <f t="shared" si="108"/>
        <v>359</v>
      </c>
      <c r="P888">
        <f t="shared" si="109"/>
        <v>1</v>
      </c>
      <c r="Q888">
        <f t="shared" si="110"/>
        <v>0.25</v>
      </c>
      <c r="R888">
        <f t="shared" si="111"/>
        <v>1</v>
      </c>
    </row>
    <row r="889" spans="1:18" x14ac:dyDescent="0.3">
      <c r="A889">
        <v>6</v>
      </c>
      <c r="B889">
        <v>41.880653000000002</v>
      </c>
      <c r="C889">
        <v>-87.636480000000006</v>
      </c>
      <c r="D889" s="1">
        <v>0.375</v>
      </c>
      <c r="E889" s="1">
        <v>0.71527777777777779</v>
      </c>
      <c r="F889" t="s">
        <v>12</v>
      </c>
      <c r="G889" cm="1">
        <f t="array" ref="G889">_xlfn.IFS(F889="Fast Food",0,F889="Groceries",1,F889="Home",2,F889="Library",3,F889="Mall",4,F889="Museum",5,F889="Nightclub",6,F889="Park",7,F889="Parking",8,F889="Restaurant",9,F889="Work",10)</f>
        <v>10</v>
      </c>
      <c r="H889" t="s">
        <v>14</v>
      </c>
      <c r="I889">
        <v>29</v>
      </c>
      <c r="J889" s="2">
        <v>44154</v>
      </c>
      <c r="K889">
        <f t="shared" si="104"/>
        <v>1</v>
      </c>
      <c r="L889" t="str">
        <f t="shared" si="105"/>
        <v>Th</v>
      </c>
      <c r="M889">
        <f t="shared" si="106"/>
        <v>47</v>
      </c>
      <c r="N889" s="11">
        <f t="shared" si="107"/>
        <v>0.41666666666666663</v>
      </c>
      <c r="O889" s="3">
        <f t="shared" si="108"/>
        <v>430.00000000000006</v>
      </c>
      <c r="P889">
        <f t="shared" si="109"/>
        <v>1</v>
      </c>
      <c r="Q889">
        <f t="shared" si="110"/>
        <v>0.2</v>
      </c>
      <c r="R889">
        <f t="shared" si="111"/>
        <v>1</v>
      </c>
    </row>
    <row r="890" spans="1:18" x14ac:dyDescent="0.3">
      <c r="A890">
        <v>6</v>
      </c>
      <c r="B890">
        <v>41.881996999999998</v>
      </c>
      <c r="C890">
        <v>-87.627484999999993</v>
      </c>
      <c r="D890" s="1">
        <v>0.73958333333333337</v>
      </c>
      <c r="E890" s="1">
        <v>0.77777777777777779</v>
      </c>
      <c r="F890" t="s">
        <v>15</v>
      </c>
      <c r="G890" cm="1">
        <f t="array" ref="G890">_xlfn.IFS(F890="Fast Food",0,F890="Groceries",1,F890="Home",2,F890="Library",3,F890="Mall",4,F890="Museum",5,F890="Nightclub",6,F890="Park",7,F890="Parking",8,F890="Restaurant",9,F890="Work",10)</f>
        <v>1</v>
      </c>
      <c r="H890" t="s">
        <v>14</v>
      </c>
      <c r="I890">
        <v>29</v>
      </c>
      <c r="J890" s="2">
        <v>44154</v>
      </c>
      <c r="K890">
        <f t="shared" si="104"/>
        <v>1</v>
      </c>
      <c r="L890" t="str">
        <f t="shared" si="105"/>
        <v>Th</v>
      </c>
      <c r="M890">
        <f t="shared" si="106"/>
        <v>47</v>
      </c>
      <c r="N890" s="11">
        <f t="shared" si="107"/>
        <v>0.75</v>
      </c>
      <c r="O890" s="3">
        <f t="shared" si="108"/>
        <v>40.000000000000014</v>
      </c>
      <c r="P890">
        <f t="shared" si="109"/>
        <v>1</v>
      </c>
      <c r="Q890">
        <f t="shared" si="110"/>
        <v>0.25</v>
      </c>
      <c r="R890">
        <f t="shared" si="111"/>
        <v>1</v>
      </c>
    </row>
    <row r="891" spans="1:18" x14ac:dyDescent="0.3">
      <c r="A891">
        <v>6</v>
      </c>
      <c r="B891">
        <v>41.897865000000003</v>
      </c>
      <c r="C891">
        <v>-87.630874000000006</v>
      </c>
      <c r="D891" s="1">
        <v>0.73958333333333337</v>
      </c>
      <c r="E891" s="1">
        <v>0.99930555555555556</v>
      </c>
      <c r="F891" t="s">
        <v>13</v>
      </c>
      <c r="G891" cm="1">
        <f t="array" ref="G891">_xlfn.IFS(F891="Fast Food",0,F891="Groceries",1,F891="Home",2,F891="Library",3,F891="Mall",4,F891="Museum",5,F891="Nightclub",6,F891="Park",7,F891="Parking",8,F891="Restaurant",9,F891="Work",10)</f>
        <v>2</v>
      </c>
      <c r="H891" t="s">
        <v>14</v>
      </c>
      <c r="I891">
        <v>29</v>
      </c>
      <c r="J891" s="2">
        <v>44154</v>
      </c>
      <c r="K891">
        <f t="shared" si="104"/>
        <v>1</v>
      </c>
      <c r="L891" t="str">
        <f t="shared" si="105"/>
        <v>Th</v>
      </c>
      <c r="M891">
        <f t="shared" si="106"/>
        <v>47</v>
      </c>
      <c r="N891" s="11">
        <f t="shared" si="107"/>
        <v>0.75</v>
      </c>
      <c r="O891" s="3">
        <f t="shared" si="108"/>
        <v>359</v>
      </c>
      <c r="P891">
        <f t="shared" si="109"/>
        <v>1</v>
      </c>
      <c r="Q891">
        <f t="shared" si="110"/>
        <v>0.25</v>
      </c>
      <c r="R891">
        <f t="shared" si="111"/>
        <v>1</v>
      </c>
    </row>
    <row r="892" spans="1:18" x14ac:dyDescent="0.3">
      <c r="A892">
        <v>1</v>
      </c>
      <c r="B892">
        <v>41.879604</v>
      </c>
      <c r="C892">
        <v>-87.633663999999996</v>
      </c>
      <c r="D892" s="1">
        <v>0.33333333333333331</v>
      </c>
      <c r="E892" s="1">
        <v>0.34027777777777773</v>
      </c>
      <c r="F892" t="s">
        <v>9</v>
      </c>
      <c r="G892" cm="1">
        <f t="array" ref="G892">_xlfn.IFS(F892="Fast Food",0,F892="Groceries",1,F892="Home",2,F892="Library",3,F892="Mall",4,F892="Museum",5,F892="Nightclub",6,F892="Park",7,F892="Parking",8,F892="Restaurant",9,F892="Work",10)</f>
        <v>0</v>
      </c>
      <c r="H892" t="s">
        <v>10</v>
      </c>
      <c r="I892">
        <v>25</v>
      </c>
      <c r="J892" s="2">
        <v>44155</v>
      </c>
      <c r="K892">
        <f t="shared" si="104"/>
        <v>1</v>
      </c>
      <c r="L892" t="str">
        <f t="shared" si="105"/>
        <v>F</v>
      </c>
      <c r="M892">
        <f t="shared" si="106"/>
        <v>47</v>
      </c>
      <c r="N892" s="11">
        <f t="shared" si="107"/>
        <v>0.33333333333333331</v>
      </c>
      <c r="O892" s="3">
        <f t="shared" si="108"/>
        <v>9.9999999999999645</v>
      </c>
      <c r="P892">
        <f t="shared" si="109"/>
        <v>1</v>
      </c>
      <c r="Q892">
        <f t="shared" si="110"/>
        <v>0.5</v>
      </c>
      <c r="R892">
        <f t="shared" si="111"/>
        <v>1</v>
      </c>
    </row>
    <row r="893" spans="1:18" x14ac:dyDescent="0.3">
      <c r="A893">
        <v>1</v>
      </c>
      <c r="B893">
        <v>41.877676999999998</v>
      </c>
      <c r="C893">
        <v>-87.634251000000006</v>
      </c>
      <c r="D893" s="1">
        <v>0.34375</v>
      </c>
      <c r="E893" s="1">
        <v>0.34722222222222227</v>
      </c>
      <c r="F893" t="s">
        <v>11</v>
      </c>
      <c r="G893" cm="1">
        <f t="array" ref="G893">_xlfn.IFS(F893="Fast Food",0,F893="Groceries",1,F893="Home",2,F893="Library",3,F893="Mall",4,F893="Museum",5,F893="Nightclub",6,F893="Park",7,F893="Parking",8,F893="Restaurant",9,F893="Work",10)</f>
        <v>8</v>
      </c>
      <c r="H893" t="s">
        <v>10</v>
      </c>
      <c r="I893">
        <v>25</v>
      </c>
      <c r="J893" s="2">
        <v>44155</v>
      </c>
      <c r="K893">
        <f t="shared" si="104"/>
        <v>1</v>
      </c>
      <c r="L893" t="str">
        <f t="shared" si="105"/>
        <v>F</v>
      </c>
      <c r="M893">
        <f t="shared" si="106"/>
        <v>47</v>
      </c>
      <c r="N893" s="11">
        <f t="shared" si="107"/>
        <v>0.33333333333333331</v>
      </c>
      <c r="O893" s="3">
        <f t="shared" si="108"/>
        <v>20.000000000000089</v>
      </c>
      <c r="P893">
        <f t="shared" si="109"/>
        <v>1</v>
      </c>
      <c r="Q893">
        <f t="shared" si="110"/>
        <v>1</v>
      </c>
      <c r="R893">
        <f t="shared" si="111"/>
        <v>1</v>
      </c>
    </row>
    <row r="894" spans="1:18" x14ac:dyDescent="0.3">
      <c r="A894">
        <v>1</v>
      </c>
      <c r="B894">
        <v>41.880653000000002</v>
      </c>
      <c r="C894">
        <v>-87.636480000000006</v>
      </c>
      <c r="D894" s="1">
        <v>0.35416666666666669</v>
      </c>
      <c r="E894" s="1">
        <v>0.5</v>
      </c>
      <c r="F894" t="s">
        <v>12</v>
      </c>
      <c r="G894" cm="1">
        <f t="array" ref="G894">_xlfn.IFS(F894="Fast Food",0,F894="Groceries",1,F894="Home",2,F894="Library",3,F894="Mall",4,F894="Museum",5,F894="Nightclub",6,F894="Park",7,F894="Parking",8,F894="Restaurant",9,F894="Work",10)</f>
        <v>10</v>
      </c>
      <c r="H894" t="s">
        <v>10</v>
      </c>
      <c r="I894">
        <v>25</v>
      </c>
      <c r="J894" s="2">
        <v>44155</v>
      </c>
      <c r="K894">
        <f t="shared" si="104"/>
        <v>1</v>
      </c>
      <c r="L894" t="str">
        <f t="shared" si="105"/>
        <v>F</v>
      </c>
      <c r="M894">
        <f t="shared" si="106"/>
        <v>47</v>
      </c>
      <c r="N894" s="11">
        <f t="shared" si="107"/>
        <v>0.33333333333333331</v>
      </c>
      <c r="O894" s="3">
        <f t="shared" si="108"/>
        <v>240.00000000000003</v>
      </c>
      <c r="P894">
        <f t="shared" si="109"/>
        <v>1</v>
      </c>
      <c r="Q894">
        <f t="shared" si="110"/>
        <v>1</v>
      </c>
      <c r="R894">
        <f t="shared" si="111"/>
        <v>1</v>
      </c>
    </row>
    <row r="895" spans="1:18" x14ac:dyDescent="0.3">
      <c r="A895">
        <v>1</v>
      </c>
      <c r="B895">
        <v>41.897865000000003</v>
      </c>
      <c r="C895">
        <v>-87.630874000000006</v>
      </c>
      <c r="D895" s="1">
        <v>0.72916666666666663</v>
      </c>
      <c r="E895" s="1">
        <v>0.99930555555555556</v>
      </c>
      <c r="F895" t="s">
        <v>13</v>
      </c>
      <c r="G895" cm="1">
        <f t="array" ref="G895">_xlfn.IFS(F895="Fast Food",0,F895="Groceries",1,F895="Home",2,F895="Library",3,F895="Mall",4,F895="Museum",5,F895="Nightclub",6,F895="Park",7,F895="Parking",8,F895="Restaurant",9,F895="Work",10)</f>
        <v>2</v>
      </c>
      <c r="H895" t="s">
        <v>10</v>
      </c>
      <c r="I895">
        <v>25</v>
      </c>
      <c r="J895" s="2">
        <v>44155</v>
      </c>
      <c r="K895">
        <f t="shared" si="104"/>
        <v>1</v>
      </c>
      <c r="L895" t="str">
        <f t="shared" si="105"/>
        <v>F</v>
      </c>
      <c r="M895">
        <f t="shared" si="106"/>
        <v>47</v>
      </c>
      <c r="N895" s="11">
        <f t="shared" si="107"/>
        <v>0.75</v>
      </c>
      <c r="O895" s="3">
        <f t="shared" si="108"/>
        <v>359</v>
      </c>
      <c r="P895">
        <f t="shared" si="109"/>
        <v>1</v>
      </c>
      <c r="Q895">
        <f t="shared" si="110"/>
        <v>0.26666666666666666</v>
      </c>
      <c r="R895">
        <f t="shared" si="111"/>
        <v>1</v>
      </c>
    </row>
    <row r="896" spans="1:18" x14ac:dyDescent="0.3">
      <c r="A896">
        <v>2</v>
      </c>
      <c r="B896">
        <v>41.879604</v>
      </c>
      <c r="C896">
        <v>-87.633663999999996</v>
      </c>
      <c r="D896" s="1">
        <v>0.3125</v>
      </c>
      <c r="E896" s="1">
        <v>0.35416666666666669</v>
      </c>
      <c r="F896" t="s">
        <v>9</v>
      </c>
      <c r="G896" cm="1">
        <f t="array" ref="G896">_xlfn.IFS(F896="Fast Food",0,F896="Groceries",1,F896="Home",2,F896="Library",3,F896="Mall",4,F896="Museum",5,F896="Nightclub",6,F896="Park",7,F896="Parking",8,F896="Restaurant",9,F896="Work",10)</f>
        <v>0</v>
      </c>
      <c r="H896" t="s">
        <v>14</v>
      </c>
      <c r="I896">
        <v>27</v>
      </c>
      <c r="J896" s="2">
        <v>44155</v>
      </c>
      <c r="K896">
        <f t="shared" si="104"/>
        <v>1</v>
      </c>
      <c r="L896" t="str">
        <f t="shared" si="105"/>
        <v>F</v>
      </c>
      <c r="M896">
        <f t="shared" si="106"/>
        <v>47</v>
      </c>
      <c r="N896" s="11">
        <f t="shared" si="107"/>
        <v>0.33333333333333331</v>
      </c>
      <c r="O896" s="3">
        <f t="shared" si="108"/>
        <v>30.000000000000053</v>
      </c>
      <c r="P896">
        <f t="shared" si="109"/>
        <v>1</v>
      </c>
      <c r="Q896">
        <f t="shared" si="110"/>
        <v>0.5</v>
      </c>
      <c r="R896">
        <f t="shared" si="111"/>
        <v>1</v>
      </c>
    </row>
    <row r="897" spans="1:18" x14ac:dyDescent="0.3">
      <c r="A897">
        <v>2</v>
      </c>
      <c r="B897">
        <v>41.880653000000002</v>
      </c>
      <c r="C897">
        <v>-87.636480000000006</v>
      </c>
      <c r="D897" s="1">
        <v>0.375</v>
      </c>
      <c r="E897" s="1">
        <v>0.70833333333333337</v>
      </c>
      <c r="F897" t="s">
        <v>12</v>
      </c>
      <c r="G897" cm="1">
        <f t="array" ref="G897">_xlfn.IFS(F897="Fast Food",0,F897="Groceries",1,F897="Home",2,F897="Library",3,F897="Mall",4,F897="Museum",5,F897="Nightclub",6,F897="Park",7,F897="Parking",8,F897="Restaurant",9,F897="Work",10)</f>
        <v>10</v>
      </c>
      <c r="H897" t="s">
        <v>14</v>
      </c>
      <c r="I897">
        <v>27</v>
      </c>
      <c r="J897" s="2">
        <v>44155</v>
      </c>
      <c r="K897">
        <f t="shared" si="104"/>
        <v>1</v>
      </c>
      <c r="L897" t="str">
        <f t="shared" si="105"/>
        <v>F</v>
      </c>
      <c r="M897">
        <f t="shared" si="106"/>
        <v>47</v>
      </c>
      <c r="N897" s="11">
        <f t="shared" si="107"/>
        <v>0.41666666666666663</v>
      </c>
      <c r="O897" s="3">
        <f t="shared" si="108"/>
        <v>420.00000000000011</v>
      </c>
      <c r="P897">
        <f t="shared" si="109"/>
        <v>1</v>
      </c>
      <c r="Q897">
        <f t="shared" si="110"/>
        <v>0.2</v>
      </c>
      <c r="R897">
        <f t="shared" si="111"/>
        <v>1</v>
      </c>
    </row>
    <row r="898" spans="1:18" x14ac:dyDescent="0.3">
      <c r="A898">
        <v>2</v>
      </c>
      <c r="B898">
        <v>41.897865000000003</v>
      </c>
      <c r="C898">
        <v>-87.630874000000006</v>
      </c>
      <c r="D898" s="1">
        <v>0.73958333333333337</v>
      </c>
      <c r="E898" s="1">
        <v>0.99930555555555556</v>
      </c>
      <c r="F898" t="s">
        <v>13</v>
      </c>
      <c r="G898" cm="1">
        <f t="array" ref="G898">_xlfn.IFS(F898="Fast Food",0,F898="Groceries",1,F898="Home",2,F898="Library",3,F898="Mall",4,F898="Museum",5,F898="Nightclub",6,F898="Park",7,F898="Parking",8,F898="Restaurant",9,F898="Work",10)</f>
        <v>2</v>
      </c>
      <c r="H898" t="s">
        <v>14</v>
      </c>
      <c r="I898">
        <v>27</v>
      </c>
      <c r="J898" s="2">
        <v>44155</v>
      </c>
      <c r="K898">
        <f t="shared" si="104"/>
        <v>1</v>
      </c>
      <c r="L898" t="str">
        <f t="shared" si="105"/>
        <v>F</v>
      </c>
      <c r="M898">
        <f t="shared" si="106"/>
        <v>47</v>
      </c>
      <c r="N898" s="11">
        <f t="shared" si="107"/>
        <v>0.75</v>
      </c>
      <c r="O898" s="3">
        <f t="shared" si="108"/>
        <v>359</v>
      </c>
      <c r="P898">
        <f t="shared" si="109"/>
        <v>0.875</v>
      </c>
      <c r="Q898">
        <f t="shared" si="110"/>
        <v>0.2</v>
      </c>
      <c r="R898">
        <f t="shared" si="111"/>
        <v>0.75</v>
      </c>
    </row>
    <row r="899" spans="1:18" x14ac:dyDescent="0.3">
      <c r="A899">
        <v>3</v>
      </c>
      <c r="B899">
        <v>41.880653000000002</v>
      </c>
      <c r="C899">
        <v>-87.636480000000006</v>
      </c>
      <c r="D899" s="1">
        <v>0.375</v>
      </c>
      <c r="E899" s="1">
        <v>0.70833333333333337</v>
      </c>
      <c r="F899" t="s">
        <v>12</v>
      </c>
      <c r="G899" cm="1">
        <f t="array" ref="G899">_xlfn.IFS(F899="Fast Food",0,F899="Groceries",1,F899="Home",2,F899="Library",3,F899="Mall",4,F899="Museum",5,F899="Nightclub",6,F899="Park",7,F899="Parking",8,F899="Restaurant",9,F899="Work",10)</f>
        <v>10</v>
      </c>
      <c r="H899" t="s">
        <v>14</v>
      </c>
      <c r="I899">
        <v>29</v>
      </c>
      <c r="J899" s="2">
        <v>44155</v>
      </c>
      <c r="K899">
        <f t="shared" ref="K899:K962" si="112">CHOOSE(WEEKDAY(J899),0,1,1,1,1,1,0)</f>
        <v>1</v>
      </c>
      <c r="L899" t="str">
        <f t="shared" ref="L899:L962" si="113">CHOOSE(WEEKDAY(J899),"Su","M","Tu","W","Th","F","Sa")</f>
        <v>F</v>
      </c>
      <c r="M899">
        <f t="shared" ref="M899:M962" si="114">WEEKNUM(J899)</f>
        <v>47</v>
      </c>
      <c r="N899" s="11">
        <f t="shared" ref="N899:N962" si="115">MROUND(D899,"2:00")</f>
        <v>0.41666666666666663</v>
      </c>
      <c r="O899" s="3">
        <f t="shared" ref="O899:O962" si="116">(E899-N899)*1440</f>
        <v>420.00000000000011</v>
      </c>
      <c r="P899">
        <f t="shared" ref="P899:P962" si="117">COUNTIFS(F:F,F899,A:A,A899,L:L,L899)/(MAX(M:M)-MIN(M:M))</f>
        <v>1</v>
      </c>
      <c r="Q899">
        <f t="shared" ref="Q899:Q962" si="118">COUNTIFS(F:F,F899,N:N,N899,L:L,L899,A:A,A899)/COUNTIFS(F:F,F899,L:L,L899,N:N,N899)</f>
        <v>0.2</v>
      </c>
      <c r="R899">
        <f t="shared" ref="R899:R962" si="119">COUNTIFS(F:F,F899,A:A,A899,L:L,L899,N:N,N899)/(MAX(M:M)-MIN(M:M))</f>
        <v>1</v>
      </c>
    </row>
    <row r="900" spans="1:18" x14ac:dyDescent="0.3">
      <c r="A900">
        <v>3</v>
      </c>
      <c r="B900">
        <v>41.881996999999998</v>
      </c>
      <c r="C900">
        <v>-87.627484999999993</v>
      </c>
      <c r="D900" s="1">
        <v>0.73958333333333337</v>
      </c>
      <c r="E900" s="1">
        <v>0.77083333333333337</v>
      </c>
      <c r="F900" t="s">
        <v>15</v>
      </c>
      <c r="G900" cm="1">
        <f t="array" ref="G900">_xlfn.IFS(F900="Fast Food",0,F900="Groceries",1,F900="Home",2,F900="Library",3,F900="Mall",4,F900="Museum",5,F900="Nightclub",6,F900="Park",7,F900="Parking",8,F900="Restaurant",9,F900="Work",10)</f>
        <v>1</v>
      </c>
      <c r="H900" t="s">
        <v>14</v>
      </c>
      <c r="I900">
        <v>29</v>
      </c>
      <c r="J900" s="2">
        <v>44155</v>
      </c>
      <c r="K900">
        <f t="shared" si="112"/>
        <v>1</v>
      </c>
      <c r="L900" t="str">
        <f t="shared" si="113"/>
        <v>F</v>
      </c>
      <c r="M900">
        <f t="shared" si="114"/>
        <v>47</v>
      </c>
      <c r="N900" s="11">
        <f t="shared" si="115"/>
        <v>0.75</v>
      </c>
      <c r="O900" s="3">
        <f t="shared" si="116"/>
        <v>30.000000000000053</v>
      </c>
      <c r="P900">
        <f t="shared" si="117"/>
        <v>1</v>
      </c>
      <c r="Q900">
        <f t="shared" si="118"/>
        <v>0.33333333333333331</v>
      </c>
      <c r="R900">
        <f t="shared" si="119"/>
        <v>1</v>
      </c>
    </row>
    <row r="901" spans="1:18" x14ac:dyDescent="0.3">
      <c r="A901">
        <v>3</v>
      </c>
      <c r="B901">
        <v>41.897865000000003</v>
      </c>
      <c r="C901">
        <v>-87.630874000000006</v>
      </c>
      <c r="D901" s="1">
        <v>0.79166666666666663</v>
      </c>
      <c r="E901" s="1">
        <v>0.99930555555555556</v>
      </c>
      <c r="F901" t="s">
        <v>13</v>
      </c>
      <c r="G901" cm="1">
        <f t="array" ref="G901">_xlfn.IFS(F901="Fast Food",0,F901="Groceries",1,F901="Home",2,F901="Library",3,F901="Mall",4,F901="Museum",5,F901="Nightclub",6,F901="Park",7,F901="Parking",8,F901="Restaurant",9,F901="Work",10)</f>
        <v>2</v>
      </c>
      <c r="H901" t="s">
        <v>14</v>
      </c>
      <c r="I901">
        <v>29</v>
      </c>
      <c r="J901" s="2">
        <v>44155</v>
      </c>
      <c r="K901">
        <f t="shared" si="112"/>
        <v>1</v>
      </c>
      <c r="L901" t="str">
        <f t="shared" si="113"/>
        <v>F</v>
      </c>
      <c r="M901">
        <f t="shared" si="114"/>
        <v>47</v>
      </c>
      <c r="N901" s="11">
        <f t="shared" si="115"/>
        <v>0.83333333333333326</v>
      </c>
      <c r="O901" s="3">
        <f t="shared" si="116"/>
        <v>239.00000000000011</v>
      </c>
      <c r="P901">
        <f t="shared" si="117"/>
        <v>1</v>
      </c>
      <c r="Q901">
        <f t="shared" si="118"/>
        <v>0.47058823529411764</v>
      </c>
      <c r="R901">
        <f t="shared" si="119"/>
        <v>1</v>
      </c>
    </row>
    <row r="902" spans="1:18" x14ac:dyDescent="0.3">
      <c r="A902">
        <v>4</v>
      </c>
      <c r="B902">
        <v>41.880653000000002</v>
      </c>
      <c r="C902">
        <v>-87.636480000000006</v>
      </c>
      <c r="D902" s="1">
        <v>0.375</v>
      </c>
      <c r="E902" s="1">
        <v>0.71527777777777779</v>
      </c>
      <c r="F902" t="s">
        <v>12</v>
      </c>
      <c r="G902" cm="1">
        <f t="array" ref="G902">_xlfn.IFS(F902="Fast Food",0,F902="Groceries",1,F902="Home",2,F902="Library",3,F902="Mall",4,F902="Museum",5,F902="Nightclub",6,F902="Park",7,F902="Parking",8,F902="Restaurant",9,F902="Work",10)</f>
        <v>10</v>
      </c>
      <c r="H902" t="s">
        <v>10</v>
      </c>
      <c r="I902">
        <v>26</v>
      </c>
      <c r="J902" s="2">
        <v>44155</v>
      </c>
      <c r="K902">
        <f t="shared" si="112"/>
        <v>1</v>
      </c>
      <c r="L902" t="str">
        <f t="shared" si="113"/>
        <v>F</v>
      </c>
      <c r="M902">
        <f t="shared" si="114"/>
        <v>47</v>
      </c>
      <c r="N902" s="11">
        <f t="shared" si="115"/>
        <v>0.41666666666666663</v>
      </c>
      <c r="O902" s="3">
        <f t="shared" si="116"/>
        <v>430.00000000000006</v>
      </c>
      <c r="P902">
        <f t="shared" si="117"/>
        <v>1</v>
      </c>
      <c r="Q902">
        <f t="shared" si="118"/>
        <v>0.2</v>
      </c>
      <c r="R902">
        <f t="shared" si="119"/>
        <v>1</v>
      </c>
    </row>
    <row r="903" spans="1:18" x14ac:dyDescent="0.3">
      <c r="A903">
        <v>4</v>
      </c>
      <c r="B903">
        <v>41.881996999999998</v>
      </c>
      <c r="C903">
        <v>-87.627484999999993</v>
      </c>
      <c r="D903" s="1">
        <v>0.73958333333333337</v>
      </c>
      <c r="E903" s="1">
        <v>0.77777777777777779</v>
      </c>
      <c r="F903" t="s">
        <v>15</v>
      </c>
      <c r="G903" cm="1">
        <f t="array" ref="G903">_xlfn.IFS(F903="Fast Food",0,F903="Groceries",1,F903="Home",2,F903="Library",3,F903="Mall",4,F903="Museum",5,F903="Nightclub",6,F903="Park",7,F903="Parking",8,F903="Restaurant",9,F903="Work",10)</f>
        <v>1</v>
      </c>
      <c r="H903" t="s">
        <v>10</v>
      </c>
      <c r="I903">
        <v>26</v>
      </c>
      <c r="J903" s="2">
        <v>44155</v>
      </c>
      <c r="K903">
        <f t="shared" si="112"/>
        <v>1</v>
      </c>
      <c r="L903" t="str">
        <f t="shared" si="113"/>
        <v>F</v>
      </c>
      <c r="M903">
        <f t="shared" si="114"/>
        <v>47</v>
      </c>
      <c r="N903" s="11">
        <f t="shared" si="115"/>
        <v>0.75</v>
      </c>
      <c r="O903" s="3">
        <f t="shared" si="116"/>
        <v>40.000000000000014</v>
      </c>
      <c r="P903">
        <f t="shared" si="117"/>
        <v>1</v>
      </c>
      <c r="Q903">
        <f t="shared" si="118"/>
        <v>0.33333333333333331</v>
      </c>
      <c r="R903">
        <f t="shared" si="119"/>
        <v>1</v>
      </c>
    </row>
    <row r="904" spans="1:18" x14ac:dyDescent="0.3">
      <c r="A904">
        <v>4</v>
      </c>
      <c r="B904">
        <v>41.897865000000003</v>
      </c>
      <c r="C904">
        <v>-87.630874000000006</v>
      </c>
      <c r="D904" s="1">
        <v>0.79166666666666663</v>
      </c>
      <c r="E904" s="1">
        <v>0.99930555555555556</v>
      </c>
      <c r="F904" t="s">
        <v>13</v>
      </c>
      <c r="G904" cm="1">
        <f t="array" ref="G904">_xlfn.IFS(F904="Fast Food",0,F904="Groceries",1,F904="Home",2,F904="Library",3,F904="Mall",4,F904="Museum",5,F904="Nightclub",6,F904="Park",7,F904="Parking",8,F904="Restaurant",9,F904="Work",10)</f>
        <v>2</v>
      </c>
      <c r="H904" t="s">
        <v>10</v>
      </c>
      <c r="I904">
        <v>26</v>
      </c>
      <c r="J904" s="2">
        <v>44155</v>
      </c>
      <c r="K904">
        <f t="shared" si="112"/>
        <v>1</v>
      </c>
      <c r="L904" t="str">
        <f t="shared" si="113"/>
        <v>F</v>
      </c>
      <c r="M904">
        <f t="shared" si="114"/>
        <v>47</v>
      </c>
      <c r="N904" s="11">
        <f t="shared" si="115"/>
        <v>0.83333333333333326</v>
      </c>
      <c r="O904" s="3">
        <f t="shared" si="116"/>
        <v>239.00000000000011</v>
      </c>
      <c r="P904">
        <f t="shared" si="117"/>
        <v>1</v>
      </c>
      <c r="Q904">
        <f t="shared" si="118"/>
        <v>0.47058823529411764</v>
      </c>
      <c r="R904">
        <f t="shared" si="119"/>
        <v>1</v>
      </c>
    </row>
    <row r="905" spans="1:18" x14ac:dyDescent="0.3">
      <c r="A905">
        <v>5</v>
      </c>
      <c r="B905">
        <v>41.874848999999998</v>
      </c>
      <c r="C905">
        <v>-87.634506000000002</v>
      </c>
      <c r="D905" s="1">
        <v>0.25</v>
      </c>
      <c r="E905" s="1">
        <v>0.3125</v>
      </c>
      <c r="F905" t="s">
        <v>16</v>
      </c>
      <c r="G905" cm="1">
        <f t="array" ref="G905">_xlfn.IFS(F905="Fast Food",0,F905="Groceries",1,F905="Home",2,F905="Library",3,F905="Mall",4,F905="Museum",5,F905="Nightclub",6,F905="Park",7,F905="Parking",8,F905="Restaurant",9,F905="Work",10)</f>
        <v>7</v>
      </c>
      <c r="H905" t="s">
        <v>10</v>
      </c>
      <c r="I905">
        <v>27</v>
      </c>
      <c r="J905" s="2">
        <v>44155</v>
      </c>
      <c r="K905">
        <f t="shared" si="112"/>
        <v>1</v>
      </c>
      <c r="L905" t="str">
        <f t="shared" si="113"/>
        <v>F</v>
      </c>
      <c r="M905">
        <f t="shared" si="114"/>
        <v>47</v>
      </c>
      <c r="N905" s="11">
        <f t="shared" si="115"/>
        <v>0.25</v>
      </c>
      <c r="O905" s="3">
        <f t="shared" si="116"/>
        <v>90</v>
      </c>
      <c r="P905">
        <f t="shared" si="117"/>
        <v>1</v>
      </c>
      <c r="Q905">
        <f t="shared" si="118"/>
        <v>0.5</v>
      </c>
      <c r="R905">
        <f t="shared" si="119"/>
        <v>1</v>
      </c>
    </row>
    <row r="906" spans="1:18" x14ac:dyDescent="0.3">
      <c r="A906">
        <v>5</v>
      </c>
      <c r="B906">
        <v>41.880653000000002</v>
      </c>
      <c r="C906">
        <v>-87.636480000000006</v>
      </c>
      <c r="D906" s="1">
        <v>0.375</v>
      </c>
      <c r="E906" s="1">
        <v>0.70833333333333337</v>
      </c>
      <c r="F906" t="s">
        <v>12</v>
      </c>
      <c r="G906" cm="1">
        <f t="array" ref="G906">_xlfn.IFS(F906="Fast Food",0,F906="Groceries",1,F906="Home",2,F906="Library",3,F906="Mall",4,F906="Museum",5,F906="Nightclub",6,F906="Park",7,F906="Parking",8,F906="Restaurant",9,F906="Work",10)</f>
        <v>10</v>
      </c>
      <c r="H906" t="s">
        <v>10</v>
      </c>
      <c r="I906">
        <v>27</v>
      </c>
      <c r="J906" s="2">
        <v>44155</v>
      </c>
      <c r="K906">
        <f t="shared" si="112"/>
        <v>1</v>
      </c>
      <c r="L906" t="str">
        <f t="shared" si="113"/>
        <v>F</v>
      </c>
      <c r="M906">
        <f t="shared" si="114"/>
        <v>47</v>
      </c>
      <c r="N906" s="11">
        <f t="shared" si="115"/>
        <v>0.41666666666666663</v>
      </c>
      <c r="O906" s="3">
        <f t="shared" si="116"/>
        <v>420.00000000000011</v>
      </c>
      <c r="P906">
        <f t="shared" si="117"/>
        <v>1</v>
      </c>
      <c r="Q906">
        <f t="shared" si="118"/>
        <v>0.2</v>
      </c>
      <c r="R906">
        <f t="shared" si="119"/>
        <v>1</v>
      </c>
    </row>
    <row r="907" spans="1:18" x14ac:dyDescent="0.3">
      <c r="A907">
        <v>5</v>
      </c>
      <c r="B907">
        <v>41.897865000000003</v>
      </c>
      <c r="C907">
        <v>-87.630874000000006</v>
      </c>
      <c r="D907" s="1">
        <v>0.73958333333333337</v>
      </c>
      <c r="E907" s="1">
        <v>0.99930555555555556</v>
      </c>
      <c r="F907" t="s">
        <v>13</v>
      </c>
      <c r="G907" cm="1">
        <f t="array" ref="G907">_xlfn.IFS(F907="Fast Food",0,F907="Groceries",1,F907="Home",2,F907="Library",3,F907="Mall",4,F907="Museum",5,F907="Nightclub",6,F907="Park",7,F907="Parking",8,F907="Restaurant",9,F907="Work",10)</f>
        <v>2</v>
      </c>
      <c r="H907" t="s">
        <v>10</v>
      </c>
      <c r="I907">
        <v>27</v>
      </c>
      <c r="J907" s="2">
        <v>44155</v>
      </c>
      <c r="K907">
        <f t="shared" si="112"/>
        <v>1</v>
      </c>
      <c r="L907" t="str">
        <f t="shared" si="113"/>
        <v>F</v>
      </c>
      <c r="M907">
        <f t="shared" si="114"/>
        <v>47</v>
      </c>
      <c r="N907" s="11">
        <f t="shared" si="115"/>
        <v>0.75</v>
      </c>
      <c r="O907" s="3">
        <f t="shared" si="116"/>
        <v>359</v>
      </c>
      <c r="P907">
        <f t="shared" si="117"/>
        <v>1</v>
      </c>
      <c r="Q907">
        <f t="shared" si="118"/>
        <v>0.26666666666666666</v>
      </c>
      <c r="R907">
        <f t="shared" si="119"/>
        <v>1</v>
      </c>
    </row>
    <row r="908" spans="1:18" x14ac:dyDescent="0.3">
      <c r="A908">
        <v>6</v>
      </c>
      <c r="B908">
        <v>41.874848999999998</v>
      </c>
      <c r="C908">
        <v>-87.634506000000002</v>
      </c>
      <c r="D908" s="1">
        <v>0.25</v>
      </c>
      <c r="E908" s="1">
        <v>0.31944444444444448</v>
      </c>
      <c r="F908" t="s">
        <v>16</v>
      </c>
      <c r="G908" cm="1">
        <f t="array" ref="G908">_xlfn.IFS(F908="Fast Food",0,F908="Groceries",1,F908="Home",2,F908="Library",3,F908="Mall",4,F908="Museum",5,F908="Nightclub",6,F908="Park",7,F908="Parking",8,F908="Restaurant",9,F908="Work",10)</f>
        <v>7</v>
      </c>
      <c r="H908" t="s">
        <v>14</v>
      </c>
      <c r="I908">
        <v>29</v>
      </c>
      <c r="J908" s="2">
        <v>44155</v>
      </c>
      <c r="K908">
        <f t="shared" si="112"/>
        <v>1</v>
      </c>
      <c r="L908" t="str">
        <f t="shared" si="113"/>
        <v>F</v>
      </c>
      <c r="M908">
        <f t="shared" si="114"/>
        <v>47</v>
      </c>
      <c r="N908" s="11">
        <f t="shared" si="115"/>
        <v>0.25</v>
      </c>
      <c r="O908" s="3">
        <f t="shared" si="116"/>
        <v>100.00000000000004</v>
      </c>
      <c r="P908">
        <f t="shared" si="117"/>
        <v>1</v>
      </c>
      <c r="Q908">
        <f t="shared" si="118"/>
        <v>0.5</v>
      </c>
      <c r="R908">
        <f t="shared" si="119"/>
        <v>1</v>
      </c>
    </row>
    <row r="909" spans="1:18" x14ac:dyDescent="0.3">
      <c r="A909">
        <v>6</v>
      </c>
      <c r="B909">
        <v>41.880653000000002</v>
      </c>
      <c r="C909">
        <v>-87.636480000000006</v>
      </c>
      <c r="D909" s="1">
        <v>0.375</v>
      </c>
      <c r="E909" s="1">
        <v>0.71527777777777779</v>
      </c>
      <c r="F909" t="s">
        <v>12</v>
      </c>
      <c r="G909" cm="1">
        <f t="array" ref="G909">_xlfn.IFS(F909="Fast Food",0,F909="Groceries",1,F909="Home",2,F909="Library",3,F909="Mall",4,F909="Museum",5,F909="Nightclub",6,F909="Park",7,F909="Parking",8,F909="Restaurant",9,F909="Work",10)</f>
        <v>10</v>
      </c>
      <c r="H909" t="s">
        <v>14</v>
      </c>
      <c r="I909">
        <v>29</v>
      </c>
      <c r="J909" s="2">
        <v>44155</v>
      </c>
      <c r="K909">
        <f t="shared" si="112"/>
        <v>1</v>
      </c>
      <c r="L909" t="str">
        <f t="shared" si="113"/>
        <v>F</v>
      </c>
      <c r="M909">
        <f t="shared" si="114"/>
        <v>47</v>
      </c>
      <c r="N909" s="11">
        <f t="shared" si="115"/>
        <v>0.41666666666666663</v>
      </c>
      <c r="O909" s="3">
        <f t="shared" si="116"/>
        <v>430.00000000000006</v>
      </c>
      <c r="P909">
        <f t="shared" si="117"/>
        <v>1</v>
      </c>
      <c r="Q909">
        <f t="shared" si="118"/>
        <v>0.2</v>
      </c>
      <c r="R909">
        <f t="shared" si="119"/>
        <v>1</v>
      </c>
    </row>
    <row r="910" spans="1:18" x14ac:dyDescent="0.3">
      <c r="A910">
        <v>6</v>
      </c>
      <c r="B910">
        <v>41.881996999999998</v>
      </c>
      <c r="C910">
        <v>-87.627484999999993</v>
      </c>
      <c r="D910" s="1">
        <v>0.73958333333333337</v>
      </c>
      <c r="E910" s="1">
        <v>0.77777777777777779</v>
      </c>
      <c r="F910" t="s">
        <v>15</v>
      </c>
      <c r="G910" cm="1">
        <f t="array" ref="G910">_xlfn.IFS(F910="Fast Food",0,F910="Groceries",1,F910="Home",2,F910="Library",3,F910="Mall",4,F910="Museum",5,F910="Nightclub",6,F910="Park",7,F910="Parking",8,F910="Restaurant",9,F910="Work",10)</f>
        <v>1</v>
      </c>
      <c r="H910" t="s">
        <v>14</v>
      </c>
      <c r="I910">
        <v>29</v>
      </c>
      <c r="J910" s="2">
        <v>44155</v>
      </c>
      <c r="K910">
        <f t="shared" si="112"/>
        <v>1</v>
      </c>
      <c r="L910" t="str">
        <f t="shared" si="113"/>
        <v>F</v>
      </c>
      <c r="M910">
        <f t="shared" si="114"/>
        <v>47</v>
      </c>
      <c r="N910" s="11">
        <f t="shared" si="115"/>
        <v>0.75</v>
      </c>
      <c r="O910" s="3">
        <f t="shared" si="116"/>
        <v>40.000000000000014</v>
      </c>
      <c r="P910">
        <f t="shared" si="117"/>
        <v>1</v>
      </c>
      <c r="Q910">
        <f t="shared" si="118"/>
        <v>0.33333333333333331</v>
      </c>
      <c r="R910">
        <f t="shared" si="119"/>
        <v>1</v>
      </c>
    </row>
    <row r="911" spans="1:18" x14ac:dyDescent="0.3">
      <c r="A911">
        <v>6</v>
      </c>
      <c r="B911">
        <v>41.897865000000003</v>
      </c>
      <c r="C911">
        <v>-87.630874000000006</v>
      </c>
      <c r="D911" s="1">
        <v>0.73958333333333337</v>
      </c>
      <c r="E911" s="1">
        <v>0.99930555555555556</v>
      </c>
      <c r="F911" t="s">
        <v>13</v>
      </c>
      <c r="G911" cm="1">
        <f t="array" ref="G911">_xlfn.IFS(F911="Fast Food",0,F911="Groceries",1,F911="Home",2,F911="Library",3,F911="Mall",4,F911="Museum",5,F911="Nightclub",6,F911="Park",7,F911="Parking",8,F911="Restaurant",9,F911="Work",10)</f>
        <v>2</v>
      </c>
      <c r="H911" t="s">
        <v>14</v>
      </c>
      <c r="I911">
        <v>29</v>
      </c>
      <c r="J911" s="2">
        <v>44155</v>
      </c>
      <c r="K911">
        <f t="shared" si="112"/>
        <v>1</v>
      </c>
      <c r="L911" t="str">
        <f t="shared" si="113"/>
        <v>F</v>
      </c>
      <c r="M911">
        <f t="shared" si="114"/>
        <v>47</v>
      </c>
      <c r="N911" s="11">
        <f t="shared" si="115"/>
        <v>0.75</v>
      </c>
      <c r="O911" s="3">
        <f t="shared" si="116"/>
        <v>359</v>
      </c>
      <c r="P911">
        <f t="shared" si="117"/>
        <v>1</v>
      </c>
      <c r="Q911">
        <f t="shared" si="118"/>
        <v>0.26666666666666666</v>
      </c>
      <c r="R911">
        <f t="shared" si="119"/>
        <v>1</v>
      </c>
    </row>
    <row r="912" spans="1:18" x14ac:dyDescent="0.3">
      <c r="A912">
        <v>1</v>
      </c>
      <c r="B912">
        <v>41.878163000000001</v>
      </c>
      <c r="C912">
        <v>-87.634919999999994</v>
      </c>
      <c r="D912" s="1">
        <v>0.52083333333333337</v>
      </c>
      <c r="E912" s="1">
        <v>0.54166666666666663</v>
      </c>
      <c r="F912" t="s">
        <v>17</v>
      </c>
      <c r="G912" cm="1">
        <f t="array" ref="G912">_xlfn.IFS(F912="Fast Food",0,F912="Groceries",1,F912="Home",2,F912="Library",3,F912="Mall",4,F912="Museum",5,F912="Nightclub",6,F912="Park",7,F912="Parking",8,F912="Restaurant",9,F912="Work",10)</f>
        <v>9</v>
      </c>
      <c r="H912" t="s">
        <v>10</v>
      </c>
      <c r="I912">
        <v>25</v>
      </c>
      <c r="J912" s="2">
        <v>44156</v>
      </c>
      <c r="K912">
        <f t="shared" si="112"/>
        <v>0</v>
      </c>
      <c r="L912" t="str">
        <f t="shared" si="113"/>
        <v>Sa</v>
      </c>
      <c r="M912">
        <f t="shared" si="114"/>
        <v>47</v>
      </c>
      <c r="N912" s="11">
        <f t="shared" si="115"/>
        <v>0.5</v>
      </c>
      <c r="O912" s="3">
        <f t="shared" si="116"/>
        <v>59.999999999999943</v>
      </c>
      <c r="P912">
        <f t="shared" si="117"/>
        <v>1</v>
      </c>
      <c r="Q912">
        <f t="shared" si="118"/>
        <v>1</v>
      </c>
      <c r="R912">
        <f t="shared" si="119"/>
        <v>1</v>
      </c>
    </row>
    <row r="913" spans="1:18" x14ac:dyDescent="0.3">
      <c r="A913">
        <v>1</v>
      </c>
      <c r="B913">
        <v>41.884017999999998</v>
      </c>
      <c r="C913">
        <v>-87.627398999999997</v>
      </c>
      <c r="D913" s="1">
        <v>0.58333333333333337</v>
      </c>
      <c r="E913" s="1">
        <v>0.66666666666666663</v>
      </c>
      <c r="F913" t="s">
        <v>18</v>
      </c>
      <c r="G913" cm="1">
        <f t="array" ref="G913">_xlfn.IFS(F913="Fast Food",0,F913="Groceries",1,F913="Home",2,F913="Library",3,F913="Mall",4,F913="Museum",5,F913="Nightclub",6,F913="Park",7,F913="Parking",8,F913="Restaurant",9,F913="Work",10)</f>
        <v>4</v>
      </c>
      <c r="H913" t="s">
        <v>10</v>
      </c>
      <c r="I913">
        <v>25</v>
      </c>
      <c r="J913" s="2">
        <v>44156</v>
      </c>
      <c r="K913">
        <f t="shared" si="112"/>
        <v>0</v>
      </c>
      <c r="L913" t="str">
        <f t="shared" si="113"/>
        <v>Sa</v>
      </c>
      <c r="M913">
        <f t="shared" si="114"/>
        <v>47</v>
      </c>
      <c r="N913" s="11">
        <f t="shared" si="115"/>
        <v>0.58333333333333326</v>
      </c>
      <c r="O913" s="3">
        <f t="shared" si="116"/>
        <v>120.00000000000006</v>
      </c>
      <c r="P913">
        <f t="shared" si="117"/>
        <v>1</v>
      </c>
      <c r="Q913">
        <f t="shared" si="118"/>
        <v>1</v>
      </c>
      <c r="R913">
        <f t="shared" si="119"/>
        <v>1</v>
      </c>
    </row>
    <row r="914" spans="1:18" x14ac:dyDescent="0.3">
      <c r="A914">
        <v>1</v>
      </c>
      <c r="B914">
        <v>41.883138000000002</v>
      </c>
      <c r="C914">
        <v>-87.630692999999994</v>
      </c>
      <c r="D914" s="1">
        <v>0.6875</v>
      </c>
      <c r="E914" s="1">
        <v>0.70833333333333337</v>
      </c>
      <c r="F914" t="s">
        <v>19</v>
      </c>
      <c r="G914" cm="1">
        <f t="array" ref="G914">_xlfn.IFS(F914="Fast Food",0,F914="Groceries",1,F914="Home",2,F914="Library",3,F914="Mall",4,F914="Museum",5,F914="Nightclub",6,F914="Park",7,F914="Parking",8,F914="Restaurant",9,F914="Work",10)</f>
        <v>3</v>
      </c>
      <c r="H914" t="s">
        <v>10</v>
      </c>
      <c r="I914">
        <v>25</v>
      </c>
      <c r="J914" s="2">
        <v>44156</v>
      </c>
      <c r="K914">
        <f t="shared" si="112"/>
        <v>0</v>
      </c>
      <c r="L914" t="str">
        <f t="shared" si="113"/>
        <v>Sa</v>
      </c>
      <c r="M914">
        <f t="shared" si="114"/>
        <v>47</v>
      </c>
      <c r="N914" s="11">
        <f t="shared" si="115"/>
        <v>0.66666666666666663</v>
      </c>
      <c r="O914" s="3">
        <f t="shared" si="116"/>
        <v>60.000000000000107</v>
      </c>
      <c r="P914">
        <f t="shared" si="117"/>
        <v>1</v>
      </c>
      <c r="Q914">
        <f t="shared" si="118"/>
        <v>1</v>
      </c>
      <c r="R914">
        <f t="shared" si="119"/>
        <v>1</v>
      </c>
    </row>
    <row r="915" spans="1:18" x14ac:dyDescent="0.3">
      <c r="A915">
        <v>1</v>
      </c>
      <c r="B915">
        <v>41.897865000000003</v>
      </c>
      <c r="C915">
        <v>-87.630874000000006</v>
      </c>
      <c r="D915" s="1">
        <v>0.83333333333333337</v>
      </c>
      <c r="E915" s="1">
        <v>0.99930555555555556</v>
      </c>
      <c r="F915" t="s">
        <v>13</v>
      </c>
      <c r="G915" cm="1">
        <f t="array" ref="G915">_xlfn.IFS(F915="Fast Food",0,F915="Groceries",1,F915="Home",2,F915="Library",3,F915="Mall",4,F915="Museum",5,F915="Nightclub",6,F915="Park",7,F915="Parking",8,F915="Restaurant",9,F915="Work",10)</f>
        <v>2</v>
      </c>
      <c r="H915" t="s">
        <v>10</v>
      </c>
      <c r="I915">
        <v>25</v>
      </c>
      <c r="J915" s="2">
        <v>44156</v>
      </c>
      <c r="K915">
        <f t="shared" si="112"/>
        <v>0</v>
      </c>
      <c r="L915" t="str">
        <f t="shared" si="113"/>
        <v>Sa</v>
      </c>
      <c r="M915">
        <f t="shared" si="114"/>
        <v>47</v>
      </c>
      <c r="N915" s="11">
        <f t="shared" si="115"/>
        <v>0.83333333333333326</v>
      </c>
      <c r="O915" s="3">
        <f t="shared" si="116"/>
        <v>239.00000000000011</v>
      </c>
      <c r="P915">
        <f t="shared" si="117"/>
        <v>1</v>
      </c>
      <c r="Q915">
        <f t="shared" si="118"/>
        <v>0.88888888888888884</v>
      </c>
      <c r="R915">
        <f t="shared" si="119"/>
        <v>1</v>
      </c>
    </row>
    <row r="916" spans="1:18" x14ac:dyDescent="0.3">
      <c r="A916">
        <v>2</v>
      </c>
      <c r="B916">
        <v>41.879927000000002</v>
      </c>
      <c r="C916">
        <v>-87.623632999999998</v>
      </c>
      <c r="D916" s="1">
        <v>0.39583333333333331</v>
      </c>
      <c r="E916" s="1">
        <v>0.5625</v>
      </c>
      <c r="F916" t="s">
        <v>20</v>
      </c>
      <c r="G916" cm="1">
        <f t="array" ref="G916">_xlfn.IFS(F916="Fast Food",0,F916="Groceries",1,F916="Home",2,F916="Library",3,F916="Mall",4,F916="Museum",5,F916="Nightclub",6,F916="Park",7,F916="Parking",8,F916="Restaurant",9,F916="Work",10)</f>
        <v>5</v>
      </c>
      <c r="H916" t="s">
        <v>14</v>
      </c>
      <c r="I916">
        <v>27</v>
      </c>
      <c r="J916" s="2">
        <v>44156</v>
      </c>
      <c r="K916">
        <f t="shared" si="112"/>
        <v>0</v>
      </c>
      <c r="L916" t="str">
        <f t="shared" si="113"/>
        <v>Sa</v>
      </c>
      <c r="M916">
        <f t="shared" si="114"/>
        <v>47</v>
      </c>
      <c r="N916" s="11">
        <f t="shared" si="115"/>
        <v>0.41666666666666663</v>
      </c>
      <c r="O916" s="3">
        <f t="shared" si="116"/>
        <v>210.00000000000006</v>
      </c>
      <c r="P916">
        <f t="shared" si="117"/>
        <v>1</v>
      </c>
      <c r="Q916">
        <f t="shared" si="118"/>
        <v>1</v>
      </c>
      <c r="R916">
        <f t="shared" si="119"/>
        <v>1</v>
      </c>
    </row>
    <row r="917" spans="1:18" x14ac:dyDescent="0.3">
      <c r="A917">
        <v>2</v>
      </c>
      <c r="B917">
        <v>41.879604</v>
      </c>
      <c r="C917">
        <v>-87.633663999999996</v>
      </c>
      <c r="D917" s="1">
        <v>0.58333333333333337</v>
      </c>
      <c r="E917" s="1">
        <v>0.625</v>
      </c>
      <c r="F917" t="s">
        <v>9</v>
      </c>
      <c r="G917" cm="1">
        <f t="array" ref="G917">_xlfn.IFS(F917="Fast Food",0,F917="Groceries",1,F917="Home",2,F917="Library",3,F917="Mall",4,F917="Museum",5,F917="Nightclub",6,F917="Park",7,F917="Parking",8,F917="Restaurant",9,F917="Work",10)</f>
        <v>0</v>
      </c>
      <c r="H917" t="s">
        <v>14</v>
      </c>
      <c r="I917">
        <v>27</v>
      </c>
      <c r="J917" s="2">
        <v>44156</v>
      </c>
      <c r="K917">
        <f t="shared" si="112"/>
        <v>0</v>
      </c>
      <c r="L917" t="str">
        <f t="shared" si="113"/>
        <v>Sa</v>
      </c>
      <c r="M917">
        <f t="shared" si="114"/>
        <v>47</v>
      </c>
      <c r="N917" s="11">
        <f t="shared" si="115"/>
        <v>0.58333333333333326</v>
      </c>
      <c r="O917" s="3">
        <f t="shared" si="116"/>
        <v>60.000000000000107</v>
      </c>
      <c r="P917">
        <f t="shared" si="117"/>
        <v>1</v>
      </c>
      <c r="Q917">
        <f t="shared" si="118"/>
        <v>1</v>
      </c>
      <c r="R917">
        <f t="shared" si="119"/>
        <v>1</v>
      </c>
    </row>
    <row r="918" spans="1:18" x14ac:dyDescent="0.3">
      <c r="A918">
        <v>2</v>
      </c>
      <c r="B918">
        <v>41.897865000000003</v>
      </c>
      <c r="C918">
        <v>-87.630874000000006</v>
      </c>
      <c r="D918" s="1">
        <v>0.64583333333333337</v>
      </c>
      <c r="E918" s="1">
        <v>0.99930555555555556</v>
      </c>
      <c r="F918" t="s">
        <v>13</v>
      </c>
      <c r="G918" cm="1">
        <f t="array" ref="G918">_xlfn.IFS(F918="Fast Food",0,F918="Groceries",1,F918="Home",2,F918="Library",3,F918="Mall",4,F918="Museum",5,F918="Nightclub",6,F918="Park",7,F918="Parking",8,F918="Restaurant",9,F918="Work",10)</f>
        <v>2</v>
      </c>
      <c r="H918" t="s">
        <v>14</v>
      </c>
      <c r="I918">
        <v>27</v>
      </c>
      <c r="J918" s="2">
        <v>44156</v>
      </c>
      <c r="K918">
        <f t="shared" si="112"/>
        <v>0</v>
      </c>
      <c r="L918" t="str">
        <f t="shared" si="113"/>
        <v>Sa</v>
      </c>
      <c r="M918">
        <f t="shared" si="114"/>
        <v>47</v>
      </c>
      <c r="N918" s="11">
        <f t="shared" si="115"/>
        <v>0.66666666666666663</v>
      </c>
      <c r="O918" s="3">
        <f t="shared" si="116"/>
        <v>479.00000000000006</v>
      </c>
      <c r="P918">
        <f t="shared" si="117"/>
        <v>1.125</v>
      </c>
      <c r="Q918">
        <f t="shared" si="118"/>
        <v>0.5</v>
      </c>
      <c r="R918">
        <f t="shared" si="119"/>
        <v>1</v>
      </c>
    </row>
    <row r="919" spans="1:18" x14ac:dyDescent="0.3">
      <c r="A919">
        <v>3</v>
      </c>
      <c r="B919">
        <v>41.874848999999998</v>
      </c>
      <c r="C919">
        <v>-87.634506000000002</v>
      </c>
      <c r="D919" s="1">
        <v>0.29166666666666669</v>
      </c>
      <c r="E919" s="1">
        <v>0.375</v>
      </c>
      <c r="F919" t="s">
        <v>16</v>
      </c>
      <c r="G919" cm="1">
        <f t="array" ref="G919">_xlfn.IFS(F919="Fast Food",0,F919="Groceries",1,F919="Home",2,F919="Library",3,F919="Mall",4,F919="Museum",5,F919="Nightclub",6,F919="Park",7,F919="Parking",8,F919="Restaurant",9,F919="Work",10)</f>
        <v>7</v>
      </c>
      <c r="H919" t="s">
        <v>14</v>
      </c>
      <c r="I919">
        <v>29</v>
      </c>
      <c r="J919" s="2">
        <v>44156</v>
      </c>
      <c r="K919">
        <f t="shared" si="112"/>
        <v>0</v>
      </c>
      <c r="L919" t="str">
        <f t="shared" si="113"/>
        <v>Sa</v>
      </c>
      <c r="M919">
        <f t="shared" si="114"/>
        <v>47</v>
      </c>
      <c r="N919" s="11">
        <f t="shared" si="115"/>
        <v>0.33333333333333331</v>
      </c>
      <c r="O919" s="3">
        <f t="shared" si="116"/>
        <v>60.000000000000028</v>
      </c>
      <c r="P919">
        <f t="shared" si="117"/>
        <v>1</v>
      </c>
      <c r="Q919">
        <f t="shared" si="118"/>
        <v>1</v>
      </c>
      <c r="R919">
        <f t="shared" si="119"/>
        <v>1</v>
      </c>
    </row>
    <row r="920" spans="1:18" x14ac:dyDescent="0.3">
      <c r="A920">
        <v>3</v>
      </c>
      <c r="B920">
        <v>41.883138000000002</v>
      </c>
      <c r="C920">
        <v>-87.630692999999994</v>
      </c>
      <c r="D920" s="1">
        <v>0.70833333333333337</v>
      </c>
      <c r="E920" s="1">
        <v>0.75</v>
      </c>
      <c r="F920" t="s">
        <v>19</v>
      </c>
      <c r="G920" cm="1">
        <f t="array" ref="G920">_xlfn.IFS(F920="Fast Food",0,F920="Groceries",1,F920="Home",2,F920="Library",3,F920="Mall",4,F920="Museum",5,F920="Nightclub",6,F920="Park",7,F920="Parking",8,F920="Restaurant",9,F920="Work",10)</f>
        <v>3</v>
      </c>
      <c r="H920" t="s">
        <v>14</v>
      </c>
      <c r="I920">
        <v>29</v>
      </c>
      <c r="J920" s="2">
        <v>44156</v>
      </c>
      <c r="K920">
        <f t="shared" si="112"/>
        <v>0</v>
      </c>
      <c r="L920" t="str">
        <f t="shared" si="113"/>
        <v>Sa</v>
      </c>
      <c r="M920">
        <f t="shared" si="114"/>
        <v>47</v>
      </c>
      <c r="N920" s="11">
        <f t="shared" si="115"/>
        <v>0.75</v>
      </c>
      <c r="O920" s="3">
        <f t="shared" si="116"/>
        <v>0</v>
      </c>
      <c r="P920">
        <f t="shared" si="117"/>
        <v>1</v>
      </c>
      <c r="Q920">
        <f t="shared" si="118"/>
        <v>1</v>
      </c>
      <c r="R920">
        <f t="shared" si="119"/>
        <v>1</v>
      </c>
    </row>
    <row r="921" spans="1:18" x14ac:dyDescent="0.3">
      <c r="A921">
        <v>3</v>
      </c>
      <c r="B921">
        <v>41.884017999999998</v>
      </c>
      <c r="C921">
        <v>-87.627398999999997</v>
      </c>
      <c r="D921" s="1">
        <v>0.75</v>
      </c>
      <c r="E921" s="1">
        <v>0.91666666666666663</v>
      </c>
      <c r="F921" t="s">
        <v>18</v>
      </c>
      <c r="G921" cm="1">
        <f t="array" ref="G921">_xlfn.IFS(F921="Fast Food",0,F921="Groceries",1,F921="Home",2,F921="Library",3,F921="Mall",4,F921="Museum",5,F921="Nightclub",6,F921="Park",7,F921="Parking",8,F921="Restaurant",9,F921="Work",10)</f>
        <v>4</v>
      </c>
      <c r="H921" t="s">
        <v>14</v>
      </c>
      <c r="I921">
        <v>29</v>
      </c>
      <c r="J921" s="2">
        <v>44156</v>
      </c>
      <c r="K921">
        <f t="shared" si="112"/>
        <v>0</v>
      </c>
      <c r="L921" t="str">
        <f t="shared" si="113"/>
        <v>Sa</v>
      </c>
      <c r="M921">
        <f t="shared" si="114"/>
        <v>47</v>
      </c>
      <c r="N921" s="11">
        <f t="shared" si="115"/>
        <v>0.75</v>
      </c>
      <c r="O921" s="3">
        <f t="shared" si="116"/>
        <v>239.99999999999994</v>
      </c>
      <c r="P921">
        <f t="shared" si="117"/>
        <v>1</v>
      </c>
      <c r="Q921">
        <f t="shared" si="118"/>
        <v>1</v>
      </c>
      <c r="R921">
        <f t="shared" si="119"/>
        <v>1</v>
      </c>
    </row>
    <row r="922" spans="1:18" x14ac:dyDescent="0.3">
      <c r="A922">
        <v>4</v>
      </c>
      <c r="B922">
        <v>41.897865000000003</v>
      </c>
      <c r="C922">
        <v>-87.630874000000006</v>
      </c>
      <c r="D922" s="1">
        <v>0.375</v>
      </c>
      <c r="E922" s="1">
        <v>0.38541666666666669</v>
      </c>
      <c r="F922" t="s">
        <v>13</v>
      </c>
      <c r="G922" cm="1">
        <f t="array" ref="G922">_xlfn.IFS(F922="Fast Food",0,F922="Groceries",1,F922="Home",2,F922="Library",3,F922="Mall",4,F922="Museum",5,F922="Nightclub",6,F922="Park",7,F922="Parking",8,F922="Restaurant",9,F922="Work",10)</f>
        <v>2</v>
      </c>
      <c r="H922" t="s">
        <v>10</v>
      </c>
      <c r="I922">
        <v>26</v>
      </c>
      <c r="J922" s="2">
        <v>44156</v>
      </c>
      <c r="K922">
        <f t="shared" si="112"/>
        <v>0</v>
      </c>
      <c r="L922" t="str">
        <f t="shared" si="113"/>
        <v>Sa</v>
      </c>
      <c r="M922">
        <f t="shared" si="114"/>
        <v>47</v>
      </c>
      <c r="N922" s="11">
        <f t="shared" si="115"/>
        <v>0.41666666666666663</v>
      </c>
      <c r="O922" s="3">
        <f t="shared" si="116"/>
        <v>-44.999999999999922</v>
      </c>
      <c r="P922">
        <f t="shared" si="117"/>
        <v>1</v>
      </c>
      <c r="Q922">
        <f t="shared" si="118"/>
        <v>1</v>
      </c>
      <c r="R922">
        <f t="shared" si="119"/>
        <v>1</v>
      </c>
    </row>
    <row r="923" spans="1:18" x14ac:dyDescent="0.3">
      <c r="A923">
        <v>4</v>
      </c>
      <c r="B923">
        <v>41.879604</v>
      </c>
      <c r="C923">
        <v>-87.633663999999996</v>
      </c>
      <c r="D923" s="1">
        <v>0.75</v>
      </c>
      <c r="E923" s="1">
        <v>0.79166666666666663</v>
      </c>
      <c r="F923" t="s">
        <v>9</v>
      </c>
      <c r="G923" cm="1">
        <f t="array" ref="G923">_xlfn.IFS(F923="Fast Food",0,F923="Groceries",1,F923="Home",2,F923="Library",3,F923="Mall",4,F923="Museum",5,F923="Nightclub",6,F923="Park",7,F923="Parking",8,F923="Restaurant",9,F923="Work",10)</f>
        <v>0</v>
      </c>
      <c r="H923" t="s">
        <v>10</v>
      </c>
      <c r="I923">
        <v>26</v>
      </c>
      <c r="J923" s="2">
        <v>44156</v>
      </c>
      <c r="K923">
        <f t="shared" si="112"/>
        <v>0</v>
      </c>
      <c r="L923" t="str">
        <f t="shared" si="113"/>
        <v>Sa</v>
      </c>
      <c r="M923">
        <f t="shared" si="114"/>
        <v>47</v>
      </c>
      <c r="N923" s="11">
        <f t="shared" si="115"/>
        <v>0.75</v>
      </c>
      <c r="O923" s="3">
        <f t="shared" si="116"/>
        <v>59.999999999999943</v>
      </c>
      <c r="P923">
        <f t="shared" si="117"/>
        <v>1</v>
      </c>
      <c r="Q923">
        <f t="shared" si="118"/>
        <v>1</v>
      </c>
      <c r="R923">
        <f t="shared" si="119"/>
        <v>1</v>
      </c>
    </row>
    <row r="924" spans="1:18" x14ac:dyDescent="0.3">
      <c r="A924">
        <v>4</v>
      </c>
      <c r="B924">
        <v>41.890135999999998</v>
      </c>
      <c r="C924">
        <v>-87.631688999999994</v>
      </c>
      <c r="D924" s="1">
        <v>0.8125</v>
      </c>
      <c r="E924" s="1">
        <v>0</v>
      </c>
      <c r="F924" t="s">
        <v>21</v>
      </c>
      <c r="G924" cm="1">
        <f t="array" ref="G924">_xlfn.IFS(F924="Fast Food",0,F924="Groceries",1,F924="Home",2,F924="Library",3,F924="Mall",4,F924="Museum",5,F924="Nightclub",6,F924="Park",7,F924="Parking",8,F924="Restaurant",9,F924="Work",10)</f>
        <v>6</v>
      </c>
      <c r="H924" t="s">
        <v>10</v>
      </c>
      <c r="I924">
        <v>26</v>
      </c>
      <c r="J924" s="2">
        <v>44156</v>
      </c>
      <c r="K924">
        <f t="shared" si="112"/>
        <v>0</v>
      </c>
      <c r="L924" t="str">
        <f t="shared" si="113"/>
        <v>Sa</v>
      </c>
      <c r="M924">
        <f t="shared" si="114"/>
        <v>47</v>
      </c>
      <c r="N924" s="11">
        <f t="shared" si="115"/>
        <v>0.83333333333333326</v>
      </c>
      <c r="O924" s="3">
        <f t="shared" si="116"/>
        <v>-1200</v>
      </c>
      <c r="P924">
        <f t="shared" si="117"/>
        <v>1.125</v>
      </c>
      <c r="Q924">
        <f t="shared" si="118"/>
        <v>0.9</v>
      </c>
      <c r="R924">
        <f t="shared" si="119"/>
        <v>1.125</v>
      </c>
    </row>
    <row r="925" spans="1:18" x14ac:dyDescent="0.3">
      <c r="A925">
        <v>5</v>
      </c>
      <c r="B925">
        <v>41.897865000000003</v>
      </c>
      <c r="C925">
        <v>-87.630874000000006</v>
      </c>
      <c r="D925" s="1">
        <v>0.33333333333333331</v>
      </c>
      <c r="E925" s="1">
        <v>0.375</v>
      </c>
      <c r="F925" t="s">
        <v>13</v>
      </c>
      <c r="G925" cm="1">
        <f t="array" ref="G925">_xlfn.IFS(F925="Fast Food",0,F925="Groceries",1,F925="Home",2,F925="Library",3,F925="Mall",4,F925="Museum",5,F925="Nightclub",6,F925="Park",7,F925="Parking",8,F925="Restaurant",9,F925="Work",10)</f>
        <v>2</v>
      </c>
      <c r="H925" t="s">
        <v>10</v>
      </c>
      <c r="I925">
        <v>27</v>
      </c>
      <c r="J925" s="2">
        <v>44156</v>
      </c>
      <c r="K925">
        <f t="shared" si="112"/>
        <v>0</v>
      </c>
      <c r="L925" t="str">
        <f t="shared" si="113"/>
        <v>Sa</v>
      </c>
      <c r="M925">
        <f t="shared" si="114"/>
        <v>47</v>
      </c>
      <c r="N925" s="11">
        <f t="shared" si="115"/>
        <v>0.33333333333333331</v>
      </c>
      <c r="O925" s="3">
        <f t="shared" si="116"/>
        <v>60.000000000000028</v>
      </c>
      <c r="P925">
        <f t="shared" si="117"/>
        <v>1</v>
      </c>
      <c r="Q925">
        <f t="shared" si="118"/>
        <v>1</v>
      </c>
      <c r="R925">
        <f t="shared" si="119"/>
        <v>1</v>
      </c>
    </row>
    <row r="926" spans="1:18" x14ac:dyDescent="0.3">
      <c r="A926">
        <v>5</v>
      </c>
      <c r="B926">
        <v>41.881996999999998</v>
      </c>
      <c r="C926">
        <v>-87.627484999999993</v>
      </c>
      <c r="D926" s="1">
        <v>0.375</v>
      </c>
      <c r="E926" s="1">
        <v>0.54166666666666663</v>
      </c>
      <c r="F926" t="s">
        <v>15</v>
      </c>
      <c r="G926" cm="1">
        <f t="array" ref="G926">_xlfn.IFS(F926="Fast Food",0,F926="Groceries",1,F926="Home",2,F926="Library",3,F926="Mall",4,F926="Museum",5,F926="Nightclub",6,F926="Park",7,F926="Parking",8,F926="Restaurant",9,F926="Work",10)</f>
        <v>1</v>
      </c>
      <c r="H926" t="s">
        <v>10</v>
      </c>
      <c r="I926">
        <v>27</v>
      </c>
      <c r="J926" s="2">
        <v>44156</v>
      </c>
      <c r="K926">
        <f t="shared" si="112"/>
        <v>0</v>
      </c>
      <c r="L926" t="str">
        <f t="shared" si="113"/>
        <v>Sa</v>
      </c>
      <c r="M926">
        <f t="shared" si="114"/>
        <v>47</v>
      </c>
      <c r="N926" s="11">
        <f t="shared" si="115"/>
        <v>0.41666666666666663</v>
      </c>
      <c r="O926" s="3">
        <f t="shared" si="116"/>
        <v>180</v>
      </c>
      <c r="P926">
        <f t="shared" si="117"/>
        <v>1</v>
      </c>
      <c r="Q926">
        <f t="shared" si="118"/>
        <v>0.5</v>
      </c>
      <c r="R926">
        <f t="shared" si="119"/>
        <v>1</v>
      </c>
    </row>
    <row r="927" spans="1:18" x14ac:dyDescent="0.3">
      <c r="A927">
        <v>6</v>
      </c>
      <c r="B927">
        <v>41.881996999999998</v>
      </c>
      <c r="C927">
        <v>-87.627484999999993</v>
      </c>
      <c r="D927" s="1">
        <v>0.41666666666666669</v>
      </c>
      <c r="E927" s="1">
        <v>0.54166666666666663</v>
      </c>
      <c r="F927" t="s">
        <v>15</v>
      </c>
      <c r="G927" cm="1">
        <f t="array" ref="G927">_xlfn.IFS(F927="Fast Food",0,F927="Groceries",1,F927="Home",2,F927="Library",3,F927="Mall",4,F927="Museum",5,F927="Nightclub",6,F927="Park",7,F927="Parking",8,F927="Restaurant",9,F927="Work",10)</f>
        <v>1</v>
      </c>
      <c r="H927" t="s">
        <v>14</v>
      </c>
      <c r="I927">
        <v>29</v>
      </c>
      <c r="J927" s="2">
        <v>44156</v>
      </c>
      <c r="K927">
        <f t="shared" si="112"/>
        <v>0</v>
      </c>
      <c r="L927" t="str">
        <f t="shared" si="113"/>
        <v>Sa</v>
      </c>
      <c r="M927">
        <f t="shared" si="114"/>
        <v>47</v>
      </c>
      <c r="N927" s="11">
        <f t="shared" si="115"/>
        <v>0.41666666666666663</v>
      </c>
      <c r="O927" s="3">
        <f t="shared" si="116"/>
        <v>180</v>
      </c>
      <c r="P927">
        <f t="shared" si="117"/>
        <v>1</v>
      </c>
      <c r="Q927">
        <f t="shared" si="118"/>
        <v>0.5</v>
      </c>
      <c r="R927">
        <f t="shared" si="119"/>
        <v>1</v>
      </c>
    </row>
    <row r="928" spans="1:18" x14ac:dyDescent="0.3">
      <c r="A928">
        <v>6</v>
      </c>
      <c r="B928">
        <v>41.883138000000002</v>
      </c>
      <c r="C928">
        <v>-87.630692999999994</v>
      </c>
      <c r="D928" s="1">
        <v>0.58333333333333337</v>
      </c>
      <c r="E928" s="1">
        <v>0.66666666666666663</v>
      </c>
      <c r="F928" t="s">
        <v>19</v>
      </c>
      <c r="G928" cm="1">
        <f t="array" ref="G928">_xlfn.IFS(F928="Fast Food",0,F928="Groceries",1,F928="Home",2,F928="Library",3,F928="Mall",4,F928="Museum",5,F928="Nightclub",6,F928="Park",7,F928="Parking",8,F928="Restaurant",9,F928="Work",10)</f>
        <v>3</v>
      </c>
      <c r="H928" t="s">
        <v>14</v>
      </c>
      <c r="I928">
        <v>29</v>
      </c>
      <c r="J928" s="2">
        <v>44156</v>
      </c>
      <c r="K928">
        <f t="shared" si="112"/>
        <v>0</v>
      </c>
      <c r="L928" t="str">
        <f t="shared" si="113"/>
        <v>Sa</v>
      </c>
      <c r="M928">
        <f t="shared" si="114"/>
        <v>47</v>
      </c>
      <c r="N928" s="11">
        <f t="shared" si="115"/>
        <v>0.58333333333333326</v>
      </c>
      <c r="O928" s="3">
        <f t="shared" si="116"/>
        <v>120.00000000000006</v>
      </c>
      <c r="P928">
        <f t="shared" si="117"/>
        <v>1</v>
      </c>
      <c r="Q928">
        <f t="shared" si="118"/>
        <v>1</v>
      </c>
      <c r="R928">
        <f t="shared" si="119"/>
        <v>1</v>
      </c>
    </row>
    <row r="929" spans="1:18" x14ac:dyDescent="0.3">
      <c r="A929">
        <v>6</v>
      </c>
      <c r="B929">
        <v>41.897865000000003</v>
      </c>
      <c r="C929">
        <v>-87.630874000000006</v>
      </c>
      <c r="D929" s="1">
        <v>0.66666666666666663</v>
      </c>
      <c r="E929" s="1">
        <v>0.99930555555555556</v>
      </c>
      <c r="F929" t="s">
        <v>13</v>
      </c>
      <c r="G929" cm="1">
        <f t="array" ref="G929">_xlfn.IFS(F929="Fast Food",0,F929="Groceries",1,F929="Home",2,F929="Library",3,F929="Mall",4,F929="Museum",5,F929="Nightclub",6,F929="Park",7,F929="Parking",8,F929="Restaurant",9,F929="Work",10)</f>
        <v>2</v>
      </c>
      <c r="H929" t="s">
        <v>14</v>
      </c>
      <c r="I929">
        <v>29</v>
      </c>
      <c r="J929" s="2">
        <v>44156</v>
      </c>
      <c r="K929">
        <f t="shared" si="112"/>
        <v>0</v>
      </c>
      <c r="L929" t="str">
        <f t="shared" si="113"/>
        <v>Sa</v>
      </c>
      <c r="M929">
        <f t="shared" si="114"/>
        <v>47</v>
      </c>
      <c r="N929" s="11">
        <f t="shared" si="115"/>
        <v>0.66666666666666663</v>
      </c>
      <c r="O929" s="3">
        <f t="shared" si="116"/>
        <v>479.00000000000006</v>
      </c>
      <c r="P929">
        <f t="shared" si="117"/>
        <v>1</v>
      </c>
      <c r="Q929">
        <f t="shared" si="118"/>
        <v>0.5</v>
      </c>
      <c r="R929">
        <f t="shared" si="119"/>
        <v>1</v>
      </c>
    </row>
    <row r="930" spans="1:18" x14ac:dyDescent="0.3">
      <c r="A930">
        <v>1</v>
      </c>
      <c r="B930">
        <v>41.878163000000001</v>
      </c>
      <c r="C930">
        <v>-87.634919999999994</v>
      </c>
      <c r="D930" s="1">
        <v>0.52083333333333337</v>
      </c>
      <c r="E930" s="1">
        <v>0.54166666666666663</v>
      </c>
      <c r="F930" t="s">
        <v>17</v>
      </c>
      <c r="G930" cm="1">
        <f t="array" ref="G930">_xlfn.IFS(F930="Fast Food",0,F930="Groceries",1,F930="Home",2,F930="Library",3,F930="Mall",4,F930="Museum",5,F930="Nightclub",6,F930="Park",7,F930="Parking",8,F930="Restaurant",9,F930="Work",10)</f>
        <v>9</v>
      </c>
      <c r="H930" t="s">
        <v>10</v>
      </c>
      <c r="I930">
        <v>25</v>
      </c>
      <c r="J930" s="2">
        <v>44157</v>
      </c>
      <c r="K930">
        <f t="shared" si="112"/>
        <v>0</v>
      </c>
      <c r="L930" t="str">
        <f t="shared" si="113"/>
        <v>Su</v>
      </c>
      <c r="M930">
        <f t="shared" si="114"/>
        <v>48</v>
      </c>
      <c r="N930" s="11">
        <f t="shared" si="115"/>
        <v>0.5</v>
      </c>
      <c r="O930" s="3">
        <f t="shared" si="116"/>
        <v>59.999999999999943</v>
      </c>
      <c r="P930">
        <f t="shared" si="117"/>
        <v>1</v>
      </c>
      <c r="Q930">
        <f t="shared" si="118"/>
        <v>1</v>
      </c>
      <c r="R930">
        <f t="shared" si="119"/>
        <v>1</v>
      </c>
    </row>
    <row r="931" spans="1:18" x14ac:dyDescent="0.3">
      <c r="A931">
        <v>1</v>
      </c>
      <c r="B931">
        <v>41.883138000000002</v>
      </c>
      <c r="C931">
        <v>-87.630692999999994</v>
      </c>
      <c r="D931" s="1">
        <v>0.6875</v>
      </c>
      <c r="E931" s="1">
        <v>0.70833333333333337</v>
      </c>
      <c r="F931" t="s">
        <v>19</v>
      </c>
      <c r="G931" cm="1">
        <f t="array" ref="G931">_xlfn.IFS(F931="Fast Food",0,F931="Groceries",1,F931="Home",2,F931="Library",3,F931="Mall",4,F931="Museum",5,F931="Nightclub",6,F931="Park",7,F931="Parking",8,F931="Restaurant",9,F931="Work",10)</f>
        <v>3</v>
      </c>
      <c r="H931" t="s">
        <v>10</v>
      </c>
      <c r="I931">
        <v>25</v>
      </c>
      <c r="J931" s="2">
        <v>44157</v>
      </c>
      <c r="K931">
        <f t="shared" si="112"/>
        <v>0</v>
      </c>
      <c r="L931" t="str">
        <f t="shared" si="113"/>
        <v>Su</v>
      </c>
      <c r="M931">
        <f t="shared" si="114"/>
        <v>48</v>
      </c>
      <c r="N931" s="11">
        <f t="shared" si="115"/>
        <v>0.66666666666666663</v>
      </c>
      <c r="O931" s="3">
        <f t="shared" si="116"/>
        <v>60.000000000000107</v>
      </c>
      <c r="P931">
        <f t="shared" si="117"/>
        <v>1</v>
      </c>
      <c r="Q931">
        <f t="shared" si="118"/>
        <v>1</v>
      </c>
      <c r="R931">
        <f t="shared" si="119"/>
        <v>1</v>
      </c>
    </row>
    <row r="932" spans="1:18" x14ac:dyDescent="0.3">
      <c r="A932">
        <v>1</v>
      </c>
      <c r="B932">
        <v>41.897865000000003</v>
      </c>
      <c r="C932">
        <v>-87.630874000000006</v>
      </c>
      <c r="D932" s="1">
        <v>0.83333333333333337</v>
      </c>
      <c r="E932" s="1">
        <v>0.99930555555555556</v>
      </c>
      <c r="F932" t="s">
        <v>13</v>
      </c>
      <c r="G932" cm="1">
        <f t="array" ref="G932">_xlfn.IFS(F932="Fast Food",0,F932="Groceries",1,F932="Home",2,F932="Library",3,F932="Mall",4,F932="Museum",5,F932="Nightclub",6,F932="Park",7,F932="Parking",8,F932="Restaurant",9,F932="Work",10)</f>
        <v>2</v>
      </c>
      <c r="H932" t="s">
        <v>10</v>
      </c>
      <c r="I932">
        <v>25</v>
      </c>
      <c r="J932" s="2">
        <v>44157</v>
      </c>
      <c r="K932">
        <f t="shared" si="112"/>
        <v>0</v>
      </c>
      <c r="L932" t="str">
        <f t="shared" si="113"/>
        <v>Su</v>
      </c>
      <c r="M932">
        <f t="shared" si="114"/>
        <v>48</v>
      </c>
      <c r="N932" s="11">
        <f t="shared" si="115"/>
        <v>0.83333333333333326</v>
      </c>
      <c r="O932" s="3">
        <f t="shared" si="116"/>
        <v>239.00000000000011</v>
      </c>
      <c r="P932">
        <f t="shared" si="117"/>
        <v>1</v>
      </c>
      <c r="Q932">
        <f t="shared" si="118"/>
        <v>1</v>
      </c>
      <c r="R932">
        <f t="shared" si="119"/>
        <v>1</v>
      </c>
    </row>
    <row r="933" spans="1:18" x14ac:dyDescent="0.3">
      <c r="A933">
        <v>2</v>
      </c>
      <c r="B933">
        <v>41.881996999999998</v>
      </c>
      <c r="C933">
        <v>-87.627484999999993</v>
      </c>
      <c r="D933" s="1">
        <v>0.33333333333333331</v>
      </c>
      <c r="E933" s="1">
        <v>0.375</v>
      </c>
      <c r="F933" t="s">
        <v>15</v>
      </c>
      <c r="G933" cm="1">
        <f t="array" ref="G933">_xlfn.IFS(F933="Fast Food",0,F933="Groceries",1,F933="Home",2,F933="Library",3,F933="Mall",4,F933="Museum",5,F933="Nightclub",6,F933="Park",7,F933="Parking",8,F933="Restaurant",9,F933="Work",10)</f>
        <v>1</v>
      </c>
      <c r="H933" t="s">
        <v>14</v>
      </c>
      <c r="I933">
        <v>27</v>
      </c>
      <c r="J933" s="2">
        <v>44157</v>
      </c>
      <c r="K933">
        <f t="shared" si="112"/>
        <v>0</v>
      </c>
      <c r="L933" t="str">
        <f t="shared" si="113"/>
        <v>Su</v>
      </c>
      <c r="M933">
        <f t="shared" si="114"/>
        <v>48</v>
      </c>
      <c r="N933" s="11">
        <f t="shared" si="115"/>
        <v>0.33333333333333331</v>
      </c>
      <c r="O933" s="3">
        <f t="shared" si="116"/>
        <v>60.000000000000028</v>
      </c>
      <c r="P933">
        <f t="shared" si="117"/>
        <v>1</v>
      </c>
      <c r="Q933">
        <f t="shared" si="118"/>
        <v>1</v>
      </c>
      <c r="R933">
        <f t="shared" si="119"/>
        <v>1</v>
      </c>
    </row>
    <row r="934" spans="1:18" x14ac:dyDescent="0.3">
      <c r="A934">
        <v>2</v>
      </c>
      <c r="B934">
        <v>41.879927000000002</v>
      </c>
      <c r="C934">
        <v>-87.623632999999998</v>
      </c>
      <c r="D934" s="1">
        <v>0.39583333333333331</v>
      </c>
      <c r="E934" s="1">
        <v>0.5625</v>
      </c>
      <c r="F934" t="s">
        <v>20</v>
      </c>
      <c r="G934" cm="1">
        <f t="array" ref="G934">_xlfn.IFS(F934="Fast Food",0,F934="Groceries",1,F934="Home",2,F934="Library",3,F934="Mall",4,F934="Museum",5,F934="Nightclub",6,F934="Park",7,F934="Parking",8,F934="Restaurant",9,F934="Work",10)</f>
        <v>5</v>
      </c>
      <c r="H934" t="s">
        <v>14</v>
      </c>
      <c r="I934">
        <v>27</v>
      </c>
      <c r="J934" s="2">
        <v>44157</v>
      </c>
      <c r="K934">
        <f t="shared" si="112"/>
        <v>0</v>
      </c>
      <c r="L934" t="str">
        <f t="shared" si="113"/>
        <v>Su</v>
      </c>
      <c r="M934">
        <f t="shared" si="114"/>
        <v>48</v>
      </c>
      <c r="N934" s="11">
        <f t="shared" si="115"/>
        <v>0.41666666666666663</v>
      </c>
      <c r="O934" s="3">
        <f t="shared" si="116"/>
        <v>210.00000000000006</v>
      </c>
      <c r="P934">
        <f t="shared" si="117"/>
        <v>1</v>
      </c>
      <c r="Q934">
        <f t="shared" si="118"/>
        <v>1</v>
      </c>
      <c r="R934">
        <f t="shared" si="119"/>
        <v>1</v>
      </c>
    </row>
    <row r="935" spans="1:18" x14ac:dyDescent="0.3">
      <c r="A935">
        <v>2</v>
      </c>
      <c r="B935">
        <v>41.879604</v>
      </c>
      <c r="C935">
        <v>-87.633663999999996</v>
      </c>
      <c r="D935" s="1">
        <v>0.58333333333333337</v>
      </c>
      <c r="E935" s="1">
        <v>0.625</v>
      </c>
      <c r="F935" t="s">
        <v>9</v>
      </c>
      <c r="G935" cm="1">
        <f t="array" ref="G935">_xlfn.IFS(F935="Fast Food",0,F935="Groceries",1,F935="Home",2,F935="Library",3,F935="Mall",4,F935="Museum",5,F935="Nightclub",6,F935="Park",7,F935="Parking",8,F935="Restaurant",9,F935="Work",10)</f>
        <v>0</v>
      </c>
      <c r="H935" t="s">
        <v>14</v>
      </c>
      <c r="I935">
        <v>27</v>
      </c>
      <c r="J935" s="2">
        <v>44157</v>
      </c>
      <c r="K935">
        <f t="shared" si="112"/>
        <v>0</v>
      </c>
      <c r="L935" t="str">
        <f t="shared" si="113"/>
        <v>Su</v>
      </c>
      <c r="M935">
        <f t="shared" si="114"/>
        <v>48</v>
      </c>
      <c r="N935" s="11">
        <f t="shared" si="115"/>
        <v>0.58333333333333326</v>
      </c>
      <c r="O935" s="3">
        <f t="shared" si="116"/>
        <v>60.000000000000107</v>
      </c>
      <c r="P935">
        <f t="shared" si="117"/>
        <v>1</v>
      </c>
      <c r="Q935">
        <f t="shared" si="118"/>
        <v>1</v>
      </c>
      <c r="R935">
        <f t="shared" si="119"/>
        <v>1</v>
      </c>
    </row>
    <row r="936" spans="1:18" x14ac:dyDescent="0.3">
      <c r="A936">
        <v>2</v>
      </c>
      <c r="B936">
        <v>41.897865000000003</v>
      </c>
      <c r="C936">
        <v>-87.630874000000006</v>
      </c>
      <c r="D936" s="1">
        <v>0.64583333333333337</v>
      </c>
      <c r="E936" s="1">
        <v>0.99930555555555556</v>
      </c>
      <c r="F936" t="s">
        <v>13</v>
      </c>
      <c r="G936" cm="1">
        <f t="array" ref="G936">_xlfn.IFS(F936="Fast Food",0,F936="Groceries",1,F936="Home",2,F936="Library",3,F936="Mall",4,F936="Museum",5,F936="Nightclub",6,F936="Park",7,F936="Parking",8,F936="Restaurant",9,F936="Work",10)</f>
        <v>2</v>
      </c>
      <c r="H936" t="s">
        <v>14</v>
      </c>
      <c r="I936">
        <v>27</v>
      </c>
      <c r="J936" s="2">
        <v>44157</v>
      </c>
      <c r="K936">
        <f t="shared" si="112"/>
        <v>0</v>
      </c>
      <c r="L936" t="str">
        <f t="shared" si="113"/>
        <v>Su</v>
      </c>
      <c r="M936">
        <f t="shared" si="114"/>
        <v>48</v>
      </c>
      <c r="N936" s="11">
        <f t="shared" si="115"/>
        <v>0.66666666666666663</v>
      </c>
      <c r="O936" s="3">
        <f t="shared" si="116"/>
        <v>479.00000000000006</v>
      </c>
      <c r="P936">
        <f t="shared" si="117"/>
        <v>1</v>
      </c>
      <c r="Q936">
        <f t="shared" si="118"/>
        <v>0.5</v>
      </c>
      <c r="R936">
        <f t="shared" si="119"/>
        <v>1</v>
      </c>
    </row>
    <row r="937" spans="1:18" x14ac:dyDescent="0.3">
      <c r="A937">
        <v>3</v>
      </c>
      <c r="B937">
        <v>41.874848999999998</v>
      </c>
      <c r="C937">
        <v>-87.634506000000002</v>
      </c>
      <c r="D937" s="1">
        <v>0.29166666666666669</v>
      </c>
      <c r="E937" s="1">
        <v>0.375</v>
      </c>
      <c r="F937" t="s">
        <v>16</v>
      </c>
      <c r="G937" cm="1">
        <f t="array" ref="G937">_xlfn.IFS(F937="Fast Food",0,F937="Groceries",1,F937="Home",2,F937="Library",3,F937="Mall",4,F937="Museum",5,F937="Nightclub",6,F937="Park",7,F937="Parking",8,F937="Restaurant",9,F937="Work",10)</f>
        <v>7</v>
      </c>
      <c r="H937" t="s">
        <v>14</v>
      </c>
      <c r="I937">
        <v>29</v>
      </c>
      <c r="J937" s="2">
        <v>44157</v>
      </c>
      <c r="K937">
        <f t="shared" si="112"/>
        <v>0</v>
      </c>
      <c r="L937" t="str">
        <f t="shared" si="113"/>
        <v>Su</v>
      </c>
      <c r="M937">
        <f t="shared" si="114"/>
        <v>48</v>
      </c>
      <c r="N937" s="11">
        <f t="shared" si="115"/>
        <v>0.33333333333333331</v>
      </c>
      <c r="O937" s="3">
        <f t="shared" si="116"/>
        <v>60.000000000000028</v>
      </c>
      <c r="P937">
        <f t="shared" si="117"/>
        <v>1</v>
      </c>
      <c r="Q937">
        <f t="shared" si="118"/>
        <v>1</v>
      </c>
      <c r="R937">
        <f t="shared" si="119"/>
        <v>1</v>
      </c>
    </row>
    <row r="938" spans="1:18" x14ac:dyDescent="0.3">
      <c r="A938">
        <v>3</v>
      </c>
      <c r="B938">
        <v>41.884017999999998</v>
      </c>
      <c r="C938">
        <v>-87.627398999999997</v>
      </c>
      <c r="D938" s="1">
        <v>0.75</v>
      </c>
      <c r="E938" s="1">
        <v>0.91666666666666663</v>
      </c>
      <c r="F938" t="s">
        <v>18</v>
      </c>
      <c r="G938" cm="1">
        <f t="array" ref="G938">_xlfn.IFS(F938="Fast Food",0,F938="Groceries",1,F938="Home",2,F938="Library",3,F938="Mall",4,F938="Museum",5,F938="Nightclub",6,F938="Park",7,F938="Parking",8,F938="Restaurant",9,F938="Work",10)</f>
        <v>4</v>
      </c>
      <c r="H938" t="s">
        <v>14</v>
      </c>
      <c r="I938">
        <v>29</v>
      </c>
      <c r="J938" s="2">
        <v>44157</v>
      </c>
      <c r="K938">
        <f t="shared" si="112"/>
        <v>0</v>
      </c>
      <c r="L938" t="str">
        <f t="shared" si="113"/>
        <v>Su</v>
      </c>
      <c r="M938">
        <f t="shared" si="114"/>
        <v>48</v>
      </c>
      <c r="N938" s="11">
        <f t="shared" si="115"/>
        <v>0.75</v>
      </c>
      <c r="O938" s="3">
        <f t="shared" si="116"/>
        <v>239.99999999999994</v>
      </c>
      <c r="P938">
        <f t="shared" si="117"/>
        <v>1</v>
      </c>
      <c r="Q938">
        <f t="shared" si="118"/>
        <v>1</v>
      </c>
      <c r="R938">
        <f t="shared" si="119"/>
        <v>1</v>
      </c>
    </row>
    <row r="939" spans="1:18" x14ac:dyDescent="0.3">
      <c r="A939">
        <v>4</v>
      </c>
      <c r="B939">
        <v>41.897865000000003</v>
      </c>
      <c r="C939">
        <v>-87.630874000000006</v>
      </c>
      <c r="D939" s="1">
        <v>0.375</v>
      </c>
      <c r="E939" s="1">
        <v>0.38541666666666669</v>
      </c>
      <c r="F939" t="s">
        <v>13</v>
      </c>
      <c r="G939" cm="1">
        <f t="array" ref="G939">_xlfn.IFS(F939="Fast Food",0,F939="Groceries",1,F939="Home",2,F939="Library",3,F939="Mall",4,F939="Museum",5,F939="Nightclub",6,F939="Park",7,F939="Parking",8,F939="Restaurant",9,F939="Work",10)</f>
        <v>2</v>
      </c>
      <c r="H939" t="s">
        <v>10</v>
      </c>
      <c r="I939">
        <v>26</v>
      </c>
      <c r="J939" s="2">
        <v>44157</v>
      </c>
      <c r="K939">
        <f t="shared" si="112"/>
        <v>0</v>
      </c>
      <c r="L939" t="str">
        <f t="shared" si="113"/>
        <v>Su</v>
      </c>
      <c r="M939">
        <f t="shared" si="114"/>
        <v>48</v>
      </c>
      <c r="N939" s="11">
        <f t="shared" si="115"/>
        <v>0.41666666666666663</v>
      </c>
      <c r="O939" s="3">
        <f t="shared" si="116"/>
        <v>-44.999999999999922</v>
      </c>
      <c r="P939">
        <f t="shared" si="117"/>
        <v>1</v>
      </c>
      <c r="Q939">
        <f t="shared" si="118"/>
        <v>1</v>
      </c>
      <c r="R939">
        <f t="shared" si="119"/>
        <v>1</v>
      </c>
    </row>
    <row r="940" spans="1:18" x14ac:dyDescent="0.3">
      <c r="A940">
        <v>4</v>
      </c>
      <c r="B940">
        <v>41.879604</v>
      </c>
      <c r="C940">
        <v>-87.633663999999996</v>
      </c>
      <c r="D940" s="1">
        <v>0.75</v>
      </c>
      <c r="E940" s="1">
        <v>0.79166666666666663</v>
      </c>
      <c r="F940" t="s">
        <v>9</v>
      </c>
      <c r="G940" cm="1">
        <f t="array" ref="G940">_xlfn.IFS(F940="Fast Food",0,F940="Groceries",1,F940="Home",2,F940="Library",3,F940="Mall",4,F940="Museum",5,F940="Nightclub",6,F940="Park",7,F940="Parking",8,F940="Restaurant",9,F940="Work",10)</f>
        <v>0</v>
      </c>
      <c r="H940" t="s">
        <v>10</v>
      </c>
      <c r="I940">
        <v>26</v>
      </c>
      <c r="J940" s="2">
        <v>44157</v>
      </c>
      <c r="K940">
        <f t="shared" si="112"/>
        <v>0</v>
      </c>
      <c r="L940" t="str">
        <f t="shared" si="113"/>
        <v>Su</v>
      </c>
      <c r="M940">
        <f t="shared" si="114"/>
        <v>48</v>
      </c>
      <c r="N940" s="11">
        <f t="shared" si="115"/>
        <v>0.75</v>
      </c>
      <c r="O940" s="3">
        <f t="shared" si="116"/>
        <v>59.999999999999943</v>
      </c>
      <c r="P940">
        <f t="shared" si="117"/>
        <v>1</v>
      </c>
      <c r="Q940">
        <f t="shared" si="118"/>
        <v>1</v>
      </c>
      <c r="R940">
        <f t="shared" si="119"/>
        <v>1</v>
      </c>
    </row>
    <row r="941" spans="1:18" x14ac:dyDescent="0.3">
      <c r="A941">
        <v>4</v>
      </c>
      <c r="B941">
        <v>41.890135999999998</v>
      </c>
      <c r="C941">
        <v>-87.631688999999994</v>
      </c>
      <c r="D941" s="1">
        <v>0.8125</v>
      </c>
      <c r="E941" s="1">
        <v>0</v>
      </c>
      <c r="F941" t="s">
        <v>21</v>
      </c>
      <c r="G941" cm="1">
        <f t="array" ref="G941">_xlfn.IFS(F941="Fast Food",0,F941="Groceries",1,F941="Home",2,F941="Library",3,F941="Mall",4,F941="Museum",5,F941="Nightclub",6,F941="Park",7,F941="Parking",8,F941="Restaurant",9,F941="Work",10)</f>
        <v>6</v>
      </c>
      <c r="H941" t="s">
        <v>10</v>
      </c>
      <c r="I941">
        <v>26</v>
      </c>
      <c r="J941" s="2">
        <v>44157</v>
      </c>
      <c r="K941">
        <f t="shared" si="112"/>
        <v>0</v>
      </c>
      <c r="L941" t="str">
        <f t="shared" si="113"/>
        <v>Su</v>
      </c>
      <c r="M941">
        <f t="shared" si="114"/>
        <v>48</v>
      </c>
      <c r="N941" s="11">
        <f t="shared" si="115"/>
        <v>0.83333333333333326</v>
      </c>
      <c r="O941" s="3">
        <f t="shared" si="116"/>
        <v>-1200</v>
      </c>
      <c r="P941">
        <f t="shared" si="117"/>
        <v>0.75</v>
      </c>
      <c r="Q941">
        <f t="shared" si="118"/>
        <v>1</v>
      </c>
      <c r="R941">
        <f t="shared" si="119"/>
        <v>0.75</v>
      </c>
    </row>
    <row r="942" spans="1:18" x14ac:dyDescent="0.3">
      <c r="A942">
        <v>5</v>
      </c>
      <c r="B942">
        <v>41.897865000000003</v>
      </c>
      <c r="C942">
        <v>-87.630874000000006</v>
      </c>
      <c r="D942" s="1">
        <v>0.33333333333333331</v>
      </c>
      <c r="E942" s="1">
        <v>0.375</v>
      </c>
      <c r="F942" t="s">
        <v>13</v>
      </c>
      <c r="G942" cm="1">
        <f t="array" ref="G942">_xlfn.IFS(F942="Fast Food",0,F942="Groceries",1,F942="Home",2,F942="Library",3,F942="Mall",4,F942="Museum",5,F942="Nightclub",6,F942="Park",7,F942="Parking",8,F942="Restaurant",9,F942="Work",10)</f>
        <v>2</v>
      </c>
      <c r="H942" t="s">
        <v>10</v>
      </c>
      <c r="I942">
        <v>27</v>
      </c>
      <c r="J942" s="2">
        <v>44157</v>
      </c>
      <c r="K942">
        <f t="shared" si="112"/>
        <v>0</v>
      </c>
      <c r="L942" t="str">
        <f t="shared" si="113"/>
        <v>Su</v>
      </c>
      <c r="M942">
        <f t="shared" si="114"/>
        <v>48</v>
      </c>
      <c r="N942" s="11">
        <f t="shared" si="115"/>
        <v>0.33333333333333331</v>
      </c>
      <c r="O942" s="3">
        <f t="shared" si="116"/>
        <v>60.000000000000028</v>
      </c>
      <c r="P942">
        <f t="shared" si="117"/>
        <v>1</v>
      </c>
      <c r="Q942">
        <f t="shared" si="118"/>
        <v>1</v>
      </c>
      <c r="R942">
        <f t="shared" si="119"/>
        <v>1</v>
      </c>
    </row>
    <row r="943" spans="1:18" x14ac:dyDescent="0.3">
      <c r="A943">
        <v>5</v>
      </c>
      <c r="B943">
        <v>41.881996999999998</v>
      </c>
      <c r="C943">
        <v>-87.627484999999993</v>
      </c>
      <c r="D943" s="1">
        <v>0.375</v>
      </c>
      <c r="E943" s="1">
        <v>0.54166666666666663</v>
      </c>
      <c r="F943" t="s">
        <v>15</v>
      </c>
      <c r="G943" cm="1">
        <f t="array" ref="G943">_xlfn.IFS(F943="Fast Food",0,F943="Groceries",1,F943="Home",2,F943="Library",3,F943="Mall",4,F943="Museum",5,F943="Nightclub",6,F943="Park",7,F943="Parking",8,F943="Restaurant",9,F943="Work",10)</f>
        <v>1</v>
      </c>
      <c r="H943" t="s">
        <v>10</v>
      </c>
      <c r="I943">
        <v>27</v>
      </c>
      <c r="J943" s="2">
        <v>44157</v>
      </c>
      <c r="K943">
        <f t="shared" si="112"/>
        <v>0</v>
      </c>
      <c r="L943" t="str">
        <f t="shared" si="113"/>
        <v>Su</v>
      </c>
      <c r="M943">
        <f t="shared" si="114"/>
        <v>48</v>
      </c>
      <c r="N943" s="11">
        <f t="shared" si="115"/>
        <v>0.41666666666666663</v>
      </c>
      <c r="O943" s="3">
        <f t="shared" si="116"/>
        <v>180</v>
      </c>
      <c r="P943">
        <f t="shared" si="117"/>
        <v>1</v>
      </c>
      <c r="Q943">
        <f t="shared" si="118"/>
        <v>0.5</v>
      </c>
      <c r="R943">
        <f t="shared" si="119"/>
        <v>1</v>
      </c>
    </row>
    <row r="944" spans="1:18" x14ac:dyDescent="0.3">
      <c r="A944">
        <v>6</v>
      </c>
      <c r="B944">
        <v>41.881996999999998</v>
      </c>
      <c r="C944">
        <v>-87.627484999999993</v>
      </c>
      <c r="D944" s="1">
        <v>0.41666666666666669</v>
      </c>
      <c r="E944" s="1">
        <v>0.54166666666666663</v>
      </c>
      <c r="F944" t="s">
        <v>15</v>
      </c>
      <c r="G944" cm="1">
        <f t="array" ref="G944">_xlfn.IFS(F944="Fast Food",0,F944="Groceries",1,F944="Home",2,F944="Library",3,F944="Mall",4,F944="Museum",5,F944="Nightclub",6,F944="Park",7,F944="Parking",8,F944="Restaurant",9,F944="Work",10)</f>
        <v>1</v>
      </c>
      <c r="H944" t="s">
        <v>14</v>
      </c>
      <c r="I944">
        <v>29</v>
      </c>
      <c r="J944" s="2">
        <v>44157</v>
      </c>
      <c r="K944">
        <f t="shared" si="112"/>
        <v>0</v>
      </c>
      <c r="L944" t="str">
        <f t="shared" si="113"/>
        <v>Su</v>
      </c>
      <c r="M944">
        <f t="shared" si="114"/>
        <v>48</v>
      </c>
      <c r="N944" s="11">
        <f t="shared" si="115"/>
        <v>0.41666666666666663</v>
      </c>
      <c r="O944" s="3">
        <f t="shared" si="116"/>
        <v>180</v>
      </c>
      <c r="P944">
        <f t="shared" si="117"/>
        <v>1</v>
      </c>
      <c r="Q944">
        <f t="shared" si="118"/>
        <v>0.5</v>
      </c>
      <c r="R944">
        <f t="shared" si="119"/>
        <v>1</v>
      </c>
    </row>
    <row r="945" spans="1:18" x14ac:dyDescent="0.3">
      <c r="A945">
        <v>6</v>
      </c>
      <c r="B945">
        <v>41.883138000000002</v>
      </c>
      <c r="C945">
        <v>-87.630692999999994</v>
      </c>
      <c r="D945" s="1">
        <v>0.58333333333333337</v>
      </c>
      <c r="E945" s="1">
        <v>0.66666666666666663</v>
      </c>
      <c r="F945" t="s">
        <v>19</v>
      </c>
      <c r="G945" cm="1">
        <f t="array" ref="G945">_xlfn.IFS(F945="Fast Food",0,F945="Groceries",1,F945="Home",2,F945="Library",3,F945="Mall",4,F945="Museum",5,F945="Nightclub",6,F945="Park",7,F945="Parking",8,F945="Restaurant",9,F945="Work",10)</f>
        <v>3</v>
      </c>
      <c r="H945" t="s">
        <v>14</v>
      </c>
      <c r="I945">
        <v>29</v>
      </c>
      <c r="J945" s="2">
        <v>44157</v>
      </c>
      <c r="K945">
        <f t="shared" si="112"/>
        <v>0</v>
      </c>
      <c r="L945" t="str">
        <f t="shared" si="113"/>
        <v>Su</v>
      </c>
      <c r="M945">
        <f t="shared" si="114"/>
        <v>48</v>
      </c>
      <c r="N945" s="11">
        <f t="shared" si="115"/>
        <v>0.58333333333333326</v>
      </c>
      <c r="O945" s="3">
        <f t="shared" si="116"/>
        <v>120.00000000000006</v>
      </c>
      <c r="P945">
        <f t="shared" si="117"/>
        <v>1</v>
      </c>
      <c r="Q945">
        <f t="shared" si="118"/>
        <v>1</v>
      </c>
      <c r="R945">
        <f t="shared" si="119"/>
        <v>1</v>
      </c>
    </row>
    <row r="946" spans="1:18" x14ac:dyDescent="0.3">
      <c r="A946">
        <v>6</v>
      </c>
      <c r="B946">
        <v>41.897865000000003</v>
      </c>
      <c r="C946">
        <v>-87.630874000000006</v>
      </c>
      <c r="D946" s="1">
        <v>0.66666666666666663</v>
      </c>
      <c r="E946" s="1">
        <v>0.6875</v>
      </c>
      <c r="F946" t="s">
        <v>13</v>
      </c>
      <c r="G946" cm="1">
        <f t="array" ref="G946">_xlfn.IFS(F946="Fast Food",0,F946="Groceries",1,F946="Home",2,F946="Library",3,F946="Mall",4,F946="Museum",5,F946="Nightclub",6,F946="Park",7,F946="Parking",8,F946="Restaurant",9,F946="Work",10)</f>
        <v>2</v>
      </c>
      <c r="H946" t="s">
        <v>14</v>
      </c>
      <c r="I946">
        <v>29</v>
      </c>
      <c r="J946" s="2">
        <v>44157</v>
      </c>
      <c r="K946">
        <f t="shared" si="112"/>
        <v>0</v>
      </c>
      <c r="L946" t="str">
        <f t="shared" si="113"/>
        <v>Su</v>
      </c>
      <c r="M946">
        <f t="shared" si="114"/>
        <v>48</v>
      </c>
      <c r="N946" s="11">
        <f t="shared" si="115"/>
        <v>0.66666666666666663</v>
      </c>
      <c r="O946" s="3">
        <f t="shared" si="116"/>
        <v>30.000000000000053</v>
      </c>
      <c r="P946">
        <f t="shared" si="117"/>
        <v>1</v>
      </c>
      <c r="Q946">
        <f t="shared" si="118"/>
        <v>0.5</v>
      </c>
      <c r="R946">
        <f t="shared" si="119"/>
        <v>1</v>
      </c>
    </row>
    <row r="947" spans="1:18" x14ac:dyDescent="0.3">
      <c r="A947">
        <v>6</v>
      </c>
      <c r="B947">
        <v>41.890135999999998</v>
      </c>
      <c r="C947">
        <v>-87.631688999999994</v>
      </c>
      <c r="D947" s="1">
        <v>0.91666666666666663</v>
      </c>
      <c r="E947" s="1">
        <v>0.99930555555555556</v>
      </c>
      <c r="F947" t="s">
        <v>21</v>
      </c>
      <c r="G947" cm="1">
        <f t="array" ref="G947">_xlfn.IFS(F947="Fast Food",0,F947="Groceries",1,F947="Home",2,F947="Library",3,F947="Mall",4,F947="Museum",5,F947="Nightclub",6,F947="Park",7,F947="Parking",8,F947="Restaurant",9,F947="Work",10)</f>
        <v>6</v>
      </c>
      <c r="H947" t="s">
        <v>14</v>
      </c>
      <c r="I947">
        <v>29</v>
      </c>
      <c r="J947" s="2">
        <v>44157</v>
      </c>
      <c r="K947">
        <f t="shared" si="112"/>
        <v>0</v>
      </c>
      <c r="L947" t="str">
        <f t="shared" si="113"/>
        <v>Su</v>
      </c>
      <c r="M947">
        <f t="shared" si="114"/>
        <v>48</v>
      </c>
      <c r="N947" s="11">
        <f t="shared" si="115"/>
        <v>0.91666666666666663</v>
      </c>
      <c r="O947" s="3">
        <f t="shared" si="116"/>
        <v>119.00000000000006</v>
      </c>
      <c r="P947">
        <f t="shared" si="117"/>
        <v>1</v>
      </c>
      <c r="Q947">
        <f t="shared" si="118"/>
        <v>1</v>
      </c>
      <c r="R947">
        <f t="shared" si="119"/>
        <v>1</v>
      </c>
    </row>
    <row r="948" spans="1:18" x14ac:dyDescent="0.3">
      <c r="A948">
        <v>1</v>
      </c>
      <c r="B948">
        <v>41.879604</v>
      </c>
      <c r="C948">
        <v>-87.633663999999996</v>
      </c>
      <c r="D948" s="1">
        <v>0.33333333333333331</v>
      </c>
      <c r="E948" s="1">
        <v>0.34027777777777773</v>
      </c>
      <c r="F948" t="s">
        <v>9</v>
      </c>
      <c r="G948" cm="1">
        <f t="array" ref="G948">_xlfn.IFS(F948="Fast Food",0,F948="Groceries",1,F948="Home",2,F948="Library",3,F948="Mall",4,F948="Museum",5,F948="Nightclub",6,F948="Park",7,F948="Parking",8,F948="Restaurant",9,F948="Work",10)</f>
        <v>0</v>
      </c>
      <c r="H948" t="s">
        <v>10</v>
      </c>
      <c r="I948">
        <v>25</v>
      </c>
      <c r="J948" s="2">
        <v>44158</v>
      </c>
      <c r="K948">
        <f t="shared" si="112"/>
        <v>1</v>
      </c>
      <c r="L948" t="str">
        <f t="shared" si="113"/>
        <v>M</v>
      </c>
      <c r="M948">
        <f t="shared" si="114"/>
        <v>48</v>
      </c>
      <c r="N948" s="11">
        <f t="shared" si="115"/>
        <v>0.33333333333333331</v>
      </c>
      <c r="O948" s="3">
        <f t="shared" si="116"/>
        <v>9.9999999999999645</v>
      </c>
      <c r="P948">
        <f t="shared" si="117"/>
        <v>0.875</v>
      </c>
      <c r="Q948">
        <f t="shared" si="118"/>
        <v>0.53846153846153844</v>
      </c>
      <c r="R948">
        <f t="shared" si="119"/>
        <v>0.875</v>
      </c>
    </row>
    <row r="949" spans="1:18" x14ac:dyDescent="0.3">
      <c r="A949">
        <v>1</v>
      </c>
      <c r="B949">
        <v>41.877676999999998</v>
      </c>
      <c r="C949">
        <v>-87.634251000000006</v>
      </c>
      <c r="D949" s="1">
        <v>0.34375</v>
      </c>
      <c r="E949" s="1">
        <v>0.34722222222222227</v>
      </c>
      <c r="F949" t="s">
        <v>11</v>
      </c>
      <c r="G949" cm="1">
        <f t="array" ref="G949">_xlfn.IFS(F949="Fast Food",0,F949="Groceries",1,F949="Home",2,F949="Library",3,F949="Mall",4,F949="Museum",5,F949="Nightclub",6,F949="Park",7,F949="Parking",8,F949="Restaurant",9,F949="Work",10)</f>
        <v>8</v>
      </c>
      <c r="H949" t="s">
        <v>10</v>
      </c>
      <c r="I949">
        <v>25</v>
      </c>
      <c r="J949" s="2">
        <v>44158</v>
      </c>
      <c r="K949">
        <f t="shared" si="112"/>
        <v>1</v>
      </c>
      <c r="L949" t="str">
        <f t="shared" si="113"/>
        <v>M</v>
      </c>
      <c r="M949">
        <f t="shared" si="114"/>
        <v>48</v>
      </c>
      <c r="N949" s="11">
        <f t="shared" si="115"/>
        <v>0.33333333333333331</v>
      </c>
      <c r="O949" s="3">
        <f t="shared" si="116"/>
        <v>20.000000000000089</v>
      </c>
      <c r="P949">
        <f t="shared" si="117"/>
        <v>1</v>
      </c>
      <c r="Q949">
        <f t="shared" si="118"/>
        <v>1</v>
      </c>
      <c r="R949">
        <f t="shared" si="119"/>
        <v>1</v>
      </c>
    </row>
    <row r="950" spans="1:18" x14ac:dyDescent="0.3">
      <c r="A950">
        <v>1</v>
      </c>
      <c r="B950">
        <v>41.880653000000002</v>
      </c>
      <c r="C950">
        <v>-87.636480000000006</v>
      </c>
      <c r="D950" s="1">
        <v>0.35416666666666669</v>
      </c>
      <c r="E950" s="1">
        <v>0.5</v>
      </c>
      <c r="F950" t="s">
        <v>12</v>
      </c>
      <c r="G950" cm="1">
        <f t="array" ref="G950">_xlfn.IFS(F950="Fast Food",0,F950="Groceries",1,F950="Home",2,F950="Library",3,F950="Mall",4,F950="Museum",5,F950="Nightclub",6,F950="Park",7,F950="Parking",8,F950="Restaurant",9,F950="Work",10)</f>
        <v>10</v>
      </c>
      <c r="H950" t="s">
        <v>10</v>
      </c>
      <c r="I950">
        <v>25</v>
      </c>
      <c r="J950" s="2">
        <v>44158</v>
      </c>
      <c r="K950">
        <f t="shared" si="112"/>
        <v>1</v>
      </c>
      <c r="L950" t="str">
        <f t="shared" si="113"/>
        <v>M</v>
      </c>
      <c r="M950">
        <f t="shared" si="114"/>
        <v>48</v>
      </c>
      <c r="N950" s="11">
        <f t="shared" si="115"/>
        <v>0.33333333333333331</v>
      </c>
      <c r="O950" s="3">
        <f t="shared" si="116"/>
        <v>240.00000000000003</v>
      </c>
      <c r="P950">
        <f t="shared" si="117"/>
        <v>1</v>
      </c>
      <c r="Q950">
        <f t="shared" si="118"/>
        <v>1</v>
      </c>
      <c r="R950">
        <f t="shared" si="119"/>
        <v>1</v>
      </c>
    </row>
    <row r="951" spans="1:18" x14ac:dyDescent="0.3">
      <c r="A951">
        <v>1</v>
      </c>
      <c r="B951">
        <v>41.897865000000003</v>
      </c>
      <c r="C951">
        <v>-87.630874000000006</v>
      </c>
      <c r="D951" s="1">
        <v>0.72916666666666663</v>
      </c>
      <c r="E951" s="1">
        <v>0.99930555555555556</v>
      </c>
      <c r="F951" t="s">
        <v>13</v>
      </c>
      <c r="G951" cm="1">
        <f t="array" ref="G951">_xlfn.IFS(F951="Fast Food",0,F951="Groceries",1,F951="Home",2,F951="Library",3,F951="Mall",4,F951="Museum",5,F951="Nightclub",6,F951="Park",7,F951="Parking",8,F951="Restaurant",9,F951="Work",10)</f>
        <v>2</v>
      </c>
      <c r="H951" t="s">
        <v>10</v>
      </c>
      <c r="I951">
        <v>25</v>
      </c>
      <c r="J951" s="2">
        <v>44158</v>
      </c>
      <c r="K951">
        <f t="shared" si="112"/>
        <v>1</v>
      </c>
      <c r="L951" t="str">
        <f t="shared" si="113"/>
        <v>M</v>
      </c>
      <c r="M951">
        <f t="shared" si="114"/>
        <v>48</v>
      </c>
      <c r="N951" s="11">
        <f t="shared" si="115"/>
        <v>0.75</v>
      </c>
      <c r="O951" s="3">
        <f t="shared" si="116"/>
        <v>359</v>
      </c>
      <c r="P951">
        <f t="shared" si="117"/>
        <v>1</v>
      </c>
      <c r="Q951">
        <f t="shared" si="118"/>
        <v>0.25</v>
      </c>
      <c r="R951">
        <f t="shared" si="119"/>
        <v>1</v>
      </c>
    </row>
    <row r="952" spans="1:18" x14ac:dyDescent="0.3">
      <c r="A952">
        <v>2</v>
      </c>
      <c r="B952">
        <v>41.880653000000002</v>
      </c>
      <c r="C952">
        <v>-87.636480000000006</v>
      </c>
      <c r="D952" s="1">
        <v>0.375</v>
      </c>
      <c r="E952" s="1">
        <v>0.70833333333333337</v>
      </c>
      <c r="F952" t="s">
        <v>12</v>
      </c>
      <c r="G952" cm="1">
        <f t="array" ref="G952">_xlfn.IFS(F952="Fast Food",0,F952="Groceries",1,F952="Home",2,F952="Library",3,F952="Mall",4,F952="Museum",5,F952="Nightclub",6,F952="Park",7,F952="Parking",8,F952="Restaurant",9,F952="Work",10)</f>
        <v>10</v>
      </c>
      <c r="H952" t="s">
        <v>14</v>
      </c>
      <c r="I952">
        <v>27</v>
      </c>
      <c r="J952" s="2">
        <v>44158</v>
      </c>
      <c r="K952">
        <f t="shared" si="112"/>
        <v>1</v>
      </c>
      <c r="L952" t="str">
        <f t="shared" si="113"/>
        <v>M</v>
      </c>
      <c r="M952">
        <f t="shared" si="114"/>
        <v>48</v>
      </c>
      <c r="N952" s="11">
        <f t="shared" si="115"/>
        <v>0.41666666666666663</v>
      </c>
      <c r="O952" s="3">
        <f t="shared" si="116"/>
        <v>420.00000000000011</v>
      </c>
      <c r="P952">
        <f t="shared" si="117"/>
        <v>1</v>
      </c>
      <c r="Q952">
        <f t="shared" si="118"/>
        <v>0.21052631578947367</v>
      </c>
      <c r="R952">
        <f t="shared" si="119"/>
        <v>1</v>
      </c>
    </row>
    <row r="953" spans="1:18" x14ac:dyDescent="0.3">
      <c r="A953">
        <v>2</v>
      </c>
      <c r="B953">
        <v>41.897865000000003</v>
      </c>
      <c r="C953">
        <v>-87.630874000000006</v>
      </c>
      <c r="D953" s="1">
        <v>0.73958333333333337</v>
      </c>
      <c r="E953" s="1">
        <v>0.99930555555555556</v>
      </c>
      <c r="F953" t="s">
        <v>13</v>
      </c>
      <c r="G953" cm="1">
        <f t="array" ref="G953">_xlfn.IFS(F953="Fast Food",0,F953="Groceries",1,F953="Home",2,F953="Library",3,F953="Mall",4,F953="Museum",5,F953="Nightclub",6,F953="Park",7,F953="Parking",8,F953="Restaurant",9,F953="Work",10)</f>
        <v>2</v>
      </c>
      <c r="H953" t="s">
        <v>14</v>
      </c>
      <c r="I953">
        <v>27</v>
      </c>
      <c r="J953" s="2">
        <v>44158</v>
      </c>
      <c r="K953">
        <f t="shared" si="112"/>
        <v>1</v>
      </c>
      <c r="L953" t="str">
        <f t="shared" si="113"/>
        <v>M</v>
      </c>
      <c r="M953">
        <f t="shared" si="114"/>
        <v>48</v>
      </c>
      <c r="N953" s="11">
        <f t="shared" si="115"/>
        <v>0.75</v>
      </c>
      <c r="O953" s="3">
        <f t="shared" si="116"/>
        <v>359</v>
      </c>
      <c r="P953">
        <f t="shared" si="117"/>
        <v>1</v>
      </c>
      <c r="Q953">
        <f t="shared" si="118"/>
        <v>0.25</v>
      </c>
      <c r="R953">
        <f t="shared" si="119"/>
        <v>1</v>
      </c>
    </row>
    <row r="954" spans="1:18" x14ac:dyDescent="0.3">
      <c r="A954">
        <v>3</v>
      </c>
      <c r="B954">
        <v>41.880653000000002</v>
      </c>
      <c r="C954">
        <v>-87.636480000000006</v>
      </c>
      <c r="D954" s="1">
        <v>0.375</v>
      </c>
      <c r="E954" s="1">
        <v>0.70833333333333337</v>
      </c>
      <c r="F954" t="s">
        <v>12</v>
      </c>
      <c r="G954" cm="1">
        <f t="array" ref="G954">_xlfn.IFS(F954="Fast Food",0,F954="Groceries",1,F954="Home",2,F954="Library",3,F954="Mall",4,F954="Museum",5,F954="Nightclub",6,F954="Park",7,F954="Parking",8,F954="Restaurant",9,F954="Work",10)</f>
        <v>10</v>
      </c>
      <c r="H954" t="s">
        <v>14</v>
      </c>
      <c r="I954">
        <v>29</v>
      </c>
      <c r="J954" s="2">
        <v>44158</v>
      </c>
      <c r="K954">
        <f t="shared" si="112"/>
        <v>1</v>
      </c>
      <c r="L954" t="str">
        <f t="shared" si="113"/>
        <v>M</v>
      </c>
      <c r="M954">
        <f t="shared" si="114"/>
        <v>48</v>
      </c>
      <c r="N954" s="11">
        <f t="shared" si="115"/>
        <v>0.41666666666666663</v>
      </c>
      <c r="O954" s="3">
        <f t="shared" si="116"/>
        <v>420.00000000000011</v>
      </c>
      <c r="P954">
        <f t="shared" si="117"/>
        <v>1</v>
      </c>
      <c r="Q954">
        <f t="shared" si="118"/>
        <v>0.21052631578947367</v>
      </c>
      <c r="R954">
        <f t="shared" si="119"/>
        <v>1</v>
      </c>
    </row>
    <row r="955" spans="1:18" x14ac:dyDescent="0.3">
      <c r="A955">
        <v>3</v>
      </c>
      <c r="B955">
        <v>41.881996999999998</v>
      </c>
      <c r="C955">
        <v>-87.627484999999993</v>
      </c>
      <c r="D955" s="1">
        <v>0.73958333333333337</v>
      </c>
      <c r="E955" s="1">
        <v>0.77083333333333337</v>
      </c>
      <c r="F955" t="s">
        <v>15</v>
      </c>
      <c r="G955" cm="1">
        <f t="array" ref="G955">_xlfn.IFS(F955="Fast Food",0,F955="Groceries",1,F955="Home",2,F955="Library",3,F955="Mall",4,F955="Museum",5,F955="Nightclub",6,F955="Park",7,F955="Parking",8,F955="Restaurant",9,F955="Work",10)</f>
        <v>1</v>
      </c>
      <c r="H955" t="s">
        <v>14</v>
      </c>
      <c r="I955">
        <v>29</v>
      </c>
      <c r="J955" s="2">
        <v>44158</v>
      </c>
      <c r="K955">
        <f t="shared" si="112"/>
        <v>1</v>
      </c>
      <c r="L955" t="str">
        <f t="shared" si="113"/>
        <v>M</v>
      </c>
      <c r="M955">
        <f t="shared" si="114"/>
        <v>48</v>
      </c>
      <c r="N955" s="11">
        <f t="shared" si="115"/>
        <v>0.75</v>
      </c>
      <c r="O955" s="3">
        <f t="shared" si="116"/>
        <v>30.000000000000053</v>
      </c>
      <c r="P955">
        <f t="shared" si="117"/>
        <v>0.875</v>
      </c>
      <c r="Q955">
        <f t="shared" si="118"/>
        <v>0.30434782608695654</v>
      </c>
      <c r="R955">
        <f t="shared" si="119"/>
        <v>0.875</v>
      </c>
    </row>
    <row r="956" spans="1:18" x14ac:dyDescent="0.3">
      <c r="A956">
        <v>3</v>
      </c>
      <c r="B956">
        <v>41.897865000000003</v>
      </c>
      <c r="C956">
        <v>-87.630874000000006</v>
      </c>
      <c r="D956" s="1">
        <v>0.79166666666666663</v>
      </c>
      <c r="E956" s="1">
        <v>0.99930555555555556</v>
      </c>
      <c r="F956" t="s">
        <v>13</v>
      </c>
      <c r="G956" cm="1">
        <f t="array" ref="G956">_xlfn.IFS(F956="Fast Food",0,F956="Groceries",1,F956="Home",2,F956="Library",3,F956="Mall",4,F956="Museum",5,F956="Nightclub",6,F956="Park",7,F956="Parking",8,F956="Restaurant",9,F956="Work",10)</f>
        <v>2</v>
      </c>
      <c r="H956" t="s">
        <v>14</v>
      </c>
      <c r="I956">
        <v>29</v>
      </c>
      <c r="J956" s="2">
        <v>44158</v>
      </c>
      <c r="K956">
        <f t="shared" si="112"/>
        <v>1</v>
      </c>
      <c r="L956" t="str">
        <f t="shared" si="113"/>
        <v>M</v>
      </c>
      <c r="M956">
        <f t="shared" si="114"/>
        <v>48</v>
      </c>
      <c r="N956" s="11">
        <f t="shared" si="115"/>
        <v>0.83333333333333326</v>
      </c>
      <c r="O956" s="3">
        <f t="shared" si="116"/>
        <v>239.00000000000011</v>
      </c>
      <c r="P956">
        <f t="shared" si="117"/>
        <v>1</v>
      </c>
      <c r="Q956">
        <f t="shared" si="118"/>
        <v>0.5</v>
      </c>
      <c r="R956">
        <f t="shared" si="119"/>
        <v>1</v>
      </c>
    </row>
    <row r="957" spans="1:18" x14ac:dyDescent="0.3">
      <c r="A957">
        <v>4</v>
      </c>
      <c r="B957">
        <v>41.880653000000002</v>
      </c>
      <c r="C957">
        <v>-87.636480000000006</v>
      </c>
      <c r="D957" s="1">
        <v>0.375</v>
      </c>
      <c r="E957" s="1">
        <v>0.71527777777777779</v>
      </c>
      <c r="F957" t="s">
        <v>12</v>
      </c>
      <c r="G957" cm="1">
        <f t="array" ref="G957">_xlfn.IFS(F957="Fast Food",0,F957="Groceries",1,F957="Home",2,F957="Library",3,F957="Mall",4,F957="Museum",5,F957="Nightclub",6,F957="Park",7,F957="Parking",8,F957="Restaurant",9,F957="Work",10)</f>
        <v>10</v>
      </c>
      <c r="H957" t="s">
        <v>10</v>
      </c>
      <c r="I957">
        <v>26</v>
      </c>
      <c r="J957" s="2">
        <v>44158</v>
      </c>
      <c r="K957">
        <f t="shared" si="112"/>
        <v>1</v>
      </c>
      <c r="L957" t="str">
        <f t="shared" si="113"/>
        <v>M</v>
      </c>
      <c r="M957">
        <f t="shared" si="114"/>
        <v>48</v>
      </c>
      <c r="N957" s="11">
        <f t="shared" si="115"/>
        <v>0.41666666666666663</v>
      </c>
      <c r="O957" s="3">
        <f t="shared" si="116"/>
        <v>430.00000000000006</v>
      </c>
      <c r="P957">
        <f t="shared" si="117"/>
        <v>1</v>
      </c>
      <c r="Q957">
        <f t="shared" si="118"/>
        <v>0.21052631578947367</v>
      </c>
      <c r="R957">
        <f t="shared" si="119"/>
        <v>1</v>
      </c>
    </row>
    <row r="958" spans="1:18" x14ac:dyDescent="0.3">
      <c r="A958">
        <v>4</v>
      </c>
      <c r="B958">
        <v>41.881996999999998</v>
      </c>
      <c r="C958">
        <v>-87.627484999999993</v>
      </c>
      <c r="D958" s="1">
        <v>0.73958333333333337</v>
      </c>
      <c r="E958" s="1">
        <v>0.77777777777777779</v>
      </c>
      <c r="F958" t="s">
        <v>15</v>
      </c>
      <c r="G958" cm="1">
        <f t="array" ref="G958">_xlfn.IFS(F958="Fast Food",0,F958="Groceries",1,F958="Home",2,F958="Library",3,F958="Mall",4,F958="Museum",5,F958="Nightclub",6,F958="Park",7,F958="Parking",8,F958="Restaurant",9,F958="Work",10)</f>
        <v>1</v>
      </c>
      <c r="H958" t="s">
        <v>10</v>
      </c>
      <c r="I958">
        <v>26</v>
      </c>
      <c r="J958" s="2">
        <v>44158</v>
      </c>
      <c r="K958">
        <f t="shared" si="112"/>
        <v>1</v>
      </c>
      <c r="L958" t="str">
        <f t="shared" si="113"/>
        <v>M</v>
      </c>
      <c r="M958">
        <f t="shared" si="114"/>
        <v>48</v>
      </c>
      <c r="N958" s="11">
        <f t="shared" si="115"/>
        <v>0.75</v>
      </c>
      <c r="O958" s="3">
        <f t="shared" si="116"/>
        <v>40.000000000000014</v>
      </c>
      <c r="P958">
        <f t="shared" si="117"/>
        <v>1</v>
      </c>
      <c r="Q958">
        <f t="shared" si="118"/>
        <v>0.34782608695652173</v>
      </c>
      <c r="R958">
        <f t="shared" si="119"/>
        <v>1</v>
      </c>
    </row>
    <row r="959" spans="1:18" x14ac:dyDescent="0.3">
      <c r="A959">
        <v>4</v>
      </c>
      <c r="B959">
        <v>41.897865000000003</v>
      </c>
      <c r="C959">
        <v>-87.630874000000006</v>
      </c>
      <c r="D959" s="1">
        <v>0.79166666666666663</v>
      </c>
      <c r="E959" s="1">
        <v>0.99930555555555556</v>
      </c>
      <c r="F959" t="s">
        <v>13</v>
      </c>
      <c r="G959" cm="1">
        <f t="array" ref="G959">_xlfn.IFS(F959="Fast Food",0,F959="Groceries",1,F959="Home",2,F959="Library",3,F959="Mall",4,F959="Museum",5,F959="Nightclub",6,F959="Park",7,F959="Parking",8,F959="Restaurant",9,F959="Work",10)</f>
        <v>2</v>
      </c>
      <c r="H959" t="s">
        <v>10</v>
      </c>
      <c r="I959">
        <v>26</v>
      </c>
      <c r="J959" s="2">
        <v>44158</v>
      </c>
      <c r="K959">
        <f t="shared" si="112"/>
        <v>1</v>
      </c>
      <c r="L959" t="str">
        <f t="shared" si="113"/>
        <v>M</v>
      </c>
      <c r="M959">
        <f t="shared" si="114"/>
        <v>48</v>
      </c>
      <c r="N959" s="11">
        <f t="shared" si="115"/>
        <v>0.83333333333333326</v>
      </c>
      <c r="O959" s="3">
        <f t="shared" si="116"/>
        <v>239.00000000000011</v>
      </c>
      <c r="P959">
        <f t="shared" si="117"/>
        <v>1</v>
      </c>
      <c r="Q959">
        <f t="shared" si="118"/>
        <v>0.5</v>
      </c>
      <c r="R959">
        <f t="shared" si="119"/>
        <v>1</v>
      </c>
    </row>
    <row r="960" spans="1:18" x14ac:dyDescent="0.3">
      <c r="A960">
        <v>5</v>
      </c>
      <c r="B960">
        <v>41.874848999999998</v>
      </c>
      <c r="C960">
        <v>-87.634506000000002</v>
      </c>
      <c r="D960" s="1">
        <v>0.25</v>
      </c>
      <c r="E960" s="1">
        <v>0.3125</v>
      </c>
      <c r="F960" t="s">
        <v>16</v>
      </c>
      <c r="G960" cm="1">
        <f t="array" ref="G960">_xlfn.IFS(F960="Fast Food",0,F960="Groceries",1,F960="Home",2,F960="Library",3,F960="Mall",4,F960="Museum",5,F960="Nightclub",6,F960="Park",7,F960="Parking",8,F960="Restaurant",9,F960="Work",10)</f>
        <v>7</v>
      </c>
      <c r="H960" t="s">
        <v>10</v>
      </c>
      <c r="I960">
        <v>27</v>
      </c>
      <c r="J960" s="2">
        <v>44158</v>
      </c>
      <c r="K960">
        <f t="shared" si="112"/>
        <v>1</v>
      </c>
      <c r="L960" t="str">
        <f t="shared" si="113"/>
        <v>M</v>
      </c>
      <c r="M960">
        <f t="shared" si="114"/>
        <v>48</v>
      </c>
      <c r="N960" s="11">
        <f t="shared" si="115"/>
        <v>0.25</v>
      </c>
      <c r="O960" s="3">
        <f t="shared" si="116"/>
        <v>90</v>
      </c>
      <c r="P960">
        <f t="shared" si="117"/>
        <v>1</v>
      </c>
      <c r="Q960">
        <f t="shared" si="118"/>
        <v>0.5</v>
      </c>
      <c r="R960">
        <f t="shared" si="119"/>
        <v>1</v>
      </c>
    </row>
    <row r="961" spans="1:18" x14ac:dyDescent="0.3">
      <c r="A961">
        <v>5</v>
      </c>
      <c r="B961">
        <v>41.880653000000002</v>
      </c>
      <c r="C961">
        <v>-87.636480000000006</v>
      </c>
      <c r="D961" s="1">
        <v>0.375</v>
      </c>
      <c r="E961" s="1">
        <v>0.70833333333333337</v>
      </c>
      <c r="F961" t="s">
        <v>12</v>
      </c>
      <c r="G961" cm="1">
        <f t="array" ref="G961">_xlfn.IFS(F961="Fast Food",0,F961="Groceries",1,F961="Home",2,F961="Library",3,F961="Mall",4,F961="Museum",5,F961="Nightclub",6,F961="Park",7,F961="Parking",8,F961="Restaurant",9,F961="Work",10)</f>
        <v>10</v>
      </c>
      <c r="H961" t="s">
        <v>10</v>
      </c>
      <c r="I961">
        <v>27</v>
      </c>
      <c r="J961" s="2">
        <v>44158</v>
      </c>
      <c r="K961">
        <f t="shared" si="112"/>
        <v>1</v>
      </c>
      <c r="L961" t="str">
        <f t="shared" si="113"/>
        <v>M</v>
      </c>
      <c r="M961">
        <f t="shared" si="114"/>
        <v>48</v>
      </c>
      <c r="N961" s="11">
        <f t="shared" si="115"/>
        <v>0.41666666666666663</v>
      </c>
      <c r="O961" s="3">
        <f t="shared" si="116"/>
        <v>420.00000000000011</v>
      </c>
      <c r="P961">
        <f t="shared" si="117"/>
        <v>0.75</v>
      </c>
      <c r="Q961">
        <f t="shared" si="118"/>
        <v>0.15789473684210525</v>
      </c>
      <c r="R961">
        <f t="shared" si="119"/>
        <v>0.75</v>
      </c>
    </row>
    <row r="962" spans="1:18" x14ac:dyDescent="0.3">
      <c r="A962">
        <v>5</v>
      </c>
      <c r="B962">
        <v>41.881996999999998</v>
      </c>
      <c r="C962">
        <v>-87.627484999999993</v>
      </c>
      <c r="D962" s="1">
        <v>0.73958333333333337</v>
      </c>
      <c r="E962" s="1">
        <v>0.77083333333333337</v>
      </c>
      <c r="F962" t="s">
        <v>15</v>
      </c>
      <c r="G962" cm="1">
        <f t="array" ref="G962">_xlfn.IFS(F962="Fast Food",0,F962="Groceries",1,F962="Home",2,F962="Library",3,F962="Mall",4,F962="Museum",5,F962="Nightclub",6,F962="Park",7,F962="Parking",8,F962="Restaurant",9,F962="Work",10)</f>
        <v>1</v>
      </c>
      <c r="H962" t="s">
        <v>10</v>
      </c>
      <c r="I962">
        <v>27</v>
      </c>
      <c r="J962" s="2">
        <v>44158</v>
      </c>
      <c r="K962">
        <f t="shared" si="112"/>
        <v>1</v>
      </c>
      <c r="L962" t="str">
        <f t="shared" si="113"/>
        <v>M</v>
      </c>
      <c r="M962">
        <f t="shared" si="114"/>
        <v>48</v>
      </c>
      <c r="N962" s="11">
        <f t="shared" si="115"/>
        <v>0.75</v>
      </c>
      <c r="O962" s="3">
        <f t="shared" si="116"/>
        <v>30.000000000000053</v>
      </c>
      <c r="P962">
        <f t="shared" si="117"/>
        <v>1</v>
      </c>
      <c r="Q962">
        <f t="shared" si="118"/>
        <v>0.34782608695652173</v>
      </c>
      <c r="R962">
        <f t="shared" si="119"/>
        <v>1</v>
      </c>
    </row>
    <row r="963" spans="1:18" x14ac:dyDescent="0.3">
      <c r="A963">
        <v>5</v>
      </c>
      <c r="B963">
        <v>41.897865000000003</v>
      </c>
      <c r="C963">
        <v>-87.630874000000006</v>
      </c>
      <c r="D963" s="1">
        <v>0.73958333333333337</v>
      </c>
      <c r="E963" s="1">
        <v>0.99930555555555556</v>
      </c>
      <c r="F963" t="s">
        <v>13</v>
      </c>
      <c r="G963" cm="1">
        <f t="array" ref="G963">_xlfn.IFS(F963="Fast Food",0,F963="Groceries",1,F963="Home",2,F963="Library",3,F963="Mall",4,F963="Museum",5,F963="Nightclub",6,F963="Park",7,F963="Parking",8,F963="Restaurant",9,F963="Work",10)</f>
        <v>2</v>
      </c>
      <c r="H963" t="s">
        <v>10</v>
      </c>
      <c r="I963">
        <v>27</v>
      </c>
      <c r="J963" s="2">
        <v>44158</v>
      </c>
      <c r="K963">
        <f t="shared" ref="K963:K1026" si="120">CHOOSE(WEEKDAY(J963),0,1,1,1,1,1,0)</f>
        <v>1</v>
      </c>
      <c r="L963" t="str">
        <f t="shared" ref="L963:L1026" si="121">CHOOSE(WEEKDAY(J963),"Su","M","Tu","W","Th","F","Sa")</f>
        <v>M</v>
      </c>
      <c r="M963">
        <f t="shared" ref="M963:M1026" si="122">WEEKNUM(J963)</f>
        <v>48</v>
      </c>
      <c r="N963" s="11">
        <f t="shared" ref="N963:N1026" si="123">MROUND(D963,"2:00")</f>
        <v>0.75</v>
      </c>
      <c r="O963" s="3">
        <f t="shared" ref="O963:O1026" si="124">(E963-N963)*1440</f>
        <v>359</v>
      </c>
      <c r="P963">
        <f t="shared" ref="P963:P1026" si="125">COUNTIFS(F:F,F963,A:A,A963,L:L,L963)/(MAX(M:M)-MIN(M:M))</f>
        <v>1</v>
      </c>
      <c r="Q963">
        <f t="shared" ref="Q963:Q1026" si="126">COUNTIFS(F:F,F963,N:N,N963,L:L,L963,A:A,A963)/COUNTIFS(F:F,F963,L:L,L963,N:N,N963)</f>
        <v>0.25</v>
      </c>
      <c r="R963">
        <f t="shared" ref="R963:R1026" si="127">COUNTIFS(F:F,F963,A:A,A963,L:L,L963,N:N,N963)/(MAX(M:M)-MIN(M:M))</f>
        <v>1</v>
      </c>
    </row>
    <row r="964" spans="1:18" x14ac:dyDescent="0.3">
      <c r="A964">
        <v>6</v>
      </c>
      <c r="B964">
        <v>41.874848999999998</v>
      </c>
      <c r="C964">
        <v>-87.634506000000002</v>
      </c>
      <c r="D964" s="1">
        <v>0.25</v>
      </c>
      <c r="E964" s="1">
        <v>0.31944444444444448</v>
      </c>
      <c r="F964" t="s">
        <v>16</v>
      </c>
      <c r="G964" cm="1">
        <f t="array" ref="G964">_xlfn.IFS(F964="Fast Food",0,F964="Groceries",1,F964="Home",2,F964="Library",3,F964="Mall",4,F964="Museum",5,F964="Nightclub",6,F964="Park",7,F964="Parking",8,F964="Restaurant",9,F964="Work",10)</f>
        <v>7</v>
      </c>
      <c r="H964" t="s">
        <v>14</v>
      </c>
      <c r="I964">
        <v>29</v>
      </c>
      <c r="J964" s="2">
        <v>44158</v>
      </c>
      <c r="K964">
        <f t="shared" si="120"/>
        <v>1</v>
      </c>
      <c r="L964" t="str">
        <f t="shared" si="121"/>
        <v>M</v>
      </c>
      <c r="M964">
        <f t="shared" si="122"/>
        <v>48</v>
      </c>
      <c r="N964" s="11">
        <f t="shared" si="123"/>
        <v>0.25</v>
      </c>
      <c r="O964" s="3">
        <f t="shared" si="124"/>
        <v>100.00000000000004</v>
      </c>
      <c r="P964">
        <f t="shared" si="125"/>
        <v>1</v>
      </c>
      <c r="Q964">
        <f t="shared" si="126"/>
        <v>0.5</v>
      </c>
      <c r="R964">
        <f t="shared" si="127"/>
        <v>1</v>
      </c>
    </row>
    <row r="965" spans="1:18" x14ac:dyDescent="0.3">
      <c r="A965">
        <v>6</v>
      </c>
      <c r="B965">
        <v>41.880653000000002</v>
      </c>
      <c r="C965">
        <v>-87.636480000000006</v>
      </c>
      <c r="D965" s="1">
        <v>0.375</v>
      </c>
      <c r="E965" s="1">
        <v>0.71527777777777779</v>
      </c>
      <c r="F965" t="s">
        <v>12</v>
      </c>
      <c r="G965" cm="1">
        <f t="array" ref="G965">_xlfn.IFS(F965="Fast Food",0,F965="Groceries",1,F965="Home",2,F965="Library",3,F965="Mall",4,F965="Museum",5,F965="Nightclub",6,F965="Park",7,F965="Parking",8,F965="Restaurant",9,F965="Work",10)</f>
        <v>10</v>
      </c>
      <c r="H965" t="s">
        <v>14</v>
      </c>
      <c r="I965">
        <v>29</v>
      </c>
      <c r="J965" s="2">
        <v>44158</v>
      </c>
      <c r="K965">
        <f t="shared" si="120"/>
        <v>1</v>
      </c>
      <c r="L965" t="str">
        <f t="shared" si="121"/>
        <v>M</v>
      </c>
      <c r="M965">
        <f t="shared" si="122"/>
        <v>48</v>
      </c>
      <c r="N965" s="11">
        <f t="shared" si="123"/>
        <v>0.41666666666666663</v>
      </c>
      <c r="O965" s="3">
        <f t="shared" si="124"/>
        <v>430.00000000000006</v>
      </c>
      <c r="P965">
        <f t="shared" si="125"/>
        <v>1</v>
      </c>
      <c r="Q965">
        <f t="shared" si="126"/>
        <v>0.21052631578947367</v>
      </c>
      <c r="R965">
        <f t="shared" si="127"/>
        <v>1</v>
      </c>
    </row>
    <row r="966" spans="1:18" x14ac:dyDescent="0.3">
      <c r="A966">
        <v>6</v>
      </c>
      <c r="B966">
        <v>41.897865000000003</v>
      </c>
      <c r="C966">
        <v>-87.630874000000006</v>
      </c>
      <c r="D966" s="1">
        <v>0.73958333333333337</v>
      </c>
      <c r="E966" s="1">
        <v>0.99930555555555556</v>
      </c>
      <c r="F966" t="s">
        <v>13</v>
      </c>
      <c r="G966" cm="1">
        <f t="array" ref="G966">_xlfn.IFS(F966="Fast Food",0,F966="Groceries",1,F966="Home",2,F966="Library",3,F966="Mall",4,F966="Museum",5,F966="Nightclub",6,F966="Park",7,F966="Parking",8,F966="Restaurant",9,F966="Work",10)</f>
        <v>2</v>
      </c>
      <c r="H966" t="s">
        <v>14</v>
      </c>
      <c r="I966">
        <v>29</v>
      </c>
      <c r="J966" s="2">
        <v>44158</v>
      </c>
      <c r="K966">
        <f t="shared" si="120"/>
        <v>1</v>
      </c>
      <c r="L966" t="str">
        <f t="shared" si="121"/>
        <v>M</v>
      </c>
      <c r="M966">
        <f t="shared" si="122"/>
        <v>48</v>
      </c>
      <c r="N966" s="11">
        <f t="shared" si="123"/>
        <v>0.75</v>
      </c>
      <c r="O966" s="3">
        <f t="shared" si="124"/>
        <v>359</v>
      </c>
      <c r="P966">
        <f t="shared" si="125"/>
        <v>1</v>
      </c>
      <c r="Q966">
        <f t="shared" si="126"/>
        <v>0.25</v>
      </c>
      <c r="R966">
        <f t="shared" si="127"/>
        <v>1</v>
      </c>
    </row>
    <row r="967" spans="1:18" x14ac:dyDescent="0.3">
      <c r="A967">
        <v>1</v>
      </c>
      <c r="B967">
        <v>41.879604</v>
      </c>
      <c r="C967">
        <v>-87.633663999999996</v>
      </c>
      <c r="D967" s="1">
        <v>0.33333333333333331</v>
      </c>
      <c r="E967" s="1">
        <v>0.34027777777777773</v>
      </c>
      <c r="F967" t="s">
        <v>9</v>
      </c>
      <c r="G967" cm="1">
        <f t="array" ref="G967">_xlfn.IFS(F967="Fast Food",0,F967="Groceries",1,F967="Home",2,F967="Library",3,F967="Mall",4,F967="Museum",5,F967="Nightclub",6,F967="Park",7,F967="Parking",8,F967="Restaurant",9,F967="Work",10)</f>
        <v>0</v>
      </c>
      <c r="H967" t="s">
        <v>10</v>
      </c>
      <c r="I967">
        <v>25</v>
      </c>
      <c r="J967" s="2">
        <v>44159</v>
      </c>
      <c r="K967">
        <f t="shared" si="120"/>
        <v>1</v>
      </c>
      <c r="L967" t="str">
        <f t="shared" si="121"/>
        <v>Tu</v>
      </c>
      <c r="M967">
        <f t="shared" si="122"/>
        <v>48</v>
      </c>
      <c r="N967" s="11">
        <f t="shared" si="123"/>
        <v>0.33333333333333331</v>
      </c>
      <c r="O967" s="3">
        <f t="shared" si="124"/>
        <v>9.9999999999999645</v>
      </c>
      <c r="P967">
        <f t="shared" si="125"/>
        <v>1</v>
      </c>
      <c r="Q967">
        <f t="shared" si="126"/>
        <v>0.5</v>
      </c>
      <c r="R967">
        <f t="shared" si="127"/>
        <v>1</v>
      </c>
    </row>
    <row r="968" spans="1:18" x14ac:dyDescent="0.3">
      <c r="A968">
        <v>1</v>
      </c>
      <c r="B968">
        <v>41.877676999999998</v>
      </c>
      <c r="C968">
        <v>-87.634251000000006</v>
      </c>
      <c r="D968" s="1">
        <v>0.34375</v>
      </c>
      <c r="E968" s="1">
        <v>0.34722222222222227</v>
      </c>
      <c r="F968" t="s">
        <v>11</v>
      </c>
      <c r="G968" cm="1">
        <f t="array" ref="G968">_xlfn.IFS(F968="Fast Food",0,F968="Groceries",1,F968="Home",2,F968="Library",3,F968="Mall",4,F968="Museum",5,F968="Nightclub",6,F968="Park",7,F968="Parking",8,F968="Restaurant",9,F968="Work",10)</f>
        <v>8</v>
      </c>
      <c r="H968" t="s">
        <v>10</v>
      </c>
      <c r="I968">
        <v>25</v>
      </c>
      <c r="J968" s="2">
        <v>44159</v>
      </c>
      <c r="K968">
        <f t="shared" si="120"/>
        <v>1</v>
      </c>
      <c r="L968" t="str">
        <f t="shared" si="121"/>
        <v>Tu</v>
      </c>
      <c r="M968">
        <f t="shared" si="122"/>
        <v>48</v>
      </c>
      <c r="N968" s="11">
        <f t="shared" si="123"/>
        <v>0.33333333333333331</v>
      </c>
      <c r="O968" s="3">
        <f t="shared" si="124"/>
        <v>20.000000000000089</v>
      </c>
      <c r="P968">
        <f t="shared" si="125"/>
        <v>1</v>
      </c>
      <c r="Q968">
        <f t="shared" si="126"/>
        <v>1</v>
      </c>
      <c r="R968">
        <f t="shared" si="127"/>
        <v>1</v>
      </c>
    </row>
    <row r="969" spans="1:18" x14ac:dyDescent="0.3">
      <c r="A969">
        <v>1</v>
      </c>
      <c r="B969">
        <v>41.880653000000002</v>
      </c>
      <c r="C969">
        <v>-87.636480000000006</v>
      </c>
      <c r="D969" s="1">
        <v>0.35416666666666669</v>
      </c>
      <c r="E969" s="1">
        <v>0.5</v>
      </c>
      <c r="F969" t="s">
        <v>12</v>
      </c>
      <c r="G969" cm="1">
        <f t="array" ref="G969">_xlfn.IFS(F969="Fast Food",0,F969="Groceries",1,F969="Home",2,F969="Library",3,F969="Mall",4,F969="Museum",5,F969="Nightclub",6,F969="Park",7,F969="Parking",8,F969="Restaurant",9,F969="Work",10)</f>
        <v>10</v>
      </c>
      <c r="H969" t="s">
        <v>10</v>
      </c>
      <c r="I969">
        <v>25</v>
      </c>
      <c r="J969" s="2">
        <v>44159</v>
      </c>
      <c r="K969">
        <f t="shared" si="120"/>
        <v>1</v>
      </c>
      <c r="L969" t="str">
        <f t="shared" si="121"/>
        <v>Tu</v>
      </c>
      <c r="M969">
        <f t="shared" si="122"/>
        <v>48</v>
      </c>
      <c r="N969" s="11">
        <f t="shared" si="123"/>
        <v>0.33333333333333331</v>
      </c>
      <c r="O969" s="3">
        <f t="shared" si="124"/>
        <v>240.00000000000003</v>
      </c>
      <c r="P969">
        <f t="shared" si="125"/>
        <v>1</v>
      </c>
      <c r="Q969">
        <f t="shared" si="126"/>
        <v>1</v>
      </c>
      <c r="R969">
        <f t="shared" si="127"/>
        <v>1</v>
      </c>
    </row>
    <row r="970" spans="1:18" x14ac:dyDescent="0.3">
      <c r="A970">
        <v>1</v>
      </c>
      <c r="B970">
        <v>41.897865000000003</v>
      </c>
      <c r="C970">
        <v>-87.630874000000006</v>
      </c>
      <c r="D970" s="1">
        <v>0.72916666666666663</v>
      </c>
      <c r="E970" s="1">
        <v>0.99930555555555556</v>
      </c>
      <c r="F970" t="s">
        <v>13</v>
      </c>
      <c r="G970" cm="1">
        <f t="array" ref="G970">_xlfn.IFS(F970="Fast Food",0,F970="Groceries",1,F970="Home",2,F970="Library",3,F970="Mall",4,F970="Museum",5,F970="Nightclub",6,F970="Park",7,F970="Parking",8,F970="Restaurant",9,F970="Work",10)</f>
        <v>2</v>
      </c>
      <c r="H970" t="s">
        <v>10</v>
      </c>
      <c r="I970">
        <v>25</v>
      </c>
      <c r="J970" s="2">
        <v>44159</v>
      </c>
      <c r="K970">
        <f t="shared" si="120"/>
        <v>1</v>
      </c>
      <c r="L970" t="str">
        <f t="shared" si="121"/>
        <v>Tu</v>
      </c>
      <c r="M970">
        <f t="shared" si="122"/>
        <v>48</v>
      </c>
      <c r="N970" s="11">
        <f t="shared" si="123"/>
        <v>0.75</v>
      </c>
      <c r="O970" s="3">
        <f t="shared" si="124"/>
        <v>359</v>
      </c>
      <c r="P970">
        <f t="shared" si="125"/>
        <v>1</v>
      </c>
      <c r="Q970">
        <f t="shared" si="126"/>
        <v>0.25</v>
      </c>
      <c r="R970">
        <f t="shared" si="127"/>
        <v>1</v>
      </c>
    </row>
    <row r="971" spans="1:18" x14ac:dyDescent="0.3">
      <c r="A971">
        <v>2</v>
      </c>
      <c r="B971">
        <v>41.879604</v>
      </c>
      <c r="C971">
        <v>-87.633663999999996</v>
      </c>
      <c r="D971" s="1">
        <v>0.3125</v>
      </c>
      <c r="E971" s="1">
        <v>0.35416666666666669</v>
      </c>
      <c r="F971" t="s">
        <v>9</v>
      </c>
      <c r="G971" cm="1">
        <f t="array" ref="G971">_xlfn.IFS(F971="Fast Food",0,F971="Groceries",1,F971="Home",2,F971="Library",3,F971="Mall",4,F971="Museum",5,F971="Nightclub",6,F971="Park",7,F971="Parking",8,F971="Restaurant",9,F971="Work",10)</f>
        <v>0</v>
      </c>
      <c r="H971" t="s">
        <v>14</v>
      </c>
      <c r="I971">
        <v>27</v>
      </c>
      <c r="J971" s="2">
        <v>44159</v>
      </c>
      <c r="K971">
        <f t="shared" si="120"/>
        <v>1</v>
      </c>
      <c r="L971" t="str">
        <f t="shared" si="121"/>
        <v>Tu</v>
      </c>
      <c r="M971">
        <f t="shared" si="122"/>
        <v>48</v>
      </c>
      <c r="N971" s="11">
        <f t="shared" si="123"/>
        <v>0.33333333333333331</v>
      </c>
      <c r="O971" s="3">
        <f t="shared" si="124"/>
        <v>30.000000000000053</v>
      </c>
      <c r="P971">
        <f t="shared" si="125"/>
        <v>1</v>
      </c>
      <c r="Q971">
        <f t="shared" si="126"/>
        <v>0.5</v>
      </c>
      <c r="R971">
        <f t="shared" si="127"/>
        <v>1</v>
      </c>
    </row>
    <row r="972" spans="1:18" x14ac:dyDescent="0.3">
      <c r="A972">
        <v>2</v>
      </c>
      <c r="B972">
        <v>41.880653000000002</v>
      </c>
      <c r="C972">
        <v>-87.636480000000006</v>
      </c>
      <c r="D972" s="1">
        <v>0.375</v>
      </c>
      <c r="E972" s="1">
        <v>0.70833333333333337</v>
      </c>
      <c r="F972" t="s">
        <v>12</v>
      </c>
      <c r="G972" cm="1">
        <f t="array" ref="G972">_xlfn.IFS(F972="Fast Food",0,F972="Groceries",1,F972="Home",2,F972="Library",3,F972="Mall",4,F972="Museum",5,F972="Nightclub",6,F972="Park",7,F972="Parking",8,F972="Restaurant",9,F972="Work",10)</f>
        <v>10</v>
      </c>
      <c r="H972" t="s">
        <v>14</v>
      </c>
      <c r="I972">
        <v>27</v>
      </c>
      <c r="J972" s="2">
        <v>44159</v>
      </c>
      <c r="K972">
        <f t="shared" si="120"/>
        <v>1</v>
      </c>
      <c r="L972" t="str">
        <f t="shared" si="121"/>
        <v>Tu</v>
      </c>
      <c r="M972">
        <f t="shared" si="122"/>
        <v>48</v>
      </c>
      <c r="N972" s="11">
        <f t="shared" si="123"/>
        <v>0.41666666666666663</v>
      </c>
      <c r="O972" s="3">
        <f t="shared" si="124"/>
        <v>420.00000000000011</v>
      </c>
      <c r="P972">
        <f t="shared" si="125"/>
        <v>1</v>
      </c>
      <c r="Q972">
        <f t="shared" si="126"/>
        <v>0.2</v>
      </c>
      <c r="R972">
        <f t="shared" si="127"/>
        <v>1</v>
      </c>
    </row>
    <row r="973" spans="1:18" x14ac:dyDescent="0.3">
      <c r="A973">
        <v>2</v>
      </c>
      <c r="B973">
        <v>41.897865000000003</v>
      </c>
      <c r="C973">
        <v>-87.630874000000006</v>
      </c>
      <c r="D973" s="1">
        <v>0.73958333333333337</v>
      </c>
      <c r="E973" s="1">
        <v>0.99930555555555556</v>
      </c>
      <c r="F973" t="s">
        <v>13</v>
      </c>
      <c r="G973" cm="1">
        <f t="array" ref="G973">_xlfn.IFS(F973="Fast Food",0,F973="Groceries",1,F973="Home",2,F973="Library",3,F973="Mall",4,F973="Museum",5,F973="Nightclub",6,F973="Park",7,F973="Parking",8,F973="Restaurant",9,F973="Work",10)</f>
        <v>2</v>
      </c>
      <c r="H973" t="s">
        <v>14</v>
      </c>
      <c r="I973">
        <v>27</v>
      </c>
      <c r="J973" s="2">
        <v>44159</v>
      </c>
      <c r="K973">
        <f t="shared" si="120"/>
        <v>1</v>
      </c>
      <c r="L973" t="str">
        <f t="shared" si="121"/>
        <v>Tu</v>
      </c>
      <c r="M973">
        <f t="shared" si="122"/>
        <v>48</v>
      </c>
      <c r="N973" s="11">
        <f t="shared" si="123"/>
        <v>0.75</v>
      </c>
      <c r="O973" s="3">
        <f t="shared" si="124"/>
        <v>359</v>
      </c>
      <c r="P973">
        <f t="shared" si="125"/>
        <v>1</v>
      </c>
      <c r="Q973">
        <f t="shared" si="126"/>
        <v>0.25</v>
      </c>
      <c r="R973">
        <f t="shared" si="127"/>
        <v>1</v>
      </c>
    </row>
    <row r="974" spans="1:18" x14ac:dyDescent="0.3">
      <c r="A974">
        <v>3</v>
      </c>
      <c r="B974">
        <v>41.880653000000002</v>
      </c>
      <c r="C974">
        <v>-87.636480000000006</v>
      </c>
      <c r="D974" s="1">
        <v>0.375</v>
      </c>
      <c r="E974" s="1">
        <v>0.70833333333333337</v>
      </c>
      <c r="F974" t="s">
        <v>12</v>
      </c>
      <c r="G974" cm="1">
        <f t="array" ref="G974">_xlfn.IFS(F974="Fast Food",0,F974="Groceries",1,F974="Home",2,F974="Library",3,F974="Mall",4,F974="Museum",5,F974="Nightclub",6,F974="Park",7,F974="Parking",8,F974="Restaurant",9,F974="Work",10)</f>
        <v>10</v>
      </c>
      <c r="H974" t="s">
        <v>14</v>
      </c>
      <c r="I974">
        <v>29</v>
      </c>
      <c r="J974" s="2">
        <v>44159</v>
      </c>
      <c r="K974">
        <f t="shared" si="120"/>
        <v>1</v>
      </c>
      <c r="L974" t="str">
        <f t="shared" si="121"/>
        <v>Tu</v>
      </c>
      <c r="M974">
        <f t="shared" si="122"/>
        <v>48</v>
      </c>
      <c r="N974" s="11">
        <f t="shared" si="123"/>
        <v>0.41666666666666663</v>
      </c>
      <c r="O974" s="3">
        <f t="shared" si="124"/>
        <v>420.00000000000011</v>
      </c>
      <c r="P974">
        <f t="shared" si="125"/>
        <v>1</v>
      </c>
      <c r="Q974">
        <f t="shared" si="126"/>
        <v>0.2</v>
      </c>
      <c r="R974">
        <f t="shared" si="127"/>
        <v>1</v>
      </c>
    </row>
    <row r="975" spans="1:18" x14ac:dyDescent="0.3">
      <c r="A975">
        <v>3</v>
      </c>
      <c r="B975">
        <v>41.897865000000003</v>
      </c>
      <c r="C975">
        <v>-87.630874000000006</v>
      </c>
      <c r="D975" s="1">
        <v>0.79166666666666663</v>
      </c>
      <c r="E975" s="1">
        <v>0.99930555555555556</v>
      </c>
      <c r="F975" t="s">
        <v>13</v>
      </c>
      <c r="G975" cm="1">
        <f t="array" ref="G975">_xlfn.IFS(F975="Fast Food",0,F975="Groceries",1,F975="Home",2,F975="Library",3,F975="Mall",4,F975="Museum",5,F975="Nightclub",6,F975="Park",7,F975="Parking",8,F975="Restaurant",9,F975="Work",10)</f>
        <v>2</v>
      </c>
      <c r="H975" t="s">
        <v>14</v>
      </c>
      <c r="I975">
        <v>29</v>
      </c>
      <c r="J975" s="2">
        <v>44159</v>
      </c>
      <c r="K975">
        <f t="shared" si="120"/>
        <v>1</v>
      </c>
      <c r="L975" t="str">
        <f t="shared" si="121"/>
        <v>Tu</v>
      </c>
      <c r="M975">
        <f t="shared" si="122"/>
        <v>48</v>
      </c>
      <c r="N975" s="11">
        <f t="shared" si="123"/>
        <v>0.83333333333333326</v>
      </c>
      <c r="O975" s="3">
        <f t="shared" si="124"/>
        <v>239.00000000000011</v>
      </c>
      <c r="P975">
        <f t="shared" si="125"/>
        <v>1</v>
      </c>
      <c r="Q975">
        <f t="shared" si="126"/>
        <v>0.5</v>
      </c>
      <c r="R975">
        <f t="shared" si="127"/>
        <v>1</v>
      </c>
    </row>
    <row r="976" spans="1:18" x14ac:dyDescent="0.3">
      <c r="A976">
        <v>4</v>
      </c>
      <c r="B976">
        <v>41.880653000000002</v>
      </c>
      <c r="C976">
        <v>-87.636480000000006</v>
      </c>
      <c r="D976" s="1">
        <v>0.375</v>
      </c>
      <c r="E976" s="1">
        <v>0.71527777777777779</v>
      </c>
      <c r="F976" t="s">
        <v>12</v>
      </c>
      <c r="G976" cm="1">
        <f t="array" ref="G976">_xlfn.IFS(F976="Fast Food",0,F976="Groceries",1,F976="Home",2,F976="Library",3,F976="Mall",4,F976="Museum",5,F976="Nightclub",6,F976="Park",7,F976="Parking",8,F976="Restaurant",9,F976="Work",10)</f>
        <v>10</v>
      </c>
      <c r="H976" t="s">
        <v>10</v>
      </c>
      <c r="I976">
        <v>26</v>
      </c>
      <c r="J976" s="2">
        <v>44159</v>
      </c>
      <c r="K976">
        <f t="shared" si="120"/>
        <v>1</v>
      </c>
      <c r="L976" t="str">
        <f t="shared" si="121"/>
        <v>Tu</v>
      </c>
      <c r="M976">
        <f t="shared" si="122"/>
        <v>48</v>
      </c>
      <c r="N976" s="11">
        <f t="shared" si="123"/>
        <v>0.41666666666666663</v>
      </c>
      <c r="O976" s="3">
        <f t="shared" si="124"/>
        <v>430.00000000000006</v>
      </c>
      <c r="P976">
        <f t="shared" si="125"/>
        <v>1</v>
      </c>
      <c r="Q976">
        <f t="shared" si="126"/>
        <v>0.2</v>
      </c>
      <c r="R976">
        <f t="shared" si="127"/>
        <v>1</v>
      </c>
    </row>
    <row r="977" spans="1:18" x14ac:dyDescent="0.3">
      <c r="A977">
        <v>4</v>
      </c>
      <c r="B977">
        <v>41.881996999999998</v>
      </c>
      <c r="C977">
        <v>-87.627484999999993</v>
      </c>
      <c r="D977" s="1">
        <v>0.73958333333333337</v>
      </c>
      <c r="E977" s="1">
        <v>0.77777777777777779</v>
      </c>
      <c r="F977" t="s">
        <v>15</v>
      </c>
      <c r="G977" cm="1">
        <f t="array" ref="G977">_xlfn.IFS(F977="Fast Food",0,F977="Groceries",1,F977="Home",2,F977="Library",3,F977="Mall",4,F977="Museum",5,F977="Nightclub",6,F977="Park",7,F977="Parking",8,F977="Restaurant",9,F977="Work",10)</f>
        <v>1</v>
      </c>
      <c r="H977" t="s">
        <v>10</v>
      </c>
      <c r="I977">
        <v>26</v>
      </c>
      <c r="J977" s="2">
        <v>44159</v>
      </c>
      <c r="K977">
        <f t="shared" si="120"/>
        <v>1</v>
      </c>
      <c r="L977" t="str">
        <f t="shared" si="121"/>
        <v>Tu</v>
      </c>
      <c r="M977">
        <f t="shared" si="122"/>
        <v>48</v>
      </c>
      <c r="N977" s="11">
        <f t="shared" si="123"/>
        <v>0.75</v>
      </c>
      <c r="O977" s="3">
        <f t="shared" si="124"/>
        <v>40.000000000000014</v>
      </c>
      <c r="P977">
        <f t="shared" si="125"/>
        <v>1</v>
      </c>
      <c r="Q977">
        <f t="shared" si="126"/>
        <v>0.34782608695652173</v>
      </c>
      <c r="R977">
        <f t="shared" si="127"/>
        <v>1</v>
      </c>
    </row>
    <row r="978" spans="1:18" x14ac:dyDescent="0.3">
      <c r="A978">
        <v>4</v>
      </c>
      <c r="B978">
        <v>41.897865000000003</v>
      </c>
      <c r="C978">
        <v>-87.630874000000006</v>
      </c>
      <c r="D978" s="1">
        <v>0.79166666666666663</v>
      </c>
      <c r="E978" s="1">
        <v>0.99930555555555556</v>
      </c>
      <c r="F978" t="s">
        <v>13</v>
      </c>
      <c r="G978" cm="1">
        <f t="array" ref="G978">_xlfn.IFS(F978="Fast Food",0,F978="Groceries",1,F978="Home",2,F978="Library",3,F978="Mall",4,F978="Museum",5,F978="Nightclub",6,F978="Park",7,F978="Parking",8,F978="Restaurant",9,F978="Work",10)</f>
        <v>2</v>
      </c>
      <c r="H978" t="s">
        <v>10</v>
      </c>
      <c r="I978">
        <v>26</v>
      </c>
      <c r="J978" s="2">
        <v>44159</v>
      </c>
      <c r="K978">
        <f t="shared" si="120"/>
        <v>1</v>
      </c>
      <c r="L978" t="str">
        <f t="shared" si="121"/>
        <v>Tu</v>
      </c>
      <c r="M978">
        <f t="shared" si="122"/>
        <v>48</v>
      </c>
      <c r="N978" s="11">
        <f t="shared" si="123"/>
        <v>0.83333333333333326</v>
      </c>
      <c r="O978" s="3">
        <f t="shared" si="124"/>
        <v>239.00000000000011</v>
      </c>
      <c r="P978">
        <f t="shared" si="125"/>
        <v>1</v>
      </c>
      <c r="Q978">
        <f t="shared" si="126"/>
        <v>0.5</v>
      </c>
      <c r="R978">
        <f t="shared" si="127"/>
        <v>1</v>
      </c>
    </row>
    <row r="979" spans="1:18" x14ac:dyDescent="0.3">
      <c r="A979">
        <v>5</v>
      </c>
      <c r="B979">
        <v>41.874848999999998</v>
      </c>
      <c r="C979">
        <v>-87.634506000000002</v>
      </c>
      <c r="D979" s="1">
        <v>0.25</v>
      </c>
      <c r="E979" s="1">
        <v>0.3125</v>
      </c>
      <c r="F979" t="s">
        <v>16</v>
      </c>
      <c r="G979" cm="1">
        <f t="array" ref="G979">_xlfn.IFS(F979="Fast Food",0,F979="Groceries",1,F979="Home",2,F979="Library",3,F979="Mall",4,F979="Museum",5,F979="Nightclub",6,F979="Park",7,F979="Parking",8,F979="Restaurant",9,F979="Work",10)</f>
        <v>7</v>
      </c>
      <c r="H979" t="s">
        <v>10</v>
      </c>
      <c r="I979">
        <v>27</v>
      </c>
      <c r="J979" s="2">
        <v>44159</v>
      </c>
      <c r="K979">
        <f t="shared" si="120"/>
        <v>1</v>
      </c>
      <c r="L979" t="str">
        <f t="shared" si="121"/>
        <v>Tu</v>
      </c>
      <c r="M979">
        <f t="shared" si="122"/>
        <v>48</v>
      </c>
      <c r="N979" s="11">
        <f t="shared" si="123"/>
        <v>0.25</v>
      </c>
      <c r="O979" s="3">
        <f t="shared" si="124"/>
        <v>90</v>
      </c>
      <c r="P979">
        <f t="shared" si="125"/>
        <v>1</v>
      </c>
      <c r="Q979">
        <f t="shared" si="126"/>
        <v>0.5714285714285714</v>
      </c>
      <c r="R979">
        <f t="shared" si="127"/>
        <v>1</v>
      </c>
    </row>
    <row r="980" spans="1:18" x14ac:dyDescent="0.3">
      <c r="A980">
        <v>5</v>
      </c>
      <c r="B980">
        <v>41.880653000000002</v>
      </c>
      <c r="C980">
        <v>-87.636480000000006</v>
      </c>
      <c r="D980" s="1">
        <v>0.375</v>
      </c>
      <c r="E980" s="1">
        <v>0.70833333333333337</v>
      </c>
      <c r="F980" t="s">
        <v>12</v>
      </c>
      <c r="G980" cm="1">
        <f t="array" ref="G980">_xlfn.IFS(F980="Fast Food",0,F980="Groceries",1,F980="Home",2,F980="Library",3,F980="Mall",4,F980="Museum",5,F980="Nightclub",6,F980="Park",7,F980="Parking",8,F980="Restaurant",9,F980="Work",10)</f>
        <v>10</v>
      </c>
      <c r="H980" t="s">
        <v>10</v>
      </c>
      <c r="I980">
        <v>27</v>
      </c>
      <c r="J980" s="2">
        <v>44159</v>
      </c>
      <c r="K980">
        <f t="shared" si="120"/>
        <v>1</v>
      </c>
      <c r="L980" t="str">
        <f t="shared" si="121"/>
        <v>Tu</v>
      </c>
      <c r="M980">
        <f t="shared" si="122"/>
        <v>48</v>
      </c>
      <c r="N980" s="11">
        <f t="shared" si="123"/>
        <v>0.41666666666666663</v>
      </c>
      <c r="O980" s="3">
        <f t="shared" si="124"/>
        <v>420.00000000000011</v>
      </c>
      <c r="P980">
        <f t="shared" si="125"/>
        <v>1</v>
      </c>
      <c r="Q980">
        <f t="shared" si="126"/>
        <v>0.2</v>
      </c>
      <c r="R980">
        <f t="shared" si="127"/>
        <v>1</v>
      </c>
    </row>
    <row r="981" spans="1:18" x14ac:dyDescent="0.3">
      <c r="A981">
        <v>5</v>
      </c>
      <c r="B981">
        <v>41.881996999999998</v>
      </c>
      <c r="C981">
        <v>-87.627484999999993</v>
      </c>
      <c r="D981" s="1">
        <v>0.73958333333333337</v>
      </c>
      <c r="E981" s="1">
        <v>0.77083333333333337</v>
      </c>
      <c r="F981" t="s">
        <v>15</v>
      </c>
      <c r="G981" cm="1">
        <f t="array" ref="G981">_xlfn.IFS(F981="Fast Food",0,F981="Groceries",1,F981="Home",2,F981="Library",3,F981="Mall",4,F981="Museum",5,F981="Nightclub",6,F981="Park",7,F981="Parking",8,F981="Restaurant",9,F981="Work",10)</f>
        <v>1</v>
      </c>
      <c r="H981" t="s">
        <v>10</v>
      </c>
      <c r="I981">
        <v>27</v>
      </c>
      <c r="J981" s="2">
        <v>44159</v>
      </c>
      <c r="K981">
        <f t="shared" si="120"/>
        <v>1</v>
      </c>
      <c r="L981" t="str">
        <f t="shared" si="121"/>
        <v>Tu</v>
      </c>
      <c r="M981">
        <f t="shared" si="122"/>
        <v>48</v>
      </c>
      <c r="N981" s="11">
        <f t="shared" si="123"/>
        <v>0.75</v>
      </c>
      <c r="O981" s="3">
        <f t="shared" si="124"/>
        <v>30.000000000000053</v>
      </c>
      <c r="P981">
        <f t="shared" si="125"/>
        <v>0.875</v>
      </c>
      <c r="Q981">
        <f t="shared" si="126"/>
        <v>0.30434782608695654</v>
      </c>
      <c r="R981">
        <f t="shared" si="127"/>
        <v>0.875</v>
      </c>
    </row>
    <row r="982" spans="1:18" x14ac:dyDescent="0.3">
      <c r="A982">
        <v>5</v>
      </c>
      <c r="B982">
        <v>41.897865000000003</v>
      </c>
      <c r="C982">
        <v>-87.630874000000006</v>
      </c>
      <c r="D982" s="1">
        <v>0.73958333333333337</v>
      </c>
      <c r="E982" s="1">
        <v>0.99930555555555556</v>
      </c>
      <c r="F982" t="s">
        <v>13</v>
      </c>
      <c r="G982" cm="1">
        <f t="array" ref="G982">_xlfn.IFS(F982="Fast Food",0,F982="Groceries",1,F982="Home",2,F982="Library",3,F982="Mall",4,F982="Museum",5,F982="Nightclub",6,F982="Park",7,F982="Parking",8,F982="Restaurant",9,F982="Work",10)</f>
        <v>2</v>
      </c>
      <c r="H982" t="s">
        <v>10</v>
      </c>
      <c r="I982">
        <v>27</v>
      </c>
      <c r="J982" s="2">
        <v>44159</v>
      </c>
      <c r="K982">
        <f t="shared" si="120"/>
        <v>1</v>
      </c>
      <c r="L982" t="str">
        <f t="shared" si="121"/>
        <v>Tu</v>
      </c>
      <c r="M982">
        <f t="shared" si="122"/>
        <v>48</v>
      </c>
      <c r="N982" s="11">
        <f t="shared" si="123"/>
        <v>0.75</v>
      </c>
      <c r="O982" s="3">
        <f t="shared" si="124"/>
        <v>359</v>
      </c>
      <c r="P982">
        <f t="shared" si="125"/>
        <v>1</v>
      </c>
      <c r="Q982">
        <f t="shared" si="126"/>
        <v>0.25</v>
      </c>
      <c r="R982">
        <f t="shared" si="127"/>
        <v>1</v>
      </c>
    </row>
    <row r="983" spans="1:18" x14ac:dyDescent="0.3">
      <c r="A983">
        <v>6</v>
      </c>
      <c r="B983">
        <v>41.874848999999998</v>
      </c>
      <c r="C983">
        <v>-87.634506000000002</v>
      </c>
      <c r="D983" s="1">
        <v>0.25</v>
      </c>
      <c r="E983" s="1">
        <v>0.31944444444444448</v>
      </c>
      <c r="F983" t="s">
        <v>16</v>
      </c>
      <c r="G983" cm="1">
        <f t="array" ref="G983">_xlfn.IFS(F983="Fast Food",0,F983="Groceries",1,F983="Home",2,F983="Library",3,F983="Mall",4,F983="Museum",5,F983="Nightclub",6,F983="Park",7,F983="Parking",8,F983="Restaurant",9,F983="Work",10)</f>
        <v>7</v>
      </c>
      <c r="H983" t="s">
        <v>14</v>
      </c>
      <c r="I983">
        <v>29</v>
      </c>
      <c r="J983" s="2">
        <v>44159</v>
      </c>
      <c r="K983">
        <f t="shared" si="120"/>
        <v>1</v>
      </c>
      <c r="L983" t="str">
        <f t="shared" si="121"/>
        <v>Tu</v>
      </c>
      <c r="M983">
        <f t="shared" si="122"/>
        <v>48</v>
      </c>
      <c r="N983" s="11">
        <f t="shared" si="123"/>
        <v>0.25</v>
      </c>
      <c r="O983" s="3">
        <f t="shared" si="124"/>
        <v>100.00000000000004</v>
      </c>
      <c r="P983">
        <f t="shared" si="125"/>
        <v>0.75</v>
      </c>
      <c r="Q983">
        <f t="shared" si="126"/>
        <v>0.42857142857142855</v>
      </c>
      <c r="R983">
        <f t="shared" si="127"/>
        <v>0.75</v>
      </c>
    </row>
    <row r="984" spans="1:18" x14ac:dyDescent="0.3">
      <c r="A984">
        <v>6</v>
      </c>
      <c r="B984">
        <v>41.880653000000002</v>
      </c>
      <c r="C984">
        <v>-87.636480000000006</v>
      </c>
      <c r="D984" s="1">
        <v>0.375</v>
      </c>
      <c r="E984" s="1">
        <v>0.71527777777777779</v>
      </c>
      <c r="F984" t="s">
        <v>12</v>
      </c>
      <c r="G984" cm="1">
        <f t="array" ref="G984">_xlfn.IFS(F984="Fast Food",0,F984="Groceries",1,F984="Home",2,F984="Library",3,F984="Mall",4,F984="Museum",5,F984="Nightclub",6,F984="Park",7,F984="Parking",8,F984="Restaurant",9,F984="Work",10)</f>
        <v>10</v>
      </c>
      <c r="H984" t="s">
        <v>14</v>
      </c>
      <c r="I984">
        <v>29</v>
      </c>
      <c r="J984" s="2">
        <v>44159</v>
      </c>
      <c r="K984">
        <f t="shared" si="120"/>
        <v>1</v>
      </c>
      <c r="L984" t="str">
        <f t="shared" si="121"/>
        <v>Tu</v>
      </c>
      <c r="M984">
        <f t="shared" si="122"/>
        <v>48</v>
      </c>
      <c r="N984" s="11">
        <f t="shared" si="123"/>
        <v>0.41666666666666663</v>
      </c>
      <c r="O984" s="3">
        <f t="shared" si="124"/>
        <v>430.00000000000006</v>
      </c>
      <c r="P984">
        <f t="shared" si="125"/>
        <v>1</v>
      </c>
      <c r="Q984">
        <f t="shared" si="126"/>
        <v>0.2</v>
      </c>
      <c r="R984">
        <f t="shared" si="127"/>
        <v>1</v>
      </c>
    </row>
    <row r="985" spans="1:18" x14ac:dyDescent="0.3">
      <c r="A985">
        <v>6</v>
      </c>
      <c r="B985">
        <v>41.881996999999998</v>
      </c>
      <c r="C985">
        <v>-87.627484999999993</v>
      </c>
      <c r="D985" s="1">
        <v>0.73958333333333337</v>
      </c>
      <c r="E985" s="1">
        <v>0.77777777777777779</v>
      </c>
      <c r="F985" t="s">
        <v>15</v>
      </c>
      <c r="G985" cm="1">
        <f t="array" ref="G985">_xlfn.IFS(F985="Fast Food",0,F985="Groceries",1,F985="Home",2,F985="Library",3,F985="Mall",4,F985="Museum",5,F985="Nightclub",6,F985="Park",7,F985="Parking",8,F985="Restaurant",9,F985="Work",10)</f>
        <v>1</v>
      </c>
      <c r="H985" t="s">
        <v>14</v>
      </c>
      <c r="I985">
        <v>29</v>
      </c>
      <c r="J985" s="2">
        <v>44159</v>
      </c>
      <c r="K985">
        <f t="shared" si="120"/>
        <v>1</v>
      </c>
      <c r="L985" t="str">
        <f t="shared" si="121"/>
        <v>Tu</v>
      </c>
      <c r="M985">
        <f t="shared" si="122"/>
        <v>48</v>
      </c>
      <c r="N985" s="11">
        <f t="shared" si="123"/>
        <v>0.75</v>
      </c>
      <c r="O985" s="3">
        <f t="shared" si="124"/>
        <v>40.000000000000014</v>
      </c>
      <c r="P985">
        <f t="shared" si="125"/>
        <v>1</v>
      </c>
      <c r="Q985">
        <f t="shared" si="126"/>
        <v>0.34782608695652173</v>
      </c>
      <c r="R985">
        <f t="shared" si="127"/>
        <v>1</v>
      </c>
    </row>
    <row r="986" spans="1:18" x14ac:dyDescent="0.3">
      <c r="A986">
        <v>6</v>
      </c>
      <c r="B986">
        <v>41.897865000000003</v>
      </c>
      <c r="C986">
        <v>-87.630874000000006</v>
      </c>
      <c r="D986" s="1">
        <v>0.73958333333333337</v>
      </c>
      <c r="E986" s="1">
        <v>0.99930555555555556</v>
      </c>
      <c r="F986" t="s">
        <v>13</v>
      </c>
      <c r="G986" cm="1">
        <f t="array" ref="G986">_xlfn.IFS(F986="Fast Food",0,F986="Groceries",1,F986="Home",2,F986="Library",3,F986="Mall",4,F986="Museum",5,F986="Nightclub",6,F986="Park",7,F986="Parking",8,F986="Restaurant",9,F986="Work",10)</f>
        <v>2</v>
      </c>
      <c r="H986" t="s">
        <v>14</v>
      </c>
      <c r="I986">
        <v>29</v>
      </c>
      <c r="J986" s="2">
        <v>44159</v>
      </c>
      <c r="K986">
        <f t="shared" si="120"/>
        <v>1</v>
      </c>
      <c r="L986" t="str">
        <f t="shared" si="121"/>
        <v>Tu</v>
      </c>
      <c r="M986">
        <f t="shared" si="122"/>
        <v>48</v>
      </c>
      <c r="N986" s="11">
        <f t="shared" si="123"/>
        <v>0.75</v>
      </c>
      <c r="O986" s="3">
        <f t="shared" si="124"/>
        <v>359</v>
      </c>
      <c r="P986">
        <f t="shared" si="125"/>
        <v>1</v>
      </c>
      <c r="Q986">
        <f t="shared" si="126"/>
        <v>0.25</v>
      </c>
      <c r="R986">
        <f t="shared" si="127"/>
        <v>1</v>
      </c>
    </row>
    <row r="987" spans="1:18" x14ac:dyDescent="0.3">
      <c r="A987">
        <v>1</v>
      </c>
      <c r="B987">
        <v>41.879604</v>
      </c>
      <c r="C987">
        <v>-87.633663999999996</v>
      </c>
      <c r="D987" s="1">
        <v>0.33333333333333331</v>
      </c>
      <c r="E987" s="1">
        <v>0.34027777777777773</v>
      </c>
      <c r="F987" t="s">
        <v>9</v>
      </c>
      <c r="G987" cm="1">
        <f t="array" ref="G987">_xlfn.IFS(F987="Fast Food",0,F987="Groceries",1,F987="Home",2,F987="Library",3,F987="Mall",4,F987="Museum",5,F987="Nightclub",6,F987="Park",7,F987="Parking",8,F987="Restaurant",9,F987="Work",10)</f>
        <v>0</v>
      </c>
      <c r="H987" t="s">
        <v>10</v>
      </c>
      <c r="I987">
        <v>25</v>
      </c>
      <c r="J987" s="2">
        <v>44160</v>
      </c>
      <c r="K987">
        <f t="shared" si="120"/>
        <v>1</v>
      </c>
      <c r="L987" t="str">
        <f t="shared" si="121"/>
        <v>W</v>
      </c>
      <c r="M987">
        <f t="shared" si="122"/>
        <v>48</v>
      </c>
      <c r="N987" s="11">
        <f t="shared" si="123"/>
        <v>0.33333333333333331</v>
      </c>
      <c r="O987" s="3">
        <f t="shared" si="124"/>
        <v>9.9999999999999645</v>
      </c>
      <c r="P987">
        <f t="shared" si="125"/>
        <v>1</v>
      </c>
      <c r="Q987">
        <f t="shared" si="126"/>
        <v>0.53333333333333333</v>
      </c>
      <c r="R987">
        <f t="shared" si="127"/>
        <v>1</v>
      </c>
    </row>
    <row r="988" spans="1:18" x14ac:dyDescent="0.3">
      <c r="A988">
        <v>1</v>
      </c>
      <c r="B988">
        <v>41.877676999999998</v>
      </c>
      <c r="C988">
        <v>-87.634251000000006</v>
      </c>
      <c r="D988" s="1">
        <v>0.34375</v>
      </c>
      <c r="E988" s="1">
        <v>0.34722222222222227</v>
      </c>
      <c r="F988" t="s">
        <v>11</v>
      </c>
      <c r="G988" cm="1">
        <f t="array" ref="G988">_xlfn.IFS(F988="Fast Food",0,F988="Groceries",1,F988="Home",2,F988="Library",3,F988="Mall",4,F988="Museum",5,F988="Nightclub",6,F988="Park",7,F988="Parking",8,F988="Restaurant",9,F988="Work",10)</f>
        <v>8</v>
      </c>
      <c r="H988" t="s">
        <v>10</v>
      </c>
      <c r="I988">
        <v>25</v>
      </c>
      <c r="J988" s="2">
        <v>44160</v>
      </c>
      <c r="K988">
        <f t="shared" si="120"/>
        <v>1</v>
      </c>
      <c r="L988" t="str">
        <f t="shared" si="121"/>
        <v>W</v>
      </c>
      <c r="M988">
        <f t="shared" si="122"/>
        <v>48</v>
      </c>
      <c r="N988" s="11">
        <f t="shared" si="123"/>
        <v>0.33333333333333331</v>
      </c>
      <c r="O988" s="3">
        <f t="shared" si="124"/>
        <v>20.000000000000089</v>
      </c>
      <c r="P988">
        <f t="shared" si="125"/>
        <v>1</v>
      </c>
      <c r="Q988">
        <f t="shared" si="126"/>
        <v>1</v>
      </c>
      <c r="R988">
        <f t="shared" si="127"/>
        <v>1</v>
      </c>
    </row>
    <row r="989" spans="1:18" x14ac:dyDescent="0.3">
      <c r="A989">
        <v>1</v>
      </c>
      <c r="B989">
        <v>41.880653000000002</v>
      </c>
      <c r="C989">
        <v>-87.636480000000006</v>
      </c>
      <c r="D989" s="1">
        <v>0.35416666666666669</v>
      </c>
      <c r="E989" s="1">
        <v>0.5</v>
      </c>
      <c r="F989" t="s">
        <v>12</v>
      </c>
      <c r="G989" cm="1">
        <f t="array" ref="G989">_xlfn.IFS(F989="Fast Food",0,F989="Groceries",1,F989="Home",2,F989="Library",3,F989="Mall",4,F989="Museum",5,F989="Nightclub",6,F989="Park",7,F989="Parking",8,F989="Restaurant",9,F989="Work",10)</f>
        <v>10</v>
      </c>
      <c r="H989" t="s">
        <v>10</v>
      </c>
      <c r="I989">
        <v>25</v>
      </c>
      <c r="J989" s="2">
        <v>44160</v>
      </c>
      <c r="K989">
        <f t="shared" si="120"/>
        <v>1</v>
      </c>
      <c r="L989" t="str">
        <f t="shared" si="121"/>
        <v>W</v>
      </c>
      <c r="M989">
        <f t="shared" si="122"/>
        <v>48</v>
      </c>
      <c r="N989" s="11">
        <f t="shared" si="123"/>
        <v>0.33333333333333331</v>
      </c>
      <c r="O989" s="3">
        <f t="shared" si="124"/>
        <v>240.00000000000003</v>
      </c>
      <c r="P989">
        <f t="shared" si="125"/>
        <v>1</v>
      </c>
      <c r="Q989">
        <f t="shared" si="126"/>
        <v>1</v>
      </c>
      <c r="R989">
        <f t="shared" si="127"/>
        <v>1</v>
      </c>
    </row>
    <row r="990" spans="1:18" x14ac:dyDescent="0.3">
      <c r="A990">
        <v>1</v>
      </c>
      <c r="B990">
        <v>41.897865000000003</v>
      </c>
      <c r="C990">
        <v>-87.630874000000006</v>
      </c>
      <c r="D990" s="1">
        <v>0.72916666666666663</v>
      </c>
      <c r="E990" s="1">
        <v>0.99930555555555556</v>
      </c>
      <c r="F990" t="s">
        <v>13</v>
      </c>
      <c r="G990" cm="1">
        <f t="array" ref="G990">_xlfn.IFS(F990="Fast Food",0,F990="Groceries",1,F990="Home",2,F990="Library",3,F990="Mall",4,F990="Museum",5,F990="Nightclub",6,F990="Park",7,F990="Parking",8,F990="Restaurant",9,F990="Work",10)</f>
        <v>2</v>
      </c>
      <c r="H990" t="s">
        <v>10</v>
      </c>
      <c r="I990">
        <v>25</v>
      </c>
      <c r="J990" s="2">
        <v>44160</v>
      </c>
      <c r="K990">
        <f t="shared" si="120"/>
        <v>1</v>
      </c>
      <c r="L990" t="str">
        <f t="shared" si="121"/>
        <v>W</v>
      </c>
      <c r="M990">
        <f t="shared" si="122"/>
        <v>48</v>
      </c>
      <c r="N990" s="11">
        <f t="shared" si="123"/>
        <v>0.75</v>
      </c>
      <c r="O990" s="3">
        <f t="shared" si="124"/>
        <v>359</v>
      </c>
      <c r="P990">
        <f t="shared" si="125"/>
        <v>1</v>
      </c>
      <c r="Q990">
        <f t="shared" si="126"/>
        <v>0.25</v>
      </c>
      <c r="R990">
        <f t="shared" si="127"/>
        <v>1</v>
      </c>
    </row>
    <row r="991" spans="1:18" x14ac:dyDescent="0.3">
      <c r="A991">
        <v>2</v>
      </c>
      <c r="B991">
        <v>41.879604</v>
      </c>
      <c r="C991">
        <v>-87.633663999999996</v>
      </c>
      <c r="D991" s="1">
        <v>0.3125</v>
      </c>
      <c r="E991" s="1">
        <v>0.35416666666666669</v>
      </c>
      <c r="F991" t="s">
        <v>9</v>
      </c>
      <c r="G991" cm="1">
        <f t="array" ref="G991">_xlfn.IFS(F991="Fast Food",0,F991="Groceries",1,F991="Home",2,F991="Library",3,F991="Mall",4,F991="Museum",5,F991="Nightclub",6,F991="Park",7,F991="Parking",8,F991="Restaurant",9,F991="Work",10)</f>
        <v>0</v>
      </c>
      <c r="H991" t="s">
        <v>14</v>
      </c>
      <c r="I991">
        <v>27</v>
      </c>
      <c r="J991" s="2">
        <v>44160</v>
      </c>
      <c r="K991">
        <f t="shared" si="120"/>
        <v>1</v>
      </c>
      <c r="L991" t="str">
        <f t="shared" si="121"/>
        <v>W</v>
      </c>
      <c r="M991">
        <f t="shared" si="122"/>
        <v>48</v>
      </c>
      <c r="N991" s="11">
        <f t="shared" si="123"/>
        <v>0.33333333333333331</v>
      </c>
      <c r="O991" s="3">
        <f t="shared" si="124"/>
        <v>30.000000000000053</v>
      </c>
      <c r="P991">
        <f t="shared" si="125"/>
        <v>0.875</v>
      </c>
      <c r="Q991">
        <f t="shared" si="126"/>
        <v>0.46666666666666667</v>
      </c>
      <c r="R991">
        <f t="shared" si="127"/>
        <v>0.875</v>
      </c>
    </row>
    <row r="992" spans="1:18" x14ac:dyDescent="0.3">
      <c r="A992">
        <v>2</v>
      </c>
      <c r="B992">
        <v>41.880653000000002</v>
      </c>
      <c r="C992">
        <v>-87.636480000000006</v>
      </c>
      <c r="D992" s="1">
        <v>0.375</v>
      </c>
      <c r="E992" s="1">
        <v>0.70833333333333337</v>
      </c>
      <c r="F992" t="s">
        <v>12</v>
      </c>
      <c r="G992" cm="1">
        <f t="array" ref="G992">_xlfn.IFS(F992="Fast Food",0,F992="Groceries",1,F992="Home",2,F992="Library",3,F992="Mall",4,F992="Museum",5,F992="Nightclub",6,F992="Park",7,F992="Parking",8,F992="Restaurant",9,F992="Work",10)</f>
        <v>10</v>
      </c>
      <c r="H992" t="s">
        <v>14</v>
      </c>
      <c r="I992">
        <v>27</v>
      </c>
      <c r="J992" s="2">
        <v>44160</v>
      </c>
      <c r="K992">
        <f t="shared" si="120"/>
        <v>1</v>
      </c>
      <c r="L992" t="str">
        <f t="shared" si="121"/>
        <v>W</v>
      </c>
      <c r="M992">
        <f t="shared" si="122"/>
        <v>48</v>
      </c>
      <c r="N992" s="11">
        <f t="shared" si="123"/>
        <v>0.41666666666666663</v>
      </c>
      <c r="O992" s="3">
        <f t="shared" si="124"/>
        <v>420.00000000000011</v>
      </c>
      <c r="P992">
        <f t="shared" si="125"/>
        <v>1</v>
      </c>
      <c r="Q992">
        <f t="shared" si="126"/>
        <v>0.2</v>
      </c>
      <c r="R992">
        <f t="shared" si="127"/>
        <v>1</v>
      </c>
    </row>
    <row r="993" spans="1:18" x14ac:dyDescent="0.3">
      <c r="A993">
        <v>2</v>
      </c>
      <c r="B993">
        <v>41.897865000000003</v>
      </c>
      <c r="C993">
        <v>-87.630874000000006</v>
      </c>
      <c r="D993" s="1">
        <v>0.73958333333333337</v>
      </c>
      <c r="E993" s="1">
        <v>0.99930555555555556</v>
      </c>
      <c r="F993" t="s">
        <v>13</v>
      </c>
      <c r="G993" cm="1">
        <f t="array" ref="G993">_xlfn.IFS(F993="Fast Food",0,F993="Groceries",1,F993="Home",2,F993="Library",3,F993="Mall",4,F993="Museum",5,F993="Nightclub",6,F993="Park",7,F993="Parking",8,F993="Restaurant",9,F993="Work",10)</f>
        <v>2</v>
      </c>
      <c r="H993" t="s">
        <v>14</v>
      </c>
      <c r="I993">
        <v>27</v>
      </c>
      <c r="J993" s="2">
        <v>44160</v>
      </c>
      <c r="K993">
        <f t="shared" si="120"/>
        <v>1</v>
      </c>
      <c r="L993" t="str">
        <f t="shared" si="121"/>
        <v>W</v>
      </c>
      <c r="M993">
        <f t="shared" si="122"/>
        <v>48</v>
      </c>
      <c r="N993" s="11">
        <f t="shared" si="123"/>
        <v>0.75</v>
      </c>
      <c r="O993" s="3">
        <f t="shared" si="124"/>
        <v>359</v>
      </c>
      <c r="P993">
        <f t="shared" si="125"/>
        <v>1</v>
      </c>
      <c r="Q993">
        <f t="shared" si="126"/>
        <v>0.25</v>
      </c>
      <c r="R993">
        <f t="shared" si="127"/>
        <v>1</v>
      </c>
    </row>
    <row r="994" spans="1:18" x14ac:dyDescent="0.3">
      <c r="A994">
        <v>3</v>
      </c>
      <c r="B994">
        <v>41.880653000000002</v>
      </c>
      <c r="C994">
        <v>-87.636480000000006</v>
      </c>
      <c r="D994" s="1">
        <v>0.375</v>
      </c>
      <c r="E994" s="1">
        <v>0.70833333333333337</v>
      </c>
      <c r="F994" t="s">
        <v>12</v>
      </c>
      <c r="G994" cm="1">
        <f t="array" ref="G994">_xlfn.IFS(F994="Fast Food",0,F994="Groceries",1,F994="Home",2,F994="Library",3,F994="Mall",4,F994="Museum",5,F994="Nightclub",6,F994="Park",7,F994="Parking",8,F994="Restaurant",9,F994="Work",10)</f>
        <v>10</v>
      </c>
      <c r="H994" t="s">
        <v>14</v>
      </c>
      <c r="I994">
        <v>29</v>
      </c>
      <c r="J994" s="2">
        <v>44160</v>
      </c>
      <c r="K994">
        <f t="shared" si="120"/>
        <v>1</v>
      </c>
      <c r="L994" t="str">
        <f t="shared" si="121"/>
        <v>W</v>
      </c>
      <c r="M994">
        <f t="shared" si="122"/>
        <v>48</v>
      </c>
      <c r="N994" s="11">
        <f t="shared" si="123"/>
        <v>0.41666666666666663</v>
      </c>
      <c r="O994" s="3">
        <f t="shared" si="124"/>
        <v>420.00000000000011</v>
      </c>
      <c r="P994">
        <f t="shared" si="125"/>
        <v>1</v>
      </c>
      <c r="Q994">
        <f t="shared" si="126"/>
        <v>0.2</v>
      </c>
      <c r="R994">
        <f t="shared" si="127"/>
        <v>1</v>
      </c>
    </row>
    <row r="995" spans="1:18" x14ac:dyDescent="0.3">
      <c r="A995">
        <v>3</v>
      </c>
      <c r="B995">
        <v>41.881996999999998</v>
      </c>
      <c r="C995">
        <v>-87.627484999999993</v>
      </c>
      <c r="D995" s="1">
        <v>0.73958333333333337</v>
      </c>
      <c r="E995" s="1">
        <v>0.77083333333333337</v>
      </c>
      <c r="F995" t="s">
        <v>15</v>
      </c>
      <c r="G995" cm="1">
        <f t="array" ref="G995">_xlfn.IFS(F995="Fast Food",0,F995="Groceries",1,F995="Home",2,F995="Library",3,F995="Mall",4,F995="Museum",5,F995="Nightclub",6,F995="Park",7,F995="Parking",8,F995="Restaurant",9,F995="Work",10)</f>
        <v>1</v>
      </c>
      <c r="H995" t="s">
        <v>14</v>
      </c>
      <c r="I995">
        <v>29</v>
      </c>
      <c r="J995" s="2">
        <v>44160</v>
      </c>
      <c r="K995">
        <f t="shared" si="120"/>
        <v>1</v>
      </c>
      <c r="L995" t="str">
        <f t="shared" si="121"/>
        <v>W</v>
      </c>
      <c r="M995">
        <f t="shared" si="122"/>
        <v>48</v>
      </c>
      <c r="N995" s="11">
        <f t="shared" si="123"/>
        <v>0.75</v>
      </c>
      <c r="O995" s="3">
        <f t="shared" si="124"/>
        <v>30.000000000000053</v>
      </c>
      <c r="P995">
        <f t="shared" si="125"/>
        <v>1</v>
      </c>
      <c r="Q995">
        <f t="shared" si="126"/>
        <v>0.33333333333333331</v>
      </c>
      <c r="R995">
        <f t="shared" si="127"/>
        <v>1</v>
      </c>
    </row>
    <row r="996" spans="1:18" x14ac:dyDescent="0.3">
      <c r="A996">
        <v>3</v>
      </c>
      <c r="B996">
        <v>41.897865000000003</v>
      </c>
      <c r="C996">
        <v>-87.630874000000006</v>
      </c>
      <c r="D996" s="1">
        <v>0.79166666666666663</v>
      </c>
      <c r="E996" s="1">
        <v>0.99930555555555556</v>
      </c>
      <c r="F996" t="s">
        <v>13</v>
      </c>
      <c r="G996" cm="1">
        <f t="array" ref="G996">_xlfn.IFS(F996="Fast Food",0,F996="Groceries",1,F996="Home",2,F996="Library",3,F996="Mall",4,F996="Museum",5,F996="Nightclub",6,F996="Park",7,F996="Parking",8,F996="Restaurant",9,F996="Work",10)</f>
        <v>2</v>
      </c>
      <c r="H996" t="s">
        <v>14</v>
      </c>
      <c r="I996">
        <v>29</v>
      </c>
      <c r="J996" s="2">
        <v>44160</v>
      </c>
      <c r="K996">
        <f t="shared" si="120"/>
        <v>1</v>
      </c>
      <c r="L996" t="str">
        <f t="shared" si="121"/>
        <v>W</v>
      </c>
      <c r="M996">
        <f t="shared" si="122"/>
        <v>48</v>
      </c>
      <c r="N996" s="11">
        <f t="shared" si="123"/>
        <v>0.83333333333333326</v>
      </c>
      <c r="O996" s="3">
        <f t="shared" si="124"/>
        <v>239.00000000000011</v>
      </c>
      <c r="P996">
        <f t="shared" si="125"/>
        <v>1</v>
      </c>
      <c r="Q996">
        <f t="shared" si="126"/>
        <v>0.5</v>
      </c>
      <c r="R996">
        <f t="shared" si="127"/>
        <v>1</v>
      </c>
    </row>
    <row r="997" spans="1:18" x14ac:dyDescent="0.3">
      <c r="A997">
        <v>4</v>
      </c>
      <c r="B997">
        <v>41.880653000000002</v>
      </c>
      <c r="C997">
        <v>-87.636480000000006</v>
      </c>
      <c r="D997" s="1">
        <v>0.375</v>
      </c>
      <c r="E997" s="1">
        <v>0.71527777777777779</v>
      </c>
      <c r="F997" t="s">
        <v>12</v>
      </c>
      <c r="G997" cm="1">
        <f t="array" ref="G997">_xlfn.IFS(F997="Fast Food",0,F997="Groceries",1,F997="Home",2,F997="Library",3,F997="Mall",4,F997="Museum",5,F997="Nightclub",6,F997="Park",7,F997="Parking",8,F997="Restaurant",9,F997="Work",10)</f>
        <v>10</v>
      </c>
      <c r="H997" t="s">
        <v>10</v>
      </c>
      <c r="I997">
        <v>26</v>
      </c>
      <c r="J997" s="2">
        <v>44160</v>
      </c>
      <c r="K997">
        <f t="shared" si="120"/>
        <v>1</v>
      </c>
      <c r="L997" t="str">
        <f t="shared" si="121"/>
        <v>W</v>
      </c>
      <c r="M997">
        <f t="shared" si="122"/>
        <v>48</v>
      </c>
      <c r="N997" s="11">
        <f t="shared" si="123"/>
        <v>0.41666666666666663</v>
      </c>
      <c r="O997" s="3">
        <f t="shared" si="124"/>
        <v>430.00000000000006</v>
      </c>
      <c r="P997">
        <f t="shared" si="125"/>
        <v>1</v>
      </c>
      <c r="Q997">
        <f t="shared" si="126"/>
        <v>0.2</v>
      </c>
      <c r="R997">
        <f t="shared" si="127"/>
        <v>1</v>
      </c>
    </row>
    <row r="998" spans="1:18" x14ac:dyDescent="0.3">
      <c r="A998">
        <v>4</v>
      </c>
      <c r="B998">
        <v>41.897865000000003</v>
      </c>
      <c r="C998">
        <v>-87.630874000000006</v>
      </c>
      <c r="D998" s="1">
        <v>0.79166666666666663</v>
      </c>
      <c r="E998" s="1">
        <v>0.99930555555555556</v>
      </c>
      <c r="F998" t="s">
        <v>13</v>
      </c>
      <c r="G998" cm="1">
        <f t="array" ref="G998">_xlfn.IFS(F998="Fast Food",0,F998="Groceries",1,F998="Home",2,F998="Library",3,F998="Mall",4,F998="Museum",5,F998="Nightclub",6,F998="Park",7,F998="Parking",8,F998="Restaurant",9,F998="Work",10)</f>
        <v>2</v>
      </c>
      <c r="H998" t="s">
        <v>10</v>
      </c>
      <c r="I998">
        <v>26</v>
      </c>
      <c r="J998" s="2">
        <v>44160</v>
      </c>
      <c r="K998">
        <f t="shared" si="120"/>
        <v>1</v>
      </c>
      <c r="L998" t="str">
        <f t="shared" si="121"/>
        <v>W</v>
      </c>
      <c r="M998">
        <f t="shared" si="122"/>
        <v>48</v>
      </c>
      <c r="N998" s="11">
        <f t="shared" si="123"/>
        <v>0.83333333333333326</v>
      </c>
      <c r="O998" s="3">
        <f t="shared" si="124"/>
        <v>239.00000000000011</v>
      </c>
      <c r="P998">
        <f t="shared" si="125"/>
        <v>1</v>
      </c>
      <c r="Q998">
        <f t="shared" si="126"/>
        <v>0.5</v>
      </c>
      <c r="R998">
        <f t="shared" si="127"/>
        <v>1</v>
      </c>
    </row>
    <row r="999" spans="1:18" x14ac:dyDescent="0.3">
      <c r="A999">
        <v>5</v>
      </c>
      <c r="B999">
        <v>41.874848999999998</v>
      </c>
      <c r="C999">
        <v>-87.634506000000002</v>
      </c>
      <c r="D999" s="1">
        <v>0.25</v>
      </c>
      <c r="E999" s="1">
        <v>0.3125</v>
      </c>
      <c r="F999" t="s">
        <v>16</v>
      </c>
      <c r="G999" cm="1">
        <f t="array" ref="G999">_xlfn.IFS(F999="Fast Food",0,F999="Groceries",1,F999="Home",2,F999="Library",3,F999="Mall",4,F999="Museum",5,F999="Nightclub",6,F999="Park",7,F999="Parking",8,F999="Restaurant",9,F999="Work",10)</f>
        <v>7</v>
      </c>
      <c r="H999" t="s">
        <v>10</v>
      </c>
      <c r="I999">
        <v>27</v>
      </c>
      <c r="J999" s="2">
        <v>44160</v>
      </c>
      <c r="K999">
        <f t="shared" si="120"/>
        <v>1</v>
      </c>
      <c r="L999" t="str">
        <f t="shared" si="121"/>
        <v>W</v>
      </c>
      <c r="M999">
        <f t="shared" si="122"/>
        <v>48</v>
      </c>
      <c r="N999" s="11">
        <f t="shared" si="123"/>
        <v>0.25</v>
      </c>
      <c r="O999" s="3">
        <f t="shared" si="124"/>
        <v>90</v>
      </c>
      <c r="P999">
        <f t="shared" si="125"/>
        <v>1</v>
      </c>
      <c r="Q999">
        <f t="shared" si="126"/>
        <v>0.53333333333333333</v>
      </c>
      <c r="R999">
        <f t="shared" si="127"/>
        <v>1</v>
      </c>
    </row>
    <row r="1000" spans="1:18" x14ac:dyDescent="0.3">
      <c r="A1000">
        <v>5</v>
      </c>
      <c r="B1000">
        <v>41.880653000000002</v>
      </c>
      <c r="C1000">
        <v>-87.636480000000006</v>
      </c>
      <c r="D1000" s="1">
        <v>0.375</v>
      </c>
      <c r="E1000" s="1">
        <v>0.70833333333333337</v>
      </c>
      <c r="F1000" t="s">
        <v>12</v>
      </c>
      <c r="G1000" cm="1">
        <f t="array" ref="G1000">_xlfn.IFS(F1000="Fast Food",0,F1000="Groceries",1,F1000="Home",2,F1000="Library",3,F1000="Mall",4,F1000="Museum",5,F1000="Nightclub",6,F1000="Park",7,F1000="Parking",8,F1000="Restaurant",9,F1000="Work",10)</f>
        <v>10</v>
      </c>
      <c r="H1000" t="s">
        <v>10</v>
      </c>
      <c r="I1000">
        <v>27</v>
      </c>
      <c r="J1000" s="2">
        <v>44160</v>
      </c>
      <c r="K1000">
        <f t="shared" si="120"/>
        <v>1</v>
      </c>
      <c r="L1000" t="str">
        <f t="shared" si="121"/>
        <v>W</v>
      </c>
      <c r="M1000">
        <f t="shared" si="122"/>
        <v>48</v>
      </c>
      <c r="N1000" s="11">
        <f t="shared" si="123"/>
        <v>0.41666666666666663</v>
      </c>
      <c r="O1000" s="3">
        <f t="shared" si="124"/>
        <v>420.00000000000011</v>
      </c>
      <c r="P1000">
        <f t="shared" si="125"/>
        <v>1</v>
      </c>
      <c r="Q1000">
        <f t="shared" si="126"/>
        <v>0.2</v>
      </c>
      <c r="R1000">
        <f t="shared" si="127"/>
        <v>1</v>
      </c>
    </row>
    <row r="1001" spans="1:18" x14ac:dyDescent="0.3">
      <c r="A1001">
        <v>5</v>
      </c>
      <c r="B1001">
        <v>41.881996999999998</v>
      </c>
      <c r="C1001">
        <v>-87.627484999999993</v>
      </c>
      <c r="D1001" s="1">
        <v>0.73958333333333337</v>
      </c>
      <c r="E1001" s="1">
        <v>0.77083333333333337</v>
      </c>
      <c r="F1001" t="s">
        <v>15</v>
      </c>
      <c r="G1001" cm="1">
        <f t="array" ref="G1001">_xlfn.IFS(F1001="Fast Food",0,F1001="Groceries",1,F1001="Home",2,F1001="Library",3,F1001="Mall",4,F1001="Museum",5,F1001="Nightclub",6,F1001="Park",7,F1001="Parking",8,F1001="Restaurant",9,F1001="Work",10)</f>
        <v>1</v>
      </c>
      <c r="H1001" t="s">
        <v>10</v>
      </c>
      <c r="I1001">
        <v>27</v>
      </c>
      <c r="J1001" s="2">
        <v>44160</v>
      </c>
      <c r="K1001">
        <f t="shared" si="120"/>
        <v>1</v>
      </c>
      <c r="L1001" t="str">
        <f t="shared" si="121"/>
        <v>W</v>
      </c>
      <c r="M1001">
        <f t="shared" si="122"/>
        <v>48</v>
      </c>
      <c r="N1001" s="11">
        <f t="shared" si="123"/>
        <v>0.75</v>
      </c>
      <c r="O1001" s="3">
        <f t="shared" si="124"/>
        <v>30.000000000000053</v>
      </c>
      <c r="P1001">
        <f t="shared" si="125"/>
        <v>1</v>
      </c>
      <c r="Q1001">
        <f t="shared" si="126"/>
        <v>0.33333333333333331</v>
      </c>
      <c r="R1001">
        <f t="shared" si="127"/>
        <v>1</v>
      </c>
    </row>
    <row r="1002" spans="1:18" x14ac:dyDescent="0.3">
      <c r="A1002">
        <v>5</v>
      </c>
      <c r="B1002">
        <v>41.897865000000003</v>
      </c>
      <c r="C1002">
        <v>-87.630874000000006</v>
      </c>
      <c r="D1002" s="1">
        <v>0.73958333333333337</v>
      </c>
      <c r="E1002" s="1">
        <v>0.99930555555555556</v>
      </c>
      <c r="F1002" t="s">
        <v>13</v>
      </c>
      <c r="G1002" cm="1">
        <f t="array" ref="G1002">_xlfn.IFS(F1002="Fast Food",0,F1002="Groceries",1,F1002="Home",2,F1002="Library",3,F1002="Mall",4,F1002="Museum",5,F1002="Nightclub",6,F1002="Park",7,F1002="Parking",8,F1002="Restaurant",9,F1002="Work",10)</f>
        <v>2</v>
      </c>
      <c r="H1002" t="s">
        <v>10</v>
      </c>
      <c r="I1002">
        <v>27</v>
      </c>
      <c r="J1002" s="2">
        <v>44160</v>
      </c>
      <c r="K1002">
        <f t="shared" si="120"/>
        <v>1</v>
      </c>
      <c r="L1002" t="str">
        <f t="shared" si="121"/>
        <v>W</v>
      </c>
      <c r="M1002">
        <f t="shared" si="122"/>
        <v>48</v>
      </c>
      <c r="N1002" s="11">
        <f t="shared" si="123"/>
        <v>0.75</v>
      </c>
      <c r="O1002" s="3">
        <f t="shared" si="124"/>
        <v>359</v>
      </c>
      <c r="P1002">
        <f t="shared" si="125"/>
        <v>1</v>
      </c>
      <c r="Q1002">
        <f t="shared" si="126"/>
        <v>0.25</v>
      </c>
      <c r="R1002">
        <f t="shared" si="127"/>
        <v>1</v>
      </c>
    </row>
    <row r="1003" spans="1:18" x14ac:dyDescent="0.3">
      <c r="A1003">
        <v>6</v>
      </c>
      <c r="B1003">
        <v>41.880653000000002</v>
      </c>
      <c r="C1003">
        <v>-87.636480000000006</v>
      </c>
      <c r="D1003" s="1">
        <v>0.375</v>
      </c>
      <c r="E1003" s="1">
        <v>0.71527777777777779</v>
      </c>
      <c r="F1003" t="s">
        <v>12</v>
      </c>
      <c r="G1003" cm="1">
        <f t="array" ref="G1003">_xlfn.IFS(F1003="Fast Food",0,F1003="Groceries",1,F1003="Home",2,F1003="Library",3,F1003="Mall",4,F1003="Museum",5,F1003="Nightclub",6,F1003="Park",7,F1003="Parking",8,F1003="Restaurant",9,F1003="Work",10)</f>
        <v>10</v>
      </c>
      <c r="H1003" t="s">
        <v>14</v>
      </c>
      <c r="I1003">
        <v>29</v>
      </c>
      <c r="J1003" s="2">
        <v>44160</v>
      </c>
      <c r="K1003">
        <f t="shared" si="120"/>
        <v>1</v>
      </c>
      <c r="L1003" t="str">
        <f t="shared" si="121"/>
        <v>W</v>
      </c>
      <c r="M1003">
        <f t="shared" si="122"/>
        <v>48</v>
      </c>
      <c r="N1003" s="11">
        <f t="shared" si="123"/>
        <v>0.41666666666666663</v>
      </c>
      <c r="O1003" s="3">
        <f t="shared" si="124"/>
        <v>430.00000000000006</v>
      </c>
      <c r="P1003">
        <f t="shared" si="125"/>
        <v>1</v>
      </c>
      <c r="Q1003">
        <f t="shared" si="126"/>
        <v>0.2</v>
      </c>
      <c r="R1003">
        <f t="shared" si="127"/>
        <v>1</v>
      </c>
    </row>
    <row r="1004" spans="1:18" x14ac:dyDescent="0.3">
      <c r="A1004">
        <v>6</v>
      </c>
      <c r="B1004">
        <v>41.881996999999998</v>
      </c>
      <c r="C1004">
        <v>-87.627484999999993</v>
      </c>
      <c r="D1004" s="1">
        <v>0.73958333333333337</v>
      </c>
      <c r="E1004" s="1">
        <v>0.77777777777777779</v>
      </c>
      <c r="F1004" t="s">
        <v>15</v>
      </c>
      <c r="G1004" cm="1">
        <f t="array" ref="G1004">_xlfn.IFS(F1004="Fast Food",0,F1004="Groceries",1,F1004="Home",2,F1004="Library",3,F1004="Mall",4,F1004="Museum",5,F1004="Nightclub",6,F1004="Park",7,F1004="Parking",8,F1004="Restaurant",9,F1004="Work",10)</f>
        <v>1</v>
      </c>
      <c r="H1004" t="s">
        <v>14</v>
      </c>
      <c r="I1004">
        <v>29</v>
      </c>
      <c r="J1004" s="2">
        <v>44160</v>
      </c>
      <c r="K1004">
        <f t="shared" si="120"/>
        <v>1</v>
      </c>
      <c r="L1004" t="str">
        <f t="shared" si="121"/>
        <v>W</v>
      </c>
      <c r="M1004">
        <f t="shared" si="122"/>
        <v>48</v>
      </c>
      <c r="N1004" s="11">
        <f t="shared" si="123"/>
        <v>0.75</v>
      </c>
      <c r="O1004" s="3">
        <f t="shared" si="124"/>
        <v>40.000000000000014</v>
      </c>
      <c r="P1004">
        <f t="shared" si="125"/>
        <v>1</v>
      </c>
      <c r="Q1004">
        <f t="shared" si="126"/>
        <v>0.33333333333333331</v>
      </c>
      <c r="R1004">
        <f t="shared" si="127"/>
        <v>1</v>
      </c>
    </row>
    <row r="1005" spans="1:18" x14ac:dyDescent="0.3">
      <c r="A1005">
        <v>6</v>
      </c>
      <c r="B1005">
        <v>41.897865000000003</v>
      </c>
      <c r="C1005">
        <v>-87.630874000000006</v>
      </c>
      <c r="D1005" s="1">
        <v>0.73958333333333337</v>
      </c>
      <c r="E1005" s="1">
        <v>0.99930555555555556</v>
      </c>
      <c r="F1005" t="s">
        <v>13</v>
      </c>
      <c r="G1005" cm="1">
        <f t="array" ref="G1005">_xlfn.IFS(F1005="Fast Food",0,F1005="Groceries",1,F1005="Home",2,F1005="Library",3,F1005="Mall",4,F1005="Museum",5,F1005="Nightclub",6,F1005="Park",7,F1005="Parking",8,F1005="Restaurant",9,F1005="Work",10)</f>
        <v>2</v>
      </c>
      <c r="H1005" t="s">
        <v>14</v>
      </c>
      <c r="I1005">
        <v>29</v>
      </c>
      <c r="J1005" s="2">
        <v>44160</v>
      </c>
      <c r="K1005">
        <f t="shared" si="120"/>
        <v>1</v>
      </c>
      <c r="L1005" t="str">
        <f t="shared" si="121"/>
        <v>W</v>
      </c>
      <c r="M1005">
        <f t="shared" si="122"/>
        <v>48</v>
      </c>
      <c r="N1005" s="11">
        <f t="shared" si="123"/>
        <v>0.75</v>
      </c>
      <c r="O1005" s="3">
        <f t="shared" si="124"/>
        <v>359</v>
      </c>
      <c r="P1005">
        <f t="shared" si="125"/>
        <v>1</v>
      </c>
      <c r="Q1005">
        <f t="shared" si="126"/>
        <v>0.25</v>
      </c>
      <c r="R1005">
        <f t="shared" si="127"/>
        <v>1</v>
      </c>
    </row>
    <row r="1006" spans="1:18" x14ac:dyDescent="0.3">
      <c r="A1006">
        <v>1</v>
      </c>
      <c r="B1006">
        <v>41.879604</v>
      </c>
      <c r="C1006">
        <v>-87.633663999999996</v>
      </c>
      <c r="D1006" s="1">
        <v>0.33333333333333331</v>
      </c>
      <c r="E1006" s="1">
        <v>0.34027777777777773</v>
      </c>
      <c r="F1006" t="s">
        <v>9</v>
      </c>
      <c r="G1006" cm="1">
        <f t="array" ref="G1006">_xlfn.IFS(F1006="Fast Food",0,F1006="Groceries",1,F1006="Home",2,F1006="Library",3,F1006="Mall",4,F1006="Museum",5,F1006="Nightclub",6,F1006="Park",7,F1006="Parking",8,F1006="Restaurant",9,F1006="Work",10)</f>
        <v>0</v>
      </c>
      <c r="H1006" t="s">
        <v>10</v>
      </c>
      <c r="I1006">
        <v>25</v>
      </c>
      <c r="J1006" s="2">
        <v>44161</v>
      </c>
      <c r="K1006">
        <f t="shared" si="120"/>
        <v>1</v>
      </c>
      <c r="L1006" t="str">
        <f t="shared" si="121"/>
        <v>Th</v>
      </c>
      <c r="M1006">
        <f t="shared" si="122"/>
        <v>48</v>
      </c>
      <c r="N1006" s="11">
        <f t="shared" si="123"/>
        <v>0.33333333333333331</v>
      </c>
      <c r="O1006" s="3">
        <f t="shared" si="124"/>
        <v>9.9999999999999645</v>
      </c>
      <c r="P1006">
        <f t="shared" si="125"/>
        <v>1</v>
      </c>
      <c r="Q1006">
        <f t="shared" si="126"/>
        <v>0.5</v>
      </c>
      <c r="R1006">
        <f t="shared" si="127"/>
        <v>1</v>
      </c>
    </row>
    <row r="1007" spans="1:18" x14ac:dyDescent="0.3">
      <c r="A1007">
        <v>1</v>
      </c>
      <c r="B1007">
        <v>41.877676999999998</v>
      </c>
      <c r="C1007">
        <v>-87.634251000000006</v>
      </c>
      <c r="D1007" s="1">
        <v>0.34375</v>
      </c>
      <c r="E1007" s="1">
        <v>0.34722222222222227</v>
      </c>
      <c r="F1007" t="s">
        <v>11</v>
      </c>
      <c r="G1007" cm="1">
        <f t="array" ref="G1007">_xlfn.IFS(F1007="Fast Food",0,F1007="Groceries",1,F1007="Home",2,F1007="Library",3,F1007="Mall",4,F1007="Museum",5,F1007="Nightclub",6,F1007="Park",7,F1007="Parking",8,F1007="Restaurant",9,F1007="Work",10)</f>
        <v>8</v>
      </c>
      <c r="H1007" t="s">
        <v>10</v>
      </c>
      <c r="I1007">
        <v>25</v>
      </c>
      <c r="J1007" s="2">
        <v>44161</v>
      </c>
      <c r="K1007">
        <f t="shared" si="120"/>
        <v>1</v>
      </c>
      <c r="L1007" t="str">
        <f t="shared" si="121"/>
        <v>Th</v>
      </c>
      <c r="M1007">
        <f t="shared" si="122"/>
        <v>48</v>
      </c>
      <c r="N1007" s="11">
        <f t="shared" si="123"/>
        <v>0.33333333333333331</v>
      </c>
      <c r="O1007" s="3">
        <f t="shared" si="124"/>
        <v>20.000000000000089</v>
      </c>
      <c r="P1007">
        <f t="shared" si="125"/>
        <v>1</v>
      </c>
      <c r="Q1007">
        <f t="shared" si="126"/>
        <v>1</v>
      </c>
      <c r="R1007">
        <f t="shared" si="127"/>
        <v>1</v>
      </c>
    </row>
    <row r="1008" spans="1:18" x14ac:dyDescent="0.3">
      <c r="A1008">
        <v>1</v>
      </c>
      <c r="B1008">
        <v>41.880653000000002</v>
      </c>
      <c r="C1008">
        <v>-87.636480000000006</v>
      </c>
      <c r="D1008" s="1">
        <v>0.35416666666666669</v>
      </c>
      <c r="E1008" s="1">
        <v>0.5</v>
      </c>
      <c r="F1008" t="s">
        <v>12</v>
      </c>
      <c r="G1008" cm="1">
        <f t="array" ref="G1008">_xlfn.IFS(F1008="Fast Food",0,F1008="Groceries",1,F1008="Home",2,F1008="Library",3,F1008="Mall",4,F1008="Museum",5,F1008="Nightclub",6,F1008="Park",7,F1008="Parking",8,F1008="Restaurant",9,F1008="Work",10)</f>
        <v>10</v>
      </c>
      <c r="H1008" t="s">
        <v>10</v>
      </c>
      <c r="I1008">
        <v>25</v>
      </c>
      <c r="J1008" s="2">
        <v>44161</v>
      </c>
      <c r="K1008">
        <f t="shared" si="120"/>
        <v>1</v>
      </c>
      <c r="L1008" t="str">
        <f t="shared" si="121"/>
        <v>Th</v>
      </c>
      <c r="M1008">
        <f t="shared" si="122"/>
        <v>48</v>
      </c>
      <c r="N1008" s="11">
        <f t="shared" si="123"/>
        <v>0.33333333333333331</v>
      </c>
      <c r="O1008" s="3">
        <f t="shared" si="124"/>
        <v>240.00000000000003</v>
      </c>
      <c r="P1008">
        <f t="shared" si="125"/>
        <v>1</v>
      </c>
      <c r="Q1008">
        <f t="shared" si="126"/>
        <v>1</v>
      </c>
      <c r="R1008">
        <f t="shared" si="127"/>
        <v>1</v>
      </c>
    </row>
    <row r="1009" spans="1:18" x14ac:dyDescent="0.3">
      <c r="A1009">
        <v>1</v>
      </c>
      <c r="B1009">
        <v>41.897865000000003</v>
      </c>
      <c r="C1009">
        <v>-87.630874000000006</v>
      </c>
      <c r="D1009" s="1">
        <v>0.72916666666666663</v>
      </c>
      <c r="E1009" s="1">
        <v>0.99930555555555556</v>
      </c>
      <c r="F1009" t="s">
        <v>13</v>
      </c>
      <c r="G1009" cm="1">
        <f t="array" ref="G1009">_xlfn.IFS(F1009="Fast Food",0,F1009="Groceries",1,F1009="Home",2,F1009="Library",3,F1009="Mall",4,F1009="Museum",5,F1009="Nightclub",6,F1009="Park",7,F1009="Parking",8,F1009="Restaurant",9,F1009="Work",10)</f>
        <v>2</v>
      </c>
      <c r="H1009" t="s">
        <v>10</v>
      </c>
      <c r="I1009">
        <v>25</v>
      </c>
      <c r="J1009" s="2">
        <v>44161</v>
      </c>
      <c r="K1009">
        <f t="shared" si="120"/>
        <v>1</v>
      </c>
      <c r="L1009" t="str">
        <f t="shared" si="121"/>
        <v>Th</v>
      </c>
      <c r="M1009">
        <f t="shared" si="122"/>
        <v>48</v>
      </c>
      <c r="N1009" s="11">
        <f t="shared" si="123"/>
        <v>0.75</v>
      </c>
      <c r="O1009" s="3">
        <f t="shared" si="124"/>
        <v>359</v>
      </c>
      <c r="P1009">
        <f t="shared" si="125"/>
        <v>1</v>
      </c>
      <c r="Q1009">
        <f t="shared" si="126"/>
        <v>0.25</v>
      </c>
      <c r="R1009">
        <f t="shared" si="127"/>
        <v>1</v>
      </c>
    </row>
    <row r="1010" spans="1:18" x14ac:dyDescent="0.3">
      <c r="A1010">
        <v>2</v>
      </c>
      <c r="B1010">
        <v>41.879604</v>
      </c>
      <c r="C1010">
        <v>-87.633663999999996</v>
      </c>
      <c r="D1010" s="1">
        <v>0.3125</v>
      </c>
      <c r="E1010" s="1">
        <v>0.35416666666666669</v>
      </c>
      <c r="F1010" t="s">
        <v>9</v>
      </c>
      <c r="G1010" cm="1">
        <f t="array" ref="G1010">_xlfn.IFS(F1010="Fast Food",0,F1010="Groceries",1,F1010="Home",2,F1010="Library",3,F1010="Mall",4,F1010="Museum",5,F1010="Nightclub",6,F1010="Park",7,F1010="Parking",8,F1010="Restaurant",9,F1010="Work",10)</f>
        <v>0</v>
      </c>
      <c r="H1010" t="s">
        <v>14</v>
      </c>
      <c r="I1010">
        <v>27</v>
      </c>
      <c r="J1010" s="2">
        <v>44161</v>
      </c>
      <c r="K1010">
        <f t="shared" si="120"/>
        <v>1</v>
      </c>
      <c r="L1010" t="str">
        <f t="shared" si="121"/>
        <v>Th</v>
      </c>
      <c r="M1010">
        <f t="shared" si="122"/>
        <v>48</v>
      </c>
      <c r="N1010" s="11">
        <f t="shared" si="123"/>
        <v>0.33333333333333331</v>
      </c>
      <c r="O1010" s="3">
        <f t="shared" si="124"/>
        <v>30.000000000000053</v>
      </c>
      <c r="P1010">
        <f t="shared" si="125"/>
        <v>1</v>
      </c>
      <c r="Q1010">
        <f t="shared" si="126"/>
        <v>0.5</v>
      </c>
      <c r="R1010">
        <f t="shared" si="127"/>
        <v>1</v>
      </c>
    </row>
    <row r="1011" spans="1:18" x14ac:dyDescent="0.3">
      <c r="A1011">
        <v>2</v>
      </c>
      <c r="B1011">
        <v>41.880653000000002</v>
      </c>
      <c r="C1011">
        <v>-87.636480000000006</v>
      </c>
      <c r="D1011" s="1">
        <v>0.375</v>
      </c>
      <c r="E1011" s="1">
        <v>0.70833333333333337</v>
      </c>
      <c r="F1011" t="s">
        <v>12</v>
      </c>
      <c r="G1011" cm="1">
        <f t="array" ref="G1011">_xlfn.IFS(F1011="Fast Food",0,F1011="Groceries",1,F1011="Home",2,F1011="Library",3,F1011="Mall",4,F1011="Museum",5,F1011="Nightclub",6,F1011="Park",7,F1011="Parking",8,F1011="Restaurant",9,F1011="Work",10)</f>
        <v>10</v>
      </c>
      <c r="H1011" t="s">
        <v>14</v>
      </c>
      <c r="I1011">
        <v>27</v>
      </c>
      <c r="J1011" s="2">
        <v>44161</v>
      </c>
      <c r="K1011">
        <f t="shared" si="120"/>
        <v>1</v>
      </c>
      <c r="L1011" t="str">
        <f t="shared" si="121"/>
        <v>Th</v>
      </c>
      <c r="M1011">
        <f t="shared" si="122"/>
        <v>48</v>
      </c>
      <c r="N1011" s="11">
        <f t="shared" si="123"/>
        <v>0.41666666666666663</v>
      </c>
      <c r="O1011" s="3">
        <f t="shared" si="124"/>
        <v>420.00000000000011</v>
      </c>
      <c r="P1011">
        <f t="shared" si="125"/>
        <v>1</v>
      </c>
      <c r="Q1011">
        <f t="shared" si="126"/>
        <v>0.2</v>
      </c>
      <c r="R1011">
        <f t="shared" si="127"/>
        <v>1</v>
      </c>
    </row>
    <row r="1012" spans="1:18" x14ac:dyDescent="0.3">
      <c r="A1012">
        <v>2</v>
      </c>
      <c r="B1012">
        <v>41.897865000000003</v>
      </c>
      <c r="C1012">
        <v>-87.630874000000006</v>
      </c>
      <c r="D1012" s="1">
        <v>0.73958333333333337</v>
      </c>
      <c r="E1012" s="1">
        <v>0.99930555555555556</v>
      </c>
      <c r="F1012" t="s">
        <v>13</v>
      </c>
      <c r="G1012" cm="1">
        <f t="array" ref="G1012">_xlfn.IFS(F1012="Fast Food",0,F1012="Groceries",1,F1012="Home",2,F1012="Library",3,F1012="Mall",4,F1012="Museum",5,F1012="Nightclub",6,F1012="Park",7,F1012="Parking",8,F1012="Restaurant",9,F1012="Work",10)</f>
        <v>2</v>
      </c>
      <c r="H1012" t="s">
        <v>14</v>
      </c>
      <c r="I1012">
        <v>27</v>
      </c>
      <c r="J1012" s="2">
        <v>44161</v>
      </c>
      <c r="K1012">
        <f t="shared" si="120"/>
        <v>1</v>
      </c>
      <c r="L1012" t="str">
        <f t="shared" si="121"/>
        <v>Th</v>
      </c>
      <c r="M1012">
        <f t="shared" si="122"/>
        <v>48</v>
      </c>
      <c r="N1012" s="11">
        <f t="shared" si="123"/>
        <v>0.75</v>
      </c>
      <c r="O1012" s="3">
        <f t="shared" si="124"/>
        <v>359</v>
      </c>
      <c r="P1012">
        <f t="shared" si="125"/>
        <v>1</v>
      </c>
      <c r="Q1012">
        <f t="shared" si="126"/>
        <v>0.25</v>
      </c>
      <c r="R1012">
        <f t="shared" si="127"/>
        <v>1</v>
      </c>
    </row>
    <row r="1013" spans="1:18" x14ac:dyDescent="0.3">
      <c r="A1013">
        <v>3</v>
      </c>
      <c r="B1013">
        <v>41.880653000000002</v>
      </c>
      <c r="C1013">
        <v>-87.636480000000006</v>
      </c>
      <c r="D1013" s="1">
        <v>0.375</v>
      </c>
      <c r="E1013" s="1">
        <v>0.70833333333333337</v>
      </c>
      <c r="F1013" t="s">
        <v>12</v>
      </c>
      <c r="G1013" cm="1">
        <f t="array" ref="G1013">_xlfn.IFS(F1013="Fast Food",0,F1013="Groceries",1,F1013="Home",2,F1013="Library",3,F1013="Mall",4,F1013="Museum",5,F1013="Nightclub",6,F1013="Park",7,F1013="Parking",8,F1013="Restaurant",9,F1013="Work",10)</f>
        <v>10</v>
      </c>
      <c r="H1013" t="s">
        <v>14</v>
      </c>
      <c r="I1013">
        <v>29</v>
      </c>
      <c r="J1013" s="2">
        <v>44161</v>
      </c>
      <c r="K1013">
        <f t="shared" si="120"/>
        <v>1</v>
      </c>
      <c r="L1013" t="str">
        <f t="shared" si="121"/>
        <v>Th</v>
      </c>
      <c r="M1013">
        <f t="shared" si="122"/>
        <v>48</v>
      </c>
      <c r="N1013" s="11">
        <f t="shared" si="123"/>
        <v>0.41666666666666663</v>
      </c>
      <c r="O1013" s="3">
        <f t="shared" si="124"/>
        <v>420.00000000000011</v>
      </c>
      <c r="P1013">
        <f t="shared" si="125"/>
        <v>1</v>
      </c>
      <c r="Q1013">
        <f t="shared" si="126"/>
        <v>0.2</v>
      </c>
      <c r="R1013">
        <f t="shared" si="127"/>
        <v>1</v>
      </c>
    </row>
    <row r="1014" spans="1:18" x14ac:dyDescent="0.3">
      <c r="A1014">
        <v>3</v>
      </c>
      <c r="B1014">
        <v>41.881996999999998</v>
      </c>
      <c r="C1014">
        <v>-87.627484999999993</v>
      </c>
      <c r="D1014" s="1">
        <v>0.73958333333333337</v>
      </c>
      <c r="E1014" s="1">
        <v>0.77083333333333337</v>
      </c>
      <c r="F1014" t="s">
        <v>15</v>
      </c>
      <c r="G1014" cm="1">
        <f t="array" ref="G1014">_xlfn.IFS(F1014="Fast Food",0,F1014="Groceries",1,F1014="Home",2,F1014="Library",3,F1014="Mall",4,F1014="Museum",5,F1014="Nightclub",6,F1014="Park",7,F1014="Parking",8,F1014="Restaurant",9,F1014="Work",10)</f>
        <v>1</v>
      </c>
      <c r="H1014" t="s">
        <v>14</v>
      </c>
      <c r="I1014">
        <v>29</v>
      </c>
      <c r="J1014" s="2">
        <v>44161</v>
      </c>
      <c r="K1014">
        <f t="shared" si="120"/>
        <v>1</v>
      </c>
      <c r="L1014" t="str">
        <f t="shared" si="121"/>
        <v>Th</v>
      </c>
      <c r="M1014">
        <f t="shared" si="122"/>
        <v>48</v>
      </c>
      <c r="N1014" s="11">
        <f t="shared" si="123"/>
        <v>0.75</v>
      </c>
      <c r="O1014" s="3">
        <f t="shared" si="124"/>
        <v>30.000000000000053</v>
      </c>
      <c r="P1014">
        <f t="shared" si="125"/>
        <v>1</v>
      </c>
      <c r="Q1014">
        <f t="shared" si="126"/>
        <v>0.25</v>
      </c>
      <c r="R1014">
        <f t="shared" si="127"/>
        <v>1</v>
      </c>
    </row>
    <row r="1015" spans="1:18" x14ac:dyDescent="0.3">
      <c r="A1015">
        <v>3</v>
      </c>
      <c r="B1015">
        <v>41.897865000000003</v>
      </c>
      <c r="C1015">
        <v>-87.630874000000006</v>
      </c>
      <c r="D1015" s="1">
        <v>0.79166666666666663</v>
      </c>
      <c r="E1015" s="1">
        <v>0.99930555555555556</v>
      </c>
      <c r="F1015" t="s">
        <v>13</v>
      </c>
      <c r="G1015" cm="1">
        <f t="array" ref="G1015">_xlfn.IFS(F1015="Fast Food",0,F1015="Groceries",1,F1015="Home",2,F1015="Library",3,F1015="Mall",4,F1015="Museum",5,F1015="Nightclub",6,F1015="Park",7,F1015="Parking",8,F1015="Restaurant",9,F1015="Work",10)</f>
        <v>2</v>
      </c>
      <c r="H1015" t="s">
        <v>14</v>
      </c>
      <c r="I1015">
        <v>29</v>
      </c>
      <c r="J1015" s="2">
        <v>44161</v>
      </c>
      <c r="K1015">
        <f t="shared" si="120"/>
        <v>1</v>
      </c>
      <c r="L1015" t="str">
        <f t="shared" si="121"/>
        <v>Th</v>
      </c>
      <c r="M1015">
        <f t="shared" si="122"/>
        <v>48</v>
      </c>
      <c r="N1015" s="11">
        <f t="shared" si="123"/>
        <v>0.83333333333333326</v>
      </c>
      <c r="O1015" s="3">
        <f t="shared" si="124"/>
        <v>239.00000000000011</v>
      </c>
      <c r="P1015">
        <f t="shared" si="125"/>
        <v>1</v>
      </c>
      <c r="Q1015">
        <f t="shared" si="126"/>
        <v>0.5</v>
      </c>
      <c r="R1015">
        <f t="shared" si="127"/>
        <v>1</v>
      </c>
    </row>
    <row r="1016" spans="1:18" x14ac:dyDescent="0.3">
      <c r="A1016">
        <v>4</v>
      </c>
      <c r="B1016">
        <v>41.880653000000002</v>
      </c>
      <c r="C1016">
        <v>-87.636480000000006</v>
      </c>
      <c r="D1016" s="1">
        <v>0.375</v>
      </c>
      <c r="E1016" s="1">
        <v>0.71527777777777779</v>
      </c>
      <c r="F1016" t="s">
        <v>12</v>
      </c>
      <c r="G1016" cm="1">
        <f t="array" ref="G1016">_xlfn.IFS(F1016="Fast Food",0,F1016="Groceries",1,F1016="Home",2,F1016="Library",3,F1016="Mall",4,F1016="Museum",5,F1016="Nightclub",6,F1016="Park",7,F1016="Parking",8,F1016="Restaurant",9,F1016="Work",10)</f>
        <v>10</v>
      </c>
      <c r="H1016" t="s">
        <v>10</v>
      </c>
      <c r="I1016">
        <v>26</v>
      </c>
      <c r="J1016" s="2">
        <v>44161</v>
      </c>
      <c r="K1016">
        <f t="shared" si="120"/>
        <v>1</v>
      </c>
      <c r="L1016" t="str">
        <f t="shared" si="121"/>
        <v>Th</v>
      </c>
      <c r="M1016">
        <f t="shared" si="122"/>
        <v>48</v>
      </c>
      <c r="N1016" s="11">
        <f t="shared" si="123"/>
        <v>0.41666666666666663</v>
      </c>
      <c r="O1016" s="3">
        <f t="shared" si="124"/>
        <v>430.00000000000006</v>
      </c>
      <c r="P1016">
        <f t="shared" si="125"/>
        <v>1</v>
      </c>
      <c r="Q1016">
        <f t="shared" si="126"/>
        <v>0.2</v>
      </c>
      <c r="R1016">
        <f t="shared" si="127"/>
        <v>1</v>
      </c>
    </row>
    <row r="1017" spans="1:18" x14ac:dyDescent="0.3">
      <c r="A1017">
        <v>4</v>
      </c>
      <c r="B1017">
        <v>41.881996999999998</v>
      </c>
      <c r="C1017">
        <v>-87.627484999999993</v>
      </c>
      <c r="D1017" s="1">
        <v>0.73958333333333337</v>
      </c>
      <c r="E1017" s="1">
        <v>0.77777777777777779</v>
      </c>
      <c r="F1017" t="s">
        <v>15</v>
      </c>
      <c r="G1017" cm="1">
        <f t="array" ref="G1017">_xlfn.IFS(F1017="Fast Food",0,F1017="Groceries",1,F1017="Home",2,F1017="Library",3,F1017="Mall",4,F1017="Museum",5,F1017="Nightclub",6,F1017="Park",7,F1017="Parking",8,F1017="Restaurant",9,F1017="Work",10)</f>
        <v>1</v>
      </c>
      <c r="H1017" t="s">
        <v>10</v>
      </c>
      <c r="I1017">
        <v>26</v>
      </c>
      <c r="J1017" s="2">
        <v>44161</v>
      </c>
      <c r="K1017">
        <f t="shared" si="120"/>
        <v>1</v>
      </c>
      <c r="L1017" t="str">
        <f t="shared" si="121"/>
        <v>Th</v>
      </c>
      <c r="M1017">
        <f t="shared" si="122"/>
        <v>48</v>
      </c>
      <c r="N1017" s="11">
        <f t="shared" si="123"/>
        <v>0.75</v>
      </c>
      <c r="O1017" s="3">
        <f t="shared" si="124"/>
        <v>40.000000000000014</v>
      </c>
      <c r="P1017">
        <f t="shared" si="125"/>
        <v>1</v>
      </c>
      <c r="Q1017">
        <f t="shared" si="126"/>
        <v>0.25</v>
      </c>
      <c r="R1017">
        <f t="shared" si="127"/>
        <v>1</v>
      </c>
    </row>
    <row r="1018" spans="1:18" x14ac:dyDescent="0.3">
      <c r="A1018">
        <v>4</v>
      </c>
      <c r="B1018">
        <v>41.897865000000003</v>
      </c>
      <c r="C1018">
        <v>-87.630874000000006</v>
      </c>
      <c r="D1018" s="1">
        <v>0.79166666666666663</v>
      </c>
      <c r="E1018" s="1">
        <v>0.99930555555555556</v>
      </c>
      <c r="F1018" t="s">
        <v>13</v>
      </c>
      <c r="G1018" cm="1">
        <f t="array" ref="G1018">_xlfn.IFS(F1018="Fast Food",0,F1018="Groceries",1,F1018="Home",2,F1018="Library",3,F1018="Mall",4,F1018="Museum",5,F1018="Nightclub",6,F1018="Park",7,F1018="Parking",8,F1018="Restaurant",9,F1018="Work",10)</f>
        <v>2</v>
      </c>
      <c r="H1018" t="s">
        <v>10</v>
      </c>
      <c r="I1018">
        <v>26</v>
      </c>
      <c r="J1018" s="2">
        <v>44161</v>
      </c>
      <c r="K1018">
        <f t="shared" si="120"/>
        <v>1</v>
      </c>
      <c r="L1018" t="str">
        <f t="shared" si="121"/>
        <v>Th</v>
      </c>
      <c r="M1018">
        <f t="shared" si="122"/>
        <v>48</v>
      </c>
      <c r="N1018" s="11">
        <f t="shared" si="123"/>
        <v>0.83333333333333326</v>
      </c>
      <c r="O1018" s="3">
        <f t="shared" si="124"/>
        <v>239.00000000000011</v>
      </c>
      <c r="P1018">
        <f t="shared" si="125"/>
        <v>1</v>
      </c>
      <c r="Q1018">
        <f t="shared" si="126"/>
        <v>0.5</v>
      </c>
      <c r="R1018">
        <f t="shared" si="127"/>
        <v>1</v>
      </c>
    </row>
    <row r="1019" spans="1:18" x14ac:dyDescent="0.3">
      <c r="A1019">
        <v>5</v>
      </c>
      <c r="B1019">
        <v>41.874848999999998</v>
      </c>
      <c r="C1019">
        <v>-87.634506000000002</v>
      </c>
      <c r="D1019" s="1">
        <v>0.25</v>
      </c>
      <c r="E1019" s="1">
        <v>0.3125</v>
      </c>
      <c r="F1019" t="s">
        <v>16</v>
      </c>
      <c r="G1019" cm="1">
        <f t="array" ref="G1019">_xlfn.IFS(F1019="Fast Food",0,F1019="Groceries",1,F1019="Home",2,F1019="Library",3,F1019="Mall",4,F1019="Museum",5,F1019="Nightclub",6,F1019="Park",7,F1019="Parking",8,F1019="Restaurant",9,F1019="Work",10)</f>
        <v>7</v>
      </c>
      <c r="H1019" t="s">
        <v>10</v>
      </c>
      <c r="I1019">
        <v>27</v>
      </c>
      <c r="J1019" s="2">
        <v>44161</v>
      </c>
      <c r="K1019">
        <f t="shared" si="120"/>
        <v>1</v>
      </c>
      <c r="L1019" t="str">
        <f t="shared" si="121"/>
        <v>Th</v>
      </c>
      <c r="M1019">
        <f t="shared" si="122"/>
        <v>48</v>
      </c>
      <c r="N1019" s="11">
        <f t="shared" si="123"/>
        <v>0.25</v>
      </c>
      <c r="O1019" s="3">
        <f t="shared" si="124"/>
        <v>90</v>
      </c>
      <c r="P1019">
        <f t="shared" si="125"/>
        <v>1</v>
      </c>
      <c r="Q1019">
        <f t="shared" si="126"/>
        <v>1</v>
      </c>
      <c r="R1019">
        <f t="shared" si="127"/>
        <v>1</v>
      </c>
    </row>
    <row r="1020" spans="1:18" x14ac:dyDescent="0.3">
      <c r="A1020">
        <v>5</v>
      </c>
      <c r="B1020">
        <v>41.880653000000002</v>
      </c>
      <c r="C1020">
        <v>-87.636480000000006</v>
      </c>
      <c r="D1020" s="1">
        <v>0.375</v>
      </c>
      <c r="E1020" s="1">
        <v>0.70833333333333337</v>
      </c>
      <c r="F1020" t="s">
        <v>12</v>
      </c>
      <c r="G1020" cm="1">
        <f t="array" ref="G1020">_xlfn.IFS(F1020="Fast Food",0,F1020="Groceries",1,F1020="Home",2,F1020="Library",3,F1020="Mall",4,F1020="Museum",5,F1020="Nightclub",6,F1020="Park",7,F1020="Parking",8,F1020="Restaurant",9,F1020="Work",10)</f>
        <v>10</v>
      </c>
      <c r="H1020" t="s">
        <v>10</v>
      </c>
      <c r="I1020">
        <v>27</v>
      </c>
      <c r="J1020" s="2">
        <v>44161</v>
      </c>
      <c r="K1020">
        <f t="shared" si="120"/>
        <v>1</v>
      </c>
      <c r="L1020" t="str">
        <f t="shared" si="121"/>
        <v>Th</v>
      </c>
      <c r="M1020">
        <f t="shared" si="122"/>
        <v>48</v>
      </c>
      <c r="N1020" s="11">
        <f t="shared" si="123"/>
        <v>0.41666666666666663</v>
      </c>
      <c r="O1020" s="3">
        <f t="shared" si="124"/>
        <v>420.00000000000011</v>
      </c>
      <c r="P1020">
        <f t="shared" si="125"/>
        <v>1</v>
      </c>
      <c r="Q1020">
        <f t="shared" si="126"/>
        <v>0.2</v>
      </c>
      <c r="R1020">
        <f t="shared" si="127"/>
        <v>1</v>
      </c>
    </row>
    <row r="1021" spans="1:18" x14ac:dyDescent="0.3">
      <c r="A1021">
        <v>5</v>
      </c>
      <c r="B1021">
        <v>41.881996999999998</v>
      </c>
      <c r="C1021">
        <v>-87.627484999999993</v>
      </c>
      <c r="D1021" s="1">
        <v>0.73958333333333337</v>
      </c>
      <c r="E1021" s="1">
        <v>0.77083333333333337</v>
      </c>
      <c r="F1021" t="s">
        <v>15</v>
      </c>
      <c r="G1021" cm="1">
        <f t="array" ref="G1021">_xlfn.IFS(F1021="Fast Food",0,F1021="Groceries",1,F1021="Home",2,F1021="Library",3,F1021="Mall",4,F1021="Museum",5,F1021="Nightclub",6,F1021="Park",7,F1021="Parking",8,F1021="Restaurant",9,F1021="Work",10)</f>
        <v>1</v>
      </c>
      <c r="H1021" t="s">
        <v>10</v>
      </c>
      <c r="I1021">
        <v>27</v>
      </c>
      <c r="J1021" s="2">
        <v>44161</v>
      </c>
      <c r="K1021">
        <f t="shared" si="120"/>
        <v>1</v>
      </c>
      <c r="L1021" t="str">
        <f t="shared" si="121"/>
        <v>Th</v>
      </c>
      <c r="M1021">
        <f t="shared" si="122"/>
        <v>48</v>
      </c>
      <c r="N1021" s="11">
        <f t="shared" si="123"/>
        <v>0.75</v>
      </c>
      <c r="O1021" s="3">
        <f t="shared" si="124"/>
        <v>30.000000000000053</v>
      </c>
      <c r="P1021">
        <f t="shared" si="125"/>
        <v>1</v>
      </c>
      <c r="Q1021">
        <f t="shared" si="126"/>
        <v>0.25</v>
      </c>
      <c r="R1021">
        <f t="shared" si="127"/>
        <v>1</v>
      </c>
    </row>
    <row r="1022" spans="1:18" x14ac:dyDescent="0.3">
      <c r="A1022">
        <v>5</v>
      </c>
      <c r="B1022">
        <v>41.897865000000003</v>
      </c>
      <c r="C1022">
        <v>-87.630874000000006</v>
      </c>
      <c r="D1022" s="1">
        <v>0.73958333333333337</v>
      </c>
      <c r="E1022" s="1">
        <v>0.99930555555555556</v>
      </c>
      <c r="F1022" t="s">
        <v>13</v>
      </c>
      <c r="G1022" cm="1">
        <f t="array" ref="G1022">_xlfn.IFS(F1022="Fast Food",0,F1022="Groceries",1,F1022="Home",2,F1022="Library",3,F1022="Mall",4,F1022="Museum",5,F1022="Nightclub",6,F1022="Park",7,F1022="Parking",8,F1022="Restaurant",9,F1022="Work",10)</f>
        <v>2</v>
      </c>
      <c r="H1022" t="s">
        <v>10</v>
      </c>
      <c r="I1022">
        <v>27</v>
      </c>
      <c r="J1022" s="2">
        <v>44161</v>
      </c>
      <c r="K1022">
        <f t="shared" si="120"/>
        <v>1</v>
      </c>
      <c r="L1022" t="str">
        <f t="shared" si="121"/>
        <v>Th</v>
      </c>
      <c r="M1022">
        <f t="shared" si="122"/>
        <v>48</v>
      </c>
      <c r="N1022" s="11">
        <f t="shared" si="123"/>
        <v>0.75</v>
      </c>
      <c r="O1022" s="3">
        <f t="shared" si="124"/>
        <v>359</v>
      </c>
      <c r="P1022">
        <f t="shared" si="125"/>
        <v>1</v>
      </c>
      <c r="Q1022">
        <f t="shared" si="126"/>
        <v>0.25</v>
      </c>
      <c r="R1022">
        <f t="shared" si="127"/>
        <v>1</v>
      </c>
    </row>
    <row r="1023" spans="1:18" x14ac:dyDescent="0.3">
      <c r="A1023">
        <v>6</v>
      </c>
      <c r="B1023">
        <v>41.880653000000002</v>
      </c>
      <c r="C1023">
        <v>-87.636480000000006</v>
      </c>
      <c r="D1023" s="1">
        <v>0.375</v>
      </c>
      <c r="E1023" s="1">
        <v>0.71527777777777779</v>
      </c>
      <c r="F1023" t="s">
        <v>12</v>
      </c>
      <c r="G1023" cm="1">
        <f t="array" ref="G1023">_xlfn.IFS(F1023="Fast Food",0,F1023="Groceries",1,F1023="Home",2,F1023="Library",3,F1023="Mall",4,F1023="Museum",5,F1023="Nightclub",6,F1023="Park",7,F1023="Parking",8,F1023="Restaurant",9,F1023="Work",10)</f>
        <v>10</v>
      </c>
      <c r="H1023" t="s">
        <v>14</v>
      </c>
      <c r="I1023">
        <v>29</v>
      </c>
      <c r="J1023" s="2">
        <v>44161</v>
      </c>
      <c r="K1023">
        <f t="shared" si="120"/>
        <v>1</v>
      </c>
      <c r="L1023" t="str">
        <f t="shared" si="121"/>
        <v>Th</v>
      </c>
      <c r="M1023">
        <f t="shared" si="122"/>
        <v>48</v>
      </c>
      <c r="N1023" s="11">
        <f t="shared" si="123"/>
        <v>0.41666666666666663</v>
      </c>
      <c r="O1023" s="3">
        <f t="shared" si="124"/>
        <v>430.00000000000006</v>
      </c>
      <c r="P1023">
        <f t="shared" si="125"/>
        <v>1</v>
      </c>
      <c r="Q1023">
        <f t="shared" si="126"/>
        <v>0.2</v>
      </c>
      <c r="R1023">
        <f t="shared" si="127"/>
        <v>1</v>
      </c>
    </row>
    <row r="1024" spans="1:18" x14ac:dyDescent="0.3">
      <c r="A1024">
        <v>6</v>
      </c>
      <c r="B1024">
        <v>41.881996999999998</v>
      </c>
      <c r="C1024">
        <v>-87.627484999999993</v>
      </c>
      <c r="D1024" s="1">
        <v>0.73958333333333337</v>
      </c>
      <c r="E1024" s="1">
        <v>0.77777777777777779</v>
      </c>
      <c r="F1024" t="s">
        <v>15</v>
      </c>
      <c r="G1024" cm="1">
        <f t="array" ref="G1024">_xlfn.IFS(F1024="Fast Food",0,F1024="Groceries",1,F1024="Home",2,F1024="Library",3,F1024="Mall",4,F1024="Museum",5,F1024="Nightclub",6,F1024="Park",7,F1024="Parking",8,F1024="Restaurant",9,F1024="Work",10)</f>
        <v>1</v>
      </c>
      <c r="H1024" t="s">
        <v>14</v>
      </c>
      <c r="I1024">
        <v>29</v>
      </c>
      <c r="J1024" s="2">
        <v>44161</v>
      </c>
      <c r="K1024">
        <f t="shared" si="120"/>
        <v>1</v>
      </c>
      <c r="L1024" t="str">
        <f t="shared" si="121"/>
        <v>Th</v>
      </c>
      <c r="M1024">
        <f t="shared" si="122"/>
        <v>48</v>
      </c>
      <c r="N1024" s="11">
        <f t="shared" si="123"/>
        <v>0.75</v>
      </c>
      <c r="O1024" s="3">
        <f t="shared" si="124"/>
        <v>40.000000000000014</v>
      </c>
      <c r="P1024">
        <f t="shared" si="125"/>
        <v>1</v>
      </c>
      <c r="Q1024">
        <f t="shared" si="126"/>
        <v>0.25</v>
      </c>
      <c r="R1024">
        <f t="shared" si="127"/>
        <v>1</v>
      </c>
    </row>
    <row r="1025" spans="1:18" x14ac:dyDescent="0.3">
      <c r="A1025">
        <v>6</v>
      </c>
      <c r="B1025">
        <v>41.897865000000003</v>
      </c>
      <c r="C1025">
        <v>-87.630874000000006</v>
      </c>
      <c r="D1025" s="1">
        <v>0.73958333333333337</v>
      </c>
      <c r="E1025" s="1">
        <v>0.99930555555555556</v>
      </c>
      <c r="F1025" t="s">
        <v>13</v>
      </c>
      <c r="G1025" cm="1">
        <f t="array" ref="G1025">_xlfn.IFS(F1025="Fast Food",0,F1025="Groceries",1,F1025="Home",2,F1025="Library",3,F1025="Mall",4,F1025="Museum",5,F1025="Nightclub",6,F1025="Park",7,F1025="Parking",8,F1025="Restaurant",9,F1025="Work",10)</f>
        <v>2</v>
      </c>
      <c r="H1025" t="s">
        <v>14</v>
      </c>
      <c r="I1025">
        <v>29</v>
      </c>
      <c r="J1025" s="2">
        <v>44161</v>
      </c>
      <c r="K1025">
        <f t="shared" si="120"/>
        <v>1</v>
      </c>
      <c r="L1025" t="str">
        <f t="shared" si="121"/>
        <v>Th</v>
      </c>
      <c r="M1025">
        <f t="shared" si="122"/>
        <v>48</v>
      </c>
      <c r="N1025" s="11">
        <f t="shared" si="123"/>
        <v>0.75</v>
      </c>
      <c r="O1025" s="3">
        <f t="shared" si="124"/>
        <v>359</v>
      </c>
      <c r="P1025">
        <f t="shared" si="125"/>
        <v>1</v>
      </c>
      <c r="Q1025">
        <f t="shared" si="126"/>
        <v>0.25</v>
      </c>
      <c r="R1025">
        <f t="shared" si="127"/>
        <v>1</v>
      </c>
    </row>
    <row r="1026" spans="1:18" x14ac:dyDescent="0.3">
      <c r="A1026">
        <v>1</v>
      </c>
      <c r="B1026">
        <v>41.879604</v>
      </c>
      <c r="C1026">
        <v>-87.633663999999996</v>
      </c>
      <c r="D1026" s="1">
        <v>0.33333333333333331</v>
      </c>
      <c r="E1026" s="1">
        <v>0.34027777777777773</v>
      </c>
      <c r="F1026" t="s">
        <v>9</v>
      </c>
      <c r="G1026" cm="1">
        <f t="array" ref="G1026">_xlfn.IFS(F1026="Fast Food",0,F1026="Groceries",1,F1026="Home",2,F1026="Library",3,F1026="Mall",4,F1026="Museum",5,F1026="Nightclub",6,F1026="Park",7,F1026="Parking",8,F1026="Restaurant",9,F1026="Work",10)</f>
        <v>0</v>
      </c>
      <c r="H1026" t="s">
        <v>10</v>
      </c>
      <c r="I1026">
        <v>25</v>
      </c>
      <c r="J1026" s="2">
        <v>44162</v>
      </c>
      <c r="K1026">
        <f t="shared" si="120"/>
        <v>1</v>
      </c>
      <c r="L1026" t="str">
        <f t="shared" si="121"/>
        <v>F</v>
      </c>
      <c r="M1026">
        <f t="shared" si="122"/>
        <v>48</v>
      </c>
      <c r="N1026" s="11">
        <f t="shared" si="123"/>
        <v>0.33333333333333331</v>
      </c>
      <c r="O1026" s="3">
        <f t="shared" si="124"/>
        <v>9.9999999999999645</v>
      </c>
      <c r="P1026">
        <f t="shared" si="125"/>
        <v>1</v>
      </c>
      <c r="Q1026">
        <f t="shared" si="126"/>
        <v>0.5</v>
      </c>
      <c r="R1026">
        <f t="shared" si="127"/>
        <v>1</v>
      </c>
    </row>
    <row r="1027" spans="1:18" x14ac:dyDescent="0.3">
      <c r="A1027">
        <v>1</v>
      </c>
      <c r="B1027">
        <v>41.877676999999998</v>
      </c>
      <c r="C1027">
        <v>-87.634251000000006</v>
      </c>
      <c r="D1027" s="1">
        <v>0.34375</v>
      </c>
      <c r="E1027" s="1">
        <v>0.34722222222222227</v>
      </c>
      <c r="F1027" t="s">
        <v>11</v>
      </c>
      <c r="G1027" cm="1">
        <f t="array" ref="G1027">_xlfn.IFS(F1027="Fast Food",0,F1027="Groceries",1,F1027="Home",2,F1027="Library",3,F1027="Mall",4,F1027="Museum",5,F1027="Nightclub",6,F1027="Park",7,F1027="Parking",8,F1027="Restaurant",9,F1027="Work",10)</f>
        <v>8</v>
      </c>
      <c r="H1027" t="s">
        <v>10</v>
      </c>
      <c r="I1027">
        <v>25</v>
      </c>
      <c r="J1027" s="2">
        <v>44162</v>
      </c>
      <c r="K1027">
        <f t="shared" ref="K1027:K1080" si="128">CHOOSE(WEEKDAY(J1027),0,1,1,1,1,1,0)</f>
        <v>1</v>
      </c>
      <c r="L1027" t="str">
        <f t="shared" ref="L1027:L1080" si="129">CHOOSE(WEEKDAY(J1027),"Su","M","Tu","W","Th","F","Sa")</f>
        <v>F</v>
      </c>
      <c r="M1027">
        <f t="shared" ref="M1027:M1080" si="130">WEEKNUM(J1027)</f>
        <v>48</v>
      </c>
      <c r="N1027" s="11">
        <f t="shared" ref="N1027:N1080" si="131">MROUND(D1027,"2:00")</f>
        <v>0.33333333333333331</v>
      </c>
      <c r="O1027" s="3">
        <f t="shared" ref="O1027:O1080" si="132">(E1027-N1027)*1440</f>
        <v>20.000000000000089</v>
      </c>
      <c r="P1027">
        <f t="shared" ref="P1027:P1080" si="133">COUNTIFS(F:F,F1027,A:A,A1027,L:L,L1027)/(MAX(M:M)-MIN(M:M))</f>
        <v>1</v>
      </c>
      <c r="Q1027">
        <f t="shared" ref="Q1027:Q1080" si="134">COUNTIFS(F:F,F1027,N:N,N1027,L:L,L1027,A:A,A1027)/COUNTIFS(F:F,F1027,L:L,L1027,N:N,N1027)</f>
        <v>1</v>
      </c>
      <c r="R1027">
        <f t="shared" ref="R1027:R1080" si="135">COUNTIFS(F:F,F1027,A:A,A1027,L:L,L1027,N:N,N1027)/(MAX(M:M)-MIN(M:M))</f>
        <v>1</v>
      </c>
    </row>
    <row r="1028" spans="1:18" x14ac:dyDescent="0.3">
      <c r="A1028">
        <v>1</v>
      </c>
      <c r="B1028">
        <v>41.880653000000002</v>
      </c>
      <c r="C1028">
        <v>-87.636480000000006</v>
      </c>
      <c r="D1028" s="1">
        <v>0.35416666666666669</v>
      </c>
      <c r="E1028" s="1">
        <v>0.5</v>
      </c>
      <c r="F1028" t="s">
        <v>12</v>
      </c>
      <c r="G1028" cm="1">
        <f t="array" ref="G1028">_xlfn.IFS(F1028="Fast Food",0,F1028="Groceries",1,F1028="Home",2,F1028="Library",3,F1028="Mall",4,F1028="Museum",5,F1028="Nightclub",6,F1028="Park",7,F1028="Parking",8,F1028="Restaurant",9,F1028="Work",10)</f>
        <v>10</v>
      </c>
      <c r="H1028" t="s">
        <v>10</v>
      </c>
      <c r="I1028">
        <v>25</v>
      </c>
      <c r="J1028" s="2">
        <v>44162</v>
      </c>
      <c r="K1028">
        <f t="shared" si="128"/>
        <v>1</v>
      </c>
      <c r="L1028" t="str">
        <f t="shared" si="129"/>
        <v>F</v>
      </c>
      <c r="M1028">
        <f t="shared" si="130"/>
        <v>48</v>
      </c>
      <c r="N1028" s="11">
        <f t="shared" si="131"/>
        <v>0.33333333333333331</v>
      </c>
      <c r="O1028" s="3">
        <f t="shared" si="132"/>
        <v>240.00000000000003</v>
      </c>
      <c r="P1028">
        <f t="shared" si="133"/>
        <v>1</v>
      </c>
      <c r="Q1028">
        <f t="shared" si="134"/>
        <v>1</v>
      </c>
      <c r="R1028">
        <f t="shared" si="135"/>
        <v>1</v>
      </c>
    </row>
    <row r="1029" spans="1:18" x14ac:dyDescent="0.3">
      <c r="A1029">
        <v>1</v>
      </c>
      <c r="B1029">
        <v>41.897865000000003</v>
      </c>
      <c r="C1029">
        <v>-87.630874000000006</v>
      </c>
      <c r="D1029" s="1">
        <v>0.72916666666666663</v>
      </c>
      <c r="E1029" s="1">
        <v>0.99930555555555556</v>
      </c>
      <c r="F1029" t="s">
        <v>13</v>
      </c>
      <c r="G1029" cm="1">
        <f t="array" ref="G1029">_xlfn.IFS(F1029="Fast Food",0,F1029="Groceries",1,F1029="Home",2,F1029="Library",3,F1029="Mall",4,F1029="Museum",5,F1029="Nightclub",6,F1029="Park",7,F1029="Parking",8,F1029="Restaurant",9,F1029="Work",10)</f>
        <v>2</v>
      </c>
      <c r="H1029" t="s">
        <v>10</v>
      </c>
      <c r="I1029">
        <v>25</v>
      </c>
      <c r="J1029" s="2">
        <v>44162</v>
      </c>
      <c r="K1029">
        <f t="shared" si="128"/>
        <v>1</v>
      </c>
      <c r="L1029" t="str">
        <f t="shared" si="129"/>
        <v>F</v>
      </c>
      <c r="M1029">
        <f t="shared" si="130"/>
        <v>48</v>
      </c>
      <c r="N1029" s="11">
        <f t="shared" si="131"/>
        <v>0.75</v>
      </c>
      <c r="O1029" s="3">
        <f t="shared" si="132"/>
        <v>359</v>
      </c>
      <c r="P1029">
        <f t="shared" si="133"/>
        <v>1</v>
      </c>
      <c r="Q1029">
        <f t="shared" si="134"/>
        <v>0.26666666666666666</v>
      </c>
      <c r="R1029">
        <f t="shared" si="135"/>
        <v>1</v>
      </c>
    </row>
    <row r="1030" spans="1:18" x14ac:dyDescent="0.3">
      <c r="A1030">
        <v>2</v>
      </c>
      <c r="B1030">
        <v>41.879604</v>
      </c>
      <c r="C1030">
        <v>-87.633663999999996</v>
      </c>
      <c r="D1030" s="1">
        <v>0.3125</v>
      </c>
      <c r="E1030" s="1">
        <v>0.35416666666666669</v>
      </c>
      <c r="F1030" t="s">
        <v>9</v>
      </c>
      <c r="G1030" cm="1">
        <f t="array" ref="G1030">_xlfn.IFS(F1030="Fast Food",0,F1030="Groceries",1,F1030="Home",2,F1030="Library",3,F1030="Mall",4,F1030="Museum",5,F1030="Nightclub",6,F1030="Park",7,F1030="Parking",8,F1030="Restaurant",9,F1030="Work",10)</f>
        <v>0</v>
      </c>
      <c r="H1030" t="s">
        <v>14</v>
      </c>
      <c r="I1030">
        <v>27</v>
      </c>
      <c r="J1030" s="2">
        <v>44162</v>
      </c>
      <c r="K1030">
        <f t="shared" si="128"/>
        <v>1</v>
      </c>
      <c r="L1030" t="str">
        <f t="shared" si="129"/>
        <v>F</v>
      </c>
      <c r="M1030">
        <f t="shared" si="130"/>
        <v>48</v>
      </c>
      <c r="N1030" s="11">
        <f t="shared" si="131"/>
        <v>0.33333333333333331</v>
      </c>
      <c r="O1030" s="3">
        <f t="shared" si="132"/>
        <v>30.000000000000053</v>
      </c>
      <c r="P1030">
        <f t="shared" si="133"/>
        <v>1</v>
      </c>
      <c r="Q1030">
        <f t="shared" si="134"/>
        <v>0.5</v>
      </c>
      <c r="R1030">
        <f t="shared" si="135"/>
        <v>1</v>
      </c>
    </row>
    <row r="1031" spans="1:18" x14ac:dyDescent="0.3">
      <c r="A1031">
        <v>2</v>
      </c>
      <c r="B1031">
        <v>41.880653000000002</v>
      </c>
      <c r="C1031">
        <v>-87.636480000000006</v>
      </c>
      <c r="D1031" s="1">
        <v>0.375</v>
      </c>
      <c r="E1031" s="1">
        <v>0.70833333333333337</v>
      </c>
      <c r="F1031" t="s">
        <v>12</v>
      </c>
      <c r="G1031" cm="1">
        <f t="array" ref="G1031">_xlfn.IFS(F1031="Fast Food",0,F1031="Groceries",1,F1031="Home",2,F1031="Library",3,F1031="Mall",4,F1031="Museum",5,F1031="Nightclub",6,F1031="Park",7,F1031="Parking",8,F1031="Restaurant",9,F1031="Work",10)</f>
        <v>10</v>
      </c>
      <c r="H1031" t="s">
        <v>14</v>
      </c>
      <c r="I1031">
        <v>27</v>
      </c>
      <c r="J1031" s="2">
        <v>44162</v>
      </c>
      <c r="K1031">
        <f t="shared" si="128"/>
        <v>1</v>
      </c>
      <c r="L1031" t="str">
        <f t="shared" si="129"/>
        <v>F</v>
      </c>
      <c r="M1031">
        <f t="shared" si="130"/>
        <v>48</v>
      </c>
      <c r="N1031" s="11">
        <f t="shared" si="131"/>
        <v>0.41666666666666663</v>
      </c>
      <c r="O1031" s="3">
        <f t="shared" si="132"/>
        <v>420.00000000000011</v>
      </c>
      <c r="P1031">
        <f t="shared" si="133"/>
        <v>1</v>
      </c>
      <c r="Q1031">
        <f t="shared" si="134"/>
        <v>0.2</v>
      </c>
      <c r="R1031">
        <f t="shared" si="135"/>
        <v>1</v>
      </c>
    </row>
    <row r="1032" spans="1:18" x14ac:dyDescent="0.3">
      <c r="A1032">
        <v>2</v>
      </c>
      <c r="B1032">
        <v>41.897865000000003</v>
      </c>
      <c r="C1032">
        <v>-87.630874000000006</v>
      </c>
      <c r="D1032" s="1">
        <v>0.73958333333333337</v>
      </c>
      <c r="E1032" s="1">
        <v>0.99930555555555556</v>
      </c>
      <c r="F1032" t="s">
        <v>13</v>
      </c>
      <c r="G1032" cm="1">
        <f t="array" ref="G1032">_xlfn.IFS(F1032="Fast Food",0,F1032="Groceries",1,F1032="Home",2,F1032="Library",3,F1032="Mall",4,F1032="Museum",5,F1032="Nightclub",6,F1032="Park",7,F1032="Parking",8,F1032="Restaurant",9,F1032="Work",10)</f>
        <v>2</v>
      </c>
      <c r="H1032" t="s">
        <v>14</v>
      </c>
      <c r="I1032">
        <v>27</v>
      </c>
      <c r="J1032" s="2">
        <v>44162</v>
      </c>
      <c r="K1032">
        <f t="shared" si="128"/>
        <v>1</v>
      </c>
      <c r="L1032" t="str">
        <f t="shared" si="129"/>
        <v>F</v>
      </c>
      <c r="M1032">
        <f t="shared" si="130"/>
        <v>48</v>
      </c>
      <c r="N1032" s="11">
        <f t="shared" si="131"/>
        <v>0.75</v>
      </c>
      <c r="O1032" s="3">
        <f t="shared" si="132"/>
        <v>359</v>
      </c>
      <c r="P1032">
        <f t="shared" si="133"/>
        <v>0.875</v>
      </c>
      <c r="Q1032">
        <f t="shared" si="134"/>
        <v>0.2</v>
      </c>
      <c r="R1032">
        <f t="shared" si="135"/>
        <v>0.75</v>
      </c>
    </row>
    <row r="1033" spans="1:18" x14ac:dyDescent="0.3">
      <c r="A1033">
        <v>3</v>
      </c>
      <c r="B1033">
        <v>41.880653000000002</v>
      </c>
      <c r="C1033">
        <v>-87.636480000000006</v>
      </c>
      <c r="D1033" s="1">
        <v>0.375</v>
      </c>
      <c r="E1033" s="1">
        <v>0.70833333333333337</v>
      </c>
      <c r="F1033" t="s">
        <v>12</v>
      </c>
      <c r="G1033" cm="1">
        <f t="array" ref="G1033">_xlfn.IFS(F1033="Fast Food",0,F1033="Groceries",1,F1033="Home",2,F1033="Library",3,F1033="Mall",4,F1033="Museum",5,F1033="Nightclub",6,F1033="Park",7,F1033="Parking",8,F1033="Restaurant",9,F1033="Work",10)</f>
        <v>10</v>
      </c>
      <c r="H1033" t="s">
        <v>14</v>
      </c>
      <c r="I1033">
        <v>29</v>
      </c>
      <c r="J1033" s="2">
        <v>44162</v>
      </c>
      <c r="K1033">
        <f t="shared" si="128"/>
        <v>1</v>
      </c>
      <c r="L1033" t="str">
        <f t="shared" si="129"/>
        <v>F</v>
      </c>
      <c r="M1033">
        <f t="shared" si="130"/>
        <v>48</v>
      </c>
      <c r="N1033" s="11">
        <f t="shared" si="131"/>
        <v>0.41666666666666663</v>
      </c>
      <c r="O1033" s="3">
        <f t="shared" si="132"/>
        <v>420.00000000000011</v>
      </c>
      <c r="P1033">
        <f t="shared" si="133"/>
        <v>1</v>
      </c>
      <c r="Q1033">
        <f t="shared" si="134"/>
        <v>0.2</v>
      </c>
      <c r="R1033">
        <f t="shared" si="135"/>
        <v>1</v>
      </c>
    </row>
    <row r="1034" spans="1:18" x14ac:dyDescent="0.3">
      <c r="A1034">
        <v>3</v>
      </c>
      <c r="B1034">
        <v>41.881996999999998</v>
      </c>
      <c r="C1034">
        <v>-87.627484999999993</v>
      </c>
      <c r="D1034" s="1">
        <v>0.73958333333333337</v>
      </c>
      <c r="E1034" s="1">
        <v>0.77083333333333337</v>
      </c>
      <c r="F1034" t="s">
        <v>15</v>
      </c>
      <c r="G1034" cm="1">
        <f t="array" ref="G1034">_xlfn.IFS(F1034="Fast Food",0,F1034="Groceries",1,F1034="Home",2,F1034="Library",3,F1034="Mall",4,F1034="Museum",5,F1034="Nightclub",6,F1034="Park",7,F1034="Parking",8,F1034="Restaurant",9,F1034="Work",10)</f>
        <v>1</v>
      </c>
      <c r="H1034" t="s">
        <v>14</v>
      </c>
      <c r="I1034">
        <v>29</v>
      </c>
      <c r="J1034" s="2">
        <v>44162</v>
      </c>
      <c r="K1034">
        <f t="shared" si="128"/>
        <v>1</v>
      </c>
      <c r="L1034" t="str">
        <f t="shared" si="129"/>
        <v>F</v>
      </c>
      <c r="M1034">
        <f t="shared" si="130"/>
        <v>48</v>
      </c>
      <c r="N1034" s="11">
        <f t="shared" si="131"/>
        <v>0.75</v>
      </c>
      <c r="O1034" s="3">
        <f t="shared" si="132"/>
        <v>30.000000000000053</v>
      </c>
      <c r="P1034">
        <f t="shared" si="133"/>
        <v>1</v>
      </c>
      <c r="Q1034">
        <f t="shared" si="134"/>
        <v>0.33333333333333331</v>
      </c>
      <c r="R1034">
        <f t="shared" si="135"/>
        <v>1</v>
      </c>
    </row>
    <row r="1035" spans="1:18" x14ac:dyDescent="0.3">
      <c r="A1035">
        <v>3</v>
      </c>
      <c r="B1035">
        <v>41.897865000000003</v>
      </c>
      <c r="C1035">
        <v>-87.630874000000006</v>
      </c>
      <c r="D1035" s="1">
        <v>0.79166666666666663</v>
      </c>
      <c r="E1035" s="1">
        <v>0.99930555555555556</v>
      </c>
      <c r="F1035" t="s">
        <v>13</v>
      </c>
      <c r="G1035" cm="1">
        <f t="array" ref="G1035">_xlfn.IFS(F1035="Fast Food",0,F1035="Groceries",1,F1035="Home",2,F1035="Library",3,F1035="Mall",4,F1035="Museum",5,F1035="Nightclub",6,F1035="Park",7,F1035="Parking",8,F1035="Restaurant",9,F1035="Work",10)</f>
        <v>2</v>
      </c>
      <c r="H1035" t="s">
        <v>14</v>
      </c>
      <c r="I1035">
        <v>29</v>
      </c>
      <c r="J1035" s="2">
        <v>44162</v>
      </c>
      <c r="K1035">
        <f t="shared" si="128"/>
        <v>1</v>
      </c>
      <c r="L1035" t="str">
        <f t="shared" si="129"/>
        <v>F</v>
      </c>
      <c r="M1035">
        <f t="shared" si="130"/>
        <v>48</v>
      </c>
      <c r="N1035" s="11">
        <f t="shared" si="131"/>
        <v>0.83333333333333326</v>
      </c>
      <c r="O1035" s="3">
        <f t="shared" si="132"/>
        <v>239.00000000000011</v>
      </c>
      <c r="P1035">
        <f t="shared" si="133"/>
        <v>1</v>
      </c>
      <c r="Q1035">
        <f t="shared" si="134"/>
        <v>0.47058823529411764</v>
      </c>
      <c r="R1035">
        <f t="shared" si="135"/>
        <v>1</v>
      </c>
    </row>
    <row r="1036" spans="1:18" x14ac:dyDescent="0.3">
      <c r="A1036">
        <v>4</v>
      </c>
      <c r="B1036">
        <v>41.880653000000002</v>
      </c>
      <c r="C1036">
        <v>-87.636480000000006</v>
      </c>
      <c r="D1036" s="1">
        <v>0.375</v>
      </c>
      <c r="E1036" s="1">
        <v>0.71527777777777779</v>
      </c>
      <c r="F1036" t="s">
        <v>12</v>
      </c>
      <c r="G1036" cm="1">
        <f t="array" ref="G1036">_xlfn.IFS(F1036="Fast Food",0,F1036="Groceries",1,F1036="Home",2,F1036="Library",3,F1036="Mall",4,F1036="Museum",5,F1036="Nightclub",6,F1036="Park",7,F1036="Parking",8,F1036="Restaurant",9,F1036="Work",10)</f>
        <v>10</v>
      </c>
      <c r="H1036" t="s">
        <v>10</v>
      </c>
      <c r="I1036">
        <v>26</v>
      </c>
      <c r="J1036" s="2">
        <v>44162</v>
      </c>
      <c r="K1036">
        <f t="shared" si="128"/>
        <v>1</v>
      </c>
      <c r="L1036" t="str">
        <f t="shared" si="129"/>
        <v>F</v>
      </c>
      <c r="M1036">
        <f t="shared" si="130"/>
        <v>48</v>
      </c>
      <c r="N1036" s="11">
        <f t="shared" si="131"/>
        <v>0.41666666666666663</v>
      </c>
      <c r="O1036" s="3">
        <f t="shared" si="132"/>
        <v>430.00000000000006</v>
      </c>
      <c r="P1036">
        <f t="shared" si="133"/>
        <v>1</v>
      </c>
      <c r="Q1036">
        <f t="shared" si="134"/>
        <v>0.2</v>
      </c>
      <c r="R1036">
        <f t="shared" si="135"/>
        <v>1</v>
      </c>
    </row>
    <row r="1037" spans="1:18" x14ac:dyDescent="0.3">
      <c r="A1037">
        <v>4</v>
      </c>
      <c r="B1037">
        <v>41.881996999999998</v>
      </c>
      <c r="C1037">
        <v>-87.627484999999993</v>
      </c>
      <c r="D1037" s="1">
        <v>0.73958333333333337</v>
      </c>
      <c r="E1037" s="1">
        <v>0.77777777777777779</v>
      </c>
      <c r="F1037" t="s">
        <v>15</v>
      </c>
      <c r="G1037" cm="1">
        <f t="array" ref="G1037">_xlfn.IFS(F1037="Fast Food",0,F1037="Groceries",1,F1037="Home",2,F1037="Library",3,F1037="Mall",4,F1037="Museum",5,F1037="Nightclub",6,F1037="Park",7,F1037="Parking",8,F1037="Restaurant",9,F1037="Work",10)</f>
        <v>1</v>
      </c>
      <c r="H1037" t="s">
        <v>10</v>
      </c>
      <c r="I1037">
        <v>26</v>
      </c>
      <c r="J1037" s="2">
        <v>44162</v>
      </c>
      <c r="K1037">
        <f t="shared" si="128"/>
        <v>1</v>
      </c>
      <c r="L1037" t="str">
        <f t="shared" si="129"/>
        <v>F</v>
      </c>
      <c r="M1037">
        <f t="shared" si="130"/>
        <v>48</v>
      </c>
      <c r="N1037" s="11">
        <f t="shared" si="131"/>
        <v>0.75</v>
      </c>
      <c r="O1037" s="3">
        <f t="shared" si="132"/>
        <v>40.000000000000014</v>
      </c>
      <c r="P1037">
        <f t="shared" si="133"/>
        <v>1</v>
      </c>
      <c r="Q1037">
        <f t="shared" si="134"/>
        <v>0.33333333333333331</v>
      </c>
      <c r="R1037">
        <f t="shared" si="135"/>
        <v>1</v>
      </c>
    </row>
    <row r="1038" spans="1:18" x14ac:dyDescent="0.3">
      <c r="A1038">
        <v>4</v>
      </c>
      <c r="B1038">
        <v>41.897865000000003</v>
      </c>
      <c r="C1038">
        <v>-87.630874000000006</v>
      </c>
      <c r="D1038" s="1">
        <v>0.79166666666666663</v>
      </c>
      <c r="E1038" s="1">
        <v>0.99930555555555556</v>
      </c>
      <c r="F1038" t="s">
        <v>13</v>
      </c>
      <c r="G1038" cm="1">
        <f t="array" ref="G1038">_xlfn.IFS(F1038="Fast Food",0,F1038="Groceries",1,F1038="Home",2,F1038="Library",3,F1038="Mall",4,F1038="Museum",5,F1038="Nightclub",6,F1038="Park",7,F1038="Parking",8,F1038="Restaurant",9,F1038="Work",10)</f>
        <v>2</v>
      </c>
      <c r="H1038" t="s">
        <v>10</v>
      </c>
      <c r="I1038">
        <v>26</v>
      </c>
      <c r="J1038" s="2">
        <v>44162</v>
      </c>
      <c r="K1038">
        <f t="shared" si="128"/>
        <v>1</v>
      </c>
      <c r="L1038" t="str">
        <f t="shared" si="129"/>
        <v>F</v>
      </c>
      <c r="M1038">
        <f t="shared" si="130"/>
        <v>48</v>
      </c>
      <c r="N1038" s="11">
        <f t="shared" si="131"/>
        <v>0.83333333333333326</v>
      </c>
      <c r="O1038" s="3">
        <f t="shared" si="132"/>
        <v>239.00000000000011</v>
      </c>
      <c r="P1038">
        <f t="shared" si="133"/>
        <v>1</v>
      </c>
      <c r="Q1038">
        <f t="shared" si="134"/>
        <v>0.47058823529411764</v>
      </c>
      <c r="R1038">
        <f t="shared" si="135"/>
        <v>1</v>
      </c>
    </row>
    <row r="1039" spans="1:18" x14ac:dyDescent="0.3">
      <c r="A1039">
        <v>5</v>
      </c>
      <c r="B1039">
        <v>41.874848999999998</v>
      </c>
      <c r="C1039">
        <v>-87.634506000000002</v>
      </c>
      <c r="D1039" s="1">
        <v>0.25</v>
      </c>
      <c r="E1039" s="1">
        <v>0.3125</v>
      </c>
      <c r="F1039" t="s">
        <v>16</v>
      </c>
      <c r="G1039" cm="1">
        <f t="array" ref="G1039">_xlfn.IFS(F1039="Fast Food",0,F1039="Groceries",1,F1039="Home",2,F1039="Library",3,F1039="Mall",4,F1039="Museum",5,F1039="Nightclub",6,F1039="Park",7,F1039="Parking",8,F1039="Restaurant",9,F1039="Work",10)</f>
        <v>7</v>
      </c>
      <c r="H1039" t="s">
        <v>10</v>
      </c>
      <c r="I1039">
        <v>27</v>
      </c>
      <c r="J1039" s="2">
        <v>44162</v>
      </c>
      <c r="K1039">
        <f t="shared" si="128"/>
        <v>1</v>
      </c>
      <c r="L1039" t="str">
        <f t="shared" si="129"/>
        <v>F</v>
      </c>
      <c r="M1039">
        <f t="shared" si="130"/>
        <v>48</v>
      </c>
      <c r="N1039" s="11">
        <f t="shared" si="131"/>
        <v>0.25</v>
      </c>
      <c r="O1039" s="3">
        <f t="shared" si="132"/>
        <v>90</v>
      </c>
      <c r="P1039">
        <f t="shared" si="133"/>
        <v>1</v>
      </c>
      <c r="Q1039">
        <f t="shared" si="134"/>
        <v>0.5</v>
      </c>
      <c r="R1039">
        <f t="shared" si="135"/>
        <v>1</v>
      </c>
    </row>
    <row r="1040" spans="1:18" x14ac:dyDescent="0.3">
      <c r="A1040">
        <v>5</v>
      </c>
      <c r="B1040">
        <v>41.880653000000002</v>
      </c>
      <c r="C1040">
        <v>-87.636480000000006</v>
      </c>
      <c r="D1040" s="1">
        <v>0.375</v>
      </c>
      <c r="E1040" s="1">
        <v>0.70833333333333337</v>
      </c>
      <c r="F1040" t="s">
        <v>12</v>
      </c>
      <c r="G1040" cm="1">
        <f t="array" ref="G1040">_xlfn.IFS(F1040="Fast Food",0,F1040="Groceries",1,F1040="Home",2,F1040="Library",3,F1040="Mall",4,F1040="Museum",5,F1040="Nightclub",6,F1040="Park",7,F1040="Parking",8,F1040="Restaurant",9,F1040="Work",10)</f>
        <v>10</v>
      </c>
      <c r="H1040" t="s">
        <v>10</v>
      </c>
      <c r="I1040">
        <v>27</v>
      </c>
      <c r="J1040" s="2">
        <v>44162</v>
      </c>
      <c r="K1040">
        <f t="shared" si="128"/>
        <v>1</v>
      </c>
      <c r="L1040" t="str">
        <f t="shared" si="129"/>
        <v>F</v>
      </c>
      <c r="M1040">
        <f t="shared" si="130"/>
        <v>48</v>
      </c>
      <c r="N1040" s="11">
        <f t="shared" si="131"/>
        <v>0.41666666666666663</v>
      </c>
      <c r="O1040" s="3">
        <f t="shared" si="132"/>
        <v>420.00000000000011</v>
      </c>
      <c r="P1040">
        <f t="shared" si="133"/>
        <v>1</v>
      </c>
      <c r="Q1040">
        <f t="shared" si="134"/>
        <v>0.2</v>
      </c>
      <c r="R1040">
        <f t="shared" si="135"/>
        <v>1</v>
      </c>
    </row>
    <row r="1041" spans="1:18" x14ac:dyDescent="0.3">
      <c r="A1041">
        <v>5</v>
      </c>
      <c r="B1041">
        <v>41.897865000000003</v>
      </c>
      <c r="C1041">
        <v>-87.630874000000006</v>
      </c>
      <c r="D1041" s="1">
        <v>0.73958333333333337</v>
      </c>
      <c r="E1041" s="1">
        <v>0.99930555555555556</v>
      </c>
      <c r="F1041" t="s">
        <v>13</v>
      </c>
      <c r="G1041" cm="1">
        <f t="array" ref="G1041">_xlfn.IFS(F1041="Fast Food",0,F1041="Groceries",1,F1041="Home",2,F1041="Library",3,F1041="Mall",4,F1041="Museum",5,F1041="Nightclub",6,F1041="Park",7,F1041="Parking",8,F1041="Restaurant",9,F1041="Work",10)</f>
        <v>2</v>
      </c>
      <c r="H1041" t="s">
        <v>10</v>
      </c>
      <c r="I1041">
        <v>27</v>
      </c>
      <c r="J1041" s="2">
        <v>44162</v>
      </c>
      <c r="K1041">
        <f t="shared" si="128"/>
        <v>1</v>
      </c>
      <c r="L1041" t="str">
        <f t="shared" si="129"/>
        <v>F</v>
      </c>
      <c r="M1041">
        <f t="shared" si="130"/>
        <v>48</v>
      </c>
      <c r="N1041" s="11">
        <f t="shared" si="131"/>
        <v>0.75</v>
      </c>
      <c r="O1041" s="3">
        <f t="shared" si="132"/>
        <v>359</v>
      </c>
      <c r="P1041">
        <f t="shared" si="133"/>
        <v>1</v>
      </c>
      <c r="Q1041">
        <f t="shared" si="134"/>
        <v>0.26666666666666666</v>
      </c>
      <c r="R1041">
        <f t="shared" si="135"/>
        <v>1</v>
      </c>
    </row>
    <row r="1042" spans="1:18" x14ac:dyDescent="0.3">
      <c r="A1042">
        <v>6</v>
      </c>
      <c r="B1042">
        <v>41.874848999999998</v>
      </c>
      <c r="C1042">
        <v>-87.634506000000002</v>
      </c>
      <c r="D1042" s="1">
        <v>0.25</v>
      </c>
      <c r="E1042" s="1">
        <v>0.31944444444444448</v>
      </c>
      <c r="F1042" t="s">
        <v>16</v>
      </c>
      <c r="G1042" cm="1">
        <f t="array" ref="G1042">_xlfn.IFS(F1042="Fast Food",0,F1042="Groceries",1,F1042="Home",2,F1042="Library",3,F1042="Mall",4,F1042="Museum",5,F1042="Nightclub",6,F1042="Park",7,F1042="Parking",8,F1042="Restaurant",9,F1042="Work",10)</f>
        <v>7</v>
      </c>
      <c r="H1042" t="s">
        <v>14</v>
      </c>
      <c r="I1042">
        <v>29</v>
      </c>
      <c r="J1042" s="2">
        <v>44162</v>
      </c>
      <c r="K1042">
        <f t="shared" si="128"/>
        <v>1</v>
      </c>
      <c r="L1042" t="str">
        <f t="shared" si="129"/>
        <v>F</v>
      </c>
      <c r="M1042">
        <f t="shared" si="130"/>
        <v>48</v>
      </c>
      <c r="N1042" s="11">
        <f t="shared" si="131"/>
        <v>0.25</v>
      </c>
      <c r="O1042" s="3">
        <f t="shared" si="132"/>
        <v>100.00000000000004</v>
      </c>
      <c r="P1042">
        <f t="shared" si="133"/>
        <v>1</v>
      </c>
      <c r="Q1042">
        <f t="shared" si="134"/>
        <v>0.5</v>
      </c>
      <c r="R1042">
        <f t="shared" si="135"/>
        <v>1</v>
      </c>
    </row>
    <row r="1043" spans="1:18" x14ac:dyDescent="0.3">
      <c r="A1043">
        <v>6</v>
      </c>
      <c r="B1043">
        <v>41.880653000000002</v>
      </c>
      <c r="C1043">
        <v>-87.636480000000006</v>
      </c>
      <c r="D1043" s="1">
        <v>0.375</v>
      </c>
      <c r="E1043" s="1">
        <v>0.71527777777777779</v>
      </c>
      <c r="F1043" t="s">
        <v>12</v>
      </c>
      <c r="G1043" cm="1">
        <f t="array" ref="G1043">_xlfn.IFS(F1043="Fast Food",0,F1043="Groceries",1,F1043="Home",2,F1043="Library",3,F1043="Mall",4,F1043="Museum",5,F1043="Nightclub",6,F1043="Park",7,F1043="Parking",8,F1043="Restaurant",9,F1043="Work",10)</f>
        <v>10</v>
      </c>
      <c r="H1043" t="s">
        <v>14</v>
      </c>
      <c r="I1043">
        <v>29</v>
      </c>
      <c r="J1043" s="2">
        <v>44162</v>
      </c>
      <c r="K1043">
        <f t="shared" si="128"/>
        <v>1</v>
      </c>
      <c r="L1043" t="str">
        <f t="shared" si="129"/>
        <v>F</v>
      </c>
      <c r="M1043">
        <f t="shared" si="130"/>
        <v>48</v>
      </c>
      <c r="N1043" s="11">
        <f t="shared" si="131"/>
        <v>0.41666666666666663</v>
      </c>
      <c r="O1043" s="3">
        <f t="shared" si="132"/>
        <v>430.00000000000006</v>
      </c>
      <c r="P1043">
        <f t="shared" si="133"/>
        <v>1</v>
      </c>
      <c r="Q1043">
        <f t="shared" si="134"/>
        <v>0.2</v>
      </c>
      <c r="R1043">
        <f t="shared" si="135"/>
        <v>1</v>
      </c>
    </row>
    <row r="1044" spans="1:18" x14ac:dyDescent="0.3">
      <c r="A1044">
        <v>6</v>
      </c>
      <c r="B1044">
        <v>41.881996999999998</v>
      </c>
      <c r="C1044">
        <v>-87.627484999999993</v>
      </c>
      <c r="D1044" s="1">
        <v>0.73958333333333337</v>
      </c>
      <c r="E1044" s="1">
        <v>0.77777777777777779</v>
      </c>
      <c r="F1044" t="s">
        <v>15</v>
      </c>
      <c r="G1044" cm="1">
        <f t="array" ref="G1044">_xlfn.IFS(F1044="Fast Food",0,F1044="Groceries",1,F1044="Home",2,F1044="Library",3,F1044="Mall",4,F1044="Museum",5,F1044="Nightclub",6,F1044="Park",7,F1044="Parking",8,F1044="Restaurant",9,F1044="Work",10)</f>
        <v>1</v>
      </c>
      <c r="H1044" t="s">
        <v>14</v>
      </c>
      <c r="I1044">
        <v>29</v>
      </c>
      <c r="J1044" s="2">
        <v>44162</v>
      </c>
      <c r="K1044">
        <f t="shared" si="128"/>
        <v>1</v>
      </c>
      <c r="L1044" t="str">
        <f t="shared" si="129"/>
        <v>F</v>
      </c>
      <c r="M1044">
        <f t="shared" si="130"/>
        <v>48</v>
      </c>
      <c r="N1044" s="11">
        <f t="shared" si="131"/>
        <v>0.75</v>
      </c>
      <c r="O1044" s="3">
        <f t="shared" si="132"/>
        <v>40.000000000000014</v>
      </c>
      <c r="P1044">
        <f t="shared" si="133"/>
        <v>1</v>
      </c>
      <c r="Q1044">
        <f t="shared" si="134"/>
        <v>0.33333333333333331</v>
      </c>
      <c r="R1044">
        <f t="shared" si="135"/>
        <v>1</v>
      </c>
    </row>
    <row r="1045" spans="1:18" x14ac:dyDescent="0.3">
      <c r="A1045">
        <v>6</v>
      </c>
      <c r="B1045">
        <v>41.897865000000003</v>
      </c>
      <c r="C1045">
        <v>-87.630874000000006</v>
      </c>
      <c r="D1045" s="1">
        <v>0.73958333333333337</v>
      </c>
      <c r="E1045" s="1">
        <v>0.99930555555555556</v>
      </c>
      <c r="F1045" t="s">
        <v>13</v>
      </c>
      <c r="G1045" cm="1">
        <f t="array" ref="G1045">_xlfn.IFS(F1045="Fast Food",0,F1045="Groceries",1,F1045="Home",2,F1045="Library",3,F1045="Mall",4,F1045="Museum",5,F1045="Nightclub",6,F1045="Park",7,F1045="Parking",8,F1045="Restaurant",9,F1045="Work",10)</f>
        <v>2</v>
      </c>
      <c r="H1045" t="s">
        <v>14</v>
      </c>
      <c r="I1045">
        <v>29</v>
      </c>
      <c r="J1045" s="2">
        <v>44162</v>
      </c>
      <c r="K1045">
        <f t="shared" si="128"/>
        <v>1</v>
      </c>
      <c r="L1045" t="str">
        <f t="shared" si="129"/>
        <v>F</v>
      </c>
      <c r="M1045">
        <f t="shared" si="130"/>
        <v>48</v>
      </c>
      <c r="N1045" s="11">
        <f t="shared" si="131"/>
        <v>0.75</v>
      </c>
      <c r="O1045" s="3">
        <f t="shared" si="132"/>
        <v>359</v>
      </c>
      <c r="P1045">
        <f t="shared" si="133"/>
        <v>1</v>
      </c>
      <c r="Q1045">
        <f t="shared" si="134"/>
        <v>0.26666666666666666</v>
      </c>
      <c r="R1045">
        <f t="shared" si="135"/>
        <v>1</v>
      </c>
    </row>
    <row r="1046" spans="1:18" x14ac:dyDescent="0.3">
      <c r="A1046">
        <v>1</v>
      </c>
      <c r="B1046">
        <v>41.878163000000001</v>
      </c>
      <c r="C1046">
        <v>-87.634919999999994</v>
      </c>
      <c r="D1046" s="1">
        <v>0.52083333333333337</v>
      </c>
      <c r="E1046" s="1">
        <v>0.54166666666666663</v>
      </c>
      <c r="F1046" t="s">
        <v>17</v>
      </c>
      <c r="G1046" cm="1">
        <f t="array" ref="G1046">_xlfn.IFS(F1046="Fast Food",0,F1046="Groceries",1,F1046="Home",2,F1046="Library",3,F1046="Mall",4,F1046="Museum",5,F1046="Nightclub",6,F1046="Park",7,F1046="Parking",8,F1046="Restaurant",9,F1046="Work",10)</f>
        <v>9</v>
      </c>
      <c r="H1046" t="s">
        <v>10</v>
      </c>
      <c r="I1046">
        <v>25</v>
      </c>
      <c r="J1046" s="2">
        <v>44163</v>
      </c>
      <c r="K1046">
        <f t="shared" si="128"/>
        <v>0</v>
      </c>
      <c r="L1046" t="str">
        <f t="shared" si="129"/>
        <v>Sa</v>
      </c>
      <c r="M1046">
        <f t="shared" si="130"/>
        <v>48</v>
      </c>
      <c r="N1046" s="11">
        <f t="shared" si="131"/>
        <v>0.5</v>
      </c>
      <c r="O1046" s="3">
        <f t="shared" si="132"/>
        <v>59.999999999999943</v>
      </c>
      <c r="P1046">
        <f t="shared" si="133"/>
        <v>1</v>
      </c>
      <c r="Q1046">
        <f t="shared" si="134"/>
        <v>1</v>
      </c>
      <c r="R1046">
        <f t="shared" si="135"/>
        <v>1</v>
      </c>
    </row>
    <row r="1047" spans="1:18" x14ac:dyDescent="0.3">
      <c r="A1047">
        <v>1</v>
      </c>
      <c r="B1047">
        <v>41.884017999999998</v>
      </c>
      <c r="C1047">
        <v>-87.627398999999997</v>
      </c>
      <c r="D1047" s="1">
        <v>0.58333333333333337</v>
      </c>
      <c r="E1047" s="1">
        <v>0.66666666666666663</v>
      </c>
      <c r="F1047" t="s">
        <v>18</v>
      </c>
      <c r="G1047" cm="1">
        <f t="array" ref="G1047">_xlfn.IFS(F1047="Fast Food",0,F1047="Groceries",1,F1047="Home",2,F1047="Library",3,F1047="Mall",4,F1047="Museum",5,F1047="Nightclub",6,F1047="Park",7,F1047="Parking",8,F1047="Restaurant",9,F1047="Work",10)</f>
        <v>4</v>
      </c>
      <c r="H1047" t="s">
        <v>10</v>
      </c>
      <c r="I1047">
        <v>25</v>
      </c>
      <c r="J1047" s="2">
        <v>44163</v>
      </c>
      <c r="K1047">
        <f t="shared" si="128"/>
        <v>0</v>
      </c>
      <c r="L1047" t="str">
        <f t="shared" si="129"/>
        <v>Sa</v>
      </c>
      <c r="M1047">
        <f t="shared" si="130"/>
        <v>48</v>
      </c>
      <c r="N1047" s="11">
        <f t="shared" si="131"/>
        <v>0.58333333333333326</v>
      </c>
      <c r="O1047" s="3">
        <f t="shared" si="132"/>
        <v>120.00000000000006</v>
      </c>
      <c r="P1047">
        <f t="shared" si="133"/>
        <v>1</v>
      </c>
      <c r="Q1047">
        <f t="shared" si="134"/>
        <v>1</v>
      </c>
      <c r="R1047">
        <f t="shared" si="135"/>
        <v>1</v>
      </c>
    </row>
    <row r="1048" spans="1:18" x14ac:dyDescent="0.3">
      <c r="A1048">
        <v>1</v>
      </c>
      <c r="B1048">
        <v>41.883138000000002</v>
      </c>
      <c r="C1048">
        <v>-87.630692999999994</v>
      </c>
      <c r="D1048" s="1">
        <v>0.6875</v>
      </c>
      <c r="E1048" s="1">
        <v>0.70833333333333337</v>
      </c>
      <c r="F1048" t="s">
        <v>19</v>
      </c>
      <c r="G1048" cm="1">
        <f t="array" ref="G1048">_xlfn.IFS(F1048="Fast Food",0,F1048="Groceries",1,F1048="Home",2,F1048="Library",3,F1048="Mall",4,F1048="Museum",5,F1048="Nightclub",6,F1048="Park",7,F1048="Parking",8,F1048="Restaurant",9,F1048="Work",10)</f>
        <v>3</v>
      </c>
      <c r="H1048" t="s">
        <v>10</v>
      </c>
      <c r="I1048">
        <v>25</v>
      </c>
      <c r="J1048" s="2">
        <v>44163</v>
      </c>
      <c r="K1048">
        <f t="shared" si="128"/>
        <v>0</v>
      </c>
      <c r="L1048" t="str">
        <f t="shared" si="129"/>
        <v>Sa</v>
      </c>
      <c r="M1048">
        <f t="shared" si="130"/>
        <v>48</v>
      </c>
      <c r="N1048" s="11">
        <f t="shared" si="131"/>
        <v>0.66666666666666663</v>
      </c>
      <c r="O1048" s="3">
        <f t="shared" si="132"/>
        <v>60.000000000000107</v>
      </c>
      <c r="P1048">
        <f t="shared" si="133"/>
        <v>1</v>
      </c>
      <c r="Q1048">
        <f t="shared" si="134"/>
        <v>1</v>
      </c>
      <c r="R1048">
        <f t="shared" si="135"/>
        <v>1</v>
      </c>
    </row>
    <row r="1049" spans="1:18" x14ac:dyDescent="0.3">
      <c r="A1049">
        <v>1</v>
      </c>
      <c r="B1049">
        <v>41.897865000000003</v>
      </c>
      <c r="C1049">
        <v>-87.630874000000006</v>
      </c>
      <c r="D1049" s="1">
        <v>0.83333333333333337</v>
      </c>
      <c r="E1049" s="1">
        <v>0.99930555555555556</v>
      </c>
      <c r="F1049" t="s">
        <v>13</v>
      </c>
      <c r="G1049" cm="1">
        <f t="array" ref="G1049">_xlfn.IFS(F1049="Fast Food",0,F1049="Groceries",1,F1049="Home",2,F1049="Library",3,F1049="Mall",4,F1049="Museum",5,F1049="Nightclub",6,F1049="Park",7,F1049="Parking",8,F1049="Restaurant",9,F1049="Work",10)</f>
        <v>2</v>
      </c>
      <c r="H1049" t="s">
        <v>10</v>
      </c>
      <c r="I1049">
        <v>25</v>
      </c>
      <c r="J1049" s="2">
        <v>44163</v>
      </c>
      <c r="K1049">
        <f t="shared" si="128"/>
        <v>0</v>
      </c>
      <c r="L1049" t="str">
        <f t="shared" si="129"/>
        <v>Sa</v>
      </c>
      <c r="M1049">
        <f t="shared" si="130"/>
        <v>48</v>
      </c>
      <c r="N1049" s="11">
        <f t="shared" si="131"/>
        <v>0.83333333333333326</v>
      </c>
      <c r="O1049" s="3">
        <f t="shared" si="132"/>
        <v>239.00000000000011</v>
      </c>
      <c r="P1049">
        <f t="shared" si="133"/>
        <v>1</v>
      </c>
      <c r="Q1049">
        <f t="shared" si="134"/>
        <v>0.88888888888888884</v>
      </c>
      <c r="R1049">
        <f t="shared" si="135"/>
        <v>1</v>
      </c>
    </row>
    <row r="1050" spans="1:18" x14ac:dyDescent="0.3">
      <c r="A1050">
        <v>2</v>
      </c>
      <c r="B1050">
        <v>41.879927000000002</v>
      </c>
      <c r="C1050">
        <v>-87.623632999999998</v>
      </c>
      <c r="D1050" s="1">
        <v>0.39583333333333331</v>
      </c>
      <c r="E1050" s="1">
        <v>0.5625</v>
      </c>
      <c r="F1050" t="s">
        <v>20</v>
      </c>
      <c r="G1050" cm="1">
        <f t="array" ref="G1050">_xlfn.IFS(F1050="Fast Food",0,F1050="Groceries",1,F1050="Home",2,F1050="Library",3,F1050="Mall",4,F1050="Museum",5,F1050="Nightclub",6,F1050="Park",7,F1050="Parking",8,F1050="Restaurant",9,F1050="Work",10)</f>
        <v>5</v>
      </c>
      <c r="H1050" t="s">
        <v>14</v>
      </c>
      <c r="I1050">
        <v>27</v>
      </c>
      <c r="J1050" s="2">
        <v>44163</v>
      </c>
      <c r="K1050">
        <f t="shared" si="128"/>
        <v>0</v>
      </c>
      <c r="L1050" t="str">
        <f t="shared" si="129"/>
        <v>Sa</v>
      </c>
      <c r="M1050">
        <f t="shared" si="130"/>
        <v>48</v>
      </c>
      <c r="N1050" s="11">
        <f t="shared" si="131"/>
        <v>0.41666666666666663</v>
      </c>
      <c r="O1050" s="3">
        <f t="shared" si="132"/>
        <v>210.00000000000006</v>
      </c>
      <c r="P1050">
        <f t="shared" si="133"/>
        <v>1</v>
      </c>
      <c r="Q1050">
        <f t="shared" si="134"/>
        <v>1</v>
      </c>
      <c r="R1050">
        <f t="shared" si="135"/>
        <v>1</v>
      </c>
    </row>
    <row r="1051" spans="1:18" x14ac:dyDescent="0.3">
      <c r="A1051">
        <v>2</v>
      </c>
      <c r="B1051">
        <v>41.879604</v>
      </c>
      <c r="C1051">
        <v>-87.633663999999996</v>
      </c>
      <c r="D1051" s="1">
        <v>0.58333333333333337</v>
      </c>
      <c r="E1051" s="1">
        <v>0.625</v>
      </c>
      <c r="F1051" t="s">
        <v>9</v>
      </c>
      <c r="G1051" cm="1">
        <f t="array" ref="G1051">_xlfn.IFS(F1051="Fast Food",0,F1051="Groceries",1,F1051="Home",2,F1051="Library",3,F1051="Mall",4,F1051="Museum",5,F1051="Nightclub",6,F1051="Park",7,F1051="Parking",8,F1051="Restaurant",9,F1051="Work",10)</f>
        <v>0</v>
      </c>
      <c r="H1051" t="s">
        <v>14</v>
      </c>
      <c r="I1051">
        <v>27</v>
      </c>
      <c r="J1051" s="2">
        <v>44163</v>
      </c>
      <c r="K1051">
        <f t="shared" si="128"/>
        <v>0</v>
      </c>
      <c r="L1051" t="str">
        <f t="shared" si="129"/>
        <v>Sa</v>
      </c>
      <c r="M1051">
        <f t="shared" si="130"/>
        <v>48</v>
      </c>
      <c r="N1051" s="11">
        <f t="shared" si="131"/>
        <v>0.58333333333333326</v>
      </c>
      <c r="O1051" s="3">
        <f t="shared" si="132"/>
        <v>60.000000000000107</v>
      </c>
      <c r="P1051">
        <f t="shared" si="133"/>
        <v>1</v>
      </c>
      <c r="Q1051">
        <f t="shared" si="134"/>
        <v>1</v>
      </c>
      <c r="R1051">
        <f t="shared" si="135"/>
        <v>1</v>
      </c>
    </row>
    <row r="1052" spans="1:18" x14ac:dyDescent="0.3">
      <c r="A1052">
        <v>2</v>
      </c>
      <c r="B1052">
        <v>41.897865000000003</v>
      </c>
      <c r="C1052">
        <v>-87.630874000000006</v>
      </c>
      <c r="D1052" s="1">
        <v>0.64583333333333337</v>
      </c>
      <c r="E1052" s="1">
        <v>0.99930555555555556</v>
      </c>
      <c r="F1052" t="s">
        <v>13</v>
      </c>
      <c r="G1052" cm="1">
        <f t="array" ref="G1052">_xlfn.IFS(F1052="Fast Food",0,F1052="Groceries",1,F1052="Home",2,F1052="Library",3,F1052="Mall",4,F1052="Museum",5,F1052="Nightclub",6,F1052="Park",7,F1052="Parking",8,F1052="Restaurant",9,F1052="Work",10)</f>
        <v>2</v>
      </c>
      <c r="H1052" t="s">
        <v>14</v>
      </c>
      <c r="I1052">
        <v>27</v>
      </c>
      <c r="J1052" s="2">
        <v>44163</v>
      </c>
      <c r="K1052">
        <f t="shared" si="128"/>
        <v>0</v>
      </c>
      <c r="L1052" t="str">
        <f t="shared" si="129"/>
        <v>Sa</v>
      </c>
      <c r="M1052">
        <f t="shared" si="130"/>
        <v>48</v>
      </c>
      <c r="N1052" s="11">
        <f t="shared" si="131"/>
        <v>0.66666666666666663</v>
      </c>
      <c r="O1052" s="3">
        <f t="shared" si="132"/>
        <v>479.00000000000006</v>
      </c>
      <c r="P1052">
        <f t="shared" si="133"/>
        <v>1.125</v>
      </c>
      <c r="Q1052">
        <f t="shared" si="134"/>
        <v>0.5</v>
      </c>
      <c r="R1052">
        <f t="shared" si="135"/>
        <v>1</v>
      </c>
    </row>
    <row r="1053" spans="1:18" x14ac:dyDescent="0.3">
      <c r="A1053">
        <v>3</v>
      </c>
      <c r="B1053">
        <v>41.874848999999998</v>
      </c>
      <c r="C1053">
        <v>-87.634506000000002</v>
      </c>
      <c r="D1053" s="1">
        <v>0.29166666666666669</v>
      </c>
      <c r="E1053" s="1">
        <v>0.375</v>
      </c>
      <c r="F1053" t="s">
        <v>16</v>
      </c>
      <c r="G1053" cm="1">
        <f t="array" ref="G1053">_xlfn.IFS(F1053="Fast Food",0,F1053="Groceries",1,F1053="Home",2,F1053="Library",3,F1053="Mall",4,F1053="Museum",5,F1053="Nightclub",6,F1053="Park",7,F1053="Parking",8,F1053="Restaurant",9,F1053="Work",10)</f>
        <v>7</v>
      </c>
      <c r="H1053" t="s">
        <v>14</v>
      </c>
      <c r="I1053">
        <v>29</v>
      </c>
      <c r="J1053" s="2">
        <v>44163</v>
      </c>
      <c r="K1053">
        <f t="shared" si="128"/>
        <v>0</v>
      </c>
      <c r="L1053" t="str">
        <f t="shared" si="129"/>
        <v>Sa</v>
      </c>
      <c r="M1053">
        <f t="shared" si="130"/>
        <v>48</v>
      </c>
      <c r="N1053" s="11">
        <f t="shared" si="131"/>
        <v>0.33333333333333331</v>
      </c>
      <c r="O1053" s="3">
        <f t="shared" si="132"/>
        <v>60.000000000000028</v>
      </c>
      <c r="P1053">
        <f t="shared" si="133"/>
        <v>1</v>
      </c>
      <c r="Q1053">
        <f t="shared" si="134"/>
        <v>1</v>
      </c>
      <c r="R1053">
        <f t="shared" si="135"/>
        <v>1</v>
      </c>
    </row>
    <row r="1054" spans="1:18" x14ac:dyDescent="0.3">
      <c r="A1054">
        <v>3</v>
      </c>
      <c r="B1054">
        <v>41.883138000000002</v>
      </c>
      <c r="C1054">
        <v>-87.630692999999994</v>
      </c>
      <c r="D1054" s="1">
        <v>0.70833333333333337</v>
      </c>
      <c r="E1054" s="1">
        <v>0.75</v>
      </c>
      <c r="F1054" t="s">
        <v>19</v>
      </c>
      <c r="G1054" cm="1">
        <f t="array" ref="G1054">_xlfn.IFS(F1054="Fast Food",0,F1054="Groceries",1,F1054="Home",2,F1054="Library",3,F1054="Mall",4,F1054="Museum",5,F1054="Nightclub",6,F1054="Park",7,F1054="Parking",8,F1054="Restaurant",9,F1054="Work",10)</f>
        <v>3</v>
      </c>
      <c r="H1054" t="s">
        <v>14</v>
      </c>
      <c r="I1054">
        <v>29</v>
      </c>
      <c r="J1054" s="2">
        <v>44163</v>
      </c>
      <c r="K1054">
        <f t="shared" si="128"/>
        <v>0</v>
      </c>
      <c r="L1054" t="str">
        <f t="shared" si="129"/>
        <v>Sa</v>
      </c>
      <c r="M1054">
        <f t="shared" si="130"/>
        <v>48</v>
      </c>
      <c r="N1054" s="11">
        <f t="shared" si="131"/>
        <v>0.75</v>
      </c>
      <c r="O1054" s="3">
        <f t="shared" si="132"/>
        <v>0</v>
      </c>
      <c r="P1054">
        <f t="shared" si="133"/>
        <v>1</v>
      </c>
      <c r="Q1054">
        <f t="shared" si="134"/>
        <v>1</v>
      </c>
      <c r="R1054">
        <f t="shared" si="135"/>
        <v>1</v>
      </c>
    </row>
    <row r="1055" spans="1:18" x14ac:dyDescent="0.3">
      <c r="A1055">
        <v>3</v>
      </c>
      <c r="B1055">
        <v>41.884017999999998</v>
      </c>
      <c r="C1055">
        <v>-87.627398999999997</v>
      </c>
      <c r="D1055" s="1">
        <v>0.75</v>
      </c>
      <c r="E1055" s="1">
        <v>0.91666666666666663</v>
      </c>
      <c r="F1055" t="s">
        <v>18</v>
      </c>
      <c r="G1055" cm="1">
        <f t="array" ref="G1055">_xlfn.IFS(F1055="Fast Food",0,F1055="Groceries",1,F1055="Home",2,F1055="Library",3,F1055="Mall",4,F1055="Museum",5,F1055="Nightclub",6,F1055="Park",7,F1055="Parking",8,F1055="Restaurant",9,F1055="Work",10)</f>
        <v>4</v>
      </c>
      <c r="H1055" t="s">
        <v>14</v>
      </c>
      <c r="I1055">
        <v>29</v>
      </c>
      <c r="J1055" s="2">
        <v>44163</v>
      </c>
      <c r="K1055">
        <f t="shared" si="128"/>
        <v>0</v>
      </c>
      <c r="L1055" t="str">
        <f t="shared" si="129"/>
        <v>Sa</v>
      </c>
      <c r="M1055">
        <f t="shared" si="130"/>
        <v>48</v>
      </c>
      <c r="N1055" s="11">
        <f t="shared" si="131"/>
        <v>0.75</v>
      </c>
      <c r="O1055" s="3">
        <f t="shared" si="132"/>
        <v>239.99999999999994</v>
      </c>
      <c r="P1055">
        <f t="shared" si="133"/>
        <v>1</v>
      </c>
      <c r="Q1055">
        <f t="shared" si="134"/>
        <v>1</v>
      </c>
      <c r="R1055">
        <f t="shared" si="135"/>
        <v>1</v>
      </c>
    </row>
    <row r="1056" spans="1:18" x14ac:dyDescent="0.3">
      <c r="A1056">
        <v>4</v>
      </c>
      <c r="B1056">
        <v>41.897865000000003</v>
      </c>
      <c r="C1056">
        <v>-87.630874000000006</v>
      </c>
      <c r="D1056" s="1">
        <v>0.375</v>
      </c>
      <c r="E1056" s="1">
        <v>0.38541666666666669</v>
      </c>
      <c r="F1056" t="s">
        <v>13</v>
      </c>
      <c r="G1056" cm="1">
        <f t="array" ref="G1056">_xlfn.IFS(F1056="Fast Food",0,F1056="Groceries",1,F1056="Home",2,F1056="Library",3,F1056="Mall",4,F1056="Museum",5,F1056="Nightclub",6,F1056="Park",7,F1056="Parking",8,F1056="Restaurant",9,F1056="Work",10)</f>
        <v>2</v>
      </c>
      <c r="H1056" t="s">
        <v>10</v>
      </c>
      <c r="I1056">
        <v>26</v>
      </c>
      <c r="J1056" s="2">
        <v>44163</v>
      </c>
      <c r="K1056">
        <f t="shared" si="128"/>
        <v>0</v>
      </c>
      <c r="L1056" t="str">
        <f t="shared" si="129"/>
        <v>Sa</v>
      </c>
      <c r="M1056">
        <f t="shared" si="130"/>
        <v>48</v>
      </c>
      <c r="N1056" s="11">
        <f t="shared" si="131"/>
        <v>0.41666666666666663</v>
      </c>
      <c r="O1056" s="3">
        <f t="shared" si="132"/>
        <v>-44.999999999999922</v>
      </c>
      <c r="P1056">
        <f t="shared" si="133"/>
        <v>1</v>
      </c>
      <c r="Q1056">
        <f t="shared" si="134"/>
        <v>1</v>
      </c>
      <c r="R1056">
        <f t="shared" si="135"/>
        <v>1</v>
      </c>
    </row>
    <row r="1057" spans="1:18" x14ac:dyDescent="0.3">
      <c r="A1057">
        <v>4</v>
      </c>
      <c r="B1057">
        <v>41.879604</v>
      </c>
      <c r="C1057">
        <v>-87.633663999999996</v>
      </c>
      <c r="D1057" s="1">
        <v>0.75</v>
      </c>
      <c r="E1057" s="1">
        <v>0.79166666666666663</v>
      </c>
      <c r="F1057" t="s">
        <v>9</v>
      </c>
      <c r="G1057" cm="1">
        <f t="array" ref="G1057">_xlfn.IFS(F1057="Fast Food",0,F1057="Groceries",1,F1057="Home",2,F1057="Library",3,F1057="Mall",4,F1057="Museum",5,F1057="Nightclub",6,F1057="Park",7,F1057="Parking",8,F1057="Restaurant",9,F1057="Work",10)</f>
        <v>0</v>
      </c>
      <c r="H1057" t="s">
        <v>10</v>
      </c>
      <c r="I1057">
        <v>26</v>
      </c>
      <c r="J1057" s="2">
        <v>44163</v>
      </c>
      <c r="K1057">
        <f t="shared" si="128"/>
        <v>0</v>
      </c>
      <c r="L1057" t="str">
        <f t="shared" si="129"/>
        <v>Sa</v>
      </c>
      <c r="M1057">
        <f t="shared" si="130"/>
        <v>48</v>
      </c>
      <c r="N1057" s="11">
        <f t="shared" si="131"/>
        <v>0.75</v>
      </c>
      <c r="O1057" s="3">
        <f t="shared" si="132"/>
        <v>59.999999999999943</v>
      </c>
      <c r="P1057">
        <f t="shared" si="133"/>
        <v>1</v>
      </c>
      <c r="Q1057">
        <f t="shared" si="134"/>
        <v>1</v>
      </c>
      <c r="R1057">
        <f t="shared" si="135"/>
        <v>1</v>
      </c>
    </row>
    <row r="1058" spans="1:18" x14ac:dyDescent="0.3">
      <c r="A1058">
        <v>4</v>
      </c>
      <c r="B1058">
        <v>41.890135999999998</v>
      </c>
      <c r="C1058">
        <v>-87.631688999999994</v>
      </c>
      <c r="D1058" s="1">
        <v>0.8125</v>
      </c>
      <c r="E1058" s="1">
        <v>0.99930555555555556</v>
      </c>
      <c r="F1058" t="s">
        <v>21</v>
      </c>
      <c r="G1058" cm="1">
        <f t="array" ref="G1058">_xlfn.IFS(F1058="Fast Food",0,F1058="Groceries",1,F1058="Home",2,F1058="Library",3,F1058="Mall",4,F1058="Museum",5,F1058="Nightclub",6,F1058="Park",7,F1058="Parking",8,F1058="Restaurant",9,F1058="Work",10)</f>
        <v>6</v>
      </c>
      <c r="H1058" t="s">
        <v>10</v>
      </c>
      <c r="I1058">
        <v>26</v>
      </c>
      <c r="J1058" s="2">
        <v>44163</v>
      </c>
      <c r="K1058">
        <f t="shared" si="128"/>
        <v>0</v>
      </c>
      <c r="L1058" t="str">
        <f t="shared" si="129"/>
        <v>Sa</v>
      </c>
      <c r="M1058">
        <f t="shared" si="130"/>
        <v>48</v>
      </c>
      <c r="N1058" s="11">
        <f t="shared" si="131"/>
        <v>0.83333333333333326</v>
      </c>
      <c r="O1058" s="3">
        <f t="shared" si="132"/>
        <v>239.00000000000011</v>
      </c>
      <c r="P1058">
        <f t="shared" si="133"/>
        <v>1.125</v>
      </c>
      <c r="Q1058">
        <f t="shared" si="134"/>
        <v>0.9</v>
      </c>
      <c r="R1058">
        <f t="shared" si="135"/>
        <v>1.125</v>
      </c>
    </row>
    <row r="1059" spans="1:18" x14ac:dyDescent="0.3">
      <c r="A1059">
        <v>5</v>
      </c>
      <c r="B1059">
        <v>41.897865000000003</v>
      </c>
      <c r="C1059">
        <v>-87.630874000000006</v>
      </c>
      <c r="D1059" s="1">
        <v>0.33333333333333331</v>
      </c>
      <c r="E1059" s="1">
        <v>0.375</v>
      </c>
      <c r="F1059" t="s">
        <v>13</v>
      </c>
      <c r="G1059" cm="1">
        <f t="array" ref="G1059">_xlfn.IFS(F1059="Fast Food",0,F1059="Groceries",1,F1059="Home",2,F1059="Library",3,F1059="Mall",4,F1059="Museum",5,F1059="Nightclub",6,F1059="Park",7,F1059="Parking",8,F1059="Restaurant",9,F1059="Work",10)</f>
        <v>2</v>
      </c>
      <c r="H1059" t="s">
        <v>10</v>
      </c>
      <c r="I1059">
        <v>27</v>
      </c>
      <c r="J1059" s="2">
        <v>44163</v>
      </c>
      <c r="K1059">
        <f t="shared" si="128"/>
        <v>0</v>
      </c>
      <c r="L1059" t="str">
        <f t="shared" si="129"/>
        <v>Sa</v>
      </c>
      <c r="M1059">
        <f t="shared" si="130"/>
        <v>48</v>
      </c>
      <c r="N1059" s="11">
        <f t="shared" si="131"/>
        <v>0.33333333333333331</v>
      </c>
      <c r="O1059" s="3">
        <f t="shared" si="132"/>
        <v>60.000000000000028</v>
      </c>
      <c r="P1059">
        <f t="shared" si="133"/>
        <v>1</v>
      </c>
      <c r="Q1059">
        <f t="shared" si="134"/>
        <v>1</v>
      </c>
      <c r="R1059">
        <f t="shared" si="135"/>
        <v>1</v>
      </c>
    </row>
    <row r="1060" spans="1:18" x14ac:dyDescent="0.3">
      <c r="A1060">
        <v>5</v>
      </c>
      <c r="B1060">
        <v>41.881996999999998</v>
      </c>
      <c r="C1060">
        <v>-87.627484999999993</v>
      </c>
      <c r="D1060" s="1">
        <v>0.375</v>
      </c>
      <c r="E1060" s="1">
        <v>0.54166666666666663</v>
      </c>
      <c r="F1060" t="s">
        <v>15</v>
      </c>
      <c r="G1060" cm="1">
        <f t="array" ref="G1060">_xlfn.IFS(F1060="Fast Food",0,F1060="Groceries",1,F1060="Home",2,F1060="Library",3,F1060="Mall",4,F1060="Museum",5,F1060="Nightclub",6,F1060="Park",7,F1060="Parking",8,F1060="Restaurant",9,F1060="Work",10)</f>
        <v>1</v>
      </c>
      <c r="H1060" t="s">
        <v>10</v>
      </c>
      <c r="I1060">
        <v>27</v>
      </c>
      <c r="J1060" s="2">
        <v>44163</v>
      </c>
      <c r="K1060">
        <f t="shared" si="128"/>
        <v>0</v>
      </c>
      <c r="L1060" t="str">
        <f t="shared" si="129"/>
        <v>Sa</v>
      </c>
      <c r="M1060">
        <f t="shared" si="130"/>
        <v>48</v>
      </c>
      <c r="N1060" s="11">
        <f t="shared" si="131"/>
        <v>0.41666666666666663</v>
      </c>
      <c r="O1060" s="3">
        <f t="shared" si="132"/>
        <v>180</v>
      </c>
      <c r="P1060">
        <f t="shared" si="133"/>
        <v>1</v>
      </c>
      <c r="Q1060">
        <f t="shared" si="134"/>
        <v>0.5</v>
      </c>
      <c r="R1060">
        <f t="shared" si="135"/>
        <v>1</v>
      </c>
    </row>
    <row r="1061" spans="1:18" x14ac:dyDescent="0.3">
      <c r="A1061">
        <v>6</v>
      </c>
      <c r="B1061">
        <v>41.881996999999998</v>
      </c>
      <c r="C1061">
        <v>-87.627484999999993</v>
      </c>
      <c r="D1061" s="1">
        <v>0.41666666666666669</v>
      </c>
      <c r="E1061" s="1">
        <v>0.54166666666666663</v>
      </c>
      <c r="F1061" t="s">
        <v>15</v>
      </c>
      <c r="G1061" cm="1">
        <f t="array" ref="G1061">_xlfn.IFS(F1061="Fast Food",0,F1061="Groceries",1,F1061="Home",2,F1061="Library",3,F1061="Mall",4,F1061="Museum",5,F1061="Nightclub",6,F1061="Park",7,F1061="Parking",8,F1061="Restaurant",9,F1061="Work",10)</f>
        <v>1</v>
      </c>
      <c r="H1061" t="s">
        <v>14</v>
      </c>
      <c r="I1061">
        <v>29</v>
      </c>
      <c r="J1061" s="2">
        <v>44163</v>
      </c>
      <c r="K1061">
        <f t="shared" si="128"/>
        <v>0</v>
      </c>
      <c r="L1061" t="str">
        <f t="shared" si="129"/>
        <v>Sa</v>
      </c>
      <c r="M1061">
        <f t="shared" si="130"/>
        <v>48</v>
      </c>
      <c r="N1061" s="11">
        <f t="shared" si="131"/>
        <v>0.41666666666666663</v>
      </c>
      <c r="O1061" s="3">
        <f t="shared" si="132"/>
        <v>180</v>
      </c>
      <c r="P1061">
        <f t="shared" si="133"/>
        <v>1</v>
      </c>
      <c r="Q1061">
        <f t="shared" si="134"/>
        <v>0.5</v>
      </c>
      <c r="R1061">
        <f t="shared" si="135"/>
        <v>1</v>
      </c>
    </row>
    <row r="1062" spans="1:18" x14ac:dyDescent="0.3">
      <c r="A1062">
        <v>6</v>
      </c>
      <c r="B1062">
        <v>41.883138000000002</v>
      </c>
      <c r="C1062">
        <v>-87.630692999999994</v>
      </c>
      <c r="D1062" s="1">
        <v>0.58333333333333337</v>
      </c>
      <c r="E1062" s="1">
        <v>0.66666666666666663</v>
      </c>
      <c r="F1062" t="s">
        <v>19</v>
      </c>
      <c r="G1062" cm="1">
        <f t="array" ref="G1062">_xlfn.IFS(F1062="Fast Food",0,F1062="Groceries",1,F1062="Home",2,F1062="Library",3,F1062="Mall",4,F1062="Museum",5,F1062="Nightclub",6,F1062="Park",7,F1062="Parking",8,F1062="Restaurant",9,F1062="Work",10)</f>
        <v>3</v>
      </c>
      <c r="H1062" t="s">
        <v>14</v>
      </c>
      <c r="I1062">
        <v>29</v>
      </c>
      <c r="J1062" s="2">
        <v>44163</v>
      </c>
      <c r="K1062">
        <f t="shared" si="128"/>
        <v>0</v>
      </c>
      <c r="L1062" t="str">
        <f t="shared" si="129"/>
        <v>Sa</v>
      </c>
      <c r="M1062">
        <f t="shared" si="130"/>
        <v>48</v>
      </c>
      <c r="N1062" s="11">
        <f t="shared" si="131"/>
        <v>0.58333333333333326</v>
      </c>
      <c r="O1062" s="3">
        <f t="shared" si="132"/>
        <v>120.00000000000006</v>
      </c>
      <c r="P1062">
        <f t="shared" si="133"/>
        <v>1</v>
      </c>
      <c r="Q1062">
        <f t="shared" si="134"/>
        <v>1</v>
      </c>
      <c r="R1062">
        <f t="shared" si="135"/>
        <v>1</v>
      </c>
    </row>
    <row r="1063" spans="1:18" x14ac:dyDescent="0.3">
      <c r="A1063">
        <v>6</v>
      </c>
      <c r="B1063">
        <v>41.897865000000003</v>
      </c>
      <c r="C1063">
        <v>-87.630874000000006</v>
      </c>
      <c r="D1063" s="1">
        <v>0.66666666666666663</v>
      </c>
      <c r="E1063" s="1">
        <v>0.99930555555555556</v>
      </c>
      <c r="F1063" t="s">
        <v>13</v>
      </c>
      <c r="G1063" cm="1">
        <f t="array" ref="G1063">_xlfn.IFS(F1063="Fast Food",0,F1063="Groceries",1,F1063="Home",2,F1063="Library",3,F1063="Mall",4,F1063="Museum",5,F1063="Nightclub",6,F1063="Park",7,F1063="Parking",8,F1063="Restaurant",9,F1063="Work",10)</f>
        <v>2</v>
      </c>
      <c r="H1063" t="s">
        <v>14</v>
      </c>
      <c r="I1063">
        <v>29</v>
      </c>
      <c r="J1063" s="2">
        <v>44163</v>
      </c>
      <c r="K1063">
        <f t="shared" si="128"/>
        <v>0</v>
      </c>
      <c r="L1063" t="str">
        <f t="shared" si="129"/>
        <v>Sa</v>
      </c>
      <c r="M1063">
        <f t="shared" si="130"/>
        <v>48</v>
      </c>
      <c r="N1063" s="11">
        <f t="shared" si="131"/>
        <v>0.66666666666666663</v>
      </c>
      <c r="O1063" s="3">
        <f t="shared" si="132"/>
        <v>479.00000000000006</v>
      </c>
      <c r="P1063">
        <f t="shared" si="133"/>
        <v>1</v>
      </c>
      <c r="Q1063">
        <f t="shared" si="134"/>
        <v>0.5</v>
      </c>
      <c r="R1063">
        <f t="shared" si="135"/>
        <v>1</v>
      </c>
    </row>
    <row r="1064" spans="1:18" x14ac:dyDescent="0.3">
      <c r="A1064">
        <v>1</v>
      </c>
      <c r="B1064">
        <v>41.878163000000001</v>
      </c>
      <c r="C1064">
        <v>-87.634919999999994</v>
      </c>
      <c r="D1064" s="1">
        <v>0.52083333333333337</v>
      </c>
      <c r="E1064" s="1">
        <v>0.54166666666666663</v>
      </c>
      <c r="F1064" t="s">
        <v>17</v>
      </c>
      <c r="G1064" cm="1">
        <f t="array" ref="G1064">_xlfn.IFS(F1064="Fast Food",0,F1064="Groceries",1,F1064="Home",2,F1064="Library",3,F1064="Mall",4,F1064="Museum",5,F1064="Nightclub",6,F1064="Park",7,F1064="Parking",8,F1064="Restaurant",9,F1064="Work",10)</f>
        <v>9</v>
      </c>
      <c r="H1064" t="s">
        <v>10</v>
      </c>
      <c r="I1064">
        <v>25</v>
      </c>
      <c r="J1064" s="2">
        <v>44164</v>
      </c>
      <c r="K1064">
        <f t="shared" si="128"/>
        <v>0</v>
      </c>
      <c r="L1064" t="str">
        <f t="shared" si="129"/>
        <v>Su</v>
      </c>
      <c r="M1064">
        <f t="shared" si="130"/>
        <v>49</v>
      </c>
      <c r="N1064" s="11">
        <f t="shared" si="131"/>
        <v>0.5</v>
      </c>
      <c r="O1064" s="3">
        <f t="shared" si="132"/>
        <v>59.999999999999943</v>
      </c>
      <c r="P1064">
        <f t="shared" si="133"/>
        <v>1</v>
      </c>
      <c r="Q1064">
        <f t="shared" si="134"/>
        <v>1</v>
      </c>
      <c r="R1064">
        <f t="shared" si="135"/>
        <v>1</v>
      </c>
    </row>
    <row r="1065" spans="1:18" x14ac:dyDescent="0.3">
      <c r="A1065">
        <v>1</v>
      </c>
      <c r="B1065">
        <v>41.883138000000002</v>
      </c>
      <c r="C1065">
        <v>-87.630692999999994</v>
      </c>
      <c r="D1065" s="1">
        <v>0.6875</v>
      </c>
      <c r="E1065" s="1">
        <v>0.70833333333333337</v>
      </c>
      <c r="F1065" t="s">
        <v>19</v>
      </c>
      <c r="G1065" cm="1">
        <f t="array" ref="G1065">_xlfn.IFS(F1065="Fast Food",0,F1065="Groceries",1,F1065="Home",2,F1065="Library",3,F1065="Mall",4,F1065="Museum",5,F1065="Nightclub",6,F1065="Park",7,F1065="Parking",8,F1065="Restaurant",9,F1065="Work",10)</f>
        <v>3</v>
      </c>
      <c r="H1065" t="s">
        <v>10</v>
      </c>
      <c r="I1065">
        <v>25</v>
      </c>
      <c r="J1065" s="2">
        <v>44164</v>
      </c>
      <c r="K1065">
        <f t="shared" si="128"/>
        <v>0</v>
      </c>
      <c r="L1065" t="str">
        <f t="shared" si="129"/>
        <v>Su</v>
      </c>
      <c r="M1065">
        <f t="shared" si="130"/>
        <v>49</v>
      </c>
      <c r="N1065" s="11">
        <f t="shared" si="131"/>
        <v>0.66666666666666663</v>
      </c>
      <c r="O1065" s="3">
        <f t="shared" si="132"/>
        <v>60.000000000000107</v>
      </c>
      <c r="P1065">
        <f t="shared" si="133"/>
        <v>1</v>
      </c>
      <c r="Q1065">
        <f t="shared" si="134"/>
        <v>1</v>
      </c>
      <c r="R1065">
        <f t="shared" si="135"/>
        <v>1</v>
      </c>
    </row>
    <row r="1066" spans="1:18" x14ac:dyDescent="0.3">
      <c r="A1066">
        <v>1</v>
      </c>
      <c r="B1066">
        <v>41.897865000000003</v>
      </c>
      <c r="C1066">
        <v>-87.630874000000006</v>
      </c>
      <c r="D1066" s="1">
        <v>0.83333333333333337</v>
      </c>
      <c r="E1066" s="1">
        <v>0.99930555555555556</v>
      </c>
      <c r="F1066" t="s">
        <v>13</v>
      </c>
      <c r="G1066" cm="1">
        <f t="array" ref="G1066">_xlfn.IFS(F1066="Fast Food",0,F1066="Groceries",1,F1066="Home",2,F1066="Library",3,F1066="Mall",4,F1066="Museum",5,F1066="Nightclub",6,F1066="Park",7,F1066="Parking",8,F1066="Restaurant",9,F1066="Work",10)</f>
        <v>2</v>
      </c>
      <c r="H1066" t="s">
        <v>10</v>
      </c>
      <c r="I1066">
        <v>25</v>
      </c>
      <c r="J1066" s="2">
        <v>44164</v>
      </c>
      <c r="K1066">
        <f t="shared" si="128"/>
        <v>0</v>
      </c>
      <c r="L1066" t="str">
        <f t="shared" si="129"/>
        <v>Su</v>
      </c>
      <c r="M1066">
        <f t="shared" si="130"/>
        <v>49</v>
      </c>
      <c r="N1066" s="11">
        <f t="shared" si="131"/>
        <v>0.83333333333333326</v>
      </c>
      <c r="O1066" s="3">
        <f t="shared" si="132"/>
        <v>239.00000000000011</v>
      </c>
      <c r="P1066">
        <f t="shared" si="133"/>
        <v>1</v>
      </c>
      <c r="Q1066">
        <f t="shared" si="134"/>
        <v>1</v>
      </c>
      <c r="R1066">
        <f t="shared" si="135"/>
        <v>1</v>
      </c>
    </row>
    <row r="1067" spans="1:18" x14ac:dyDescent="0.3">
      <c r="A1067">
        <v>2</v>
      </c>
      <c r="B1067">
        <v>41.881996999999998</v>
      </c>
      <c r="C1067">
        <v>-87.627484999999993</v>
      </c>
      <c r="D1067" s="1">
        <v>0.33333333333333331</v>
      </c>
      <c r="E1067" s="1">
        <v>0.375</v>
      </c>
      <c r="F1067" t="s">
        <v>15</v>
      </c>
      <c r="G1067" cm="1">
        <f t="array" ref="G1067">_xlfn.IFS(F1067="Fast Food",0,F1067="Groceries",1,F1067="Home",2,F1067="Library",3,F1067="Mall",4,F1067="Museum",5,F1067="Nightclub",6,F1067="Park",7,F1067="Parking",8,F1067="Restaurant",9,F1067="Work",10)</f>
        <v>1</v>
      </c>
      <c r="H1067" t="s">
        <v>14</v>
      </c>
      <c r="I1067">
        <v>27</v>
      </c>
      <c r="J1067" s="2">
        <v>44164</v>
      </c>
      <c r="K1067">
        <f t="shared" si="128"/>
        <v>0</v>
      </c>
      <c r="L1067" t="str">
        <f t="shared" si="129"/>
        <v>Su</v>
      </c>
      <c r="M1067">
        <f t="shared" si="130"/>
        <v>49</v>
      </c>
      <c r="N1067" s="11">
        <f t="shared" si="131"/>
        <v>0.33333333333333331</v>
      </c>
      <c r="O1067" s="3">
        <f t="shared" si="132"/>
        <v>60.000000000000028</v>
      </c>
      <c r="P1067">
        <f t="shared" si="133"/>
        <v>1</v>
      </c>
      <c r="Q1067">
        <f t="shared" si="134"/>
        <v>1</v>
      </c>
      <c r="R1067">
        <f t="shared" si="135"/>
        <v>1</v>
      </c>
    </row>
    <row r="1068" spans="1:18" x14ac:dyDescent="0.3">
      <c r="A1068">
        <v>2</v>
      </c>
      <c r="B1068">
        <v>41.879927000000002</v>
      </c>
      <c r="C1068">
        <v>-87.623632999999998</v>
      </c>
      <c r="D1068" s="1">
        <v>0.39583333333333331</v>
      </c>
      <c r="E1068" s="1">
        <v>0.5625</v>
      </c>
      <c r="F1068" t="s">
        <v>20</v>
      </c>
      <c r="G1068" cm="1">
        <f t="array" ref="G1068">_xlfn.IFS(F1068="Fast Food",0,F1068="Groceries",1,F1068="Home",2,F1068="Library",3,F1068="Mall",4,F1068="Museum",5,F1068="Nightclub",6,F1068="Park",7,F1068="Parking",8,F1068="Restaurant",9,F1068="Work",10)</f>
        <v>5</v>
      </c>
      <c r="H1068" t="s">
        <v>14</v>
      </c>
      <c r="I1068">
        <v>27</v>
      </c>
      <c r="J1068" s="2">
        <v>44164</v>
      </c>
      <c r="K1068">
        <f t="shared" si="128"/>
        <v>0</v>
      </c>
      <c r="L1068" t="str">
        <f t="shared" si="129"/>
        <v>Su</v>
      </c>
      <c r="M1068">
        <f t="shared" si="130"/>
        <v>49</v>
      </c>
      <c r="N1068" s="11">
        <f t="shared" si="131"/>
        <v>0.41666666666666663</v>
      </c>
      <c r="O1068" s="3">
        <f t="shared" si="132"/>
        <v>210.00000000000006</v>
      </c>
      <c r="P1068">
        <f t="shared" si="133"/>
        <v>1</v>
      </c>
      <c r="Q1068">
        <f t="shared" si="134"/>
        <v>1</v>
      </c>
      <c r="R1068">
        <f t="shared" si="135"/>
        <v>1</v>
      </c>
    </row>
    <row r="1069" spans="1:18" x14ac:dyDescent="0.3">
      <c r="A1069">
        <v>2</v>
      </c>
      <c r="B1069">
        <v>41.879604</v>
      </c>
      <c r="C1069">
        <v>-87.633663999999996</v>
      </c>
      <c r="D1069" s="1">
        <v>0.58333333333333337</v>
      </c>
      <c r="E1069" s="1">
        <v>0.625</v>
      </c>
      <c r="F1069" t="s">
        <v>9</v>
      </c>
      <c r="G1069" cm="1">
        <f t="array" ref="G1069">_xlfn.IFS(F1069="Fast Food",0,F1069="Groceries",1,F1069="Home",2,F1069="Library",3,F1069="Mall",4,F1069="Museum",5,F1069="Nightclub",6,F1069="Park",7,F1069="Parking",8,F1069="Restaurant",9,F1069="Work",10)</f>
        <v>0</v>
      </c>
      <c r="H1069" t="s">
        <v>14</v>
      </c>
      <c r="I1069">
        <v>27</v>
      </c>
      <c r="J1069" s="2">
        <v>44164</v>
      </c>
      <c r="K1069">
        <f t="shared" si="128"/>
        <v>0</v>
      </c>
      <c r="L1069" t="str">
        <f t="shared" si="129"/>
        <v>Su</v>
      </c>
      <c r="M1069">
        <f t="shared" si="130"/>
        <v>49</v>
      </c>
      <c r="N1069" s="11">
        <f t="shared" si="131"/>
        <v>0.58333333333333326</v>
      </c>
      <c r="O1069" s="3">
        <f t="shared" si="132"/>
        <v>60.000000000000107</v>
      </c>
      <c r="P1069">
        <f t="shared" si="133"/>
        <v>1</v>
      </c>
      <c r="Q1069">
        <f t="shared" si="134"/>
        <v>1</v>
      </c>
      <c r="R1069">
        <f t="shared" si="135"/>
        <v>1</v>
      </c>
    </row>
    <row r="1070" spans="1:18" x14ac:dyDescent="0.3">
      <c r="A1070">
        <v>2</v>
      </c>
      <c r="B1070">
        <v>41.897865000000003</v>
      </c>
      <c r="C1070">
        <v>-87.630874000000006</v>
      </c>
      <c r="D1070" s="1">
        <v>0.64583333333333337</v>
      </c>
      <c r="E1070" s="1">
        <v>0.99930555555555556</v>
      </c>
      <c r="F1070" t="s">
        <v>13</v>
      </c>
      <c r="G1070" cm="1">
        <f t="array" ref="G1070">_xlfn.IFS(F1070="Fast Food",0,F1070="Groceries",1,F1070="Home",2,F1070="Library",3,F1070="Mall",4,F1070="Museum",5,F1070="Nightclub",6,F1070="Park",7,F1070="Parking",8,F1070="Restaurant",9,F1070="Work",10)</f>
        <v>2</v>
      </c>
      <c r="H1070" t="s">
        <v>14</v>
      </c>
      <c r="I1070">
        <v>27</v>
      </c>
      <c r="J1070" s="2">
        <v>44164</v>
      </c>
      <c r="K1070">
        <f t="shared" si="128"/>
        <v>0</v>
      </c>
      <c r="L1070" t="str">
        <f t="shared" si="129"/>
        <v>Su</v>
      </c>
      <c r="M1070">
        <f t="shared" si="130"/>
        <v>49</v>
      </c>
      <c r="N1070" s="11">
        <f t="shared" si="131"/>
        <v>0.66666666666666663</v>
      </c>
      <c r="O1070" s="3">
        <f t="shared" si="132"/>
        <v>479.00000000000006</v>
      </c>
      <c r="P1070">
        <f t="shared" si="133"/>
        <v>1</v>
      </c>
      <c r="Q1070">
        <f t="shared" si="134"/>
        <v>0.5</v>
      </c>
      <c r="R1070">
        <f t="shared" si="135"/>
        <v>1</v>
      </c>
    </row>
    <row r="1071" spans="1:18" x14ac:dyDescent="0.3">
      <c r="A1071">
        <v>3</v>
      </c>
      <c r="B1071">
        <v>41.874848999999998</v>
      </c>
      <c r="C1071">
        <v>-87.634506000000002</v>
      </c>
      <c r="D1071" s="1">
        <v>0.29166666666666669</v>
      </c>
      <c r="E1071" s="1">
        <v>0.375</v>
      </c>
      <c r="F1071" t="s">
        <v>16</v>
      </c>
      <c r="G1071" cm="1">
        <f t="array" ref="G1071">_xlfn.IFS(F1071="Fast Food",0,F1071="Groceries",1,F1071="Home",2,F1071="Library",3,F1071="Mall",4,F1071="Museum",5,F1071="Nightclub",6,F1071="Park",7,F1071="Parking",8,F1071="Restaurant",9,F1071="Work",10)</f>
        <v>7</v>
      </c>
      <c r="H1071" t="s">
        <v>14</v>
      </c>
      <c r="I1071">
        <v>29</v>
      </c>
      <c r="J1071" s="2">
        <v>44164</v>
      </c>
      <c r="K1071">
        <f t="shared" si="128"/>
        <v>0</v>
      </c>
      <c r="L1071" t="str">
        <f t="shared" si="129"/>
        <v>Su</v>
      </c>
      <c r="M1071">
        <f t="shared" si="130"/>
        <v>49</v>
      </c>
      <c r="N1071" s="11">
        <f t="shared" si="131"/>
        <v>0.33333333333333331</v>
      </c>
      <c r="O1071" s="3">
        <f t="shared" si="132"/>
        <v>60.000000000000028</v>
      </c>
      <c r="P1071">
        <f t="shared" si="133"/>
        <v>1</v>
      </c>
      <c r="Q1071">
        <f t="shared" si="134"/>
        <v>1</v>
      </c>
      <c r="R1071">
        <f t="shared" si="135"/>
        <v>1</v>
      </c>
    </row>
    <row r="1072" spans="1:18" x14ac:dyDescent="0.3">
      <c r="A1072">
        <v>3</v>
      </c>
      <c r="B1072">
        <v>41.884017999999998</v>
      </c>
      <c r="C1072">
        <v>-87.627398999999997</v>
      </c>
      <c r="D1072" s="1">
        <v>0.75</v>
      </c>
      <c r="E1072" s="1">
        <v>0.91666666666666663</v>
      </c>
      <c r="F1072" t="s">
        <v>18</v>
      </c>
      <c r="G1072" cm="1">
        <f t="array" ref="G1072">_xlfn.IFS(F1072="Fast Food",0,F1072="Groceries",1,F1072="Home",2,F1072="Library",3,F1072="Mall",4,F1072="Museum",5,F1072="Nightclub",6,F1072="Park",7,F1072="Parking",8,F1072="Restaurant",9,F1072="Work",10)</f>
        <v>4</v>
      </c>
      <c r="H1072" t="s">
        <v>14</v>
      </c>
      <c r="I1072">
        <v>29</v>
      </c>
      <c r="J1072" s="2">
        <v>44164</v>
      </c>
      <c r="K1072">
        <f t="shared" si="128"/>
        <v>0</v>
      </c>
      <c r="L1072" t="str">
        <f t="shared" si="129"/>
        <v>Su</v>
      </c>
      <c r="M1072">
        <f t="shared" si="130"/>
        <v>49</v>
      </c>
      <c r="N1072" s="11">
        <f t="shared" si="131"/>
        <v>0.75</v>
      </c>
      <c r="O1072" s="3">
        <f t="shared" si="132"/>
        <v>239.99999999999994</v>
      </c>
      <c r="P1072">
        <f t="shared" si="133"/>
        <v>1</v>
      </c>
      <c r="Q1072">
        <f t="shared" si="134"/>
        <v>1</v>
      </c>
      <c r="R1072">
        <f t="shared" si="135"/>
        <v>1</v>
      </c>
    </row>
    <row r="1073" spans="1:18" x14ac:dyDescent="0.3">
      <c r="A1073">
        <v>4</v>
      </c>
      <c r="B1073">
        <v>41.897865000000003</v>
      </c>
      <c r="C1073">
        <v>-87.630874000000006</v>
      </c>
      <c r="D1073" s="1">
        <v>0.375</v>
      </c>
      <c r="E1073" s="1">
        <v>0.38541666666666669</v>
      </c>
      <c r="F1073" t="s">
        <v>13</v>
      </c>
      <c r="G1073" cm="1">
        <f t="array" ref="G1073">_xlfn.IFS(F1073="Fast Food",0,F1073="Groceries",1,F1073="Home",2,F1073="Library",3,F1073="Mall",4,F1073="Museum",5,F1073="Nightclub",6,F1073="Park",7,F1073="Parking",8,F1073="Restaurant",9,F1073="Work",10)</f>
        <v>2</v>
      </c>
      <c r="H1073" t="s">
        <v>10</v>
      </c>
      <c r="I1073">
        <v>26</v>
      </c>
      <c r="J1073" s="2">
        <v>44164</v>
      </c>
      <c r="K1073">
        <f t="shared" si="128"/>
        <v>0</v>
      </c>
      <c r="L1073" t="str">
        <f t="shared" si="129"/>
        <v>Su</v>
      </c>
      <c r="M1073">
        <f t="shared" si="130"/>
        <v>49</v>
      </c>
      <c r="N1073" s="11">
        <f t="shared" si="131"/>
        <v>0.41666666666666663</v>
      </c>
      <c r="O1073" s="3">
        <f t="shared" si="132"/>
        <v>-44.999999999999922</v>
      </c>
      <c r="P1073">
        <f t="shared" si="133"/>
        <v>1</v>
      </c>
      <c r="Q1073">
        <f t="shared" si="134"/>
        <v>1</v>
      </c>
      <c r="R1073">
        <f t="shared" si="135"/>
        <v>1</v>
      </c>
    </row>
    <row r="1074" spans="1:18" x14ac:dyDescent="0.3">
      <c r="A1074">
        <v>4</v>
      </c>
      <c r="B1074">
        <v>41.879604</v>
      </c>
      <c r="C1074">
        <v>-87.633663999999996</v>
      </c>
      <c r="D1074" s="1">
        <v>0.75</v>
      </c>
      <c r="E1074" s="1">
        <v>0.79166666666666663</v>
      </c>
      <c r="F1074" t="s">
        <v>9</v>
      </c>
      <c r="G1074" cm="1">
        <f t="array" ref="G1074">_xlfn.IFS(F1074="Fast Food",0,F1074="Groceries",1,F1074="Home",2,F1074="Library",3,F1074="Mall",4,F1074="Museum",5,F1074="Nightclub",6,F1074="Park",7,F1074="Parking",8,F1074="Restaurant",9,F1074="Work",10)</f>
        <v>0</v>
      </c>
      <c r="H1074" t="s">
        <v>10</v>
      </c>
      <c r="I1074">
        <v>26</v>
      </c>
      <c r="J1074" s="2">
        <v>44164</v>
      </c>
      <c r="K1074">
        <f t="shared" si="128"/>
        <v>0</v>
      </c>
      <c r="L1074" t="str">
        <f t="shared" si="129"/>
        <v>Su</v>
      </c>
      <c r="M1074">
        <f t="shared" si="130"/>
        <v>49</v>
      </c>
      <c r="N1074" s="11">
        <f t="shared" si="131"/>
        <v>0.75</v>
      </c>
      <c r="O1074" s="3">
        <f t="shared" si="132"/>
        <v>59.999999999999943</v>
      </c>
      <c r="P1074">
        <f t="shared" si="133"/>
        <v>1</v>
      </c>
      <c r="Q1074">
        <f t="shared" si="134"/>
        <v>1</v>
      </c>
      <c r="R1074">
        <f t="shared" si="135"/>
        <v>1</v>
      </c>
    </row>
    <row r="1075" spans="1:18" x14ac:dyDescent="0.3">
      <c r="A1075">
        <v>5</v>
      </c>
      <c r="B1075">
        <v>41.897865000000003</v>
      </c>
      <c r="C1075">
        <v>-87.630874000000006</v>
      </c>
      <c r="D1075" s="1">
        <v>0.33333333333333331</v>
      </c>
      <c r="E1075" s="1">
        <v>0.375</v>
      </c>
      <c r="F1075" t="s">
        <v>13</v>
      </c>
      <c r="G1075" cm="1">
        <f t="array" ref="G1075">_xlfn.IFS(F1075="Fast Food",0,F1075="Groceries",1,F1075="Home",2,F1075="Library",3,F1075="Mall",4,F1075="Museum",5,F1075="Nightclub",6,F1075="Park",7,F1075="Parking",8,F1075="Restaurant",9,F1075="Work",10)</f>
        <v>2</v>
      </c>
      <c r="H1075" t="s">
        <v>10</v>
      </c>
      <c r="I1075">
        <v>27</v>
      </c>
      <c r="J1075" s="2">
        <v>44164</v>
      </c>
      <c r="K1075">
        <f t="shared" si="128"/>
        <v>0</v>
      </c>
      <c r="L1075" t="str">
        <f t="shared" si="129"/>
        <v>Su</v>
      </c>
      <c r="M1075">
        <f t="shared" si="130"/>
        <v>49</v>
      </c>
      <c r="N1075" s="11">
        <f t="shared" si="131"/>
        <v>0.33333333333333331</v>
      </c>
      <c r="O1075" s="3">
        <f t="shared" si="132"/>
        <v>60.000000000000028</v>
      </c>
      <c r="P1075">
        <f t="shared" si="133"/>
        <v>1</v>
      </c>
      <c r="Q1075">
        <f t="shared" si="134"/>
        <v>1</v>
      </c>
      <c r="R1075">
        <f t="shared" si="135"/>
        <v>1</v>
      </c>
    </row>
    <row r="1076" spans="1:18" x14ac:dyDescent="0.3">
      <c r="A1076">
        <v>5</v>
      </c>
      <c r="B1076">
        <v>41.881996999999998</v>
      </c>
      <c r="C1076">
        <v>-87.627484999999993</v>
      </c>
      <c r="D1076" s="1">
        <v>0.375</v>
      </c>
      <c r="E1076" s="1">
        <v>0.54166666666666663</v>
      </c>
      <c r="F1076" t="s">
        <v>15</v>
      </c>
      <c r="G1076" cm="1">
        <f t="array" ref="G1076">_xlfn.IFS(F1076="Fast Food",0,F1076="Groceries",1,F1076="Home",2,F1076="Library",3,F1076="Mall",4,F1076="Museum",5,F1076="Nightclub",6,F1076="Park",7,F1076="Parking",8,F1076="Restaurant",9,F1076="Work",10)</f>
        <v>1</v>
      </c>
      <c r="H1076" t="s">
        <v>10</v>
      </c>
      <c r="I1076">
        <v>27</v>
      </c>
      <c r="J1076" s="2">
        <v>44164</v>
      </c>
      <c r="K1076">
        <f t="shared" si="128"/>
        <v>0</v>
      </c>
      <c r="L1076" t="str">
        <f t="shared" si="129"/>
        <v>Su</v>
      </c>
      <c r="M1076">
        <f t="shared" si="130"/>
        <v>49</v>
      </c>
      <c r="N1076" s="11">
        <f t="shared" si="131"/>
        <v>0.41666666666666663</v>
      </c>
      <c r="O1076" s="3">
        <f t="shared" si="132"/>
        <v>180</v>
      </c>
      <c r="P1076">
        <f t="shared" si="133"/>
        <v>1</v>
      </c>
      <c r="Q1076">
        <f t="shared" si="134"/>
        <v>0.5</v>
      </c>
      <c r="R1076">
        <f t="shared" si="135"/>
        <v>1</v>
      </c>
    </row>
    <row r="1077" spans="1:18" x14ac:dyDescent="0.3">
      <c r="A1077">
        <v>6</v>
      </c>
      <c r="B1077">
        <v>41.881996999999998</v>
      </c>
      <c r="C1077">
        <v>-87.627484999999993</v>
      </c>
      <c r="D1077" s="1">
        <v>0.41666666666666669</v>
      </c>
      <c r="E1077" s="1">
        <v>0.54166666666666663</v>
      </c>
      <c r="F1077" t="s">
        <v>15</v>
      </c>
      <c r="G1077" cm="1">
        <f t="array" ref="G1077">_xlfn.IFS(F1077="Fast Food",0,F1077="Groceries",1,F1077="Home",2,F1077="Library",3,F1077="Mall",4,F1077="Museum",5,F1077="Nightclub",6,F1077="Park",7,F1077="Parking",8,F1077="Restaurant",9,F1077="Work",10)</f>
        <v>1</v>
      </c>
      <c r="H1077" t="s">
        <v>14</v>
      </c>
      <c r="I1077">
        <v>29</v>
      </c>
      <c r="J1077" s="2">
        <v>44164</v>
      </c>
      <c r="K1077">
        <f t="shared" si="128"/>
        <v>0</v>
      </c>
      <c r="L1077" t="str">
        <f t="shared" si="129"/>
        <v>Su</v>
      </c>
      <c r="M1077">
        <f t="shared" si="130"/>
        <v>49</v>
      </c>
      <c r="N1077" s="11">
        <f t="shared" si="131"/>
        <v>0.41666666666666663</v>
      </c>
      <c r="O1077" s="3">
        <f t="shared" si="132"/>
        <v>180</v>
      </c>
      <c r="P1077">
        <f t="shared" si="133"/>
        <v>1</v>
      </c>
      <c r="Q1077">
        <f t="shared" si="134"/>
        <v>0.5</v>
      </c>
      <c r="R1077">
        <f t="shared" si="135"/>
        <v>1</v>
      </c>
    </row>
    <row r="1078" spans="1:18" x14ac:dyDescent="0.3">
      <c r="A1078">
        <v>6</v>
      </c>
      <c r="B1078">
        <v>41.883138000000002</v>
      </c>
      <c r="C1078">
        <v>-87.630692999999994</v>
      </c>
      <c r="D1078" s="1">
        <v>0.58333333333333337</v>
      </c>
      <c r="E1078" s="1">
        <v>0.66666666666666663</v>
      </c>
      <c r="F1078" t="s">
        <v>19</v>
      </c>
      <c r="G1078" cm="1">
        <f t="array" ref="G1078">_xlfn.IFS(F1078="Fast Food",0,F1078="Groceries",1,F1078="Home",2,F1078="Library",3,F1078="Mall",4,F1078="Museum",5,F1078="Nightclub",6,F1078="Park",7,F1078="Parking",8,F1078="Restaurant",9,F1078="Work",10)</f>
        <v>3</v>
      </c>
      <c r="H1078" t="s">
        <v>14</v>
      </c>
      <c r="I1078">
        <v>29</v>
      </c>
      <c r="J1078" s="2">
        <v>44164</v>
      </c>
      <c r="K1078">
        <f t="shared" si="128"/>
        <v>0</v>
      </c>
      <c r="L1078" t="str">
        <f t="shared" si="129"/>
        <v>Su</v>
      </c>
      <c r="M1078">
        <f t="shared" si="130"/>
        <v>49</v>
      </c>
      <c r="N1078" s="11">
        <f t="shared" si="131"/>
        <v>0.58333333333333326</v>
      </c>
      <c r="O1078" s="3">
        <f t="shared" si="132"/>
        <v>120.00000000000006</v>
      </c>
      <c r="P1078">
        <f t="shared" si="133"/>
        <v>1</v>
      </c>
      <c r="Q1078">
        <f t="shared" si="134"/>
        <v>1</v>
      </c>
      <c r="R1078">
        <f t="shared" si="135"/>
        <v>1</v>
      </c>
    </row>
    <row r="1079" spans="1:18" x14ac:dyDescent="0.3">
      <c r="A1079">
        <v>6</v>
      </c>
      <c r="B1079">
        <v>41.897865000000003</v>
      </c>
      <c r="C1079">
        <v>-87.630874000000006</v>
      </c>
      <c r="D1079" s="1">
        <v>0.66666666666666663</v>
      </c>
      <c r="E1079" s="1">
        <v>0.6875</v>
      </c>
      <c r="F1079" t="s">
        <v>13</v>
      </c>
      <c r="G1079" cm="1">
        <f t="array" ref="G1079">_xlfn.IFS(F1079="Fast Food",0,F1079="Groceries",1,F1079="Home",2,F1079="Library",3,F1079="Mall",4,F1079="Museum",5,F1079="Nightclub",6,F1079="Park",7,F1079="Parking",8,F1079="Restaurant",9,F1079="Work",10)</f>
        <v>2</v>
      </c>
      <c r="H1079" t="s">
        <v>14</v>
      </c>
      <c r="I1079">
        <v>29</v>
      </c>
      <c r="J1079" s="2">
        <v>44164</v>
      </c>
      <c r="K1079">
        <f t="shared" si="128"/>
        <v>0</v>
      </c>
      <c r="L1079" t="str">
        <f t="shared" si="129"/>
        <v>Su</v>
      </c>
      <c r="M1079">
        <f t="shared" si="130"/>
        <v>49</v>
      </c>
      <c r="N1079" s="11">
        <f t="shared" si="131"/>
        <v>0.66666666666666663</v>
      </c>
      <c r="O1079" s="3">
        <f t="shared" si="132"/>
        <v>30.000000000000053</v>
      </c>
      <c r="P1079">
        <f t="shared" si="133"/>
        <v>1</v>
      </c>
      <c r="Q1079">
        <f t="shared" si="134"/>
        <v>0.5</v>
      </c>
      <c r="R1079">
        <f t="shared" si="135"/>
        <v>1</v>
      </c>
    </row>
    <row r="1080" spans="1:18" x14ac:dyDescent="0.3">
      <c r="A1080">
        <v>6</v>
      </c>
      <c r="B1080">
        <v>41.890135999999998</v>
      </c>
      <c r="C1080">
        <v>-87.631688999999994</v>
      </c>
      <c r="D1080" s="1">
        <v>0.91666666666666663</v>
      </c>
      <c r="E1080" s="1">
        <v>0.99930555555555556</v>
      </c>
      <c r="F1080" t="s">
        <v>21</v>
      </c>
      <c r="G1080" cm="1">
        <f t="array" ref="G1080">_xlfn.IFS(F1080="Fast Food",0,F1080="Groceries",1,F1080="Home",2,F1080="Library",3,F1080="Mall",4,F1080="Museum",5,F1080="Nightclub",6,F1080="Park",7,F1080="Parking",8,F1080="Restaurant",9,F1080="Work",10)</f>
        <v>6</v>
      </c>
      <c r="H1080" t="s">
        <v>14</v>
      </c>
      <c r="I1080">
        <v>29</v>
      </c>
      <c r="J1080" s="2">
        <v>44164</v>
      </c>
      <c r="K1080">
        <f t="shared" si="128"/>
        <v>0</v>
      </c>
      <c r="L1080" t="str">
        <f t="shared" si="129"/>
        <v>Su</v>
      </c>
      <c r="M1080">
        <f t="shared" si="130"/>
        <v>49</v>
      </c>
      <c r="N1080" s="11">
        <f t="shared" si="131"/>
        <v>0.91666666666666663</v>
      </c>
      <c r="O1080" s="3">
        <f t="shared" si="132"/>
        <v>119.00000000000006</v>
      </c>
      <c r="P1080">
        <f t="shared" si="133"/>
        <v>1</v>
      </c>
      <c r="Q1080">
        <f t="shared" si="134"/>
        <v>1</v>
      </c>
      <c r="R1080">
        <f t="shared" si="135"/>
        <v>1</v>
      </c>
    </row>
  </sheetData>
  <autoFilter ref="A1:R1080" xr:uid="{C3715FDC-2B44-48D3-BFF5-5B21777059C7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8B31-3385-47E4-9421-75D0A70BDE6F}">
  <dimension ref="A1:E13"/>
  <sheetViews>
    <sheetView workbookViewId="0">
      <selection activeCell="C17" sqref="C17"/>
    </sheetView>
  </sheetViews>
  <sheetFormatPr defaultRowHeight="14.4" x14ac:dyDescent="0.3"/>
  <sheetData>
    <row r="1" spans="1:5" x14ac:dyDescent="0.3">
      <c r="A1" t="str" cm="1">
        <f t="array" ref="A1:B13">_xlfn.UNIQUE(Dwell_Dataset!B:C)</f>
        <v>Latitude</v>
      </c>
      <c r="B1" t="str">
        <v>Longitude</v>
      </c>
      <c r="C1" t="s">
        <v>55</v>
      </c>
      <c r="D1" t="s">
        <v>1</v>
      </c>
      <c r="E1" t="s">
        <v>2</v>
      </c>
    </row>
    <row r="2" spans="1:5" x14ac:dyDescent="0.3">
      <c r="A2">
        <v>41.879604</v>
      </c>
      <c r="B2">
        <v>-87.633663999999996</v>
      </c>
      <c r="D2">
        <v>41.879604</v>
      </c>
      <c r="E2">
        <v>-87.633663999999996</v>
      </c>
    </row>
    <row r="3" spans="1:5" x14ac:dyDescent="0.3">
      <c r="A3">
        <v>41.877676999999998</v>
      </c>
      <c r="B3">
        <v>-87.634251000000006</v>
      </c>
      <c r="D3">
        <v>41.877676999999998</v>
      </c>
      <c r="E3">
        <v>-87.634251000000006</v>
      </c>
    </row>
    <row r="4" spans="1:5" x14ac:dyDescent="0.3">
      <c r="A4">
        <v>41.880653000000002</v>
      </c>
      <c r="B4">
        <v>-87.636480000000006</v>
      </c>
      <c r="D4">
        <v>41.880653000000002</v>
      </c>
      <c r="E4">
        <v>-87.636480000000006</v>
      </c>
    </row>
    <row r="5" spans="1:5" x14ac:dyDescent="0.3">
      <c r="A5">
        <v>41.897865000000003</v>
      </c>
      <c r="B5">
        <v>-87.630874000000006</v>
      </c>
      <c r="D5">
        <v>41.897865000000003</v>
      </c>
      <c r="E5">
        <v>-87.630874000000006</v>
      </c>
    </row>
    <row r="6" spans="1:5" x14ac:dyDescent="0.3">
      <c r="A6">
        <v>41.881996999999998</v>
      </c>
      <c r="B6">
        <v>-87.627484999999993</v>
      </c>
      <c r="D6">
        <v>41.881996999999998</v>
      </c>
      <c r="E6">
        <v>-87.627484999999993</v>
      </c>
    </row>
    <row r="7" spans="1:5" x14ac:dyDescent="0.3">
      <c r="A7">
        <v>41.874848999999998</v>
      </c>
      <c r="B7">
        <v>-87.634506000000002</v>
      </c>
      <c r="D7">
        <v>41.874848999999998</v>
      </c>
      <c r="E7">
        <v>-87.634506000000002</v>
      </c>
    </row>
    <row r="8" spans="1:5" x14ac:dyDescent="0.3">
      <c r="A8">
        <v>41.878163000000001</v>
      </c>
      <c r="B8">
        <v>-87.634919999999994</v>
      </c>
      <c r="D8">
        <v>41.878163000000001</v>
      </c>
      <c r="E8">
        <v>-87.634919999999994</v>
      </c>
    </row>
    <row r="9" spans="1:5" x14ac:dyDescent="0.3">
      <c r="A9">
        <v>41.884017999999998</v>
      </c>
      <c r="B9">
        <v>-87.627398999999997</v>
      </c>
      <c r="D9">
        <v>41.884017999999998</v>
      </c>
      <c r="E9">
        <v>-87.627398999999997</v>
      </c>
    </row>
    <row r="10" spans="1:5" x14ac:dyDescent="0.3">
      <c r="A10">
        <v>41.883138000000002</v>
      </c>
      <c r="B10">
        <v>-87.630692999999994</v>
      </c>
      <c r="D10">
        <v>41.883138000000002</v>
      </c>
      <c r="E10">
        <v>-87.630692999999994</v>
      </c>
    </row>
    <row r="11" spans="1:5" x14ac:dyDescent="0.3">
      <c r="A11">
        <v>41.879927000000002</v>
      </c>
      <c r="B11">
        <v>-87.623632999999998</v>
      </c>
      <c r="D11">
        <v>41.879927000000002</v>
      </c>
      <c r="E11">
        <v>-87.623632999999998</v>
      </c>
    </row>
    <row r="12" spans="1:5" x14ac:dyDescent="0.3">
      <c r="A12">
        <v>41.890135999999998</v>
      </c>
      <c r="B12">
        <v>-87.631688999999994</v>
      </c>
      <c r="D12">
        <v>41.890135999999998</v>
      </c>
      <c r="E12">
        <v>-87.631688999999994</v>
      </c>
    </row>
    <row r="13" spans="1:5" x14ac:dyDescent="0.3">
      <c r="A13">
        <v>0</v>
      </c>
      <c r="B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2" max="2" width="24.33203125" customWidth="1"/>
    <col min="3" max="3" width="20.33203125" customWidth="1"/>
    <col min="4" max="4" width="21.33203125" customWidth="1"/>
    <col min="5" max="5" width="21.77734375" customWidth="1"/>
  </cols>
  <sheetData>
    <row r="1" spans="1:5" s="9" customFormat="1" ht="28.8" x14ac:dyDescent="0.3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</row>
    <row r="2" spans="1:5" ht="57.6" x14ac:dyDescent="0.3">
      <c r="A2" s="7">
        <v>1</v>
      </c>
      <c r="B2" s="7" t="s">
        <v>29</v>
      </c>
      <c r="C2" s="7" t="s">
        <v>30</v>
      </c>
      <c r="D2" s="7" t="s">
        <v>31</v>
      </c>
      <c r="E2" s="7"/>
    </row>
    <row r="3" spans="1:5" ht="43.2" x14ac:dyDescent="0.3">
      <c r="A3" s="7">
        <v>2</v>
      </c>
      <c r="B3" s="7" t="s">
        <v>32</v>
      </c>
      <c r="C3" s="7" t="s">
        <v>33</v>
      </c>
      <c r="D3" s="7" t="s">
        <v>34</v>
      </c>
      <c r="E3" s="7"/>
    </row>
    <row r="4" spans="1:5" ht="43.2" x14ac:dyDescent="0.3">
      <c r="A4" s="7">
        <v>3</v>
      </c>
      <c r="B4" s="7" t="s">
        <v>35</v>
      </c>
      <c r="C4" s="7" t="s">
        <v>36</v>
      </c>
      <c r="D4" s="7" t="s">
        <v>37</v>
      </c>
      <c r="E4" s="7"/>
    </row>
    <row r="5" spans="1:5" ht="43.2" x14ac:dyDescent="0.3">
      <c r="A5" s="7">
        <v>4</v>
      </c>
      <c r="B5" s="7" t="s">
        <v>38</v>
      </c>
      <c r="C5" s="7" t="s">
        <v>39</v>
      </c>
      <c r="D5" s="7" t="s">
        <v>40</v>
      </c>
      <c r="E5" s="7"/>
    </row>
    <row r="6" spans="1:5" ht="43.2" x14ac:dyDescent="0.3">
      <c r="A6" s="7">
        <v>5</v>
      </c>
      <c r="B6" s="7" t="s">
        <v>41</v>
      </c>
      <c r="C6" s="7" t="s">
        <v>42</v>
      </c>
      <c r="D6" s="7" t="s">
        <v>43</v>
      </c>
      <c r="E6" s="7"/>
    </row>
    <row r="7" spans="1:5" ht="57.6" x14ac:dyDescent="0.3">
      <c r="A7" s="7">
        <v>6</v>
      </c>
      <c r="B7" s="7" t="s">
        <v>44</v>
      </c>
      <c r="C7" s="7" t="s">
        <v>45</v>
      </c>
      <c r="D7" s="7" t="s">
        <v>46</v>
      </c>
      <c r="E7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B8" sqref="B8"/>
    </sheetView>
  </sheetViews>
  <sheetFormatPr defaultRowHeight="14.4" x14ac:dyDescent="0.3"/>
  <cols>
    <col min="1" max="1" width="12.5546875" bestFit="1" customWidth="1"/>
    <col min="2" max="2" width="17.33203125" bestFit="1" customWidth="1"/>
  </cols>
  <sheetData>
    <row r="1" spans="1:7" x14ac:dyDescent="0.3">
      <c r="A1" s="4" t="s">
        <v>0</v>
      </c>
      <c r="B1" s="5">
        <v>2</v>
      </c>
    </row>
    <row r="3" spans="1:7" x14ac:dyDescent="0.3">
      <c r="A3" s="4" t="s">
        <v>48</v>
      </c>
      <c r="B3" t="s">
        <v>47</v>
      </c>
      <c r="G3">
        <v>8</v>
      </c>
    </row>
    <row r="4" spans="1:7" x14ac:dyDescent="0.3">
      <c r="A4" s="5" t="s">
        <v>9</v>
      </c>
      <c r="B4" s="3">
        <v>53</v>
      </c>
      <c r="G4">
        <v>40</v>
      </c>
    </row>
    <row r="5" spans="1:7" x14ac:dyDescent="0.3">
      <c r="A5" s="5" t="s">
        <v>15</v>
      </c>
      <c r="B5" s="3">
        <v>8</v>
      </c>
      <c r="G5">
        <v>16</v>
      </c>
    </row>
    <row r="6" spans="1:7" x14ac:dyDescent="0.3">
      <c r="A6" s="5" t="s">
        <v>13</v>
      </c>
      <c r="B6" s="3">
        <v>56</v>
      </c>
    </row>
    <row r="7" spans="1:7" x14ac:dyDescent="0.3">
      <c r="A7" s="5" t="s">
        <v>20</v>
      </c>
      <c r="B7" s="3">
        <v>16</v>
      </c>
    </row>
    <row r="8" spans="1:7" x14ac:dyDescent="0.3">
      <c r="A8" s="5" t="s">
        <v>17</v>
      </c>
      <c r="B8" s="3">
        <v>2</v>
      </c>
    </row>
    <row r="9" spans="1:7" x14ac:dyDescent="0.3">
      <c r="A9" s="5" t="s">
        <v>12</v>
      </c>
      <c r="B9" s="3">
        <v>40</v>
      </c>
    </row>
    <row r="10" spans="1:7" x14ac:dyDescent="0.3">
      <c r="A10" s="5" t="s">
        <v>49</v>
      </c>
      <c r="B10" s="3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7.33203125" bestFit="1" customWidth="1"/>
  </cols>
  <sheetData>
    <row r="1" spans="1:2" x14ac:dyDescent="0.3">
      <c r="A1" s="4" t="s">
        <v>5</v>
      </c>
      <c r="B1" t="s">
        <v>50</v>
      </c>
    </row>
    <row r="3" spans="1:2" x14ac:dyDescent="0.3">
      <c r="A3" s="4" t="s">
        <v>48</v>
      </c>
      <c r="B3" t="s">
        <v>47</v>
      </c>
    </row>
    <row r="4" spans="1:2" x14ac:dyDescent="0.3">
      <c r="A4" s="5">
        <v>0</v>
      </c>
      <c r="B4" s="3">
        <v>289</v>
      </c>
    </row>
    <row r="5" spans="1:2" x14ac:dyDescent="0.3">
      <c r="A5" s="6">
        <v>25</v>
      </c>
      <c r="B5" s="3">
        <v>56</v>
      </c>
    </row>
    <row r="6" spans="1:2" x14ac:dyDescent="0.3">
      <c r="A6" s="6">
        <v>26</v>
      </c>
      <c r="B6" s="3">
        <v>47</v>
      </c>
    </row>
    <row r="7" spans="1:2" x14ac:dyDescent="0.3">
      <c r="A7" s="6">
        <v>27</v>
      </c>
      <c r="B7" s="3">
        <v>89</v>
      </c>
    </row>
    <row r="8" spans="1:2" x14ac:dyDescent="0.3">
      <c r="A8" s="6">
        <v>29</v>
      </c>
      <c r="B8" s="3">
        <v>97</v>
      </c>
    </row>
    <row r="9" spans="1:2" x14ac:dyDescent="0.3">
      <c r="A9" s="5">
        <v>1</v>
      </c>
      <c r="B9" s="3">
        <v>790</v>
      </c>
    </row>
    <row r="10" spans="1:2" x14ac:dyDescent="0.3">
      <c r="A10" s="6">
        <v>25</v>
      </c>
      <c r="B10" s="3">
        <v>159</v>
      </c>
    </row>
    <row r="11" spans="1:2" x14ac:dyDescent="0.3">
      <c r="A11" s="6">
        <v>26</v>
      </c>
      <c r="B11" s="3">
        <v>112</v>
      </c>
    </row>
    <row r="12" spans="1:2" x14ac:dyDescent="0.3">
      <c r="A12" s="6">
        <v>27</v>
      </c>
      <c r="B12" s="3">
        <v>267</v>
      </c>
    </row>
    <row r="13" spans="1:2" x14ac:dyDescent="0.3">
      <c r="A13" s="6">
        <v>29</v>
      </c>
      <c r="B13" s="3">
        <v>252</v>
      </c>
    </row>
    <row r="14" spans="1:2" x14ac:dyDescent="0.3">
      <c r="A14" s="5" t="s">
        <v>49</v>
      </c>
      <c r="B14" s="3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7.33203125" bestFit="1" customWidth="1"/>
  </cols>
  <sheetData>
    <row r="1" spans="1:2" x14ac:dyDescent="0.3">
      <c r="A1" s="4" t="s">
        <v>5</v>
      </c>
      <c r="B1" t="s">
        <v>19</v>
      </c>
    </row>
    <row r="3" spans="1:2" x14ac:dyDescent="0.3">
      <c r="A3" s="4" t="s">
        <v>48</v>
      </c>
      <c r="B3" t="s">
        <v>47</v>
      </c>
    </row>
    <row r="4" spans="1:2" x14ac:dyDescent="0.3">
      <c r="A4" s="5" t="s">
        <v>51</v>
      </c>
      <c r="B4" s="3">
        <v>24</v>
      </c>
    </row>
    <row r="5" spans="1:2" x14ac:dyDescent="0.3">
      <c r="A5" s="5" t="s">
        <v>52</v>
      </c>
      <c r="B5" s="3">
        <v>16</v>
      </c>
    </row>
    <row r="6" spans="1:2" x14ac:dyDescent="0.3">
      <c r="A6" s="5" t="s">
        <v>49</v>
      </c>
      <c r="B6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Dwell_Dataset</vt:lpstr>
      <vt:lpstr>copy_dwell dataset</vt:lpstr>
      <vt:lpstr>Sheet2</vt:lpstr>
      <vt:lpstr>Data documentation</vt:lpstr>
      <vt:lpstr>Device Vs Categories</vt:lpstr>
      <vt:lpstr>Day and Age on Categories</vt:lpstr>
      <vt:lpstr>Day Vs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Vinamra Jain</dc:creator>
  <cp:lastModifiedBy>Vinamra Jain</cp:lastModifiedBy>
  <dcterms:created xsi:type="dcterms:W3CDTF">2020-11-06T14:30:04Z</dcterms:created>
  <dcterms:modified xsi:type="dcterms:W3CDTF">2020-12-11T15:21:54Z</dcterms:modified>
</cp:coreProperties>
</file>