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https://d.docs.live.net/cc6947e87761385c/Desktop/"/>
    </mc:Choice>
  </mc:AlternateContent>
  <xr:revisionPtr revIDLastSave="149" documentId="8_{98F88C3C-E0F5-4B45-B646-E5DDD33A2A2D}" xr6:coauthVersionLast="47" xr6:coauthVersionMax="47" xr10:uidLastSave="{93B935E2-9C8C-4B6F-92D0-8712E0733C07}"/>
  <bookViews>
    <workbookView minimized="1" xWindow="345" yWindow="2895" windowWidth="13702" windowHeight="9442" xr2:uid="{039D6392-4E9A-4FFF-99CD-6CDD3D8FA84A}"/>
  </bookViews>
  <sheets>
    <sheet name="Dashboard" sheetId="9" r:id="rId1"/>
    <sheet name="MarketCapRating" sheetId="14" r:id="rId2"/>
    <sheet name="sp500_companies" sheetId="1" r:id="rId3"/>
    <sheet name="Ratings Table" sheetId="10" r:id="rId4"/>
    <sheet name="Count_Country" sheetId="7" r:id="rId5"/>
    <sheet name="Count_Sector" sheetId="2" r:id="rId6"/>
    <sheet name="Count_PerformanceTier" sheetId="8" r:id="rId7"/>
    <sheet name="Sector_AvgMarketCap" sheetId="3" r:id="rId8"/>
    <sheet name="Sector_AvgRevGrowth" sheetId="6" r:id="rId9"/>
  </sheets>
  <definedNames>
    <definedName name="_xlnm._FilterDatabase" localSheetId="2" hidden="1">sp500_companies!$A$1:$Q$503</definedName>
    <definedName name="Slicer_Sector1">#N/A</definedName>
  </definedNames>
  <calcPr calcId="191029"/>
  <pivotCaches>
    <pivotCache cacheId="29"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2" i="1"/>
</calcChain>
</file>

<file path=xl/sharedStrings.xml><?xml version="1.0" encoding="utf-8"?>
<sst xmlns="http://schemas.openxmlformats.org/spreadsheetml/2006/main" count="4595" uniqueCount="1573">
  <si>
    <t>Exchange</t>
  </si>
  <si>
    <t>Symbol</t>
  </si>
  <si>
    <t>Shortname</t>
  </si>
  <si>
    <t>Longname</t>
  </si>
  <si>
    <t>Sector</t>
  </si>
  <si>
    <t>Industry</t>
  </si>
  <si>
    <t>Currentprice</t>
  </si>
  <si>
    <t>Marketcap</t>
  </si>
  <si>
    <t>Ebitda</t>
  </si>
  <si>
    <t>City</t>
  </si>
  <si>
    <t>State</t>
  </si>
  <si>
    <t>Country</t>
  </si>
  <si>
    <t>NMS</t>
  </si>
  <si>
    <t>AAPL</t>
  </si>
  <si>
    <t>Apple Inc.</t>
  </si>
  <si>
    <t>Technology</t>
  </si>
  <si>
    <t>Consumer Electronics</t>
  </si>
  <si>
    <t>Cupertino</t>
  </si>
  <si>
    <t>CA</t>
  </si>
  <si>
    <t>United States</t>
  </si>
  <si>
    <t>NVDA</t>
  </si>
  <si>
    <t>NVIDIA Corporation</t>
  </si>
  <si>
    <t>Semiconductors</t>
  </si>
  <si>
    <t>Santa Clara</t>
  </si>
  <si>
    <t>MSFT</t>
  </si>
  <si>
    <t>Microsoft Corporation</t>
  </si>
  <si>
    <t>Software - Infrastructure</t>
  </si>
  <si>
    <t>Redmond</t>
  </si>
  <si>
    <t>WA</t>
  </si>
  <si>
    <t>AMZN</t>
  </si>
  <si>
    <t>Amazon.com, Inc.</t>
  </si>
  <si>
    <t>Consumer Cyclical</t>
  </si>
  <si>
    <t>Internet Retail</t>
  </si>
  <si>
    <t>Seattle</t>
  </si>
  <si>
    <t>GOOGL</t>
  </si>
  <si>
    <t>Alphabet Inc.</t>
  </si>
  <si>
    <t>Communication Services</t>
  </si>
  <si>
    <t>Internet Content &amp; Information</t>
  </si>
  <si>
    <t>Mountain View</t>
  </si>
  <si>
    <t>GOOG</t>
  </si>
  <si>
    <t>META</t>
  </si>
  <si>
    <t>Meta Platforms, Inc.</t>
  </si>
  <si>
    <t>Menlo Park</t>
  </si>
  <si>
    <t>TSLA</t>
  </si>
  <si>
    <t>Tesla, Inc.</t>
  </si>
  <si>
    <t>Auto Manufacturers</t>
  </si>
  <si>
    <t>Austin</t>
  </si>
  <si>
    <t>TX</t>
  </si>
  <si>
    <t>AVGO</t>
  </si>
  <si>
    <t>Broadcom Inc.</t>
  </si>
  <si>
    <t>Palo Alto</t>
  </si>
  <si>
    <t>NYQ</t>
  </si>
  <si>
    <t>BRK-B</t>
  </si>
  <si>
    <t>Berkshire Hathaway Inc. New</t>
  </si>
  <si>
    <t>Berkshire Hathaway Inc.</t>
  </si>
  <si>
    <t>Financial Services</t>
  </si>
  <si>
    <t>Insurance - Diversified</t>
  </si>
  <si>
    <t>Omaha</t>
  </si>
  <si>
    <t>NE</t>
  </si>
  <si>
    <t>WMT</t>
  </si>
  <si>
    <t>Walmart Inc.</t>
  </si>
  <si>
    <t>Consumer Defensive</t>
  </si>
  <si>
    <t>Discount Stores</t>
  </si>
  <si>
    <t>Bentonville</t>
  </si>
  <si>
    <t>AR</t>
  </si>
  <si>
    <t>LLY</t>
  </si>
  <si>
    <t>Eli Lilly and Company</t>
  </si>
  <si>
    <t>Healthcare</t>
  </si>
  <si>
    <t>Drug Manufacturers - General</t>
  </si>
  <si>
    <t>Indianapolis</t>
  </si>
  <si>
    <t>IN</t>
  </si>
  <si>
    <t>JPM</t>
  </si>
  <si>
    <t>JP Morgan Chase &amp; Co.</t>
  </si>
  <si>
    <t>JPMorgan Chase &amp; Co.</t>
  </si>
  <si>
    <t>Banks - Diversified</t>
  </si>
  <si>
    <t>New York</t>
  </si>
  <si>
    <t>NY</t>
  </si>
  <si>
    <t>V</t>
  </si>
  <si>
    <t>Visa Inc.</t>
  </si>
  <si>
    <t>Credit Services</t>
  </si>
  <si>
    <t>San Francisco</t>
  </si>
  <si>
    <t>MA</t>
  </si>
  <si>
    <t>Mastercard Incorporated</t>
  </si>
  <si>
    <t>Purchase</t>
  </si>
  <si>
    <t>ORCL</t>
  </si>
  <si>
    <t>Oracle Corporation</t>
  </si>
  <si>
    <t>XOM</t>
  </si>
  <si>
    <t>Exxon Mobil Corporation</t>
  </si>
  <si>
    <t>Energy</t>
  </si>
  <si>
    <t>Oil &amp; Gas Integrated</t>
  </si>
  <si>
    <t>Spring</t>
  </si>
  <si>
    <t>UNH</t>
  </si>
  <si>
    <t>UnitedHealth Group Incorporated</t>
  </si>
  <si>
    <t>Healthcare Plans</t>
  </si>
  <si>
    <t>Minnetonka</t>
  </si>
  <si>
    <t>MN</t>
  </si>
  <si>
    <t>COST</t>
  </si>
  <si>
    <t>Costco Wholesale Corporation</t>
  </si>
  <si>
    <t>Issaquah</t>
  </si>
  <si>
    <t>PG</t>
  </si>
  <si>
    <t>Procter &amp; Gamble Company (The)</t>
  </si>
  <si>
    <t>The Procter &amp; Gamble Company</t>
  </si>
  <si>
    <t>Household &amp; Personal Products</t>
  </si>
  <si>
    <t>Cincinnati</t>
  </si>
  <si>
    <t>OH</t>
  </si>
  <si>
    <t>HD</t>
  </si>
  <si>
    <t>Home Depot, Inc. (The)</t>
  </si>
  <si>
    <t>The Home Depot, Inc.</t>
  </si>
  <si>
    <t>Home Improvement Retail</t>
  </si>
  <si>
    <t>Atlanta</t>
  </si>
  <si>
    <t>GA</t>
  </si>
  <si>
    <t>NFLX</t>
  </si>
  <si>
    <t>Netflix, Inc.</t>
  </si>
  <si>
    <t>Entertainment</t>
  </si>
  <si>
    <t>Los Gatos</t>
  </si>
  <si>
    <t>JNJ</t>
  </si>
  <si>
    <t>Johnson &amp; Johnson</t>
  </si>
  <si>
    <t>New Brunswick</t>
  </si>
  <si>
    <t>NJ</t>
  </si>
  <si>
    <t>BAC</t>
  </si>
  <si>
    <t>Bank of America Corporation</t>
  </si>
  <si>
    <t>Charlotte</t>
  </si>
  <si>
    <t>NC</t>
  </si>
  <si>
    <t>CRM</t>
  </si>
  <si>
    <t>Salesforce, Inc.</t>
  </si>
  <si>
    <t>Software - Application</t>
  </si>
  <si>
    <t>ABBV</t>
  </si>
  <si>
    <t>AbbVie Inc.</t>
  </si>
  <si>
    <t>North Chicago</t>
  </si>
  <si>
    <t>IL</t>
  </si>
  <si>
    <t>KO</t>
  </si>
  <si>
    <t>Coca-Cola Company (The)</t>
  </si>
  <si>
    <t>The Coca-Cola Company</t>
  </si>
  <si>
    <t>Beverages - Non-Alcoholic</t>
  </si>
  <si>
    <t>TMUS</t>
  </si>
  <si>
    <t>T-Mobile US, Inc.</t>
  </si>
  <si>
    <t>Telecom Services</t>
  </si>
  <si>
    <t>Bellevue</t>
  </si>
  <si>
    <t>CVX</t>
  </si>
  <si>
    <t>Chevron Corporation</t>
  </si>
  <si>
    <t>San Ramon</t>
  </si>
  <si>
    <t>MRK</t>
  </si>
  <si>
    <t>Merck &amp; Company, Inc.</t>
  </si>
  <si>
    <t>Merck &amp; Co., Inc.</t>
  </si>
  <si>
    <t>Rahway</t>
  </si>
  <si>
    <t>WFC</t>
  </si>
  <si>
    <t>Wells Fargo &amp; Company</t>
  </si>
  <si>
    <t>CSCO</t>
  </si>
  <si>
    <t>Cisco Systems, Inc.</t>
  </si>
  <si>
    <t>Communication Equipment</t>
  </si>
  <si>
    <t>San Jose</t>
  </si>
  <si>
    <t>ACN</t>
  </si>
  <si>
    <t>Accenture plc</t>
  </si>
  <si>
    <t>Information Technology Services</t>
  </si>
  <si>
    <t>Dublin</t>
  </si>
  <si>
    <t>Ireland</t>
  </si>
  <si>
    <t>NOW</t>
  </si>
  <si>
    <t>ServiceNow, Inc.</t>
  </si>
  <si>
    <t>AXP</t>
  </si>
  <si>
    <t>American Express Company</t>
  </si>
  <si>
    <t>MCD</t>
  </si>
  <si>
    <t>McDonald's Corporation</t>
  </si>
  <si>
    <t>Restaurants</t>
  </si>
  <si>
    <t>Chicago</t>
  </si>
  <si>
    <t>PEP</t>
  </si>
  <si>
    <t>Pepsico, Inc.</t>
  </si>
  <si>
    <t>PepsiCo, Inc.</t>
  </si>
  <si>
    <t>BX</t>
  </si>
  <si>
    <t>Blackstone Inc.</t>
  </si>
  <si>
    <t>Asset Management</t>
  </si>
  <si>
    <t>IBM</t>
  </si>
  <si>
    <t>International Business Machines</t>
  </si>
  <si>
    <t>International Business Machines Corporation</t>
  </si>
  <si>
    <t>Armonk</t>
  </si>
  <si>
    <t>DIS</t>
  </si>
  <si>
    <t>Walt Disney Company (The)</t>
  </si>
  <si>
    <t>The Walt Disney Company</t>
  </si>
  <si>
    <t>Burbank</t>
  </si>
  <si>
    <t>LIN</t>
  </si>
  <si>
    <t>Linde plc</t>
  </si>
  <si>
    <t>Basic Materials</t>
  </si>
  <si>
    <t>Specialty Chemicals</t>
  </si>
  <si>
    <t>Woking</t>
  </si>
  <si>
    <t>United Kingdom</t>
  </si>
  <si>
    <t>TMO</t>
  </si>
  <si>
    <t>Thermo Fisher Scientific Inc</t>
  </si>
  <si>
    <t>Thermo Fisher Scientific Inc.</t>
  </si>
  <si>
    <t>Diagnostics &amp; Research</t>
  </si>
  <si>
    <t>Waltham</t>
  </si>
  <si>
    <t>MS</t>
  </si>
  <si>
    <t>Morgan Stanley</t>
  </si>
  <si>
    <t>Capital Markets</t>
  </si>
  <si>
    <t>ABT</t>
  </si>
  <si>
    <t>Abbott Laboratories</t>
  </si>
  <si>
    <t>Medical Devices</t>
  </si>
  <si>
    <t>ADBE</t>
  </si>
  <si>
    <t>Adobe Inc.</t>
  </si>
  <si>
    <t>AMD</t>
  </si>
  <si>
    <t>Advanced Micro Devices, Inc.</t>
  </si>
  <si>
    <t>PM</t>
  </si>
  <si>
    <t>Philip Morris International Inc</t>
  </si>
  <si>
    <t>Philip Morris International Inc.</t>
  </si>
  <si>
    <t>Tobacco</t>
  </si>
  <si>
    <t>Stamford</t>
  </si>
  <si>
    <t>CT</t>
  </si>
  <si>
    <t>ISRG</t>
  </si>
  <si>
    <t>Intuitive Surgical, Inc.</t>
  </si>
  <si>
    <t>Medical Instruments &amp; Supplies</t>
  </si>
  <si>
    <t>Sunnyvale</t>
  </si>
  <si>
    <t>PLTR</t>
  </si>
  <si>
    <t>Palantir Technologies Inc.</t>
  </si>
  <si>
    <t>Denver</t>
  </si>
  <si>
    <t>CO</t>
  </si>
  <si>
    <t>GE</t>
  </si>
  <si>
    <t>GE Aerospace</t>
  </si>
  <si>
    <t>Industrials</t>
  </si>
  <si>
    <t>Aerospace &amp; Defense</t>
  </si>
  <si>
    <t>Evendale</t>
  </si>
  <si>
    <t>INTU</t>
  </si>
  <si>
    <t>Intuit Inc.</t>
  </si>
  <si>
    <t>GS</t>
  </si>
  <si>
    <t>Goldman Sachs Group, Inc. (The)</t>
  </si>
  <si>
    <t>The Goldman Sachs Group, Inc.</t>
  </si>
  <si>
    <t>CAT</t>
  </si>
  <si>
    <t>Caterpillar, Inc.</t>
  </si>
  <si>
    <t>Caterpillar Inc.</t>
  </si>
  <si>
    <t>Farm &amp; Heavy Construction Machinery</t>
  </si>
  <si>
    <t>Irving</t>
  </si>
  <si>
    <t>TXN</t>
  </si>
  <si>
    <t>Texas Instruments Incorporated</t>
  </si>
  <si>
    <t>Dallas</t>
  </si>
  <si>
    <t>QCOM</t>
  </si>
  <si>
    <t>QUALCOMM Incorporated</t>
  </si>
  <si>
    <t>San Diego</t>
  </si>
  <si>
    <t>VZ</t>
  </si>
  <si>
    <t>Verizon Communications Inc.</t>
  </si>
  <si>
    <t>BKNG</t>
  </si>
  <si>
    <t>Booking Holdings Inc. Common St</t>
  </si>
  <si>
    <t>Booking Holdings Inc.</t>
  </si>
  <si>
    <t>Travel Services</t>
  </si>
  <si>
    <t>Norwalk</t>
  </si>
  <si>
    <t>DHR</t>
  </si>
  <si>
    <t>Danaher Corporation</t>
  </si>
  <si>
    <t>Washington</t>
  </si>
  <si>
    <t>DC</t>
  </si>
  <si>
    <t>T</t>
  </si>
  <si>
    <t>AT&amp;T Inc.</t>
  </si>
  <si>
    <t>BLK</t>
  </si>
  <si>
    <t>BlackRock, Inc.</t>
  </si>
  <si>
    <t>RTX</t>
  </si>
  <si>
    <t>RTX Corporation</t>
  </si>
  <si>
    <t>Arlington</t>
  </si>
  <si>
    <t>VA</t>
  </si>
  <si>
    <t>SPGI</t>
  </si>
  <si>
    <t>S&amp;P Global Inc.</t>
  </si>
  <si>
    <t>Financial Data &amp; Stock Exchanges</t>
  </si>
  <si>
    <t>PFE</t>
  </si>
  <si>
    <t>Pfizer, Inc.</t>
  </si>
  <si>
    <t>Pfizer Inc.</t>
  </si>
  <si>
    <t>HON</t>
  </si>
  <si>
    <t>Honeywell International Inc.</t>
  </si>
  <si>
    <t>Conglomerates</t>
  </si>
  <si>
    <t>NEE</t>
  </si>
  <si>
    <t>NextEra Energy, Inc.</t>
  </si>
  <si>
    <t>Utilities</t>
  </si>
  <si>
    <t>Utilities - Regulated Electric</t>
  </si>
  <si>
    <t>Juno Beach</t>
  </si>
  <si>
    <t>FL</t>
  </si>
  <si>
    <t>CMCSA</t>
  </si>
  <si>
    <t>Comcast Corporation</t>
  </si>
  <si>
    <t>Philadelphia</t>
  </si>
  <si>
    <t>PA</t>
  </si>
  <si>
    <t>ANET</t>
  </si>
  <si>
    <t>Arista Networks, Inc.</t>
  </si>
  <si>
    <t>Arista Networks Inc</t>
  </si>
  <si>
    <t>Computer Hardware</t>
  </si>
  <si>
    <t>AMGN</t>
  </si>
  <si>
    <t>Amgen Inc.</t>
  </si>
  <si>
    <t>Thousand Oaks</t>
  </si>
  <si>
    <t>PGR</t>
  </si>
  <si>
    <t>Progressive Corporation (The)</t>
  </si>
  <si>
    <t>The Progressive Corporation</t>
  </si>
  <si>
    <t>Insurance - Property &amp; Casualty</t>
  </si>
  <si>
    <t>Mayfield Village</t>
  </si>
  <si>
    <t>LOW</t>
  </si>
  <si>
    <t>Lowe's Companies, Inc.</t>
  </si>
  <si>
    <t>Mooresville</t>
  </si>
  <si>
    <t>SYK</t>
  </si>
  <si>
    <t>Stryker Corporation</t>
  </si>
  <si>
    <t>Portage</t>
  </si>
  <si>
    <t>MI</t>
  </si>
  <si>
    <t>UNP</t>
  </si>
  <si>
    <t>Union Pacific Corporation</t>
  </si>
  <si>
    <t>Railroads</t>
  </si>
  <si>
    <t>TJX</t>
  </si>
  <si>
    <t>TJX Companies, Inc. (The)</t>
  </si>
  <si>
    <t>The TJX Companies, Inc.</t>
  </si>
  <si>
    <t>Apparel Retail</t>
  </si>
  <si>
    <t>Framingham</t>
  </si>
  <si>
    <t>KKR</t>
  </si>
  <si>
    <t>KKR &amp; Co. Inc.</t>
  </si>
  <si>
    <t>SCHW</t>
  </si>
  <si>
    <t>Charles Schwab Corporation (The</t>
  </si>
  <si>
    <t>The Charles Schwab Corporation</t>
  </si>
  <si>
    <t>Westlake</t>
  </si>
  <si>
    <t>ETN</t>
  </si>
  <si>
    <t>Eaton Corporation, PLC</t>
  </si>
  <si>
    <t>Eaton Corporation plc</t>
  </si>
  <si>
    <t>Specialty Industrial Machinery</t>
  </si>
  <si>
    <t>AMAT</t>
  </si>
  <si>
    <t>Applied Materials, Inc.</t>
  </si>
  <si>
    <t>Semiconductor Equipment &amp; Materials</t>
  </si>
  <si>
    <t>BA</t>
  </si>
  <si>
    <t>Boeing Company (The)</t>
  </si>
  <si>
    <t>The Boeing Company</t>
  </si>
  <si>
    <t>BSX</t>
  </si>
  <si>
    <t>Boston Scientific Corporation</t>
  </si>
  <si>
    <t>Marlborough</t>
  </si>
  <si>
    <t>C</t>
  </si>
  <si>
    <t>Citigroup, Inc.</t>
  </si>
  <si>
    <t>Citigroup Inc.</t>
  </si>
  <si>
    <t>UBER</t>
  </si>
  <si>
    <t>Uber Technologies, Inc.</t>
  </si>
  <si>
    <t>COP</t>
  </si>
  <si>
    <t>ConocoPhillips</t>
  </si>
  <si>
    <t>Oil &amp; Gas E&amp;P</t>
  </si>
  <si>
    <t>Houston</t>
  </si>
  <si>
    <t>PANW</t>
  </si>
  <si>
    <t>Palo Alto Networks, Inc.</t>
  </si>
  <si>
    <t>ADP</t>
  </si>
  <si>
    <t>Automatic Data Processing, Inc.</t>
  </si>
  <si>
    <t>Roseland</t>
  </si>
  <si>
    <t>DE</t>
  </si>
  <si>
    <t>Deere &amp; Company</t>
  </si>
  <si>
    <t>Moline</t>
  </si>
  <si>
    <t>FI</t>
  </si>
  <si>
    <t>Fiserv, Inc.</t>
  </si>
  <si>
    <t>Milwaukee</t>
  </si>
  <si>
    <t>WI</t>
  </si>
  <si>
    <t>BMY</t>
  </si>
  <si>
    <t>Bristol-Myers Squibb Company</t>
  </si>
  <si>
    <t>Princeton</t>
  </si>
  <si>
    <t>LMT</t>
  </si>
  <si>
    <t>Lockheed Martin Corporation</t>
  </si>
  <si>
    <t>Bethesda</t>
  </si>
  <si>
    <t>MD</t>
  </si>
  <si>
    <t>GILD</t>
  </si>
  <si>
    <t>Gilead Sciences, Inc.</t>
  </si>
  <si>
    <t>Foster City</t>
  </si>
  <si>
    <t>NKE</t>
  </si>
  <si>
    <t>Nike, Inc.</t>
  </si>
  <si>
    <t>NIKE, Inc.</t>
  </si>
  <si>
    <t>Footwear &amp; Accessories</t>
  </si>
  <si>
    <t>Beaverton</t>
  </si>
  <si>
    <t>OR</t>
  </si>
  <si>
    <t>CB</t>
  </si>
  <si>
    <t>Chubb Limited</t>
  </si>
  <si>
    <t>Zurich</t>
  </si>
  <si>
    <t>Switzerland</t>
  </si>
  <si>
    <t>UPS</t>
  </si>
  <si>
    <t>United Parcel Service, Inc.</t>
  </si>
  <si>
    <t>Integrated Freight &amp; Logistics</t>
  </si>
  <si>
    <t>ADI</t>
  </si>
  <si>
    <t>Analog Devices, Inc.</t>
  </si>
  <si>
    <t>Wilmington</t>
  </si>
  <si>
    <t>MMC</t>
  </si>
  <si>
    <t>Marsh &amp; McLennan Companies, Inc</t>
  </si>
  <si>
    <t>Marsh &amp; McLennan Companies, Inc.</t>
  </si>
  <si>
    <t>Insurance Brokers</t>
  </si>
  <si>
    <t>MDT</t>
  </si>
  <si>
    <t>Medtronic plc.</t>
  </si>
  <si>
    <t>Medtronic plc</t>
  </si>
  <si>
    <t>Galway</t>
  </si>
  <si>
    <t>VRTX</t>
  </si>
  <si>
    <t>Vertex Pharmaceuticals Incorpor</t>
  </si>
  <si>
    <t>Vertex Pharmaceuticals Incorporated</t>
  </si>
  <si>
    <t>Biotechnology</t>
  </si>
  <si>
    <t>Boston</t>
  </si>
  <si>
    <t>MU</t>
  </si>
  <si>
    <t>Micron Technology, Inc.</t>
  </si>
  <si>
    <t>Boise</t>
  </si>
  <si>
    <t>ID</t>
  </si>
  <si>
    <t>SBUX</t>
  </si>
  <si>
    <t>Starbucks Corporation</t>
  </si>
  <si>
    <t>PLD</t>
  </si>
  <si>
    <t>Prologis, Inc.</t>
  </si>
  <si>
    <t>Real Estate</t>
  </si>
  <si>
    <t>REIT - Industrial</t>
  </si>
  <si>
    <t>GEV</t>
  </si>
  <si>
    <t>GE Vernova Inc.</t>
  </si>
  <si>
    <t>Utilities - Renewable</t>
  </si>
  <si>
    <t>Cambridge</t>
  </si>
  <si>
    <t>LRCX</t>
  </si>
  <si>
    <t>Lam Research Corporation</t>
  </si>
  <si>
    <t>Fremont</t>
  </si>
  <si>
    <t>MO</t>
  </si>
  <si>
    <t>Altria Group, Inc.</t>
  </si>
  <si>
    <t>Richmond</t>
  </si>
  <si>
    <t>SO</t>
  </si>
  <si>
    <t>Southern Company (The)</t>
  </si>
  <si>
    <t>The Southern Company</t>
  </si>
  <si>
    <t>EQIX</t>
  </si>
  <si>
    <t>Equinix, Inc.</t>
  </si>
  <si>
    <t>REIT - Specialty</t>
  </si>
  <si>
    <t>Redwood City</t>
  </si>
  <si>
    <t>CRWD</t>
  </si>
  <si>
    <t>CrowdStrike Holdings, Inc.</t>
  </si>
  <si>
    <t>PYPL</t>
  </si>
  <si>
    <t>PayPal Holdings, Inc.</t>
  </si>
  <si>
    <t>SHW</t>
  </si>
  <si>
    <t>Sherwin-Williams Company (The)</t>
  </si>
  <si>
    <t>The Sherwin-Williams Company</t>
  </si>
  <si>
    <t>Cleveland</t>
  </si>
  <si>
    <t>ICE</t>
  </si>
  <si>
    <t>Intercontinental Exchange Inc.</t>
  </si>
  <si>
    <t>Intercontinental Exchange, Inc.</t>
  </si>
  <si>
    <t>CME</t>
  </si>
  <si>
    <t>CME Group Inc.</t>
  </si>
  <si>
    <t>AMT</t>
  </si>
  <si>
    <t>American Tower Corporation (REI</t>
  </si>
  <si>
    <t>American Tower Corporation</t>
  </si>
  <si>
    <t>APH</t>
  </si>
  <si>
    <t>Amphenol Corporation</t>
  </si>
  <si>
    <t>Electronic Components</t>
  </si>
  <si>
    <t>Wallingford</t>
  </si>
  <si>
    <t>ELV</t>
  </si>
  <si>
    <t>Elevance Health, Inc.</t>
  </si>
  <si>
    <t>TT</t>
  </si>
  <si>
    <t>Trane Technologies plc</t>
  </si>
  <si>
    <t>Building Products &amp; Equipment</t>
  </si>
  <si>
    <t>Swords</t>
  </si>
  <si>
    <t>MCO</t>
  </si>
  <si>
    <t>Moody's Corporation</t>
  </si>
  <si>
    <t>CMG</t>
  </si>
  <si>
    <t>Chipotle Mexican Grill, Inc.</t>
  </si>
  <si>
    <t>Newport Beach</t>
  </si>
  <si>
    <t>INTC</t>
  </si>
  <si>
    <t>Intel Corporation</t>
  </si>
  <si>
    <t>KLAC</t>
  </si>
  <si>
    <t>KLA Corporation</t>
  </si>
  <si>
    <t>Milpitas</t>
  </si>
  <si>
    <t>ABNB</t>
  </si>
  <si>
    <t>Airbnb, Inc.</t>
  </si>
  <si>
    <t>DUK</t>
  </si>
  <si>
    <t>Duke Energy Corporation (Holdin</t>
  </si>
  <si>
    <t>Duke Energy Corporation</t>
  </si>
  <si>
    <t>PH</t>
  </si>
  <si>
    <t>Parker-Hannifin Corporation</t>
  </si>
  <si>
    <t>CDNS</t>
  </si>
  <si>
    <t>Cadence Design Systems, Inc.</t>
  </si>
  <si>
    <t>WM</t>
  </si>
  <si>
    <t>Waste Management, Inc.</t>
  </si>
  <si>
    <t>Waste Management</t>
  </si>
  <si>
    <t>DELL</t>
  </si>
  <si>
    <t>Dell Technologies Inc.</t>
  </si>
  <si>
    <t>Round Rock</t>
  </si>
  <si>
    <t>MDLZ</t>
  </si>
  <si>
    <t>Mondelez International, Inc.</t>
  </si>
  <si>
    <t>Confectioners</t>
  </si>
  <si>
    <t>MAR</t>
  </si>
  <si>
    <t>Marriott International</t>
  </si>
  <si>
    <t>Marriott International, Inc.</t>
  </si>
  <si>
    <t>Lodging</t>
  </si>
  <si>
    <t>MSI</t>
  </si>
  <si>
    <t>Motorola Solutions, Inc.</t>
  </si>
  <si>
    <t>WELL</t>
  </si>
  <si>
    <t>Welltower Inc.</t>
  </si>
  <si>
    <t>REIT - Healthcare Facilities</t>
  </si>
  <si>
    <t>Toledo</t>
  </si>
  <si>
    <t>AON</t>
  </si>
  <si>
    <t>Aon plc</t>
  </si>
  <si>
    <t>REGN</t>
  </si>
  <si>
    <t>Regeneron Pharmaceuticals, Inc.</t>
  </si>
  <si>
    <t>Tarrytown</t>
  </si>
  <si>
    <t>CI</t>
  </si>
  <si>
    <t>The Cigna Group</t>
  </si>
  <si>
    <t>Bloomfield</t>
  </si>
  <si>
    <t>HCA</t>
  </si>
  <si>
    <t>HCA Healthcare, Inc.</t>
  </si>
  <si>
    <t>Medical Care Facilities</t>
  </si>
  <si>
    <t>Nashville</t>
  </si>
  <si>
    <t>TN</t>
  </si>
  <si>
    <t>PNC</t>
  </si>
  <si>
    <t>PNC Financial Services Group, I</t>
  </si>
  <si>
    <t>The PNC Financial Services Group, Inc.</t>
  </si>
  <si>
    <t>Banks - Regional</t>
  </si>
  <si>
    <t>Pittsburgh</t>
  </si>
  <si>
    <t>ITW</t>
  </si>
  <si>
    <t>Illinois Tool Works Inc.</t>
  </si>
  <si>
    <t>Glenview</t>
  </si>
  <si>
    <t>SNPS</t>
  </si>
  <si>
    <t>Synopsys, Inc.</t>
  </si>
  <si>
    <t>CTAS</t>
  </si>
  <si>
    <t>Cintas Corporation</t>
  </si>
  <si>
    <t>Specialty Business Services</t>
  </si>
  <si>
    <t>CL</t>
  </si>
  <si>
    <t>Colgate-Palmolive Company</t>
  </si>
  <si>
    <t>USB</t>
  </si>
  <si>
    <t>U.S. Bancorp</t>
  </si>
  <si>
    <t>Minneapolis</t>
  </si>
  <si>
    <t>FTNT</t>
  </si>
  <si>
    <t>Fortinet, Inc.</t>
  </si>
  <si>
    <t>ZTS</t>
  </si>
  <si>
    <t>Zoetis Inc.</t>
  </si>
  <si>
    <t>Drug Manufacturers - Specialty &amp; Generic</t>
  </si>
  <si>
    <t>Parsippany</t>
  </si>
  <si>
    <t>MCK</t>
  </si>
  <si>
    <t>McKesson Corporation</t>
  </si>
  <si>
    <t>Medical Distribution</t>
  </si>
  <si>
    <t>GD</t>
  </si>
  <si>
    <t>General Dynamics Corporation</t>
  </si>
  <si>
    <t>Reston</t>
  </si>
  <si>
    <t>TDG</t>
  </si>
  <si>
    <t>Transdigm Group Incorporated</t>
  </si>
  <si>
    <t>TransDigm Group Incorporated</t>
  </si>
  <si>
    <t>CEG</t>
  </si>
  <si>
    <t>Constellation Energy Corporatio</t>
  </si>
  <si>
    <t>Constellation Energy Corporation</t>
  </si>
  <si>
    <t>Baltimore</t>
  </si>
  <si>
    <t>AJG</t>
  </si>
  <si>
    <t>Arthur J. Gallagher &amp; Co.</t>
  </si>
  <si>
    <t>Rolling Meadows</t>
  </si>
  <si>
    <t>EMR</t>
  </si>
  <si>
    <t>Emerson Electric Company</t>
  </si>
  <si>
    <t>Emerson Electric Co.</t>
  </si>
  <si>
    <t>Saint Louis</t>
  </si>
  <si>
    <t>MMM</t>
  </si>
  <si>
    <t>3M Company</t>
  </si>
  <si>
    <t>Saint Paul</t>
  </si>
  <si>
    <t>ORLY</t>
  </si>
  <si>
    <t>O'Reilly Automotive, Inc.</t>
  </si>
  <si>
    <t>Specialty Retail</t>
  </si>
  <si>
    <t>Springfield</t>
  </si>
  <si>
    <t>NOC</t>
  </si>
  <si>
    <t>Northrop Grumman Corporation</t>
  </si>
  <si>
    <t>Falls Church</t>
  </si>
  <si>
    <t>COF</t>
  </si>
  <si>
    <t>Capital One Financial Corporati</t>
  </si>
  <si>
    <t>Capital One Financial Corporation</t>
  </si>
  <si>
    <t>McLean</t>
  </si>
  <si>
    <t>ECL</t>
  </si>
  <si>
    <t>Ecolab Inc.</t>
  </si>
  <si>
    <t>EOG</t>
  </si>
  <si>
    <t>EOG Resources, Inc.</t>
  </si>
  <si>
    <t>FDX</t>
  </si>
  <si>
    <t>FedEx Corporation</t>
  </si>
  <si>
    <t>Memphis</t>
  </si>
  <si>
    <t>BDX</t>
  </si>
  <si>
    <t>Becton, Dickinson and Company</t>
  </si>
  <si>
    <t>Franklin Lakes</t>
  </si>
  <si>
    <t>APD</t>
  </si>
  <si>
    <t>Air Products and Chemicals, Inc</t>
  </si>
  <si>
    <t>Air Products and Chemicals, Inc.</t>
  </si>
  <si>
    <t>Allentown</t>
  </si>
  <si>
    <t>WMB</t>
  </si>
  <si>
    <t>Williams Companies, Inc. (The)</t>
  </si>
  <si>
    <t>The Williams Companies, Inc.</t>
  </si>
  <si>
    <t>Oil &amp; Gas Midstream</t>
  </si>
  <si>
    <t>Tulsa</t>
  </si>
  <si>
    <t>OK</t>
  </si>
  <si>
    <t>SPG</t>
  </si>
  <si>
    <t>Simon Property Group, Inc.</t>
  </si>
  <si>
    <t>REIT - Retail</t>
  </si>
  <si>
    <t>ADSK</t>
  </si>
  <si>
    <t>Autodesk, Inc.</t>
  </si>
  <si>
    <t>RCL</t>
  </si>
  <si>
    <t>Royal Caribbean Cruises Ltd.</t>
  </si>
  <si>
    <t>Miami</t>
  </si>
  <si>
    <t>RSG</t>
  </si>
  <si>
    <t>Republic Services, Inc.</t>
  </si>
  <si>
    <t>Phoenix</t>
  </si>
  <si>
    <t>AZ</t>
  </si>
  <si>
    <t>CARR</t>
  </si>
  <si>
    <t>Carrier Global Corporation</t>
  </si>
  <si>
    <t>Palm Beach Gardens</t>
  </si>
  <si>
    <t>CSX</t>
  </si>
  <si>
    <t>CSX Corporation</t>
  </si>
  <si>
    <t>Jacksonville</t>
  </si>
  <si>
    <t>HLT</t>
  </si>
  <si>
    <t>Hilton Worldwide Holdings Inc.</t>
  </si>
  <si>
    <t>DLR</t>
  </si>
  <si>
    <t>Digital Realty Trust, Inc.</t>
  </si>
  <si>
    <t>TGT</t>
  </si>
  <si>
    <t>Target Corporation</t>
  </si>
  <si>
    <t>KMI</t>
  </si>
  <si>
    <t>Kinder Morgan, Inc.</t>
  </si>
  <si>
    <t>OKE</t>
  </si>
  <si>
    <t>ONEOK, Inc.</t>
  </si>
  <si>
    <t>TFC</t>
  </si>
  <si>
    <t>Truist Financial Corporation</t>
  </si>
  <si>
    <t>AFL</t>
  </si>
  <si>
    <t>AFLAC Incorporated</t>
  </si>
  <si>
    <t>Aflac Incorporated</t>
  </si>
  <si>
    <t>Insurance - Life</t>
  </si>
  <si>
    <t>Columbus</t>
  </si>
  <si>
    <t>GM</t>
  </si>
  <si>
    <t>General Motors Company</t>
  </si>
  <si>
    <t>Detroit</t>
  </si>
  <si>
    <t>BK</t>
  </si>
  <si>
    <t>The Bank of New York Mellon Cor</t>
  </si>
  <si>
    <t>The Bank of New York Mellon Corporation</t>
  </si>
  <si>
    <t>ROP</t>
  </si>
  <si>
    <t>Roper Technologies, Inc.</t>
  </si>
  <si>
    <t>Sarasota</t>
  </si>
  <si>
    <t>MET</t>
  </si>
  <si>
    <t>MetLife, Inc.</t>
  </si>
  <si>
    <t>CPRT</t>
  </si>
  <si>
    <t>Copart, Inc.</t>
  </si>
  <si>
    <t>FCX</t>
  </si>
  <si>
    <t>Freeport-McMoRan, Inc.</t>
  </si>
  <si>
    <t>Freeport-McMoRan Inc.</t>
  </si>
  <si>
    <t>Copper</t>
  </si>
  <si>
    <t>CVS</t>
  </si>
  <si>
    <t>CVS Health Corporation</t>
  </si>
  <si>
    <t>Woonsocket</t>
  </si>
  <si>
    <t>RI</t>
  </si>
  <si>
    <t>PCAR</t>
  </si>
  <si>
    <t>PACCAR Inc.</t>
  </si>
  <si>
    <t>PACCAR Inc</t>
  </si>
  <si>
    <t>SRE</t>
  </si>
  <si>
    <t>DBA Sempra</t>
  </si>
  <si>
    <t>Sempra</t>
  </si>
  <si>
    <t>Utilities - Diversified</t>
  </si>
  <si>
    <t>AZO</t>
  </si>
  <si>
    <t>AutoZone, Inc.</t>
  </si>
  <si>
    <t>TRV</t>
  </si>
  <si>
    <t>The Travelers Companies, Inc.</t>
  </si>
  <si>
    <t>NXPI</t>
  </si>
  <si>
    <t>NXP Semiconductors N.V.</t>
  </si>
  <si>
    <t>Eindhoven</t>
  </si>
  <si>
    <t>Netherlands</t>
  </si>
  <si>
    <t>JCI</t>
  </si>
  <si>
    <t xml:space="preserve">Johnson Controls International </t>
  </si>
  <si>
    <t>Johnson Controls International plc</t>
  </si>
  <si>
    <t>Cork</t>
  </si>
  <si>
    <t>GWW</t>
  </si>
  <si>
    <t>W.W. Grainger, Inc.</t>
  </si>
  <si>
    <t>Industrial Distribution</t>
  </si>
  <si>
    <t>Lake Forest</t>
  </si>
  <si>
    <t>NSC</t>
  </si>
  <si>
    <t>Norfolk Southern Corporation</t>
  </si>
  <si>
    <t>PSA</t>
  </si>
  <si>
    <t>Public Storage</t>
  </si>
  <si>
    <t>Glendale</t>
  </si>
  <si>
    <t>SLB</t>
  </si>
  <si>
    <t>Schlumberger N.V.</t>
  </si>
  <si>
    <t>Schlumberger Limited</t>
  </si>
  <si>
    <t>Oil &amp; Gas Equipment &amp; Services</t>
  </si>
  <si>
    <t>AMP</t>
  </si>
  <si>
    <t>Ameriprise Financial, Inc.</t>
  </si>
  <si>
    <t>ALL</t>
  </si>
  <si>
    <t>Allstate Corporation (The)</t>
  </si>
  <si>
    <t>The Allstate Corporation</t>
  </si>
  <si>
    <t>Northbrook</t>
  </si>
  <si>
    <t>FICO</t>
  </si>
  <si>
    <t>Fair Isaac Corporation</t>
  </si>
  <si>
    <t>Bozeman</t>
  </si>
  <si>
    <t>MT</t>
  </si>
  <si>
    <t>MNST</t>
  </si>
  <si>
    <t>Monster Beverage Corporation</t>
  </si>
  <si>
    <t>Corona</t>
  </si>
  <si>
    <t>PAYX</t>
  </si>
  <si>
    <t>Paychex, Inc.</t>
  </si>
  <si>
    <t>Rochester</t>
  </si>
  <si>
    <t>CHTR</t>
  </si>
  <si>
    <t>Charter Communications, Inc.</t>
  </si>
  <si>
    <t>AEP</t>
  </si>
  <si>
    <t>American Electric Power Company</t>
  </si>
  <si>
    <t>American Electric Power Company, Inc.</t>
  </si>
  <si>
    <t>ROST</t>
  </si>
  <si>
    <t>Ross Stores, Inc.</t>
  </si>
  <si>
    <t>PWR</t>
  </si>
  <si>
    <t>Quanta Services, Inc.</t>
  </si>
  <si>
    <t>Engineering &amp; Construction</t>
  </si>
  <si>
    <t>CMI</t>
  </si>
  <si>
    <t>Cummins Inc.</t>
  </si>
  <si>
    <t>AXON</t>
  </si>
  <si>
    <t>Axon Enterprise, Inc.</t>
  </si>
  <si>
    <t>Scottsdale</t>
  </si>
  <si>
    <t>VST</t>
  </si>
  <si>
    <t>Vistra Corp.</t>
  </si>
  <si>
    <t>Utilities - Independent Power Producers</t>
  </si>
  <si>
    <t>URI</t>
  </si>
  <si>
    <t>United Rentals, Inc.</t>
  </si>
  <si>
    <t>Rental &amp; Leasing Services</t>
  </si>
  <si>
    <t>MSCI</t>
  </si>
  <si>
    <t>MSCI Inc.</t>
  </si>
  <si>
    <t>LULU</t>
  </si>
  <si>
    <t>lululemon athletica inc.</t>
  </si>
  <si>
    <t>Lululemon Athletica Inc.</t>
  </si>
  <si>
    <t>Vancouver</t>
  </si>
  <si>
    <t>BC</t>
  </si>
  <si>
    <t>Canada</t>
  </si>
  <si>
    <t>O</t>
  </si>
  <si>
    <t>Realty Income Corporation</t>
  </si>
  <si>
    <t>PSX</t>
  </si>
  <si>
    <t>Phillips 66</t>
  </si>
  <si>
    <t>Oil &amp; Gas Refining &amp; Marketing</t>
  </si>
  <si>
    <t>AIG</t>
  </si>
  <si>
    <t>American International Group, I</t>
  </si>
  <si>
    <t>American International Group, Inc.</t>
  </si>
  <si>
    <t>FANG</t>
  </si>
  <si>
    <t>Diamondback Energy, Inc.</t>
  </si>
  <si>
    <t>Midland</t>
  </si>
  <si>
    <t>D</t>
  </si>
  <si>
    <t>Dominion Energy, Inc.</t>
  </si>
  <si>
    <t>HWM</t>
  </si>
  <si>
    <t>Howmet Aerospace Inc.</t>
  </si>
  <si>
    <t>DHI</t>
  </si>
  <si>
    <t>D.R. Horton, Inc.</t>
  </si>
  <si>
    <t>Residential Construction</t>
  </si>
  <si>
    <t>KR</t>
  </si>
  <si>
    <t>Kroger Company (The)</t>
  </si>
  <si>
    <t>The Kroger Co.</t>
  </si>
  <si>
    <t>Grocery Stores</t>
  </si>
  <si>
    <t>NDAQ</t>
  </si>
  <si>
    <t>Nasdaq, Inc.</t>
  </si>
  <si>
    <t>OXY</t>
  </si>
  <si>
    <t>Occidental Petroleum Corporatio</t>
  </si>
  <si>
    <t>Occidental Petroleum Corporation</t>
  </si>
  <si>
    <t>EW</t>
  </si>
  <si>
    <t>Edwards Lifesciences Corporatio</t>
  </si>
  <si>
    <t>Edwards Lifesciences Corporation</t>
  </si>
  <si>
    <t>Irvine</t>
  </si>
  <si>
    <t>COR</t>
  </si>
  <si>
    <t>Cencora, Inc.</t>
  </si>
  <si>
    <t>Conshohocken</t>
  </si>
  <si>
    <t>KDP</t>
  </si>
  <si>
    <t>Keurig Dr Pepper Inc.</t>
  </si>
  <si>
    <t>Burlington</t>
  </si>
  <si>
    <t>FIS</t>
  </si>
  <si>
    <t>Fidelity National Information S</t>
  </si>
  <si>
    <t>Fidelity National Information Services, Inc.</t>
  </si>
  <si>
    <t>KMB</t>
  </si>
  <si>
    <t>Kimberly-Clark Corporation</t>
  </si>
  <si>
    <t>NEM</t>
  </si>
  <si>
    <t>Newmont Corporation</t>
  </si>
  <si>
    <t>Gold</t>
  </si>
  <si>
    <t>DFS</t>
  </si>
  <si>
    <t>Discover Financial Services</t>
  </si>
  <si>
    <t>Riverwoods</t>
  </si>
  <si>
    <t>PCG</t>
  </si>
  <si>
    <t>Pacific Gas &amp; Electric Co.</t>
  </si>
  <si>
    <t>PG&amp;E Corporation</t>
  </si>
  <si>
    <t>Oakland</t>
  </si>
  <si>
    <t>TEL</t>
  </si>
  <si>
    <t>TE Connectivity plc</t>
  </si>
  <si>
    <t>Ballybrit</t>
  </si>
  <si>
    <t>MPC</t>
  </si>
  <si>
    <t>Marathon Petroleum Corporation</t>
  </si>
  <si>
    <t>Findlay</t>
  </si>
  <si>
    <t>FAST</t>
  </si>
  <si>
    <t>Fastenal Company</t>
  </si>
  <si>
    <t>Winona</t>
  </si>
  <si>
    <t>AME</t>
  </si>
  <si>
    <t>AMETEK, Inc.</t>
  </si>
  <si>
    <t>Berwyn</t>
  </si>
  <si>
    <t>PEG</t>
  </si>
  <si>
    <t>Public Service Enterprise Group</t>
  </si>
  <si>
    <t>Public Service Enterprise Group Incorporated</t>
  </si>
  <si>
    <t>Newark</t>
  </si>
  <si>
    <t>PRU</t>
  </si>
  <si>
    <t>Prudential Financial, Inc.</t>
  </si>
  <si>
    <t>KVUE</t>
  </si>
  <si>
    <t>Kenvue Inc.</t>
  </si>
  <si>
    <t>Skillman</t>
  </si>
  <si>
    <t>STZ</t>
  </si>
  <si>
    <t>Constellation Brands, Inc.</t>
  </si>
  <si>
    <t>Beverages - Brewers</t>
  </si>
  <si>
    <t>Victor</t>
  </si>
  <si>
    <t>GLW</t>
  </si>
  <si>
    <t>Corning Incorporated</t>
  </si>
  <si>
    <t>Corning</t>
  </si>
  <si>
    <t>LHX</t>
  </si>
  <si>
    <t>L3Harris Technologies, Inc.</t>
  </si>
  <si>
    <t>Melbourne</t>
  </si>
  <si>
    <t>GRMN</t>
  </si>
  <si>
    <t>Garmin Ltd.</t>
  </si>
  <si>
    <t>Scientific &amp; Technical Instruments</t>
  </si>
  <si>
    <t>Schaffhausen</t>
  </si>
  <si>
    <t>BKR</t>
  </si>
  <si>
    <t>Baker Hughes Company</t>
  </si>
  <si>
    <t>CBRE</t>
  </si>
  <si>
    <t>CBRE Group Inc</t>
  </si>
  <si>
    <t>CBRE Group, Inc.</t>
  </si>
  <si>
    <t>Real Estate Services</t>
  </si>
  <si>
    <t>CTVA</t>
  </si>
  <si>
    <t>Corteva, Inc.</t>
  </si>
  <si>
    <t>Agricultural Inputs</t>
  </si>
  <si>
    <t>HES</t>
  </si>
  <si>
    <t>Hess Corporation</t>
  </si>
  <si>
    <t>CCI</t>
  </si>
  <si>
    <t>Crown Castle Inc.</t>
  </si>
  <si>
    <t>DAL</t>
  </si>
  <si>
    <t>Delta Air Lines, Inc.</t>
  </si>
  <si>
    <t>Airlines</t>
  </si>
  <si>
    <t>CTSH</t>
  </si>
  <si>
    <t xml:space="preserve">Cognizant Technology Solutions </t>
  </si>
  <si>
    <t>Cognizant Technology Solutions Corporation</t>
  </si>
  <si>
    <t>Teaneck</t>
  </si>
  <si>
    <t>F</t>
  </si>
  <si>
    <t>Ford Motor Company</t>
  </si>
  <si>
    <t>Dearborn</t>
  </si>
  <si>
    <t>VRSK</t>
  </si>
  <si>
    <t>Verisk Analytics, Inc.</t>
  </si>
  <si>
    <t>Consulting Services</t>
  </si>
  <si>
    <t>Jersey City</t>
  </si>
  <si>
    <t>EA</t>
  </si>
  <si>
    <t>Electronic Arts Inc.</t>
  </si>
  <si>
    <t>Electronic Gaming &amp; Multimedia</t>
  </si>
  <si>
    <t>ODFL</t>
  </si>
  <si>
    <t>Old Dominion Freight Line, Inc.</t>
  </si>
  <si>
    <t>Trucking</t>
  </si>
  <si>
    <t>Thomasville</t>
  </si>
  <si>
    <t>XEL</t>
  </si>
  <si>
    <t>Xcel Energy Inc.</t>
  </si>
  <si>
    <t>TRGP</t>
  </si>
  <si>
    <t>Targa Resources, Inc.</t>
  </si>
  <si>
    <t>Targa Resources Corp.</t>
  </si>
  <si>
    <t>A</t>
  </si>
  <si>
    <t>Agilent Technologies, Inc.</t>
  </si>
  <si>
    <t>IT</t>
  </si>
  <si>
    <t>Gartner, Inc.</t>
  </si>
  <si>
    <t>LVS</t>
  </si>
  <si>
    <t>Las Vegas Sands Corp.</t>
  </si>
  <si>
    <t>Resorts &amp; Casinos</t>
  </si>
  <si>
    <t>Las Vegas</t>
  </si>
  <si>
    <t>NV</t>
  </si>
  <si>
    <t>SYY</t>
  </si>
  <si>
    <t>Sysco Corporation</t>
  </si>
  <si>
    <t>Food Distribution</t>
  </si>
  <si>
    <t>VLO</t>
  </si>
  <si>
    <t>Valero Energy Corporation</t>
  </si>
  <si>
    <t>San Antonio</t>
  </si>
  <si>
    <t>OTIS</t>
  </si>
  <si>
    <t>Otis Worldwide Corporation</t>
  </si>
  <si>
    <t>Farmington</t>
  </si>
  <si>
    <t>LEN</t>
  </si>
  <si>
    <t>Lennar Corporation</t>
  </si>
  <si>
    <t>EXC</t>
  </si>
  <si>
    <t>Exelon Corporation</t>
  </si>
  <si>
    <t>IR</t>
  </si>
  <si>
    <t>Ingersoll Rand Inc.</t>
  </si>
  <si>
    <t>Davidson</t>
  </si>
  <si>
    <t>YUM</t>
  </si>
  <si>
    <t>Yum! Brands, Inc.</t>
  </si>
  <si>
    <t>Louisville</t>
  </si>
  <si>
    <t>KY</t>
  </si>
  <si>
    <t>KHC</t>
  </si>
  <si>
    <t>The Kraft Heinz Company</t>
  </si>
  <si>
    <t>Packaged Foods</t>
  </si>
  <si>
    <t>GEHC</t>
  </si>
  <si>
    <t>GE HealthCare Technologies Inc.</t>
  </si>
  <si>
    <t>Health Information Services</t>
  </si>
  <si>
    <t>IQV</t>
  </si>
  <si>
    <t>IQVIA Holdings, Inc.</t>
  </si>
  <si>
    <t>IQVIA Holdings Inc.</t>
  </si>
  <si>
    <t>Durham</t>
  </si>
  <si>
    <t>GIS</t>
  </si>
  <si>
    <t>General Mills, Inc.</t>
  </si>
  <si>
    <t>CCL</t>
  </si>
  <si>
    <t>Carnival Corporation</t>
  </si>
  <si>
    <t>Carnival Corporation &amp; plc</t>
  </si>
  <si>
    <t>RMD</t>
  </si>
  <si>
    <t>ResMed Inc.</t>
  </si>
  <si>
    <t>VMC</t>
  </si>
  <si>
    <t>Vulcan Materials Company (Holdi</t>
  </si>
  <si>
    <t>Vulcan Materials Company</t>
  </si>
  <si>
    <t>Building Materials</t>
  </si>
  <si>
    <t>Birmingham</t>
  </si>
  <si>
    <t>AL</t>
  </si>
  <si>
    <t>HSY</t>
  </si>
  <si>
    <t>The Hershey Company</t>
  </si>
  <si>
    <t>Hershey</t>
  </si>
  <si>
    <t>ACGL</t>
  </si>
  <si>
    <t>Arch Capital Group Ltd.</t>
  </si>
  <si>
    <t>Pembroke</t>
  </si>
  <si>
    <t>Bermuda</t>
  </si>
  <si>
    <t>IDXX</t>
  </si>
  <si>
    <t>IDEXX Laboratories, Inc.</t>
  </si>
  <si>
    <t>Westbrook</t>
  </si>
  <si>
    <t>ME</t>
  </si>
  <si>
    <t>WAB</t>
  </si>
  <si>
    <t>Westinghouse Air Brake Technolo</t>
  </si>
  <si>
    <t>Westinghouse Air Brake Technologies Corporation</t>
  </si>
  <si>
    <t>ROK</t>
  </si>
  <si>
    <t>Rockwell Automation, Inc.</t>
  </si>
  <si>
    <t>MLM</t>
  </si>
  <si>
    <t>Martin Marietta Materials, Inc.</t>
  </si>
  <si>
    <t>Raleigh</t>
  </si>
  <si>
    <t>EXR</t>
  </si>
  <si>
    <t>Extra Space Storage Inc</t>
  </si>
  <si>
    <t>Extra Space Storage Inc.</t>
  </si>
  <si>
    <t>Salt Lake City</t>
  </si>
  <si>
    <t>UT</t>
  </si>
  <si>
    <t>DD</t>
  </si>
  <si>
    <t>DuPont de Nemours, Inc.</t>
  </si>
  <si>
    <t>ETR</t>
  </si>
  <si>
    <t>Entergy Corporation</t>
  </si>
  <si>
    <t>New Orleans</t>
  </si>
  <si>
    <t>LA</t>
  </si>
  <si>
    <t>DECK</t>
  </si>
  <si>
    <t>Deckers Outdoor Corporation</t>
  </si>
  <si>
    <t>Goleta</t>
  </si>
  <si>
    <t>EFX</t>
  </si>
  <si>
    <t>Equifax, Inc.</t>
  </si>
  <si>
    <t>Equifax Inc.</t>
  </si>
  <si>
    <t>UAL</t>
  </si>
  <si>
    <t>United Airlines Holdings, Inc.</t>
  </si>
  <si>
    <t>WTW</t>
  </si>
  <si>
    <t>Willis Towers Watson Public Lim</t>
  </si>
  <si>
    <t>Willis Towers Watson Public Limited Company</t>
  </si>
  <si>
    <t>London</t>
  </si>
  <si>
    <t>TTWO</t>
  </si>
  <si>
    <t xml:space="preserve">Take-Two Interactive Software, </t>
  </si>
  <si>
    <t>Take-Two Interactive Software, Inc.</t>
  </si>
  <si>
    <t>HIG</t>
  </si>
  <si>
    <t>Hartford Financial Services Gro</t>
  </si>
  <si>
    <t>The Hartford Financial Services Group, Inc.</t>
  </si>
  <si>
    <t>Hartford</t>
  </si>
  <si>
    <t>RJF</t>
  </si>
  <si>
    <t>Raymond James Financial, Inc.</t>
  </si>
  <si>
    <t>Saint Petersburg</t>
  </si>
  <si>
    <t>AVB</t>
  </si>
  <si>
    <t>AvalonBay Communities, Inc.</t>
  </si>
  <si>
    <t>REIT - Residential</t>
  </si>
  <si>
    <t>MTB</t>
  </si>
  <si>
    <t>M&amp;T Bank Corporation</t>
  </si>
  <si>
    <t>Buffalo</t>
  </si>
  <si>
    <t>DXCM</t>
  </si>
  <si>
    <t>DexCom, Inc.</t>
  </si>
  <si>
    <t>ED</t>
  </si>
  <si>
    <t>Consolidated Edison, Inc.</t>
  </si>
  <si>
    <t>EBAY</t>
  </si>
  <si>
    <t>eBay Inc.</t>
  </si>
  <si>
    <t>HPQ</t>
  </si>
  <si>
    <t>HP Inc.</t>
  </si>
  <si>
    <t>IRM</t>
  </si>
  <si>
    <t>Iron Mountain Incorporated (Del</t>
  </si>
  <si>
    <t>Iron Mountain Incorporated</t>
  </si>
  <si>
    <t>Portsmouth</t>
  </si>
  <si>
    <t>NH</t>
  </si>
  <si>
    <t>EIX</t>
  </si>
  <si>
    <t>Edison International</t>
  </si>
  <si>
    <t>Rosemead</t>
  </si>
  <si>
    <t>LYV</t>
  </si>
  <si>
    <t>Live Nation Entertainment, Inc.</t>
  </si>
  <si>
    <t>Beverly Hills</t>
  </si>
  <si>
    <t>VICI</t>
  </si>
  <si>
    <t>VICI Properties Inc.</t>
  </si>
  <si>
    <t>REIT - Diversified</t>
  </si>
  <si>
    <t>CNC</t>
  </si>
  <si>
    <t>Centene Corporation</t>
  </si>
  <si>
    <t>WEC</t>
  </si>
  <si>
    <t>WEC Energy Group, Inc.</t>
  </si>
  <si>
    <t>MCHP</t>
  </si>
  <si>
    <t>Microchip Technology Incorporat</t>
  </si>
  <si>
    <t>Microchip Technology Incorporated</t>
  </si>
  <si>
    <t>Chandler</t>
  </si>
  <si>
    <t>HUM</t>
  </si>
  <si>
    <t>Humana Inc.</t>
  </si>
  <si>
    <t>ANSS</t>
  </si>
  <si>
    <t>ANSYS, Inc.</t>
  </si>
  <si>
    <t>Canonsburg</t>
  </si>
  <si>
    <t>BRO</t>
  </si>
  <si>
    <t>Brown &amp; Brown, Inc.</t>
  </si>
  <si>
    <t>Daytona Beach</t>
  </si>
  <si>
    <t>CSGP</t>
  </si>
  <si>
    <t>CoStar Group, Inc.</t>
  </si>
  <si>
    <t>MPWR</t>
  </si>
  <si>
    <t>Monolithic Power Systems, Inc.</t>
  </si>
  <si>
    <t>Kirkland</t>
  </si>
  <si>
    <t>GDDY</t>
  </si>
  <si>
    <t>GoDaddy Inc.</t>
  </si>
  <si>
    <t>Tempe</t>
  </si>
  <si>
    <t>TSCO</t>
  </si>
  <si>
    <t>Tractor Supply Company</t>
  </si>
  <si>
    <t>Brentwood</t>
  </si>
  <si>
    <t>STT</t>
  </si>
  <si>
    <t>State Street Corporation</t>
  </si>
  <si>
    <t>CAH</t>
  </si>
  <si>
    <t>Cardinal Health, Inc.</t>
  </si>
  <si>
    <t>GPN</t>
  </si>
  <si>
    <t>Global Payments Inc.</t>
  </si>
  <si>
    <t>FITB</t>
  </si>
  <si>
    <t>Fifth Third Bancorp</t>
  </si>
  <si>
    <t>XYL</t>
  </si>
  <si>
    <t>Xylem Inc.</t>
  </si>
  <si>
    <t>HPE</t>
  </si>
  <si>
    <t>Hewlett Packard Enterprise Comp</t>
  </si>
  <si>
    <t>Hewlett Packard Enterprise Company</t>
  </si>
  <si>
    <t>KEYS</t>
  </si>
  <si>
    <t>Keysight Technologies Inc.</t>
  </si>
  <si>
    <t>Keysight Technologies, Inc.</t>
  </si>
  <si>
    <t>Santa Rosa</t>
  </si>
  <si>
    <t>DOW</t>
  </si>
  <si>
    <t>Dow Inc.</t>
  </si>
  <si>
    <t>Chemicals</t>
  </si>
  <si>
    <t>EQR</t>
  </si>
  <si>
    <t>Equity Residential</t>
  </si>
  <si>
    <t>ON</t>
  </si>
  <si>
    <t>ON Semiconductor Corporation</t>
  </si>
  <si>
    <t>PPG</t>
  </si>
  <si>
    <t>PPG Industries, Inc.</t>
  </si>
  <si>
    <t>K</t>
  </si>
  <si>
    <t>Kellanova</t>
  </si>
  <si>
    <t>SW</t>
  </si>
  <si>
    <t>Smurfit WestRock plc</t>
  </si>
  <si>
    <t>Smurfit Westrock Plc</t>
  </si>
  <si>
    <t>Packaging &amp; Containers</t>
  </si>
  <si>
    <t>NUE</t>
  </si>
  <si>
    <t>Nucor Corporation</t>
  </si>
  <si>
    <t>Steel</t>
  </si>
  <si>
    <t>EL</t>
  </si>
  <si>
    <t>Estee Lauder Companies, Inc. (T</t>
  </si>
  <si>
    <t>The EstÃ©e Lauder Companies Inc.</t>
  </si>
  <si>
    <t>BR</t>
  </si>
  <si>
    <t>Broadridge Financial Solutions,</t>
  </si>
  <si>
    <t>Broadridge Financial Solutions, Inc.</t>
  </si>
  <si>
    <t>Lake Success</t>
  </si>
  <si>
    <t>WBD</t>
  </si>
  <si>
    <t xml:space="preserve">Warner Bros. Discovery, Inc. - </t>
  </si>
  <si>
    <t>Warner Bros. Discovery, Inc.</t>
  </si>
  <si>
    <t>TPL</t>
  </si>
  <si>
    <t>Texas Pacific Land Corporation</t>
  </si>
  <si>
    <t>CHD</t>
  </si>
  <si>
    <t>Church &amp; Dwight Company, Inc.</t>
  </si>
  <si>
    <t>Church &amp; Dwight Co., Inc.</t>
  </si>
  <si>
    <t>Ewing</t>
  </si>
  <si>
    <t>MTD</t>
  </si>
  <si>
    <t>Mettler-Toledo International, I</t>
  </si>
  <si>
    <t>Mettler-Toledo International Inc.</t>
  </si>
  <si>
    <t>DOV</t>
  </si>
  <si>
    <t>Dover Corporation</t>
  </si>
  <si>
    <t>Downers Grove</t>
  </si>
  <si>
    <t>TYL</t>
  </si>
  <si>
    <t>Tyler Technologies, Inc.</t>
  </si>
  <si>
    <t>Plano</t>
  </si>
  <si>
    <t>FTV</t>
  </si>
  <si>
    <t>Fortive Corporation</t>
  </si>
  <si>
    <t>Everett</t>
  </si>
  <si>
    <t>TROW</t>
  </si>
  <si>
    <t>T. Rowe Price Group, Inc.</t>
  </si>
  <si>
    <t>VLTO</t>
  </si>
  <si>
    <t>Veralto Corp</t>
  </si>
  <si>
    <t>Veralto Corporation</t>
  </si>
  <si>
    <t>Pollution &amp; Treatment Controls</t>
  </si>
  <si>
    <t>EQT</t>
  </si>
  <si>
    <t>EQT Corporation</t>
  </si>
  <si>
    <t>SYF</t>
  </si>
  <si>
    <t>Synchrony Financial</t>
  </si>
  <si>
    <t>NVR</t>
  </si>
  <si>
    <t>NVR, Inc.</t>
  </si>
  <si>
    <t>DTE</t>
  </si>
  <si>
    <t>DTE Energy Company</t>
  </si>
  <si>
    <t>VTR</t>
  </si>
  <si>
    <t>Ventas, Inc.</t>
  </si>
  <si>
    <t>AWK</t>
  </si>
  <si>
    <t>American Water Works Company, I</t>
  </si>
  <si>
    <t>American Water Works Company, Inc.</t>
  </si>
  <si>
    <t>Utilities - Regulated Water</t>
  </si>
  <si>
    <t>Camden</t>
  </si>
  <si>
    <t>ADM</t>
  </si>
  <si>
    <t>Archer-Daniels-Midland Company</t>
  </si>
  <si>
    <t>Farm Products</t>
  </si>
  <si>
    <t>NTAP</t>
  </si>
  <si>
    <t>NetApp, Inc.</t>
  </si>
  <si>
    <t>WST</t>
  </si>
  <si>
    <t>West Pharmaceutical Services, I</t>
  </si>
  <si>
    <t>West Pharmaceutical Services, Inc.</t>
  </si>
  <si>
    <t>Exton</t>
  </si>
  <si>
    <t>CPAY</t>
  </si>
  <si>
    <t>Corpay, Inc.</t>
  </si>
  <si>
    <t>PPL</t>
  </si>
  <si>
    <t>PPL Corporation</t>
  </si>
  <si>
    <t>LYB</t>
  </si>
  <si>
    <t>LyondellBasell Industries NV</t>
  </si>
  <si>
    <t>LyondellBasell Industries N.V.</t>
  </si>
  <si>
    <t>AEE</t>
  </si>
  <si>
    <t>Ameren Corporation</t>
  </si>
  <si>
    <t>EXPE</t>
  </si>
  <si>
    <t>Expedia Group, Inc.</t>
  </si>
  <si>
    <t>HBAN</t>
  </si>
  <si>
    <t>Huntington Bancshares Incorpora</t>
  </si>
  <si>
    <t>Huntington Bancshares Incorporated</t>
  </si>
  <si>
    <t>CDW</t>
  </si>
  <si>
    <t>CDW Corporation</t>
  </si>
  <si>
    <t>Vernon Hills</t>
  </si>
  <si>
    <t>FE</t>
  </si>
  <si>
    <t>FirstEnergy Corp.</t>
  </si>
  <si>
    <t>Akron</t>
  </si>
  <si>
    <t>HUBB</t>
  </si>
  <si>
    <t>Hubbell Inc</t>
  </si>
  <si>
    <t>Hubbell Incorporated</t>
  </si>
  <si>
    <t>Electrical Equipment &amp; Parts</t>
  </si>
  <si>
    <t>Shelton</t>
  </si>
  <si>
    <t>HAL</t>
  </si>
  <si>
    <t>Halliburton Company</t>
  </si>
  <si>
    <t>ROL</t>
  </si>
  <si>
    <t>Rollins, Inc.</t>
  </si>
  <si>
    <t>Personal Services</t>
  </si>
  <si>
    <t>PHM</t>
  </si>
  <si>
    <t>PulteGroup, Inc.</t>
  </si>
  <si>
    <t>CINF</t>
  </si>
  <si>
    <t>Cincinnati Financial Corporatio</t>
  </si>
  <si>
    <t>Cincinnati Financial Corporation</t>
  </si>
  <si>
    <t>Fairfield</t>
  </si>
  <si>
    <t>PTC</t>
  </si>
  <si>
    <t>PTC Inc.</t>
  </si>
  <si>
    <t>WRB</t>
  </si>
  <si>
    <t>W.R. Berkley Corporation</t>
  </si>
  <si>
    <t>W. R. Berkley Corporation</t>
  </si>
  <si>
    <t>Greenwich</t>
  </si>
  <si>
    <t>DRI</t>
  </si>
  <si>
    <t>Darden Restaurants, Inc.</t>
  </si>
  <si>
    <t>Orlando</t>
  </si>
  <si>
    <t>FOXA</t>
  </si>
  <si>
    <t>Fox Corporation</t>
  </si>
  <si>
    <t>FOX</t>
  </si>
  <si>
    <t>IFF</t>
  </si>
  <si>
    <t>International Flavors &amp; Fragran</t>
  </si>
  <si>
    <t>International Flavors &amp; Fragrances Inc.</t>
  </si>
  <si>
    <t>SBAC</t>
  </si>
  <si>
    <t>SBA Communications Corporation</t>
  </si>
  <si>
    <t>Boca Raton</t>
  </si>
  <si>
    <t>WAT</t>
  </si>
  <si>
    <t>Waters Corporation</t>
  </si>
  <si>
    <t>Milford</t>
  </si>
  <si>
    <t>ERIE</t>
  </si>
  <si>
    <t>Erie Indemnity Company</t>
  </si>
  <si>
    <t>Erie</t>
  </si>
  <si>
    <t>TDY</t>
  </si>
  <si>
    <t>Teledyne Technologies Incorpora</t>
  </si>
  <si>
    <t>Teledyne Technologies Incorporated</t>
  </si>
  <si>
    <t>ATO</t>
  </si>
  <si>
    <t>Atmos Energy Corporation</t>
  </si>
  <si>
    <t>Utilities - Regulated Gas</t>
  </si>
  <si>
    <t>RF</t>
  </si>
  <si>
    <t>Regions Financial Corporation</t>
  </si>
  <si>
    <t>BIIB</t>
  </si>
  <si>
    <t>Biogen Inc.</t>
  </si>
  <si>
    <t>ZBH</t>
  </si>
  <si>
    <t>Zimmer Biomet Holdings, Inc.</t>
  </si>
  <si>
    <t>Warsaw</t>
  </si>
  <si>
    <t>CNP</t>
  </si>
  <si>
    <t>CenterPoint Energy, Inc (Holdin</t>
  </si>
  <si>
    <t>CenterPoint Energy, Inc.</t>
  </si>
  <si>
    <t>MKC</t>
  </si>
  <si>
    <t>McCormick &amp; Company, Incorporat</t>
  </si>
  <si>
    <t>McCormick &amp; Company, Incorporated</t>
  </si>
  <si>
    <t>Hunt Valley</t>
  </si>
  <si>
    <t>ES</t>
  </si>
  <si>
    <t>Eversource Energy (D/B/A)</t>
  </si>
  <si>
    <t>Eversource Energy</t>
  </si>
  <si>
    <t>WDC</t>
  </si>
  <si>
    <t>Western Digital Corporation</t>
  </si>
  <si>
    <t>TSN</t>
  </si>
  <si>
    <t>Tyson Foods, Inc.</t>
  </si>
  <si>
    <t>Springdale</t>
  </si>
  <si>
    <t>TER</t>
  </si>
  <si>
    <t>Teradyne, Inc.</t>
  </si>
  <si>
    <t>North Reading</t>
  </si>
  <si>
    <t>STE</t>
  </si>
  <si>
    <t>STERIS plc (Ireland)</t>
  </si>
  <si>
    <t>STERIS plc</t>
  </si>
  <si>
    <t>Mentor</t>
  </si>
  <si>
    <t>PKG</t>
  </si>
  <si>
    <t>Packaging Corporation of Americ</t>
  </si>
  <si>
    <t>Packaging Corporation of America</t>
  </si>
  <si>
    <t>CLX</t>
  </si>
  <si>
    <t>Clorox Company (The)</t>
  </si>
  <si>
    <t>The Clorox Company</t>
  </si>
  <si>
    <t>NTRS</t>
  </si>
  <si>
    <t>Northern Trust Corporation</t>
  </si>
  <si>
    <t>ZBRA</t>
  </si>
  <si>
    <t>Zebra Technologies Corporation</t>
  </si>
  <si>
    <t>Lincolnshire</t>
  </si>
  <si>
    <t>DVN</t>
  </si>
  <si>
    <t>Devon Energy Corporation</t>
  </si>
  <si>
    <t>Oklahoma City</t>
  </si>
  <si>
    <t>BTS</t>
  </si>
  <si>
    <t>CBOE</t>
  </si>
  <si>
    <t>Cboe Global Markets, Inc.</t>
  </si>
  <si>
    <t>WY</t>
  </si>
  <si>
    <t>Weyerhaeuser Company</t>
  </si>
  <si>
    <t>LUV</t>
  </si>
  <si>
    <t>Southwest Airlines Company</t>
  </si>
  <si>
    <t>Southwest Airlines Co.</t>
  </si>
  <si>
    <t>ULTA</t>
  </si>
  <si>
    <t>Ulta Beauty, Inc.</t>
  </si>
  <si>
    <t>Bolingbrook</t>
  </si>
  <si>
    <t>CMS</t>
  </si>
  <si>
    <t>CMS Energy Corporation</t>
  </si>
  <si>
    <t>Jackson</t>
  </si>
  <si>
    <t>INVH</t>
  </si>
  <si>
    <t>Invitation Homes Inc.</t>
  </si>
  <si>
    <t>FSLR</t>
  </si>
  <si>
    <t>First Solar, Inc.</t>
  </si>
  <si>
    <t>Solar</t>
  </si>
  <si>
    <t>BF-B</t>
  </si>
  <si>
    <t>Brown Forman Inc</t>
  </si>
  <si>
    <t>Brown-Forman Corporation</t>
  </si>
  <si>
    <t>Beverages - Wineries &amp; Distilleries</t>
  </si>
  <si>
    <t>LDOS</t>
  </si>
  <si>
    <t>Leidos Holdings, Inc.</t>
  </si>
  <si>
    <t>CFG</t>
  </si>
  <si>
    <t>Citizens Financial Group, Inc.</t>
  </si>
  <si>
    <t>Providence</t>
  </si>
  <si>
    <t>LH</t>
  </si>
  <si>
    <t>Labcorp Holdings Inc.</t>
  </si>
  <si>
    <t>VRSN</t>
  </si>
  <si>
    <t>VeriSign, Inc.</t>
  </si>
  <si>
    <t>IP</t>
  </si>
  <si>
    <t>International Paper Company</t>
  </si>
  <si>
    <t>ESS</t>
  </si>
  <si>
    <t>Essex Property Trust, Inc.</t>
  </si>
  <si>
    <t>San Mateo</t>
  </si>
  <si>
    <t>PODD</t>
  </si>
  <si>
    <t>Insulet Corporation</t>
  </si>
  <si>
    <t>Acton</t>
  </si>
  <si>
    <t>COO</t>
  </si>
  <si>
    <t>The Cooper Companies, Inc.</t>
  </si>
  <si>
    <t>SMCI</t>
  </si>
  <si>
    <t>Super Micro Computer, Inc.</t>
  </si>
  <si>
    <t>STX</t>
  </si>
  <si>
    <t>Seagate Technology Holdings PLC</t>
  </si>
  <si>
    <t>Seagate Technology Holdings plc</t>
  </si>
  <si>
    <t>Singapore</t>
  </si>
  <si>
    <t>MAA</t>
  </si>
  <si>
    <t>Mid-America Apartment Communiti</t>
  </si>
  <si>
    <t>Mid-America Apartment Communities, Inc.</t>
  </si>
  <si>
    <t>Germantown</t>
  </si>
  <si>
    <t>FDS</t>
  </si>
  <si>
    <t>FactSet Research Systems Inc.</t>
  </si>
  <si>
    <t>NRG</t>
  </si>
  <si>
    <t>NRG Energy, Inc.</t>
  </si>
  <si>
    <t>BBY</t>
  </si>
  <si>
    <t>Best Buy Co., Inc.</t>
  </si>
  <si>
    <t>Richfield</t>
  </si>
  <si>
    <t>SNA</t>
  </si>
  <si>
    <t>Snap-On Incorporated</t>
  </si>
  <si>
    <t>Snap-on Incorporated</t>
  </si>
  <si>
    <t>Tools &amp; Accessories</t>
  </si>
  <si>
    <t>Kenosha</t>
  </si>
  <si>
    <t>L</t>
  </si>
  <si>
    <t>Loews Corporation</t>
  </si>
  <si>
    <t>PFG</t>
  </si>
  <si>
    <t>Principal Financial Group Inc</t>
  </si>
  <si>
    <t>Principal Financial Group, Inc.</t>
  </si>
  <si>
    <t>Des Moines</t>
  </si>
  <si>
    <t>IA</t>
  </si>
  <si>
    <t>STLD</t>
  </si>
  <si>
    <t>Steel Dynamics, Inc.</t>
  </si>
  <si>
    <t>Fort Wayne</t>
  </si>
  <si>
    <t>TRMB</t>
  </si>
  <si>
    <t>Trimble Inc.</t>
  </si>
  <si>
    <t>Westminster</t>
  </si>
  <si>
    <t>OMC</t>
  </si>
  <si>
    <t>Omnicom Group Inc.</t>
  </si>
  <si>
    <t>Advertising Agencies</t>
  </si>
  <si>
    <t>CTRA</t>
  </si>
  <si>
    <t>Coterra Energy Inc.</t>
  </si>
  <si>
    <t>HRL</t>
  </si>
  <si>
    <t>Hormel Foods Corporation</t>
  </si>
  <si>
    <t>ARE</t>
  </si>
  <si>
    <t>Alexandria Real Estate Equities</t>
  </si>
  <si>
    <t>Alexandria Real Estate Equities, Inc.</t>
  </si>
  <si>
    <t>REIT - Office</t>
  </si>
  <si>
    <t>Pasadena</t>
  </si>
  <si>
    <t>BLDR</t>
  </si>
  <si>
    <t>Builders FirstSource, Inc.</t>
  </si>
  <si>
    <t>JBHT</t>
  </si>
  <si>
    <t>J.B. Hunt Transport Services, I</t>
  </si>
  <si>
    <t>J.B. Hunt Transport Services, Inc.</t>
  </si>
  <si>
    <t>Lowell</t>
  </si>
  <si>
    <t>GEN</t>
  </si>
  <si>
    <t>Gen Digital Inc.</t>
  </si>
  <si>
    <t>DGX</t>
  </si>
  <si>
    <t>Quest Diagnostics Incorporated</t>
  </si>
  <si>
    <t>Secaucus</t>
  </si>
  <si>
    <t>KEY</t>
  </si>
  <si>
    <t>KeyCorp</t>
  </si>
  <si>
    <t>NI</t>
  </si>
  <si>
    <t>NiSource Inc</t>
  </si>
  <si>
    <t>NiSource Inc.</t>
  </si>
  <si>
    <t>Merrillville</t>
  </si>
  <si>
    <t>MOH</t>
  </si>
  <si>
    <t>Molina Healthcare Inc</t>
  </si>
  <si>
    <t>Molina Healthcare, Inc.</t>
  </si>
  <si>
    <t>Long Beach</t>
  </si>
  <si>
    <t>PNR</t>
  </si>
  <si>
    <t>Pentair plc.</t>
  </si>
  <si>
    <t>Pentair plc</t>
  </si>
  <si>
    <t>J</t>
  </si>
  <si>
    <t>Jacobs Solutions Inc.</t>
  </si>
  <si>
    <t>DG</t>
  </si>
  <si>
    <t>Dollar General Corporation</t>
  </si>
  <si>
    <t>Goodlettsville</t>
  </si>
  <si>
    <t>BALL</t>
  </si>
  <si>
    <t>Ball Corporation</t>
  </si>
  <si>
    <t>NWS</t>
  </si>
  <si>
    <t>News Corporation</t>
  </si>
  <si>
    <t>NWSA</t>
  </si>
  <si>
    <t>UDR</t>
  </si>
  <si>
    <t>UDR, Inc.</t>
  </si>
  <si>
    <t>Highlands Ranch</t>
  </si>
  <si>
    <t>HOLX</t>
  </si>
  <si>
    <t>Hologic, Inc.</t>
  </si>
  <si>
    <t>JBL</t>
  </si>
  <si>
    <t>Jabil Inc.</t>
  </si>
  <si>
    <t>GPC</t>
  </si>
  <si>
    <t>Genuine Parts Company</t>
  </si>
  <si>
    <t>Auto Parts</t>
  </si>
  <si>
    <t>IEX</t>
  </si>
  <si>
    <t>IDEX Corporation</t>
  </si>
  <si>
    <t>MAS</t>
  </si>
  <si>
    <t>Masco Corporation</t>
  </si>
  <si>
    <t>Livonia</t>
  </si>
  <si>
    <t>KIM</t>
  </si>
  <si>
    <t>Kimco Realty Corporation (HC)</t>
  </si>
  <si>
    <t>Kimco Realty Corporation</t>
  </si>
  <si>
    <t>Jericho</t>
  </si>
  <si>
    <t>ALGN</t>
  </si>
  <si>
    <t>Align Technology, Inc.</t>
  </si>
  <si>
    <t>DLTR</t>
  </si>
  <si>
    <t>Dollar Tree, Inc.</t>
  </si>
  <si>
    <t>Chesapeake</t>
  </si>
  <si>
    <t>EXPD</t>
  </si>
  <si>
    <t>Expeditors International of Was</t>
  </si>
  <si>
    <t>Expeditors International of Washington, Inc.</t>
  </si>
  <si>
    <t>EG</t>
  </si>
  <si>
    <t>Everest Group, Ltd.</t>
  </si>
  <si>
    <t>Insurance - Reinsurance</t>
  </si>
  <si>
    <t>Hamilton</t>
  </si>
  <si>
    <t>MRNA</t>
  </si>
  <si>
    <t>Moderna, Inc.</t>
  </si>
  <si>
    <t>LNT</t>
  </si>
  <si>
    <t>Alliant Energy Corporation</t>
  </si>
  <si>
    <t>Madison</t>
  </si>
  <si>
    <t>AVY</t>
  </si>
  <si>
    <t>Avery Dennison Corporation</t>
  </si>
  <si>
    <t>BAX</t>
  </si>
  <si>
    <t>Baxter International Inc.</t>
  </si>
  <si>
    <t>Deerfield</t>
  </si>
  <si>
    <t>TPR</t>
  </si>
  <si>
    <t>Tapestry, Inc.</t>
  </si>
  <si>
    <t>Luxury Goods</t>
  </si>
  <si>
    <t>VTRS</t>
  </si>
  <si>
    <t>Viatris Inc.</t>
  </si>
  <si>
    <t>CF</t>
  </si>
  <si>
    <t>CF Industries Holdings, Inc.</t>
  </si>
  <si>
    <t>FFIV</t>
  </si>
  <si>
    <t>F5, Inc.</t>
  </si>
  <si>
    <t>DPZ</t>
  </si>
  <si>
    <t>Domino's Pizza Inc</t>
  </si>
  <si>
    <t>Domino's Pizza, Inc.</t>
  </si>
  <si>
    <t>Ann Arbor</t>
  </si>
  <si>
    <t>AKAM</t>
  </si>
  <si>
    <t>Akamai Technologies, Inc.</t>
  </si>
  <si>
    <t>RL</t>
  </si>
  <si>
    <t>Ralph Lauren Corporation</t>
  </si>
  <si>
    <t>Apparel Manufacturing</t>
  </si>
  <si>
    <t>TXT</t>
  </si>
  <si>
    <t>Textron Inc.</t>
  </si>
  <si>
    <t>SWKS</t>
  </si>
  <si>
    <t>Skyworks Solutions, Inc.</t>
  </si>
  <si>
    <t>EVRG</t>
  </si>
  <si>
    <t>Evergy, Inc.</t>
  </si>
  <si>
    <t>Kansas City</t>
  </si>
  <si>
    <t>EPAM</t>
  </si>
  <si>
    <t>EPAM Systems, Inc.</t>
  </si>
  <si>
    <t>Newtown</t>
  </si>
  <si>
    <t>DOC</t>
  </si>
  <si>
    <t>Healthpeak Properties, Inc.</t>
  </si>
  <si>
    <t>APTV</t>
  </si>
  <si>
    <t>Aptiv PLC</t>
  </si>
  <si>
    <t>RVTY</t>
  </si>
  <si>
    <t>Revvity, Inc.</t>
  </si>
  <si>
    <t>AMCR</t>
  </si>
  <si>
    <t>Amcor plc</t>
  </si>
  <si>
    <t>REG</t>
  </si>
  <si>
    <t>Regency Centers Corporation</t>
  </si>
  <si>
    <t>POOL</t>
  </si>
  <si>
    <t>Pool Corporation</t>
  </si>
  <si>
    <t>Covington</t>
  </si>
  <si>
    <t>INCY</t>
  </si>
  <si>
    <t>Incyte Corporation</t>
  </si>
  <si>
    <t>BXP</t>
  </si>
  <si>
    <t>BXP, Inc.</t>
  </si>
  <si>
    <t>KMX</t>
  </si>
  <si>
    <t>CarMax Inc</t>
  </si>
  <si>
    <t>CarMax, Inc.</t>
  </si>
  <si>
    <t>Auto &amp; Truck Dealerships</t>
  </si>
  <si>
    <t>CAG</t>
  </si>
  <si>
    <t>ConAgra Brands, Inc.</t>
  </si>
  <si>
    <t>Conagra Brands, Inc.</t>
  </si>
  <si>
    <t>HST</t>
  </si>
  <si>
    <t>Host Hotels &amp; Resorts, Inc.</t>
  </si>
  <si>
    <t>REIT - Hotel &amp; Motel</t>
  </si>
  <si>
    <t>JKHY</t>
  </si>
  <si>
    <t>Jack Henry &amp; Associates, Inc.</t>
  </si>
  <si>
    <t>Monett</t>
  </si>
  <si>
    <t>SWK</t>
  </si>
  <si>
    <t>Stanley Black &amp; Decker, Inc.</t>
  </si>
  <si>
    <t>New Britain</t>
  </si>
  <si>
    <t>DVA</t>
  </si>
  <si>
    <t>DaVita Inc.</t>
  </si>
  <si>
    <t>CPB</t>
  </si>
  <si>
    <t>The Campbell's Company</t>
  </si>
  <si>
    <t>CHRW</t>
  </si>
  <si>
    <t>C.H. Robinson Worldwide, Inc.</t>
  </si>
  <si>
    <t>Eden Prairie</t>
  </si>
  <si>
    <t>JNPR</t>
  </si>
  <si>
    <t>Juniper Networks, Inc.</t>
  </si>
  <si>
    <t>CPT</t>
  </si>
  <si>
    <t>Camden Property Trust</t>
  </si>
  <si>
    <t>TAP</t>
  </si>
  <si>
    <t>Molson Coors Beverage Company</t>
  </si>
  <si>
    <t>Golden</t>
  </si>
  <si>
    <t>NDSN</t>
  </si>
  <si>
    <t>Nordson Corporation</t>
  </si>
  <si>
    <t>PAYC</t>
  </si>
  <si>
    <t>Paycom Software, Inc.</t>
  </si>
  <si>
    <t>UHS</t>
  </si>
  <si>
    <t>Universal Health Services, Inc.</t>
  </si>
  <si>
    <t>King of Prussia</t>
  </si>
  <si>
    <t>NCLH</t>
  </si>
  <si>
    <t xml:space="preserve">Norwegian Cruise Line Holdings </t>
  </si>
  <si>
    <t>Norwegian Cruise Line Holdings Ltd.</t>
  </si>
  <si>
    <t>DAY</t>
  </si>
  <si>
    <t>Dayforce, Inc.</t>
  </si>
  <si>
    <t>Dayforce Inc</t>
  </si>
  <si>
    <t>SJM</t>
  </si>
  <si>
    <t>The J.M. Smucker Company</t>
  </si>
  <si>
    <t>The J. M. Smucker Company</t>
  </si>
  <si>
    <t>Orrville</t>
  </si>
  <si>
    <t>TECH</t>
  </si>
  <si>
    <t>Bio-Techne Corp</t>
  </si>
  <si>
    <t>Bio-Techne Corporation</t>
  </si>
  <si>
    <t>SOLV</t>
  </si>
  <si>
    <t>Solventum Corporation</t>
  </si>
  <si>
    <t>ALLE</t>
  </si>
  <si>
    <t>Allegion plc</t>
  </si>
  <si>
    <t>Security &amp; Protection Services</t>
  </si>
  <si>
    <t>BG</t>
  </si>
  <si>
    <t>Bunge Limited</t>
  </si>
  <si>
    <t>Bunge Global SA</t>
  </si>
  <si>
    <t>Chesterfield</t>
  </si>
  <si>
    <t>AIZ</t>
  </si>
  <si>
    <t>Assurant, Inc.</t>
  </si>
  <si>
    <t>IPG</t>
  </si>
  <si>
    <t>Interpublic Group of Companies,</t>
  </si>
  <si>
    <t>The Interpublic Group of Companies, Inc.</t>
  </si>
  <si>
    <t>BEN</t>
  </si>
  <si>
    <t>Franklin Resources, Inc.</t>
  </si>
  <si>
    <t>EMN</t>
  </si>
  <si>
    <t>Eastman Chemical Company</t>
  </si>
  <si>
    <t>Kingsport</t>
  </si>
  <si>
    <t>ALB</t>
  </si>
  <si>
    <t>Albemarle Corporation</t>
  </si>
  <si>
    <t>MGM</t>
  </si>
  <si>
    <t>MGM Resorts International</t>
  </si>
  <si>
    <t>AOS</t>
  </si>
  <si>
    <t>A.O. Smith Corporation</t>
  </si>
  <si>
    <t>A. O. Smith Corporation</t>
  </si>
  <si>
    <t>WYNN</t>
  </si>
  <si>
    <t>Wynn Resorts, Limited</t>
  </si>
  <si>
    <t>PNW</t>
  </si>
  <si>
    <t>Pinnacle West Capital Corporati</t>
  </si>
  <si>
    <t>Pinnacle West Capital Corporation</t>
  </si>
  <si>
    <t>NGM</t>
  </si>
  <si>
    <t>ENPH</t>
  </si>
  <si>
    <t>Enphase Energy, Inc.</t>
  </si>
  <si>
    <t>LKQ</t>
  </si>
  <si>
    <t>LKQ Corporation</t>
  </si>
  <si>
    <t>FRT</t>
  </si>
  <si>
    <t>Federal Realty Investment Trust</t>
  </si>
  <si>
    <t>North Bethesda</t>
  </si>
  <si>
    <t>CRL</t>
  </si>
  <si>
    <t>Charles River Laboratories Inte</t>
  </si>
  <si>
    <t>Charles River Laboratories International, Inc.</t>
  </si>
  <si>
    <t>GNRC</t>
  </si>
  <si>
    <t>Generac Holdlings Inc.</t>
  </si>
  <si>
    <t>Generac Holdings Inc.</t>
  </si>
  <si>
    <t>Waukesha</t>
  </si>
  <si>
    <t>AES</t>
  </si>
  <si>
    <t>The AES Corporation</t>
  </si>
  <si>
    <t>GL</t>
  </si>
  <si>
    <t>Globe Life Inc.</t>
  </si>
  <si>
    <t>McKinney</t>
  </si>
  <si>
    <t>LW</t>
  </si>
  <si>
    <t>Lamb Weston Holdings, Inc.</t>
  </si>
  <si>
    <t>Eagle</t>
  </si>
  <si>
    <t>HSIC</t>
  </si>
  <si>
    <t>Henry Schein, Inc.</t>
  </si>
  <si>
    <t>Melville</t>
  </si>
  <si>
    <t>MKTX</t>
  </si>
  <si>
    <t>MarketAxess Holdings, Inc.</t>
  </si>
  <si>
    <t>MarketAxess Holdings Inc.</t>
  </si>
  <si>
    <t>MTCH</t>
  </si>
  <si>
    <t>Match Group, Inc.</t>
  </si>
  <si>
    <t>TFX</t>
  </si>
  <si>
    <t>Teleflex Incorporated</t>
  </si>
  <si>
    <t>Wayne</t>
  </si>
  <si>
    <t>WBA</t>
  </si>
  <si>
    <t>Walgreens Boots Alliance, Inc.</t>
  </si>
  <si>
    <t>Pharmaceutical Retailers</t>
  </si>
  <si>
    <t>HAS</t>
  </si>
  <si>
    <t>Hasbro, Inc.</t>
  </si>
  <si>
    <t>Leisure</t>
  </si>
  <si>
    <t>Pawtucket</t>
  </si>
  <si>
    <t>IVZ</t>
  </si>
  <si>
    <t>Invesco Ltd</t>
  </si>
  <si>
    <t>Invesco Ltd.</t>
  </si>
  <si>
    <t>APA</t>
  </si>
  <si>
    <t>APA Corporation</t>
  </si>
  <si>
    <t>MOS</t>
  </si>
  <si>
    <t>Mosaic Company (The)</t>
  </si>
  <si>
    <t>The Mosaic Company</t>
  </si>
  <si>
    <t>Tampa</t>
  </si>
  <si>
    <t>PARA</t>
  </si>
  <si>
    <t>Paramount Global</t>
  </si>
  <si>
    <t>MHK</t>
  </si>
  <si>
    <t>Mohawk Industries, Inc.</t>
  </si>
  <si>
    <t>Furnishings, Fixtures &amp; Appliances</t>
  </si>
  <si>
    <t>Calhoun</t>
  </si>
  <si>
    <t>CE</t>
  </si>
  <si>
    <t>Celanese Corporation</t>
  </si>
  <si>
    <t>HII</t>
  </si>
  <si>
    <t xml:space="preserve">Huntington Ingalls Industries, </t>
  </si>
  <si>
    <t>Huntington Ingalls Industries, Inc.</t>
  </si>
  <si>
    <t>Newport News</t>
  </si>
  <si>
    <t>CZR</t>
  </si>
  <si>
    <t>Caesars Entertainment, Inc.</t>
  </si>
  <si>
    <t>Reno</t>
  </si>
  <si>
    <t>BWA</t>
  </si>
  <si>
    <t>BorgWarner Inc.</t>
  </si>
  <si>
    <t>Auburn Hills</t>
  </si>
  <si>
    <t>QRVO</t>
  </si>
  <si>
    <t>Qorvo, Inc.</t>
  </si>
  <si>
    <t>Greensboro</t>
  </si>
  <si>
    <t>FMC</t>
  </si>
  <si>
    <t>FMC Corporation</t>
  </si>
  <si>
    <t>AMTM</t>
  </si>
  <si>
    <t>Amentum Holdings, Inc.</t>
  </si>
  <si>
    <t>Chantilly</t>
  </si>
  <si>
    <t>Row Labels</t>
  </si>
  <si>
    <t>Grand Total</t>
  </si>
  <si>
    <t>Count of Symbol</t>
  </si>
  <si>
    <t>Revenue Growth</t>
  </si>
  <si>
    <t>Average of Revenue Growth</t>
  </si>
  <si>
    <t>Performance Tier</t>
  </si>
  <si>
    <t>High</t>
  </si>
  <si>
    <t>Low</t>
  </si>
  <si>
    <t>Medium</t>
  </si>
  <si>
    <t>Total Companies</t>
  </si>
  <si>
    <t>Top Sector by Revenue Growth</t>
  </si>
  <si>
    <t>Financial Service</t>
  </si>
  <si>
    <t>Average of Marketcap</t>
  </si>
  <si>
    <t>S&amp;P 500 Companies Insights Dashboard</t>
  </si>
  <si>
    <t>Top Sector by Market Cap Average</t>
  </si>
  <si>
    <t>Count of Sector</t>
  </si>
  <si>
    <t>Most number of companies (outside the US)</t>
  </si>
  <si>
    <t>Lower Limit</t>
  </si>
  <si>
    <t>Ratings</t>
  </si>
  <si>
    <t>Micro Cap</t>
  </si>
  <si>
    <t>Small Cap</t>
  </si>
  <si>
    <t>Mid Cap</t>
  </si>
  <si>
    <t>Large Cap</t>
  </si>
  <si>
    <t>Mega Cap</t>
  </si>
  <si>
    <t>Marketcap Rating</t>
  </si>
  <si>
    <t>Range of market cap that most companies are in?</t>
  </si>
  <si>
    <t>Mid Cap ($10b)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</si>
</sst>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0"/>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4"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16" fillId="0" borderId="0" xfId="0" applyFont="1"/>
    <xf numFmtId="0" fontId="18" fillId="0" borderId="0" xfId="0" applyFont="1"/>
    <xf numFmtId="0" fontId="0" fillId="0" borderId="0" xfId="0" applyAlignment="1">
      <alignment horizontal="right"/>
    </xf>
    <xf numFmtId="4" fontId="0" fillId="0" borderId="0" xfId="0" applyNumberFormat="1" applyAlignment="1">
      <alignment horizontal="right"/>
    </xf>
    <xf numFmtId="0" fontId="0" fillId="0" borderId="0" xfId="0" applyAlignment="1">
      <alignment vertical="center" wrapText="1"/>
    </xf>
    <xf numFmtId="0" fontId="0" fillId="0" borderId="0" xfId="0" applyNumberFormat="1"/>
    <xf numFmtId="44" fontId="0" fillId="0" borderId="0" xfId="42" applyFont="1"/>
    <xf numFmtId="44" fontId="0" fillId="0" borderId="0" xfId="42" applyFont="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4" formatCode="#,##0.00"/>
    </dxf>
    <dxf>
      <numFmt numFmtId="1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[sp500_analysis.xlsx]Count_Sector!PivotTable1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Company Count by 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Count_Sector!$B$3</c:f>
              <c:strCache>
                <c:ptCount val="1"/>
                <c:pt idx="0">
                  <c:v>Total</c:v>
                </c:pt>
              </c:strCache>
            </c:strRef>
          </c:tx>
          <c:spPr>
            <a:solidFill>
              <a:schemeClr val="accent1"/>
            </a:solidFill>
            <a:ln>
              <a:noFill/>
            </a:ln>
            <a:effectLst/>
          </c:spPr>
          <c:invertIfNegative val="0"/>
          <c:cat>
            <c:strRef>
              <c:f>Count_Sector!$A$4:$A$15</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Count_Sector!$B$4:$B$15</c:f>
              <c:numCache>
                <c:formatCode>General</c:formatCode>
                <c:ptCount val="11"/>
                <c:pt idx="0">
                  <c:v>22</c:v>
                </c:pt>
                <c:pt idx="1">
                  <c:v>22</c:v>
                </c:pt>
                <c:pt idx="2">
                  <c:v>55</c:v>
                </c:pt>
                <c:pt idx="3">
                  <c:v>37</c:v>
                </c:pt>
                <c:pt idx="4">
                  <c:v>22</c:v>
                </c:pt>
                <c:pt idx="5">
                  <c:v>67</c:v>
                </c:pt>
                <c:pt idx="6">
                  <c:v>62</c:v>
                </c:pt>
                <c:pt idx="7">
                  <c:v>70</c:v>
                </c:pt>
                <c:pt idx="8">
                  <c:v>31</c:v>
                </c:pt>
                <c:pt idx="9">
                  <c:v>82</c:v>
                </c:pt>
                <c:pt idx="10">
                  <c:v>32</c:v>
                </c:pt>
              </c:numCache>
            </c:numRef>
          </c:val>
          <c:extLst>
            <c:ext xmlns:c16="http://schemas.microsoft.com/office/drawing/2014/chart" uri="{C3380CC4-5D6E-409C-BE32-E72D297353CC}">
              <c16:uniqueId val="{00000000-C8C9-4268-9DD2-821848D05B59}"/>
            </c:ext>
          </c:extLst>
        </c:ser>
        <c:dLbls>
          <c:showLegendKey val="0"/>
          <c:showVal val="0"/>
          <c:showCatName val="0"/>
          <c:showSerName val="0"/>
          <c:showPercent val="0"/>
          <c:showBubbleSize val="0"/>
        </c:dLbls>
        <c:gapWidth val="219"/>
        <c:overlap val="-27"/>
        <c:axId val="258050687"/>
        <c:axId val="258042047"/>
      </c:barChart>
      <c:catAx>
        <c:axId val="2580506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42047"/>
        <c:crosses val="autoZero"/>
        <c:auto val="1"/>
        <c:lblAlgn val="ctr"/>
        <c:lblOffset val="100"/>
        <c:noMultiLvlLbl val="0"/>
      </c:catAx>
      <c:valAx>
        <c:axId val="25804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5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[sp500_analysis.xlsx]Count_PerformanceTier!PivotTable5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 Count by Performance Tier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Count_PerformanceTier!$B$3</c:f>
              <c:strCache>
                <c:ptCount val="1"/>
                <c:pt idx="0">
                  <c:v>Total</c:v>
                </c:pt>
              </c:strCache>
            </c:strRef>
          </c:tx>
          <c:dPt>
            <c:idx val="0"/>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1-A134-4747-90BC-8C297E13B56C}"/>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A134-4747-90BC-8C297E13B56C}"/>
              </c:ext>
            </c:extLst>
          </c:dPt>
          <c:dPt>
            <c:idx val="2"/>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5-A134-4747-90BC-8C297E13B5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Count_PerformanceTier!$A$4:$A$7</c:f>
              <c:strCache>
                <c:ptCount val="3"/>
                <c:pt idx="0">
                  <c:v>High</c:v>
                </c:pt>
                <c:pt idx="1">
                  <c:v>Low</c:v>
                </c:pt>
                <c:pt idx="2">
                  <c:v>Medium</c:v>
                </c:pt>
              </c:strCache>
            </c:strRef>
          </c:cat>
          <c:val>
            <c:numRef>
              <c:f>Count_PerformanceTier!$B$4:$B$7</c:f>
              <c:numCache>
                <c:formatCode>General</c:formatCode>
                <c:ptCount val="3"/>
                <c:pt idx="0">
                  <c:v>80</c:v>
                </c:pt>
                <c:pt idx="1">
                  <c:v>252</c:v>
                </c:pt>
                <c:pt idx="2">
                  <c:v>170</c:v>
                </c:pt>
              </c:numCache>
            </c:numRef>
          </c:val>
          <c:extLst>
            <c:ext xmlns:c16="http://schemas.microsoft.com/office/drawing/2014/chart" uri="{C3380CC4-5D6E-409C-BE32-E72D297353CC}">
              <c16:uniqueId val="{00000006-AF55-4968-A322-EE266AE6FFA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[sp500_analysis.xlsx]Sector_AvgMarketCap!PivotTable2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a:t>Market Cap by 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Sector_AvgMarketCap!$B$3</c:f>
              <c:strCache>
                <c:ptCount val="1"/>
                <c:pt idx="0">
                  <c:v>Total</c:v>
                </c:pt>
              </c:strCache>
            </c:strRef>
          </c:tx>
          <c:spPr>
            <a:solidFill>
              <a:schemeClr val="accent1"/>
            </a:solidFill>
            <a:ln>
              <a:noFill/>
            </a:ln>
            <a:effectLst/>
          </c:spPr>
          <c:invertIfNegative val="0"/>
          <c:cat>
            <c:strRef>
              <c:f>Sector_AvgMarketCap!$A$4:$A$15</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Sector_AvgMarketCap!$B$4:$B$15</c:f>
              <c:numCache>
                <c:formatCode>#,##0.00</c:formatCode>
                <c:ptCount val="11"/>
                <c:pt idx="0">
                  <c:v>39297863749.818184</c:v>
                </c:pt>
                <c:pt idx="1">
                  <c:v>354729383424</c:v>
                </c:pt>
                <c:pt idx="2">
                  <c:v>115860959418.18182</c:v>
                </c:pt>
                <c:pt idx="3">
                  <c:v>87941583318.486481</c:v>
                </c:pt>
                <c:pt idx="4">
                  <c:v>72666901666.909088</c:v>
                </c:pt>
                <c:pt idx="5">
                  <c:v>106091984185.31343</c:v>
                </c:pt>
                <c:pt idx="6">
                  <c:v>83716625721.806458</c:v>
                </c:pt>
                <c:pt idx="7">
                  <c:v>53780024890.514282</c:v>
                </c:pt>
                <c:pt idx="8">
                  <c:v>34886740265.290321</c:v>
                </c:pt>
                <c:pt idx="9">
                  <c:v>210817236567.41464</c:v>
                </c:pt>
                <c:pt idx="10">
                  <c:v>39292805440</c:v>
                </c:pt>
              </c:numCache>
            </c:numRef>
          </c:val>
          <c:extLst>
            <c:ext xmlns:c16="http://schemas.microsoft.com/office/drawing/2014/chart" uri="{C3380CC4-5D6E-409C-BE32-E72D297353CC}">
              <c16:uniqueId val="{00000000-1F18-4C57-9E61-274900E7E03B}"/>
            </c:ext>
          </c:extLst>
        </c:ser>
        <c:dLbls>
          <c:showLegendKey val="0"/>
          <c:showVal val="0"/>
          <c:showCatName val="0"/>
          <c:showSerName val="0"/>
          <c:showPercent val="0"/>
          <c:showBubbleSize val="0"/>
        </c:dLbls>
        <c:gapWidth val="182"/>
        <c:axId val="258043007"/>
        <c:axId val="258043487"/>
      </c:barChart>
      <c:catAx>
        <c:axId val="25804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43487"/>
        <c:crosses val="autoZero"/>
        <c:auto val="1"/>
        <c:lblAlgn val="ctr"/>
        <c:lblOffset val="100"/>
        <c:noMultiLvlLbl val="0"/>
      </c:catAx>
      <c:valAx>
        <c:axId val="2580434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4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[sp500_analysis.xlsx]Sector_AvgRevGrowth!PivotTable3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a:p>
            <a:pPr>
              <a:defRPr/>
            </a:pPr>
            <a:r>
              <a:rPr lang="en-AU"/>
              <a:t>Average</a:t>
            </a:r>
            <a:r>
              <a:rPr lang="en-AU" baseline="0"/>
              <a:t> Revenue Growth by Sector</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Sector_AvgRevGrowth!$B$3</c:f>
              <c:strCache>
                <c:ptCount val="1"/>
                <c:pt idx="0">
                  <c:v>Total</c:v>
                </c:pt>
              </c:strCache>
            </c:strRef>
          </c:tx>
          <c:spPr>
            <a:solidFill>
              <a:schemeClr val="accent1"/>
            </a:solidFill>
            <a:ln>
              <a:noFill/>
            </a:ln>
            <a:effectLst/>
          </c:spPr>
          <c:invertIfNegative val="0"/>
          <c:cat>
            <c:strRef>
              <c:f>Sector_AvgRevGrowth!$A$4:$A$15</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Sector_AvgRevGrowth!$B$4:$B$15</c:f>
              <c:numCache>
                <c:formatCode>0.00%</c:formatCode>
                <c:ptCount val="11"/>
                <c:pt idx="0">
                  <c:v>1.9409090909090904E-2</c:v>
                </c:pt>
                <c:pt idx="1">
                  <c:v>5.0090909090909096E-2</c:v>
                </c:pt>
                <c:pt idx="2">
                  <c:v>6.7436363636363628E-2</c:v>
                </c:pt>
                <c:pt idx="3">
                  <c:v>1.0297297297297295E-2</c:v>
                </c:pt>
                <c:pt idx="4">
                  <c:v>7.7272727272727293E-3</c:v>
                </c:pt>
                <c:pt idx="5">
                  <c:v>0.12295522388059699</c:v>
                </c:pt>
                <c:pt idx="6">
                  <c:v>7.7096774193548365E-2</c:v>
                </c:pt>
                <c:pt idx="7">
                  <c:v>4.514285714285713E-2</c:v>
                </c:pt>
                <c:pt idx="8">
                  <c:v>7.8645161290322591E-2</c:v>
                </c:pt>
                <c:pt idx="9">
                  <c:v>0.11441463414634144</c:v>
                </c:pt>
                <c:pt idx="10">
                  <c:v>4.4156250000000001E-2</c:v>
                </c:pt>
              </c:numCache>
            </c:numRef>
          </c:val>
          <c:extLst>
            <c:ext xmlns:c16="http://schemas.microsoft.com/office/drawing/2014/chart" uri="{C3380CC4-5D6E-409C-BE32-E72D297353CC}">
              <c16:uniqueId val="{00000000-834F-4D23-8D22-E26AA7E6CCD7}"/>
            </c:ext>
          </c:extLst>
        </c:ser>
        <c:dLbls>
          <c:showLegendKey val="0"/>
          <c:showVal val="0"/>
          <c:showCatName val="0"/>
          <c:showSerName val="0"/>
          <c:showPercent val="0"/>
          <c:showBubbleSize val="0"/>
        </c:dLbls>
        <c:gapWidth val="219"/>
        <c:overlap val="-27"/>
        <c:axId val="168026287"/>
        <c:axId val="168026767"/>
      </c:barChart>
      <c:catAx>
        <c:axId val="16802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26767"/>
        <c:crosses val="autoZero"/>
        <c:auto val="1"/>
        <c:lblAlgn val="ctr"/>
        <c:lblOffset val="100"/>
        <c:noMultiLvlLbl val="0"/>
      </c:catAx>
      <c:valAx>
        <c:axId val="1680267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2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[sp500_analysis.xlsx]Sector_AvgMarketCap!PivotTable2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Market Cap by 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Sector_AvgMarketCap!$B$3</c:f>
              <c:strCache>
                <c:ptCount val="1"/>
                <c:pt idx="0">
                  <c:v>Total</c:v>
                </c:pt>
              </c:strCache>
            </c:strRef>
          </c:tx>
          <c:spPr>
            <a:solidFill>
              <a:schemeClr val="accent1"/>
            </a:solidFill>
            <a:ln>
              <a:noFill/>
            </a:ln>
            <a:effectLst/>
          </c:spPr>
          <c:invertIfNegative val="0"/>
          <c:cat>
            <c:strRef>
              <c:f>Sector_AvgMarketCap!$A$4:$A$15</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Sector_AvgMarketCap!$B$4:$B$15</c:f>
              <c:numCache>
                <c:formatCode>#,##0.00</c:formatCode>
                <c:ptCount val="11"/>
                <c:pt idx="0">
                  <c:v>39297863749.818184</c:v>
                </c:pt>
                <c:pt idx="1">
                  <c:v>354729383424</c:v>
                </c:pt>
                <c:pt idx="2">
                  <c:v>115860959418.18182</c:v>
                </c:pt>
                <c:pt idx="3">
                  <c:v>87941583318.486481</c:v>
                </c:pt>
                <c:pt idx="4">
                  <c:v>72666901666.909088</c:v>
                </c:pt>
                <c:pt idx="5">
                  <c:v>106091984185.31343</c:v>
                </c:pt>
                <c:pt idx="6">
                  <c:v>83716625721.806458</c:v>
                </c:pt>
                <c:pt idx="7">
                  <c:v>53780024890.514282</c:v>
                </c:pt>
                <c:pt idx="8">
                  <c:v>34886740265.290321</c:v>
                </c:pt>
                <c:pt idx="9">
                  <c:v>210817236567.41464</c:v>
                </c:pt>
                <c:pt idx="10">
                  <c:v>39292805440</c:v>
                </c:pt>
              </c:numCache>
            </c:numRef>
          </c:val>
          <c:extLst>
            <c:ext xmlns:c16="http://schemas.microsoft.com/office/drawing/2014/chart" uri="{C3380CC4-5D6E-409C-BE32-E72D297353CC}">
              <c16:uniqueId val="{00000000-C9D7-4120-9C49-71C5AA6EED6C}"/>
            </c:ext>
          </c:extLst>
        </c:ser>
        <c:dLbls>
          <c:showLegendKey val="0"/>
          <c:showVal val="0"/>
          <c:showCatName val="0"/>
          <c:showSerName val="0"/>
          <c:showPercent val="0"/>
          <c:showBubbleSize val="0"/>
        </c:dLbls>
        <c:gapWidth val="182"/>
        <c:axId val="258043007"/>
        <c:axId val="258043487"/>
      </c:barChart>
      <c:catAx>
        <c:axId val="25804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43487"/>
        <c:crosses val="autoZero"/>
        <c:auto val="1"/>
        <c:lblAlgn val="ctr"/>
        <c:lblOffset val="100"/>
        <c:noMultiLvlLbl val="0"/>
      </c:catAx>
      <c:valAx>
        <c:axId val="25804348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43007"/>
        <c:crosses val="autoZero"/>
        <c:crossBetween val="between"/>
        <c:dispUnits>
          <c:builtInUnit val="billions"/>
          <c:dispUnitsLbl>
            <c:layout>
              <c:manualLayout>
                <c:xMode val="edge"/>
                <c:yMode val="edge"/>
                <c:x val="0.83723600174978141"/>
                <c:y val="0.88331000291630213"/>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a:t>
                  </a:r>
                  <a:r>
                    <a:rPr lang="en-US" baseline="0"/>
                    <a:t> ($)</a:t>
                  </a:r>
                </a:p>
              </c:rich>
            </c:tx>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[sp500_analysis.xlsx]Count_PerformanceTier!PivotTable5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 Count by Performance Tier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w="19050">
            <a:solidFill>
              <a:schemeClr val="lt1"/>
            </a:solidFill>
          </a:ln>
          <a:effectLst/>
        </c:spPr>
      </c:pivotFmt>
      <c:pivotFmt>
        <c:idx val="15"/>
        <c:spPr>
          <a:solidFill>
            <a:schemeClr val="accent3"/>
          </a:solidFill>
          <a:ln w="19050">
            <a:solidFill>
              <a:schemeClr val="lt1"/>
            </a:solidFill>
          </a:ln>
          <a:effectLst/>
        </c:spPr>
      </c:pivotFmt>
      <c:pivotFmt>
        <c:idx val="16"/>
        <c:spPr>
          <a:solidFill>
            <a:schemeClr val="accent3"/>
          </a:solidFill>
          <a:ln w="19050">
            <a:solidFill>
              <a:schemeClr val="lt1"/>
            </a:solidFill>
          </a:ln>
          <a:effectLst/>
        </c:spPr>
      </c:pivotFmt>
    </c:pivotFmts>
    <c:plotArea>
      <c:layout/>
      <c:pieChart>
        <c:varyColors val="1"/>
        <c:ser>
          <c:idx val="0"/>
          <c:order val="0"/>
          <c:tx>
            <c:strRef>
              <c:f>Count_PerformanceTier!$B$3</c:f>
              <c:strCache>
                <c:ptCount val="1"/>
                <c:pt idx="0">
                  <c:v>Total</c:v>
                </c:pt>
              </c:strCache>
            </c:strRef>
          </c:tx>
          <c:dPt>
            <c:idx val="0"/>
            <c:bubble3D val="0"/>
            <c:spPr>
              <a:solidFill>
                <a:schemeClr val="accent3">
                  <a:shade val="65000"/>
                </a:schemeClr>
              </a:solidFill>
              <a:ln w="19050">
                <a:solidFill>
                  <a:schemeClr val="lt1"/>
                </a:solidFill>
              </a:ln>
              <a:effectLst/>
            </c:spPr>
            <c:extLst>
              <c:ext xmlns:c16="http://schemas.microsoft.com/office/drawing/2014/chart" uri="{C3380CC4-5D6E-409C-BE32-E72D297353CC}">
                <c16:uniqueId val="{00000001-6B01-4384-BC84-2031B4F81DB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6B01-4384-BC84-2031B4F81DB8}"/>
              </c:ext>
            </c:extLst>
          </c:dPt>
          <c:dPt>
            <c:idx val="2"/>
            <c:bubble3D val="0"/>
            <c:spPr>
              <a:solidFill>
                <a:schemeClr val="accent3">
                  <a:tint val="65000"/>
                </a:schemeClr>
              </a:solidFill>
              <a:ln w="19050">
                <a:solidFill>
                  <a:schemeClr val="lt1"/>
                </a:solidFill>
              </a:ln>
              <a:effectLst/>
            </c:spPr>
            <c:extLst>
              <c:ext xmlns:c16="http://schemas.microsoft.com/office/drawing/2014/chart" uri="{C3380CC4-5D6E-409C-BE32-E72D297353CC}">
                <c16:uniqueId val="{00000005-6B01-4384-BC84-2031B4F81D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Count_PerformanceTier!$A$4:$A$7</c:f>
              <c:strCache>
                <c:ptCount val="3"/>
                <c:pt idx="0">
                  <c:v>High</c:v>
                </c:pt>
                <c:pt idx="1">
                  <c:v>Low</c:v>
                </c:pt>
                <c:pt idx="2">
                  <c:v>Medium</c:v>
                </c:pt>
              </c:strCache>
            </c:strRef>
          </c:cat>
          <c:val>
            <c:numRef>
              <c:f>Count_PerformanceTier!$B$4:$B$7</c:f>
              <c:numCache>
                <c:formatCode>General</c:formatCode>
                <c:ptCount val="3"/>
                <c:pt idx="0">
                  <c:v>80</c:v>
                </c:pt>
                <c:pt idx="1">
                  <c:v>252</c:v>
                </c:pt>
                <c:pt idx="2">
                  <c:v>170</c:v>
                </c:pt>
              </c:numCache>
            </c:numRef>
          </c:val>
          <c:extLst>
            <c:ext xmlns:c16="http://schemas.microsoft.com/office/drawing/2014/chart" uri="{C3380CC4-5D6E-409C-BE32-E72D297353CC}">
              <c16:uniqueId val="{0000000C-9E37-414D-B768-D612A06965B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[sp500_analysis.xlsx]Sector_AvgRevGrowth!PivotTable3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a:p>
            <a:pPr>
              <a:defRPr/>
            </a:pPr>
            <a:r>
              <a:rPr lang="en-AU"/>
              <a:t>Average</a:t>
            </a:r>
            <a:r>
              <a:rPr lang="en-AU" baseline="0"/>
              <a:t> Revenue Growth by Sector</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Sector_AvgRevGrowth!$B$3</c:f>
              <c:strCache>
                <c:ptCount val="1"/>
                <c:pt idx="0">
                  <c:v>Total</c:v>
                </c:pt>
              </c:strCache>
            </c:strRef>
          </c:tx>
          <c:spPr>
            <a:solidFill>
              <a:schemeClr val="accent1"/>
            </a:solidFill>
            <a:ln>
              <a:noFill/>
            </a:ln>
            <a:effectLst/>
          </c:spPr>
          <c:invertIfNegative val="0"/>
          <c:cat>
            <c:strRef>
              <c:f>Sector_AvgRevGrowth!$A$4:$A$15</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Sector_AvgRevGrowth!$B$4:$B$15</c:f>
              <c:numCache>
                <c:formatCode>0.00%</c:formatCode>
                <c:ptCount val="11"/>
                <c:pt idx="0">
                  <c:v>1.9409090909090904E-2</c:v>
                </c:pt>
                <c:pt idx="1">
                  <c:v>5.0090909090909096E-2</c:v>
                </c:pt>
                <c:pt idx="2">
                  <c:v>6.7436363636363628E-2</c:v>
                </c:pt>
                <c:pt idx="3">
                  <c:v>1.0297297297297295E-2</c:v>
                </c:pt>
                <c:pt idx="4">
                  <c:v>7.7272727272727293E-3</c:v>
                </c:pt>
                <c:pt idx="5">
                  <c:v>0.12295522388059699</c:v>
                </c:pt>
                <c:pt idx="6">
                  <c:v>7.7096774193548365E-2</c:v>
                </c:pt>
                <c:pt idx="7">
                  <c:v>4.514285714285713E-2</c:v>
                </c:pt>
                <c:pt idx="8">
                  <c:v>7.8645161290322591E-2</c:v>
                </c:pt>
                <c:pt idx="9">
                  <c:v>0.11441463414634144</c:v>
                </c:pt>
                <c:pt idx="10">
                  <c:v>4.4156250000000001E-2</c:v>
                </c:pt>
              </c:numCache>
            </c:numRef>
          </c:val>
          <c:extLst>
            <c:ext xmlns:c16="http://schemas.microsoft.com/office/drawing/2014/chart" uri="{C3380CC4-5D6E-409C-BE32-E72D297353CC}">
              <c16:uniqueId val="{00000000-A3CA-4239-B824-4C487C57E309}"/>
            </c:ext>
          </c:extLst>
        </c:ser>
        <c:dLbls>
          <c:showLegendKey val="0"/>
          <c:showVal val="0"/>
          <c:showCatName val="0"/>
          <c:showSerName val="0"/>
          <c:showPercent val="0"/>
          <c:showBubbleSize val="0"/>
        </c:dLbls>
        <c:gapWidth val="219"/>
        <c:overlap val="-27"/>
        <c:axId val="168026287"/>
        <c:axId val="168026767"/>
      </c:barChart>
      <c:catAx>
        <c:axId val="16802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26767"/>
        <c:crosses val="autoZero"/>
        <c:auto val="1"/>
        <c:lblAlgn val="ctr"/>
        <c:lblOffset val="100"/>
        <c:noMultiLvlLbl val="0"/>
      </c:catAx>
      <c:valAx>
        <c:axId val="1680267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2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[sp500_analysis.xlsx]Count_Country!PivotTable4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Companies (outside</a:t>
            </a:r>
            <a:r>
              <a:rPr lang="en-US" baseline="0"/>
              <a:t> the US)</a:t>
            </a:r>
            <a:endParaRPr lang="en-US"/>
          </a:p>
        </c:rich>
      </c:tx>
      <c:layout>
        <c:manualLayout>
          <c:xMode val="edge"/>
          <c:yMode val="edge"/>
          <c:x val="0.2839026684164479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Count_Country!$B$3</c:f>
              <c:strCache>
                <c:ptCount val="1"/>
                <c:pt idx="0">
                  <c:v>Total</c:v>
                </c:pt>
              </c:strCache>
            </c:strRef>
          </c:tx>
          <c:spPr>
            <a:solidFill>
              <a:schemeClr val="accent1"/>
            </a:solidFill>
            <a:ln>
              <a:noFill/>
            </a:ln>
            <a:effectLst/>
          </c:spPr>
          <c:invertIfNegative val="0"/>
          <c:cat>
            <c:strRef>
              <c:f>Count_Country!$A$4:$A$11</c:f>
              <c:strCache>
                <c:ptCount val="7"/>
                <c:pt idx="0">
                  <c:v>Bermuda</c:v>
                </c:pt>
                <c:pt idx="1">
                  <c:v>Canada</c:v>
                </c:pt>
                <c:pt idx="2">
                  <c:v>Ireland</c:v>
                </c:pt>
                <c:pt idx="3">
                  <c:v>Netherlands</c:v>
                </c:pt>
                <c:pt idx="4">
                  <c:v>Singapore</c:v>
                </c:pt>
                <c:pt idx="5">
                  <c:v>Switzerland</c:v>
                </c:pt>
                <c:pt idx="6">
                  <c:v>United Kingdom</c:v>
                </c:pt>
              </c:strCache>
            </c:strRef>
          </c:cat>
          <c:val>
            <c:numRef>
              <c:f>Count_Country!$B$4:$B$11</c:f>
              <c:numCache>
                <c:formatCode>General</c:formatCode>
                <c:ptCount val="7"/>
                <c:pt idx="0">
                  <c:v>2</c:v>
                </c:pt>
                <c:pt idx="1">
                  <c:v>1</c:v>
                </c:pt>
                <c:pt idx="2">
                  <c:v>10</c:v>
                </c:pt>
                <c:pt idx="3">
                  <c:v>1</c:v>
                </c:pt>
                <c:pt idx="4">
                  <c:v>1</c:v>
                </c:pt>
                <c:pt idx="5">
                  <c:v>3</c:v>
                </c:pt>
                <c:pt idx="6">
                  <c:v>3</c:v>
                </c:pt>
              </c:numCache>
            </c:numRef>
          </c:val>
          <c:extLst>
            <c:ext xmlns:c16="http://schemas.microsoft.com/office/drawing/2014/chart" uri="{C3380CC4-5D6E-409C-BE32-E72D297353CC}">
              <c16:uniqueId val="{00000000-4134-48CD-B8D2-F19F1E05767D}"/>
            </c:ext>
          </c:extLst>
        </c:ser>
        <c:dLbls>
          <c:showLegendKey val="0"/>
          <c:showVal val="0"/>
          <c:showCatName val="0"/>
          <c:showSerName val="0"/>
          <c:showPercent val="0"/>
          <c:showBubbleSize val="0"/>
        </c:dLbls>
        <c:gapWidth val="182"/>
        <c:axId val="1142171663"/>
        <c:axId val="1142155343"/>
      </c:barChart>
      <c:catAx>
        <c:axId val="1142171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155343"/>
        <c:crosses val="autoZero"/>
        <c:auto val="1"/>
        <c:lblAlgn val="ctr"/>
        <c:lblOffset val="100"/>
        <c:noMultiLvlLbl val="0"/>
      </c:catAx>
      <c:valAx>
        <c:axId val="1142155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17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[sp500_analysis.xlsx]MarketCapRating!PivotTable5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Companies by Market Cap Rating</a:t>
            </a:r>
          </a:p>
        </c:rich>
      </c:tx>
      <c:layout>
        <c:manualLayout>
          <c:xMode val="edge"/>
          <c:yMode val="edge"/>
          <c:x val="0.3506526684164479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hade val="58000"/>
            </a:schemeClr>
          </a:solidFill>
          <a:ln w="19050">
            <a:solidFill>
              <a:schemeClr val="lt1"/>
            </a:solidFill>
          </a:ln>
          <a:effectLst/>
        </c:spPr>
      </c:pivotFmt>
      <c:pivotFmt>
        <c:idx val="3"/>
        <c:spPr>
          <a:solidFill>
            <a:schemeClr val="accent3">
              <a:shade val="86000"/>
            </a:schemeClr>
          </a:solidFill>
          <a:ln w="19050">
            <a:solidFill>
              <a:schemeClr val="lt1"/>
            </a:solidFill>
          </a:ln>
          <a:effectLst/>
        </c:spPr>
      </c:pivotFmt>
      <c:pivotFmt>
        <c:idx val="4"/>
        <c:spPr>
          <a:solidFill>
            <a:schemeClr val="accent3">
              <a:tint val="86000"/>
            </a:schemeClr>
          </a:solidFill>
          <a:ln w="19050">
            <a:solidFill>
              <a:schemeClr val="lt1"/>
            </a:solidFill>
          </a:ln>
          <a:effectLst/>
        </c:spPr>
      </c:pivotFmt>
      <c:pivotFmt>
        <c:idx val="5"/>
        <c:spPr>
          <a:solidFill>
            <a:schemeClr val="accent3">
              <a:tint val="58000"/>
            </a:schemeClr>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3">
              <a:shade val="58000"/>
            </a:schemeClr>
          </a:solidFill>
          <a:ln w="19050">
            <a:solidFill>
              <a:schemeClr val="lt1"/>
            </a:solidFill>
          </a:ln>
          <a:effectLst/>
        </c:spPr>
      </c:pivotFmt>
      <c:pivotFmt>
        <c:idx val="8"/>
        <c:spPr>
          <a:solidFill>
            <a:schemeClr val="accent3">
              <a:shade val="86000"/>
            </a:schemeClr>
          </a:solidFill>
          <a:ln w="19050">
            <a:solidFill>
              <a:schemeClr val="lt1"/>
            </a:solidFill>
          </a:ln>
          <a:effectLst/>
        </c:spPr>
      </c:pivotFmt>
      <c:pivotFmt>
        <c:idx val="9"/>
        <c:spPr>
          <a:solidFill>
            <a:schemeClr val="accent3">
              <a:tint val="86000"/>
            </a:schemeClr>
          </a:solidFill>
          <a:ln w="19050">
            <a:solidFill>
              <a:schemeClr val="lt1"/>
            </a:solidFill>
          </a:ln>
          <a:effectLst/>
        </c:spPr>
      </c:pivotFmt>
      <c:pivotFmt>
        <c:idx val="10"/>
        <c:spPr>
          <a:solidFill>
            <a:schemeClr val="accent3">
              <a:tint val="58000"/>
            </a:schemeClr>
          </a:solidFill>
          <a:ln w="19050">
            <a:solidFill>
              <a:schemeClr val="lt1"/>
            </a:solidFill>
          </a:ln>
          <a:effectLst/>
        </c:spPr>
      </c:pivotFmt>
    </c:pivotFmts>
    <c:plotArea>
      <c:layout/>
      <c:pieChart>
        <c:varyColors val="1"/>
        <c:ser>
          <c:idx val="0"/>
          <c:order val="0"/>
          <c:tx>
            <c:strRef>
              <c:f>MarketCapRating!$B$3</c:f>
              <c:strCache>
                <c:ptCount val="1"/>
                <c:pt idx="0">
                  <c:v>Total</c:v>
                </c:pt>
              </c:strCache>
            </c:strRef>
          </c:tx>
          <c:dPt>
            <c:idx val="0"/>
            <c:bubble3D val="0"/>
            <c:spPr>
              <a:solidFill>
                <a:schemeClr val="accent3">
                  <a:shade val="58000"/>
                </a:schemeClr>
              </a:solidFill>
              <a:ln w="19050">
                <a:solidFill>
                  <a:schemeClr val="lt1"/>
                </a:solidFill>
              </a:ln>
              <a:effectLst/>
            </c:spPr>
            <c:extLst>
              <c:ext xmlns:c16="http://schemas.microsoft.com/office/drawing/2014/chart" uri="{C3380CC4-5D6E-409C-BE32-E72D297353CC}">
                <c16:uniqueId val="{00000001-387B-49BB-AA93-F26DB3802A2E}"/>
              </c:ext>
            </c:extLst>
          </c:dPt>
          <c:dPt>
            <c:idx val="1"/>
            <c:bubble3D val="0"/>
            <c:spPr>
              <a:solidFill>
                <a:schemeClr val="accent3">
                  <a:shade val="86000"/>
                </a:schemeClr>
              </a:solidFill>
              <a:ln w="19050">
                <a:solidFill>
                  <a:schemeClr val="lt1"/>
                </a:solidFill>
              </a:ln>
              <a:effectLst/>
            </c:spPr>
            <c:extLst>
              <c:ext xmlns:c16="http://schemas.microsoft.com/office/drawing/2014/chart" uri="{C3380CC4-5D6E-409C-BE32-E72D297353CC}">
                <c16:uniqueId val="{00000003-387B-49BB-AA93-F26DB3802A2E}"/>
              </c:ext>
            </c:extLst>
          </c:dPt>
          <c:dPt>
            <c:idx val="2"/>
            <c:bubble3D val="0"/>
            <c:spPr>
              <a:solidFill>
                <a:schemeClr val="accent3">
                  <a:tint val="86000"/>
                </a:schemeClr>
              </a:solidFill>
              <a:ln w="19050">
                <a:solidFill>
                  <a:schemeClr val="lt1"/>
                </a:solidFill>
              </a:ln>
              <a:effectLst/>
            </c:spPr>
            <c:extLst>
              <c:ext xmlns:c16="http://schemas.microsoft.com/office/drawing/2014/chart" uri="{C3380CC4-5D6E-409C-BE32-E72D297353CC}">
                <c16:uniqueId val="{00000005-387B-49BB-AA93-F26DB3802A2E}"/>
              </c:ext>
            </c:extLst>
          </c:dPt>
          <c:dPt>
            <c:idx val="3"/>
            <c:bubble3D val="0"/>
            <c:spPr>
              <a:solidFill>
                <a:schemeClr val="accent3">
                  <a:tint val="58000"/>
                </a:schemeClr>
              </a:solidFill>
              <a:ln w="19050">
                <a:solidFill>
                  <a:schemeClr val="lt1"/>
                </a:solidFill>
              </a:ln>
              <a:effectLst/>
            </c:spPr>
            <c:extLst>
              <c:ext xmlns:c16="http://schemas.microsoft.com/office/drawing/2014/chart" uri="{C3380CC4-5D6E-409C-BE32-E72D297353CC}">
                <c16:uniqueId val="{00000007-387B-49BB-AA93-F26DB3802A2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MarketCapRating!$A$4:$A$8</c:f>
              <c:strCache>
                <c:ptCount val="4"/>
                <c:pt idx="0">
                  <c:v>Large Cap</c:v>
                </c:pt>
                <c:pt idx="1">
                  <c:v>Mega Cap</c:v>
                </c:pt>
                <c:pt idx="2">
                  <c:v>Mid Cap</c:v>
                </c:pt>
                <c:pt idx="3">
                  <c:v>Small Cap</c:v>
                </c:pt>
              </c:strCache>
            </c:strRef>
          </c:cat>
          <c:val>
            <c:numRef>
              <c:f>MarketCapRating!$B$4:$B$8</c:f>
              <c:numCache>
                <c:formatCode>General</c:formatCode>
                <c:ptCount val="4"/>
                <c:pt idx="0">
                  <c:v>88</c:v>
                </c:pt>
                <c:pt idx="1">
                  <c:v>9</c:v>
                </c:pt>
                <c:pt idx="2">
                  <c:v>376</c:v>
                </c:pt>
                <c:pt idx="3">
                  <c:v>29</c:v>
                </c:pt>
              </c:numCache>
            </c:numRef>
          </c:val>
          <c:extLst>
            <c:ext xmlns:c16="http://schemas.microsoft.com/office/drawing/2014/chart" uri="{C3380CC4-5D6E-409C-BE32-E72D297353CC}">
              <c16:uniqueId val="{00000008-387B-49BB-AA93-F26DB3802A2E}"/>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[sp500_analysis.xlsx]MarketCapRating!PivotTable5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 Cap Rating</a:t>
            </a:r>
          </a:p>
        </c:rich>
      </c:tx>
      <c:layout>
        <c:manualLayout>
          <c:xMode val="edge"/>
          <c:yMode val="edge"/>
          <c:x val="0.34787489063867016"/>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MarketCapRating!$B$3</c:f>
              <c:strCache>
                <c:ptCount val="1"/>
                <c:pt idx="0">
                  <c:v>Total</c:v>
                </c:pt>
              </c:strCache>
            </c:strRef>
          </c:tx>
          <c:dPt>
            <c:idx val="0"/>
            <c:bubble3D val="0"/>
            <c:spPr>
              <a:solidFill>
                <a:schemeClr val="accent3">
                  <a:shade val="58000"/>
                </a:schemeClr>
              </a:solidFill>
              <a:ln w="19050">
                <a:solidFill>
                  <a:schemeClr val="lt1"/>
                </a:solidFill>
              </a:ln>
              <a:effectLst/>
            </c:spPr>
          </c:dPt>
          <c:dPt>
            <c:idx val="1"/>
            <c:bubble3D val="0"/>
            <c:spPr>
              <a:solidFill>
                <a:schemeClr val="accent3">
                  <a:shade val="86000"/>
                </a:schemeClr>
              </a:solidFill>
              <a:ln w="19050">
                <a:solidFill>
                  <a:schemeClr val="lt1"/>
                </a:solidFill>
              </a:ln>
              <a:effectLst/>
            </c:spPr>
          </c:dPt>
          <c:dPt>
            <c:idx val="2"/>
            <c:bubble3D val="0"/>
            <c:spPr>
              <a:solidFill>
                <a:schemeClr val="accent3">
                  <a:tint val="86000"/>
                </a:schemeClr>
              </a:solidFill>
              <a:ln w="19050">
                <a:solidFill>
                  <a:schemeClr val="lt1"/>
                </a:solidFill>
              </a:ln>
              <a:effectLst/>
            </c:spPr>
          </c:dPt>
          <c:dPt>
            <c:idx val="3"/>
            <c:bubble3D val="0"/>
            <c:spPr>
              <a:solidFill>
                <a:schemeClr val="accent3">
                  <a:tint val="58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MarketCapRating!$A$4:$A$8</c:f>
              <c:strCache>
                <c:ptCount val="4"/>
                <c:pt idx="0">
                  <c:v>Large Cap</c:v>
                </c:pt>
                <c:pt idx="1">
                  <c:v>Mega Cap</c:v>
                </c:pt>
                <c:pt idx="2">
                  <c:v>Mid Cap</c:v>
                </c:pt>
                <c:pt idx="3">
                  <c:v>Small Cap</c:v>
                </c:pt>
              </c:strCache>
            </c:strRef>
          </c:cat>
          <c:val>
            <c:numRef>
              <c:f>MarketCapRating!$B$4:$B$8</c:f>
              <c:numCache>
                <c:formatCode>General</c:formatCode>
                <c:ptCount val="4"/>
                <c:pt idx="0">
                  <c:v>88</c:v>
                </c:pt>
                <c:pt idx="1">
                  <c:v>9</c:v>
                </c:pt>
                <c:pt idx="2">
                  <c:v>376</c:v>
                </c:pt>
                <c:pt idx="3">
                  <c:v>29</c:v>
                </c:pt>
              </c:numCache>
            </c:numRef>
          </c:val>
          <c:extLst>
            <c:ext xmlns:c16="http://schemas.microsoft.com/office/drawing/2014/chart" uri="{C3380CC4-5D6E-409C-BE32-E72D297353CC}">
              <c16:uniqueId val="{00000000-EDF2-4ED1-9A30-D3A329879F5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[sp500_analysis.xlsx]Count_Country!PivotTable4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Companies outside</a:t>
            </a:r>
            <a:r>
              <a:rPr lang="en-US" baseline="0"/>
              <a:t> the 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Count_Country!$B$3</c:f>
              <c:strCache>
                <c:ptCount val="1"/>
                <c:pt idx="0">
                  <c:v>Total</c:v>
                </c:pt>
              </c:strCache>
            </c:strRef>
          </c:tx>
          <c:spPr>
            <a:solidFill>
              <a:schemeClr val="accent1"/>
            </a:solidFill>
            <a:ln>
              <a:noFill/>
            </a:ln>
            <a:effectLst/>
          </c:spPr>
          <c:invertIfNegative val="0"/>
          <c:cat>
            <c:strRef>
              <c:f>Count_Country!$A$4:$A$11</c:f>
              <c:strCache>
                <c:ptCount val="7"/>
                <c:pt idx="0">
                  <c:v>Bermuda</c:v>
                </c:pt>
                <c:pt idx="1">
                  <c:v>Canada</c:v>
                </c:pt>
                <c:pt idx="2">
                  <c:v>Ireland</c:v>
                </c:pt>
                <c:pt idx="3">
                  <c:v>Netherlands</c:v>
                </c:pt>
                <c:pt idx="4">
                  <c:v>Singapore</c:v>
                </c:pt>
                <c:pt idx="5">
                  <c:v>Switzerland</c:v>
                </c:pt>
                <c:pt idx="6">
                  <c:v>United Kingdom</c:v>
                </c:pt>
              </c:strCache>
            </c:strRef>
          </c:cat>
          <c:val>
            <c:numRef>
              <c:f>Count_Country!$B$4:$B$11</c:f>
              <c:numCache>
                <c:formatCode>General</c:formatCode>
                <c:ptCount val="7"/>
                <c:pt idx="0">
                  <c:v>2</c:v>
                </c:pt>
                <c:pt idx="1">
                  <c:v>1</c:v>
                </c:pt>
                <c:pt idx="2">
                  <c:v>10</c:v>
                </c:pt>
                <c:pt idx="3">
                  <c:v>1</c:v>
                </c:pt>
                <c:pt idx="4">
                  <c:v>1</c:v>
                </c:pt>
                <c:pt idx="5">
                  <c:v>3</c:v>
                </c:pt>
                <c:pt idx="6">
                  <c:v>3</c:v>
                </c:pt>
              </c:numCache>
            </c:numRef>
          </c:val>
          <c:extLst>
            <c:ext xmlns:c16="http://schemas.microsoft.com/office/drawing/2014/chart" uri="{C3380CC4-5D6E-409C-BE32-E72D297353CC}">
              <c16:uniqueId val="{00000000-9138-40E8-8E9C-BC5DFF163E9C}"/>
            </c:ext>
          </c:extLst>
        </c:ser>
        <c:dLbls>
          <c:showLegendKey val="0"/>
          <c:showVal val="0"/>
          <c:showCatName val="0"/>
          <c:showSerName val="0"/>
          <c:showPercent val="0"/>
          <c:showBubbleSize val="0"/>
        </c:dLbls>
        <c:gapWidth val="182"/>
        <c:axId val="1142171663"/>
        <c:axId val="1142155343"/>
      </c:barChart>
      <c:catAx>
        <c:axId val="1142171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155343"/>
        <c:crosses val="autoZero"/>
        <c:auto val="1"/>
        <c:lblAlgn val="ctr"/>
        <c:lblOffset val="100"/>
        <c:noMultiLvlLbl val="0"/>
      </c:catAx>
      <c:valAx>
        <c:axId val="11421553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17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[sp500_analysis.xlsx]Count_Sector!PivotTable1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Company Count by 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Count_Sector!$B$3</c:f>
              <c:strCache>
                <c:ptCount val="1"/>
                <c:pt idx="0">
                  <c:v>Total</c:v>
                </c:pt>
              </c:strCache>
            </c:strRef>
          </c:tx>
          <c:spPr>
            <a:solidFill>
              <a:schemeClr val="accent1"/>
            </a:solidFill>
            <a:ln>
              <a:noFill/>
            </a:ln>
            <a:effectLst/>
          </c:spPr>
          <c:invertIfNegative val="0"/>
          <c:cat>
            <c:strRef>
              <c:f>Count_Sector!$A$4:$A$15</c:f>
              <c:strCache>
                <c:ptCount val="11"/>
                <c:pt idx="0">
                  <c:v>Basic Materials</c:v>
                </c:pt>
                <c:pt idx="1">
                  <c:v>Communication Services</c:v>
                </c:pt>
                <c:pt idx="2">
                  <c:v>Consumer Cyclical</c:v>
                </c:pt>
                <c:pt idx="3">
                  <c:v>Consumer Defensive</c:v>
                </c:pt>
                <c:pt idx="4">
                  <c:v>Energy</c:v>
                </c:pt>
                <c:pt idx="5">
                  <c:v>Financial Services</c:v>
                </c:pt>
                <c:pt idx="6">
                  <c:v>Healthcare</c:v>
                </c:pt>
                <c:pt idx="7">
                  <c:v>Industrials</c:v>
                </c:pt>
                <c:pt idx="8">
                  <c:v>Real Estate</c:v>
                </c:pt>
                <c:pt idx="9">
                  <c:v>Technology</c:v>
                </c:pt>
                <c:pt idx="10">
                  <c:v>Utilities</c:v>
                </c:pt>
              </c:strCache>
            </c:strRef>
          </c:cat>
          <c:val>
            <c:numRef>
              <c:f>Count_Sector!$B$4:$B$15</c:f>
              <c:numCache>
                <c:formatCode>General</c:formatCode>
                <c:ptCount val="11"/>
                <c:pt idx="0">
                  <c:v>22</c:v>
                </c:pt>
                <c:pt idx="1">
                  <c:v>22</c:v>
                </c:pt>
                <c:pt idx="2">
                  <c:v>55</c:v>
                </c:pt>
                <c:pt idx="3">
                  <c:v>37</c:v>
                </c:pt>
                <c:pt idx="4">
                  <c:v>22</c:v>
                </c:pt>
                <c:pt idx="5">
                  <c:v>67</c:v>
                </c:pt>
                <c:pt idx="6">
                  <c:v>62</c:v>
                </c:pt>
                <c:pt idx="7">
                  <c:v>70</c:v>
                </c:pt>
                <c:pt idx="8">
                  <c:v>31</c:v>
                </c:pt>
                <c:pt idx="9">
                  <c:v>82</c:v>
                </c:pt>
                <c:pt idx="10">
                  <c:v>32</c:v>
                </c:pt>
              </c:numCache>
            </c:numRef>
          </c:val>
          <c:extLst>
            <c:ext xmlns:c16="http://schemas.microsoft.com/office/drawing/2014/chart" uri="{C3380CC4-5D6E-409C-BE32-E72D297353CC}">
              <c16:uniqueId val="{00000000-3D2F-4F47-B72F-C02F84572837}"/>
            </c:ext>
          </c:extLst>
        </c:ser>
        <c:dLbls>
          <c:showLegendKey val="0"/>
          <c:showVal val="0"/>
          <c:showCatName val="0"/>
          <c:showSerName val="0"/>
          <c:showPercent val="0"/>
          <c:showBubbleSize val="0"/>
        </c:dLbls>
        <c:gapWidth val="219"/>
        <c:overlap val="-27"/>
        <c:axId val="258050687"/>
        <c:axId val="258042047"/>
      </c:barChart>
      <c:catAx>
        <c:axId val="2580506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42047"/>
        <c:crosses val="autoZero"/>
        <c:auto val="1"/>
        <c:lblAlgn val="ctr"/>
        <c:lblOffset val="100"/>
        <c:noMultiLvlLbl val="0"/>
      </c:catAx>
      <c:valAx>
        <c:axId val="25804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05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4763</xdr:colOff>
      <xdr:row>8</xdr:row>
      <xdr:rowOff>28575</xdr:rowOff>
    </xdr:from>
    <xdr:to>
      <xdr:col>1</xdr:col>
      <xdr:colOff>700087</xdr:colOff>
      <xdr:row>23</xdr:row>
      <xdr:rowOff>95250</xdr:rowOff>
    </xdr:to>
    <xdr:graphicFrame macro="">
      <xdr:nvGraphicFramePr>
        <xdr:cNvPr id="2" name="Chart 1">
          <a:extLst>
            <a:ext uri="{FF2B5EF4-FFF2-40B4-BE49-F238E27FC236}">
              <a16:creationId xmlns:a16="http://schemas.microsoft.com/office/drawing/2014/main" id="{23BAC4B3-CD50-4B1D-8350-497BD1480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4761</xdr:colOff>
      <xdr:row>7</xdr:row>
      <xdr:rowOff>180974</xdr:rowOff>
    </xdr:from>
    <xdr:to>
      <xdr:col>9</xdr:col>
      <xdr:colOff>42861</xdr:colOff>
      <xdr:row>23</xdr:row>
      <xdr:rowOff>28574</xdr:rowOff>
    </xdr:to>
    <xdr:graphicFrame macro="">
      <xdr:nvGraphicFramePr>
        <xdr:cNvPr id="3" name="Chart 2">
          <a:extLst>
            <a:ext uri="{FF2B5EF4-FFF2-40B4-BE49-F238E27FC236}">
              <a16:creationId xmlns:a16="http://schemas.microsoft.com/office/drawing/2014/main" id="{756DD8E5-8996-4104-ACB3-2A871E54B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24</xdr:row>
      <xdr:rowOff>14289</xdr:rowOff>
    </xdr:from>
    <xdr:to>
      <xdr:col>1</xdr:col>
      <xdr:colOff>704850</xdr:colOff>
      <xdr:row>36</xdr:row>
      <xdr:rowOff>157163</xdr:rowOff>
    </xdr:to>
    <xdr:graphicFrame macro="">
      <xdr:nvGraphicFramePr>
        <xdr:cNvPr id="4" name="Chart 3">
          <a:extLst>
            <a:ext uri="{FF2B5EF4-FFF2-40B4-BE49-F238E27FC236}">
              <a16:creationId xmlns:a16="http://schemas.microsoft.com/office/drawing/2014/main" id="{D8DAB3BF-9035-4E2A-9D89-F11B0AF98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14287</xdr:colOff>
      <xdr:row>24</xdr:row>
      <xdr:rowOff>23813</xdr:rowOff>
    </xdr:from>
    <xdr:to>
      <xdr:col>9</xdr:col>
      <xdr:colOff>52387</xdr:colOff>
      <xdr:row>39</xdr:row>
      <xdr:rowOff>52388</xdr:rowOff>
    </xdr:to>
    <xdr:graphicFrame macro="">
      <xdr:nvGraphicFramePr>
        <xdr:cNvPr id="5" name="Chart 4">
          <a:extLst>
            <a:ext uri="{FF2B5EF4-FFF2-40B4-BE49-F238E27FC236}">
              <a16:creationId xmlns:a16="http://schemas.microsoft.com/office/drawing/2014/main" id="{94E180BC-5E80-4536-8994-2882C9799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180975</xdr:colOff>
      <xdr:row>8</xdr:row>
      <xdr:rowOff>28574</xdr:rowOff>
    </xdr:from>
    <xdr:to>
      <xdr:col>16</xdr:col>
      <xdr:colOff>66675</xdr:colOff>
      <xdr:row>22</xdr:row>
      <xdr:rowOff>90491</xdr:rowOff>
    </xdr:to>
    <mc:AlternateContent xmlns:mc="http://schemas.openxmlformats.org/markup-compatibility/2006" xmlns:a14="http://schemas.microsoft.com/office/drawing/2010/main">
      <mc:Choice Requires="a14">
        <xdr:graphicFrame macro="">
          <xdr:nvGraphicFramePr>
            <xdr:cNvPr id="7" name="Sector 1">
              <a:extLst>
                <a:ext uri="{FF2B5EF4-FFF2-40B4-BE49-F238E27FC236}">
                  <a16:creationId xmlns:a16="http://schemas.microsoft.com/office/drawing/2014/main" id="{348DD5FC-493D-117C-ABA4-8EBDEC9A78E5}"/>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2625388" y="1452562"/>
              <a:ext cx="1828800" cy="259556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40</xdr:row>
      <xdr:rowOff>0</xdr:rowOff>
    </xdr:from>
    <xdr:to>
      <xdr:col>1</xdr:col>
      <xdr:colOff>733425</xdr:colOff>
      <xdr:row>52</xdr:row>
      <xdr:rowOff>138112</xdr:rowOff>
    </xdr:to>
    <xdr:graphicFrame macro="">
      <xdr:nvGraphicFramePr>
        <xdr:cNvPr id="8" name="Chart 7">
          <a:extLst>
            <a:ext uri="{FF2B5EF4-FFF2-40B4-BE49-F238E27FC236}">
              <a16:creationId xmlns:a16="http://schemas.microsoft.com/office/drawing/2014/main" id="{7027A886-E115-4D52-B7A8-76BAC1183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41</xdr:row>
      <xdr:rowOff>0</xdr:rowOff>
    </xdr:from>
    <xdr:to>
      <xdr:col>9</xdr:col>
      <xdr:colOff>38100</xdr:colOff>
      <xdr:row>56</xdr:row>
      <xdr:rowOff>28575</xdr:rowOff>
    </xdr:to>
    <xdr:graphicFrame macro="">
      <xdr:nvGraphicFramePr>
        <xdr:cNvPr id="6" name="Chart 5">
          <a:extLst>
            <a:ext uri="{FF2B5EF4-FFF2-40B4-BE49-F238E27FC236}">
              <a16:creationId xmlns:a16="http://schemas.microsoft.com/office/drawing/2014/main" id="{4D8C69C7-0F56-4295-8F29-93F79BB7E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502443</xdr:colOff>
      <xdr:row>7</xdr:row>
      <xdr:rowOff>85725</xdr:rowOff>
    </xdr:from>
    <xdr:to>
      <xdr:col>9</xdr:col>
      <xdr:colOff>540543</xdr:colOff>
      <xdr:row>22</xdr:row>
      <xdr:rowOff>114300</xdr:rowOff>
    </xdr:to>
    <xdr:graphicFrame macro="">
      <xdr:nvGraphicFramePr>
        <xdr:cNvPr id="2" name="Chart 1">
          <a:extLst>
            <a:ext uri="{FF2B5EF4-FFF2-40B4-BE49-F238E27FC236}">
              <a16:creationId xmlns:a16="http://schemas.microsoft.com/office/drawing/2014/main" id="{C0FDBB80-CDF5-B28E-B598-EFF49399B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435768</xdr:colOff>
      <xdr:row>6</xdr:row>
      <xdr:rowOff>166687</xdr:rowOff>
    </xdr:from>
    <xdr:to>
      <xdr:col>10</xdr:col>
      <xdr:colOff>473868</xdr:colOff>
      <xdr:row>22</xdr:row>
      <xdr:rowOff>14287</xdr:rowOff>
    </xdr:to>
    <xdr:graphicFrame macro="">
      <xdr:nvGraphicFramePr>
        <xdr:cNvPr id="3" name="Chart 2">
          <a:extLst>
            <a:ext uri="{FF2B5EF4-FFF2-40B4-BE49-F238E27FC236}">
              <a16:creationId xmlns:a16="http://schemas.microsoft.com/office/drawing/2014/main" id="{F7F86DA6-C249-3E7D-C2A6-8408BC130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102393</xdr:colOff>
      <xdr:row>5</xdr:row>
      <xdr:rowOff>176212</xdr:rowOff>
    </xdr:from>
    <xdr:to>
      <xdr:col>10</xdr:col>
      <xdr:colOff>140493</xdr:colOff>
      <xdr:row>21</xdr:row>
      <xdr:rowOff>23812</xdr:rowOff>
    </xdr:to>
    <xdr:graphicFrame macro="">
      <xdr:nvGraphicFramePr>
        <xdr:cNvPr id="2" name="Chart 1">
          <a:extLst>
            <a:ext uri="{FF2B5EF4-FFF2-40B4-BE49-F238E27FC236}">
              <a16:creationId xmlns:a16="http://schemas.microsoft.com/office/drawing/2014/main" id="{93A3F988-522C-B88D-3226-1773D6A11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323849</xdr:colOff>
      <xdr:row>2</xdr:row>
      <xdr:rowOff>152399</xdr:rowOff>
    </xdr:from>
    <xdr:to>
      <xdr:col>13</xdr:col>
      <xdr:colOff>209549</xdr:colOff>
      <xdr:row>17</xdr:row>
      <xdr:rowOff>33341</xdr:rowOff>
    </xdr:to>
    <mc:AlternateContent xmlns:mc="http://schemas.openxmlformats.org/markup-compatibility/2006" xmlns:a14="http://schemas.microsoft.com/office/drawing/2010/main">
      <mc:Choice Requires="a14">
        <xdr:graphicFrame macro="">
          <xdr:nvGraphicFramePr>
            <xdr:cNvPr id="4" name="Sector">
              <a:extLst>
                <a:ext uri="{FF2B5EF4-FFF2-40B4-BE49-F238E27FC236}">
                  <a16:creationId xmlns:a16="http://schemas.microsoft.com/office/drawing/2014/main" id="{4DB16AA8-AAAA-5DAF-0D18-8CE1E88CA4F6}"/>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7953374" y="514349"/>
              <a:ext cx="1828800" cy="259556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159543</xdr:colOff>
      <xdr:row>6</xdr:row>
      <xdr:rowOff>166687</xdr:rowOff>
    </xdr:from>
    <xdr:to>
      <xdr:col>10</xdr:col>
      <xdr:colOff>197643</xdr:colOff>
      <xdr:row>22</xdr:row>
      <xdr:rowOff>14287</xdr:rowOff>
    </xdr:to>
    <xdr:graphicFrame macro="">
      <xdr:nvGraphicFramePr>
        <xdr:cNvPr id="2" name="Chart 1">
          <a:extLst>
            <a:ext uri="{FF2B5EF4-FFF2-40B4-BE49-F238E27FC236}">
              <a16:creationId xmlns:a16="http://schemas.microsoft.com/office/drawing/2014/main" id="{2C4EF9D8-2F02-2F3B-F973-A2E2EBF92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507205</xdr:colOff>
      <xdr:row>6</xdr:row>
      <xdr:rowOff>166687</xdr:rowOff>
    </xdr:from>
    <xdr:to>
      <xdr:col>10</xdr:col>
      <xdr:colOff>545305</xdr:colOff>
      <xdr:row>22</xdr:row>
      <xdr:rowOff>14287</xdr:rowOff>
    </xdr:to>
    <xdr:graphicFrame macro="">
      <xdr:nvGraphicFramePr>
        <xdr:cNvPr id="3" name="Chart 2">
          <a:extLst>
            <a:ext uri="{FF2B5EF4-FFF2-40B4-BE49-F238E27FC236}">
              <a16:creationId xmlns:a16="http://schemas.microsoft.com/office/drawing/2014/main" id="{FC82D234-CF35-B084-70CA-9238B6C0C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1193006</xdr:colOff>
      <xdr:row>6</xdr:row>
      <xdr:rowOff>166687</xdr:rowOff>
    </xdr:from>
    <xdr:to>
      <xdr:col>8</xdr:col>
      <xdr:colOff>250031</xdr:colOff>
      <xdr:row>22</xdr:row>
      <xdr:rowOff>14287</xdr:rowOff>
    </xdr:to>
    <xdr:graphicFrame macro="">
      <xdr:nvGraphicFramePr>
        <xdr:cNvPr id="2" name="Chart 1">
          <a:extLst>
            <a:ext uri="{FF2B5EF4-FFF2-40B4-BE49-F238E27FC236}">
              <a16:creationId xmlns:a16="http://schemas.microsoft.com/office/drawing/2014/main" id="{A9B0803C-5589-02AD-C1B4-C23B6E796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 refreshedDate="45798.780745601849" createdVersion="8" refreshedVersion="8" minRefreshableVersion="3" recordCount="502" xr:uid="{A412C2AE-0946-4B4A-A0EE-B771645FF6C4}">
  <cacheSource type="worksheet">
    <worksheetSource name="Table3"/>
  </cacheSource>
  <cacheFields count="15">
    <cacheField name="Exchange" numFmtId="0">
      <sharedItems/>
    </cacheField>
    <cacheField name="Symbol" numFmtId="0">
      <sharedItems count="502">
        <s v="AAPL"/>
        <s v="NVDA"/>
        <s v="MSFT"/>
        <s v="AMZN"/>
        <s v="GOOGL"/>
        <s v="GOOG"/>
        <s v="META"/>
        <s v="TSLA"/>
        <s v="AVGO"/>
        <s v="BRK-B"/>
        <s v="WMT"/>
        <s v="LLY"/>
        <s v="JPM"/>
        <s v="V"/>
        <s v="MA"/>
        <s v="ORCL"/>
        <s v="XOM"/>
        <s v="UNH"/>
        <s v="COST"/>
        <s v="PG"/>
        <s v="HD"/>
        <s v="NFLX"/>
        <s v="JNJ"/>
        <s v="BAC"/>
        <s v="CRM"/>
        <s v="ABBV"/>
        <s v="KO"/>
        <s v="TMUS"/>
        <s v="CVX"/>
        <s v="MRK"/>
        <s v="WFC"/>
        <s v="CSCO"/>
        <s v="ACN"/>
        <s v="NOW"/>
        <s v="AXP"/>
        <s v="MCD"/>
        <s v="PEP"/>
        <s v="BX"/>
        <s v="IBM"/>
        <s v="DIS"/>
        <s v="LIN"/>
        <s v="TMO"/>
        <s v="MS"/>
        <s v="ABT"/>
        <s v="ADBE"/>
        <s v="AMD"/>
        <s v="PM"/>
        <s v="ISRG"/>
        <s v="PLTR"/>
        <s v="GE"/>
        <s v="INTU"/>
        <s v="GS"/>
        <s v="CAT"/>
        <s v="TXN"/>
        <s v="QCOM"/>
        <s v="VZ"/>
        <s v="BKNG"/>
        <s v="DHR"/>
        <s v="T"/>
        <s v="BLK"/>
        <s v="RTX"/>
        <s v="SPGI"/>
        <s v="PFE"/>
        <s v="HON"/>
        <s v="NEE"/>
        <s v="CMCSA"/>
        <s v="ANET"/>
        <s v="AMGN"/>
        <s v="PGR"/>
        <s v="LOW"/>
        <s v="SYK"/>
        <s v="UNP"/>
        <s v="TJX"/>
        <s v="KKR"/>
        <s v="SCHW"/>
        <s v="ETN"/>
        <s v="AMAT"/>
        <s v="BA"/>
        <s v="BSX"/>
        <s v="C"/>
        <s v="UBER"/>
        <s v="COP"/>
        <s v="PANW"/>
        <s v="ADP"/>
        <s v="DE"/>
        <s v="FI"/>
        <s v="BMY"/>
        <s v="LMT"/>
        <s v="GILD"/>
        <s v="NKE"/>
        <s v="CB"/>
        <s v="UPS"/>
        <s v="ADI"/>
        <s v="MMC"/>
        <s v="MDT"/>
        <s v="VRTX"/>
        <s v="MU"/>
        <s v="SBUX"/>
        <s v="PLD"/>
        <s v="GEV"/>
        <s v="LRCX"/>
        <s v="MO"/>
        <s v="SO"/>
        <s v="EQIX"/>
        <s v="CRWD"/>
        <s v="PYPL"/>
        <s v="SHW"/>
        <s v="ICE"/>
        <s v="CME"/>
        <s v="AMT"/>
        <s v="APH"/>
        <s v="ELV"/>
        <s v="TT"/>
        <s v="MCO"/>
        <s v="CMG"/>
        <s v="INTC"/>
        <s v="KLAC"/>
        <s v="ABNB"/>
        <s v="DUK"/>
        <s v="PH"/>
        <s v="CDNS"/>
        <s v="WM"/>
        <s v="DELL"/>
        <s v="MDLZ"/>
        <s v="MAR"/>
        <s v="MSI"/>
        <s v="WELL"/>
        <s v="AON"/>
        <s v="REGN"/>
        <s v="CI"/>
        <s v="HCA"/>
        <s v="PNC"/>
        <s v="ITW"/>
        <s v="SNPS"/>
        <s v="CTAS"/>
        <s v="CL"/>
        <s v="USB"/>
        <s v="FTNT"/>
        <s v="ZTS"/>
        <s v="MCK"/>
        <s v="GD"/>
        <s v="TDG"/>
        <s v="CEG"/>
        <s v="AJG"/>
        <s v="EMR"/>
        <s v="MMM"/>
        <s v="ORLY"/>
        <s v="NOC"/>
        <s v="COF"/>
        <s v="ECL"/>
        <s v="EOG"/>
        <s v="FDX"/>
        <s v="BDX"/>
        <s v="APD"/>
        <s v="WMB"/>
        <s v="SPG"/>
        <s v="ADSK"/>
        <s v="RCL"/>
        <s v="RSG"/>
        <s v="CARR"/>
        <s v="CSX"/>
        <s v="HLT"/>
        <s v="DLR"/>
        <s v="TGT"/>
        <s v="KMI"/>
        <s v="OKE"/>
        <s v="TFC"/>
        <s v="AFL"/>
        <s v="GM"/>
        <s v="BK"/>
        <s v="ROP"/>
        <s v="MET"/>
        <s v="CPRT"/>
        <s v="FCX"/>
        <s v="CVS"/>
        <s v="PCAR"/>
        <s v="SRE"/>
        <s v="AZO"/>
        <s v="TRV"/>
        <s v="NXPI"/>
        <s v="JCI"/>
        <s v="GWW"/>
        <s v="NSC"/>
        <s v="PSA"/>
        <s v="SLB"/>
        <s v="AMP"/>
        <s v="ALL"/>
        <s v="FICO"/>
        <s v="MNST"/>
        <s v="PAYX"/>
        <s v="CHTR"/>
        <s v="AEP"/>
        <s v="ROST"/>
        <s v="PWR"/>
        <s v="CMI"/>
        <s v="AXON"/>
        <s v="VST"/>
        <s v="URI"/>
        <s v="MSCI"/>
        <s v="LULU"/>
        <s v="O"/>
        <s v="PSX"/>
        <s v="AIG"/>
        <s v="FANG"/>
        <s v="D"/>
        <s v="HWM"/>
        <s v="DHI"/>
        <s v="KR"/>
        <s v="NDAQ"/>
        <s v="OXY"/>
        <s v="EW"/>
        <s v="COR"/>
        <s v="KDP"/>
        <s v="FIS"/>
        <s v="KMB"/>
        <s v="NEM"/>
        <s v="DFS"/>
        <s v="PCG"/>
        <s v="TEL"/>
        <s v="MPC"/>
        <s v="FAST"/>
        <s v="AME"/>
        <s v="PEG"/>
        <s v="PRU"/>
        <s v="KVUE"/>
        <s v="STZ"/>
        <s v="GLW"/>
        <s v="LHX"/>
        <s v="GRMN"/>
        <s v="BKR"/>
        <s v="CBRE"/>
        <s v="CTVA"/>
        <s v="HES"/>
        <s v="CCI"/>
        <s v="DAL"/>
        <s v="CTSH"/>
        <s v="F"/>
        <s v="VRSK"/>
        <s v="EA"/>
        <s v="ODFL"/>
        <s v="XEL"/>
        <s v="TRGP"/>
        <s v="A"/>
        <s v="IT"/>
        <s v="LVS"/>
        <s v="SYY"/>
        <s v="VLO"/>
        <s v="OTIS"/>
        <s v="LEN"/>
        <s v="EXC"/>
        <s v="IR"/>
        <s v="YUM"/>
        <s v="KHC"/>
        <s v="GEHC"/>
        <s v="IQV"/>
        <s v="GIS"/>
        <s v="CCL"/>
        <s v="RMD"/>
        <s v="VMC"/>
        <s v="HSY"/>
        <s v="ACGL"/>
        <s v="IDXX"/>
        <s v="WAB"/>
        <s v="ROK"/>
        <s v="MLM"/>
        <s v="EXR"/>
        <s v="DD"/>
        <s v="ETR"/>
        <s v="DECK"/>
        <s v="EFX"/>
        <s v="UAL"/>
        <s v="WTW"/>
        <s v="TTWO"/>
        <s v="HIG"/>
        <s v="RJF"/>
        <s v="AVB"/>
        <s v="MTB"/>
        <s v="DXCM"/>
        <s v="ED"/>
        <s v="EBAY"/>
        <s v="HPQ"/>
        <s v="IRM"/>
        <s v="EIX"/>
        <s v="LYV"/>
        <s v="VICI"/>
        <s v="CNC"/>
        <s v="WEC"/>
        <s v="MCHP"/>
        <s v="HUM"/>
        <s v="ANSS"/>
        <s v="BRO"/>
        <s v="CSGP"/>
        <s v="MPWR"/>
        <s v="GDDY"/>
        <s v="TSCO"/>
        <s v="STT"/>
        <s v="CAH"/>
        <s v="GPN"/>
        <s v="FITB"/>
        <s v="XYL"/>
        <s v="HPE"/>
        <s v="KEYS"/>
        <s v="DOW"/>
        <s v="EQR"/>
        <s v="ON"/>
        <s v="PPG"/>
        <s v="K"/>
        <s v="SW"/>
        <s v="NUE"/>
        <s v="EL"/>
        <s v="BR"/>
        <s v="WBD"/>
        <s v="TPL"/>
        <s v="CHD"/>
        <s v="MTD"/>
        <s v="DOV"/>
        <s v="TYL"/>
        <s v="FTV"/>
        <s v="TROW"/>
        <s v="VLTO"/>
        <s v="EQT"/>
        <s v="SYF"/>
        <s v="NVR"/>
        <s v="DTE"/>
        <s v="VTR"/>
        <s v="AWK"/>
        <s v="ADM"/>
        <s v="NTAP"/>
        <s v="WST"/>
        <s v="CPAY"/>
        <s v="PPL"/>
        <s v="LYB"/>
        <s v="AEE"/>
        <s v="EXPE"/>
        <s v="HBAN"/>
        <s v="CDW"/>
        <s v="FE"/>
        <s v="HUBB"/>
        <s v="HAL"/>
        <s v="ROL"/>
        <s v="PHM"/>
        <s v="CINF"/>
        <s v="PTC"/>
        <s v="WRB"/>
        <s v="DRI"/>
        <s v="FOXA"/>
        <s v="FOX"/>
        <s v="IFF"/>
        <s v="SBAC"/>
        <s v="WAT"/>
        <s v="ERIE"/>
        <s v="TDY"/>
        <s v="ATO"/>
        <s v="RF"/>
        <s v="BIIB"/>
        <s v="ZBH"/>
        <s v="CNP"/>
        <s v="MKC"/>
        <s v="ES"/>
        <s v="WDC"/>
        <s v="TSN"/>
        <s v="TER"/>
        <s v="STE"/>
        <s v="PKG"/>
        <s v="CLX"/>
        <s v="NTRS"/>
        <s v="ZBRA"/>
        <s v="DVN"/>
        <s v="CBOE"/>
        <s v="WY"/>
        <s v="LUV"/>
        <s v="ULTA"/>
        <s v="CMS"/>
        <s v="INVH"/>
        <s v="FSLR"/>
        <s v="BF-B"/>
        <s v="LDOS"/>
        <s v="CFG"/>
        <s v="LH"/>
        <s v="VRSN"/>
        <s v="IP"/>
        <s v="ESS"/>
        <s v="PODD"/>
        <s v="COO"/>
        <s v="SMCI"/>
        <s v="STX"/>
        <s v="MAA"/>
        <s v="FDS"/>
        <s v="NRG"/>
        <s v="BBY"/>
        <s v="SNA"/>
        <s v="L"/>
        <s v="PFG"/>
        <s v="STLD"/>
        <s v="TRMB"/>
        <s v="OMC"/>
        <s v="CTRA"/>
        <s v="HRL"/>
        <s v="ARE"/>
        <s v="BLDR"/>
        <s v="JBHT"/>
        <s v="GEN"/>
        <s v="DGX"/>
        <s v="KEY"/>
        <s v="NI"/>
        <s v="MOH"/>
        <s v="PNR"/>
        <s v="J"/>
        <s v="DG"/>
        <s v="BALL"/>
        <s v="NWS"/>
        <s v="NWSA"/>
        <s v="UDR"/>
        <s v="HOLX"/>
        <s v="JBL"/>
        <s v="GPC"/>
        <s v="IEX"/>
        <s v="MAS"/>
        <s v="KIM"/>
        <s v="ALGN"/>
        <s v="DLTR"/>
        <s v="EXPD"/>
        <s v="EG"/>
        <s v="MRNA"/>
        <s v="LNT"/>
        <s v="AVY"/>
        <s v="BAX"/>
        <s v="TPR"/>
        <s v="VTRS"/>
        <s v="CF"/>
        <s v="FFIV"/>
        <s v="DPZ"/>
        <s v="AKAM"/>
        <s v="RL"/>
        <s v="TXT"/>
        <s v="SWKS"/>
        <s v="EVRG"/>
        <s v="EPAM"/>
        <s v="DOC"/>
        <s v="APTV"/>
        <s v="RVTY"/>
        <s v="AMCR"/>
        <s v="REG"/>
        <s v="POOL"/>
        <s v="INCY"/>
        <s v="BXP"/>
        <s v="KMX"/>
        <s v="CAG"/>
        <s v="HST"/>
        <s v="JKHY"/>
        <s v="SWK"/>
        <s v="DVA"/>
        <s v="CPB"/>
        <s v="CHRW"/>
        <s v="JNPR"/>
        <s v="CPT"/>
        <s v="TAP"/>
        <s v="NDSN"/>
        <s v="PAYC"/>
        <s v="UHS"/>
        <s v="NCLH"/>
        <s v="DAY"/>
        <s v="SJM"/>
        <s v="TECH"/>
        <s v="SOLV"/>
        <s v="ALLE"/>
        <s v="BG"/>
        <s v="AIZ"/>
        <s v="IPG"/>
        <s v="BEN"/>
        <s v="EMN"/>
        <s v="ALB"/>
        <s v="MGM"/>
        <s v="AOS"/>
        <s v="WYNN"/>
        <s v="PNW"/>
        <s v="ENPH"/>
        <s v="LKQ"/>
        <s v="FRT"/>
        <s v="CRL"/>
        <s v="GNRC"/>
        <s v="AES"/>
        <s v="GL"/>
        <s v="LW"/>
        <s v="HSIC"/>
        <s v="MKTX"/>
        <s v="MTCH"/>
        <s v="TFX"/>
        <s v="WBA"/>
        <s v="HAS"/>
        <s v="IVZ"/>
        <s v="APA"/>
        <s v="MOS"/>
        <s v="PARA"/>
        <s v="MHK"/>
        <s v="CE"/>
        <s v="HII"/>
        <s v="CZR"/>
        <s v="BWA"/>
        <s v="QRVO"/>
        <s v="FMC"/>
        <s v="AMTM"/>
      </sharedItems>
    </cacheField>
    <cacheField name="Shortname" numFmtId="0">
      <sharedItems/>
    </cacheField>
    <cacheField name="Longname" numFmtId="0">
      <sharedItems/>
    </cacheField>
    <cacheField name="Sector" numFmtId="0">
      <sharedItems count="11">
        <s v="Technology"/>
        <s v="Consumer Cyclical"/>
        <s v="Communication Services"/>
        <s v="Financial Services"/>
        <s v="Consumer Defensive"/>
        <s v="Healthcare"/>
        <s v="Energy"/>
        <s v="Basic Materials"/>
        <s v="Industrials"/>
        <s v="Utilities"/>
        <s v="Real Estate"/>
      </sharedItems>
    </cacheField>
    <cacheField name="Industry" numFmtId="0">
      <sharedItems/>
    </cacheField>
    <cacheField name="Currentprice" numFmtId="0">
      <sharedItems containsSemiMixedTypes="0" containsString="0" containsNumber="1" minValue="9.4" maxValue="8276.7800000000007"/>
    </cacheField>
    <cacheField name="Marketcap" numFmtId="4">
      <sharedItems containsSemiMixedTypes="0" containsString="0" containsNumber="1" containsInteger="1" minValue="4664099328" maxValue="3846819807232"/>
    </cacheField>
    <cacheField name="Marketcap Rating" numFmtId="4">
      <sharedItems count="4">
        <s v="Mega Cap"/>
        <s v="Large Cap"/>
        <s v="Mid Cap"/>
        <s v="Small Cap"/>
      </sharedItems>
    </cacheField>
    <cacheField name="Ebitda" numFmtId="4">
      <sharedItems containsSemiMixedTypes="0" containsString="0" containsNumber="1" containsInteger="1" minValue="-3991000064" maxValue="149547008000"/>
    </cacheField>
    <cacheField name="Revenue Growth" numFmtId="10">
      <sharedItems containsSemiMixedTypes="0" containsString="0" containsNumber="1" minValue="-0.60199999999999998" maxValue="1.6319999999999999"/>
    </cacheField>
    <cacheField name="City" numFmtId="0">
      <sharedItems/>
    </cacheField>
    <cacheField name="State" numFmtId="0">
      <sharedItems containsBlank="1"/>
    </cacheField>
    <cacheField name="Country" numFmtId="0">
      <sharedItems count="8">
        <s v="United States"/>
        <s v="Ireland"/>
        <s v="United Kingdom"/>
        <s v="Switzerland"/>
        <s v="Netherlands"/>
        <s v="Canada"/>
        <s v="Bermuda"/>
        <s v="Singapore"/>
      </sharedItems>
    </cacheField>
    <cacheField name="Performance Tier" numFmtId="0">
      <sharedItems count="3">
        <s v="Medium"/>
        <s v="High"/>
        <s v="Low"/>
      </sharedItems>
    </cacheField>
  </cacheFields>
  <extLst>
    <ext xmlns:x14="http://schemas.microsoft.com/office/spreadsheetml/2009/9/main" uri="{725AE2AE-9491-48be-B2B4-4EB974FC3084}">
      <x14:pivotCacheDefinition pivotCacheId="706187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2">
  <r>
    <s v="NMS"/>
    <x v="0"/>
    <s v="Apple Inc."/>
    <s v="Apple Inc."/>
    <x v="0"/>
    <s v="Consumer Electronics"/>
    <n v="254.49"/>
    <n v="3846819807232"/>
    <x v="0"/>
    <n v="134660997120"/>
    <n v="6.0999999999999999E-2"/>
    <s v="Cupertino"/>
    <s v="CA"/>
    <x v="0"/>
    <x v="0"/>
  </r>
  <r>
    <s v="NMS"/>
    <x v="1"/>
    <s v="NVIDIA Corporation"/>
    <s v="NVIDIA Corporation"/>
    <x v="0"/>
    <s v="Semiconductors"/>
    <n v="134.69999999999999"/>
    <n v="3298803056640"/>
    <x v="0"/>
    <n v="61184000000"/>
    <n v="1.224"/>
    <s v="Santa Clara"/>
    <s v="CA"/>
    <x v="0"/>
    <x v="1"/>
  </r>
  <r>
    <s v="NMS"/>
    <x v="2"/>
    <s v="Microsoft Corporation"/>
    <s v="Microsoft Corporation"/>
    <x v="0"/>
    <s v="Software - Infrastructure"/>
    <n v="436.6"/>
    <n v="3246068596736"/>
    <x v="0"/>
    <n v="136551997440"/>
    <n v="0.16"/>
    <s v="Redmond"/>
    <s v="WA"/>
    <x v="0"/>
    <x v="1"/>
  </r>
  <r>
    <s v="NMS"/>
    <x v="3"/>
    <s v="Amazon.com, Inc."/>
    <s v="Amazon.com, Inc."/>
    <x v="1"/>
    <s v="Internet Retail"/>
    <n v="224.92"/>
    <n v="2365033807872"/>
    <x v="0"/>
    <n v="111583002624"/>
    <n v="0.11"/>
    <s v="Seattle"/>
    <s v="WA"/>
    <x v="0"/>
    <x v="0"/>
  </r>
  <r>
    <s v="NMS"/>
    <x v="4"/>
    <s v="Alphabet Inc."/>
    <s v="Alphabet Inc."/>
    <x v="2"/>
    <s v="Internet Content &amp; Information"/>
    <n v="191.41"/>
    <n v="2351625142272"/>
    <x v="0"/>
    <n v="123469996032"/>
    <n v="0.151"/>
    <s v="Mountain View"/>
    <s v="CA"/>
    <x v="0"/>
    <x v="1"/>
  </r>
  <r>
    <s v="NMS"/>
    <x v="5"/>
    <s v="Alphabet Inc."/>
    <s v="Alphabet Inc."/>
    <x v="2"/>
    <s v="Internet Content &amp; Information"/>
    <n v="192.96"/>
    <n v="2351623045120"/>
    <x v="0"/>
    <n v="123469996032"/>
    <n v="0.151"/>
    <s v="Mountain View"/>
    <s v="CA"/>
    <x v="0"/>
    <x v="1"/>
  </r>
  <r>
    <s v="NMS"/>
    <x v="6"/>
    <s v="Meta Platforms, Inc."/>
    <s v="Meta Platforms, Inc."/>
    <x v="2"/>
    <s v="Internet Content &amp; Information"/>
    <n v="585.25"/>
    <n v="1477457739776"/>
    <x v="0"/>
    <n v="79208996864"/>
    <n v="0.189"/>
    <s v="Menlo Park"/>
    <s v="CA"/>
    <x v="0"/>
    <x v="1"/>
  </r>
  <r>
    <s v="NMS"/>
    <x v="7"/>
    <s v="Tesla, Inc."/>
    <s v="Tesla, Inc."/>
    <x v="1"/>
    <s v="Auto Manufacturers"/>
    <n v="421.06"/>
    <n v="1351627833344"/>
    <x v="0"/>
    <n v="13244000256"/>
    <n v="7.8E-2"/>
    <s v="Austin"/>
    <s v="TX"/>
    <x v="0"/>
    <x v="0"/>
  </r>
  <r>
    <s v="NMS"/>
    <x v="8"/>
    <s v="Broadcom Inc."/>
    <s v="Broadcom Inc."/>
    <x v="0"/>
    <s v="Semiconductors"/>
    <n v="220.79"/>
    <n v="1031217348608"/>
    <x v="0"/>
    <n v="22958000128"/>
    <n v="0.16400000000000001"/>
    <s v="Palo Alto"/>
    <s v="CA"/>
    <x v="0"/>
    <x v="1"/>
  </r>
  <r>
    <s v="NYQ"/>
    <x v="9"/>
    <s v="Berkshire Hathaway Inc. New"/>
    <s v="Berkshire Hathaway Inc."/>
    <x v="3"/>
    <s v="Insurance - Diversified"/>
    <n v="453.2"/>
    <n v="978776031232"/>
    <x v="1"/>
    <n v="149547008000"/>
    <n v="-2E-3"/>
    <s v="Omaha"/>
    <s v="NE"/>
    <x v="0"/>
    <x v="2"/>
  </r>
  <r>
    <s v="NYQ"/>
    <x v="10"/>
    <s v="Walmart Inc."/>
    <s v="Walmart Inc."/>
    <x v="4"/>
    <s v="Discount Stores"/>
    <n v="92.24"/>
    <n v="740999888896"/>
    <x v="1"/>
    <n v="40779001856"/>
    <n v="4.8000000000000001E-2"/>
    <s v="Bentonville"/>
    <s v="AR"/>
    <x v="0"/>
    <x v="2"/>
  </r>
  <r>
    <s v="NYQ"/>
    <x v="11"/>
    <s v="Eli Lilly and Company"/>
    <s v="Eli Lilly and Company"/>
    <x v="5"/>
    <s v="Drug Manufacturers - General"/>
    <n v="767.76"/>
    <n v="690458853376"/>
    <x v="1"/>
    <n v="16566500352"/>
    <n v="0.20399999999999999"/>
    <s v="Indianapolis"/>
    <s v="IN"/>
    <x v="0"/>
    <x v="1"/>
  </r>
  <r>
    <s v="NYQ"/>
    <x v="12"/>
    <s v="JP Morgan Chase &amp; Co."/>
    <s v="JPMorgan Chase &amp; Co."/>
    <x v="3"/>
    <s v="Banks - Diversified"/>
    <n v="237.6"/>
    <n v="668924837888"/>
    <x v="1"/>
    <n v="0"/>
    <n v="0.03"/>
    <s v="New York"/>
    <s v="NY"/>
    <x v="0"/>
    <x v="2"/>
  </r>
  <r>
    <s v="NYQ"/>
    <x v="13"/>
    <s v="Visa Inc."/>
    <s v="Visa Inc."/>
    <x v="3"/>
    <s v="Credit Services"/>
    <n v="317.70999999999998"/>
    <n v="615235846144"/>
    <x v="1"/>
    <n v="24973000704"/>
    <n v="0.11700000000000001"/>
    <s v="San Francisco"/>
    <s v="CA"/>
    <x v="0"/>
    <x v="0"/>
  </r>
  <r>
    <s v="NYQ"/>
    <x v="14"/>
    <s v="Mastercard Incorporated"/>
    <s v="Mastercard Incorporated"/>
    <x v="3"/>
    <s v="Credit Services"/>
    <n v="528.03"/>
    <n v="484642324480"/>
    <x v="1"/>
    <n v="16784000000"/>
    <n v="0.128"/>
    <s v="Purchase"/>
    <s v="NY"/>
    <x v="0"/>
    <x v="0"/>
  </r>
  <r>
    <s v="NYQ"/>
    <x v="15"/>
    <s v="Oracle Corporation"/>
    <s v="Oracle Corporation"/>
    <x v="0"/>
    <s v="Software - Infrastructure"/>
    <n v="169.66"/>
    <n v="474532249600"/>
    <x v="1"/>
    <n v="21802999808"/>
    <n v="6.9000000000000006E-2"/>
    <s v="Austin"/>
    <s v="TX"/>
    <x v="0"/>
    <x v="0"/>
  </r>
  <r>
    <s v="NYQ"/>
    <x v="16"/>
    <s v="Exxon Mobil Corporation"/>
    <s v="Exxon Mobil Corporation"/>
    <x v="6"/>
    <s v="Oil &amp; Gas Integrated"/>
    <n v="105.87"/>
    <n v="465308188672"/>
    <x v="1"/>
    <n v="71537999872"/>
    <n v="-1.4999999999999999E-2"/>
    <s v="Spring"/>
    <s v="TX"/>
    <x v="0"/>
    <x v="2"/>
  </r>
  <r>
    <s v="NYQ"/>
    <x v="17"/>
    <s v="UnitedHealth Group Incorporated"/>
    <s v="UnitedHealth Group Incorporated"/>
    <x v="5"/>
    <s v="Healthcare Plans"/>
    <n v="500.13"/>
    <n v="460261654528"/>
    <x v="1"/>
    <n v="35035000832"/>
    <n v="9.1999999999999998E-2"/>
    <s v="Minnetonka"/>
    <s v="MN"/>
    <x v="0"/>
    <x v="0"/>
  </r>
  <r>
    <s v="NMS"/>
    <x v="18"/>
    <s v="Costco Wholesale Corporation"/>
    <s v="Costco Wholesale Corporation"/>
    <x v="4"/>
    <s v="Discount Stores"/>
    <n v="954.07"/>
    <n v="423510736896"/>
    <x v="1"/>
    <n v="11521999872"/>
    <n v="0.01"/>
    <s v="Issaquah"/>
    <s v="WA"/>
    <x v="0"/>
    <x v="2"/>
  </r>
  <r>
    <s v="NYQ"/>
    <x v="19"/>
    <s v="Procter &amp; Gamble Company (The)"/>
    <s v="The Procter &amp; Gamble Company"/>
    <x v="4"/>
    <s v="Household &amp; Personal Products"/>
    <n v="168.06"/>
    <n v="395788025856"/>
    <x v="1"/>
    <n v="24039999488"/>
    <n v="-6.0000000000000001E-3"/>
    <s v="Cincinnati"/>
    <s v="OH"/>
    <x v="0"/>
    <x v="2"/>
  </r>
  <r>
    <s v="NYQ"/>
    <x v="20"/>
    <s v="Home Depot, Inc. (The)"/>
    <s v="The Home Depot, Inc."/>
    <x v="1"/>
    <s v="Home Improvement Retail"/>
    <n v="392.6"/>
    <n v="389994315776"/>
    <x v="1"/>
    <n v="24757999616"/>
    <n v="6.6000000000000003E-2"/>
    <s v="Atlanta"/>
    <s v="GA"/>
    <x v="0"/>
    <x v="0"/>
  </r>
  <r>
    <s v="NMS"/>
    <x v="21"/>
    <s v="Netflix, Inc."/>
    <s v="Netflix, Inc."/>
    <x v="2"/>
    <s v="Entertainment"/>
    <n v="909.05"/>
    <n v="388580671488"/>
    <x v="1"/>
    <n v="9976898560"/>
    <n v="0.15"/>
    <s v="Los Gatos"/>
    <s v="CA"/>
    <x v="0"/>
    <x v="0"/>
  </r>
  <r>
    <s v="NYQ"/>
    <x v="22"/>
    <s v="Johnson &amp; Johnson"/>
    <s v="Johnson &amp; Johnson"/>
    <x v="5"/>
    <s v="Drug Manufacturers - General"/>
    <n v="144.47"/>
    <n v="347828879360"/>
    <x v="1"/>
    <n v="30051999744"/>
    <n v="5.1999999999999998E-2"/>
    <s v="New Brunswick"/>
    <s v="NJ"/>
    <x v="0"/>
    <x v="0"/>
  </r>
  <r>
    <s v="NYQ"/>
    <x v="23"/>
    <s v="Bank of America Corporation"/>
    <s v="Bank of America Corporation"/>
    <x v="3"/>
    <s v="Banks - Diversified"/>
    <n v="44.17"/>
    <n v="338911100928"/>
    <x v="1"/>
    <n v="0"/>
    <n v="-5.0000000000000001E-3"/>
    <s v="Charlotte"/>
    <s v="NC"/>
    <x v="0"/>
    <x v="2"/>
  </r>
  <r>
    <s v="NYQ"/>
    <x v="24"/>
    <s v="Salesforce, Inc."/>
    <s v="Salesforce, Inc."/>
    <x v="0"/>
    <s v="Software - Application"/>
    <n v="343.65"/>
    <n v="328873050112"/>
    <x v="1"/>
    <n v="9345000448"/>
    <n v="8.4000000000000005E-2"/>
    <s v="San Francisco"/>
    <s v="CA"/>
    <x v="0"/>
    <x v="0"/>
  </r>
  <r>
    <s v="NYQ"/>
    <x v="25"/>
    <s v="AbbVie Inc."/>
    <s v="AbbVie Inc."/>
    <x v="5"/>
    <s v="Drug Manufacturers - General"/>
    <n v="175.58"/>
    <n v="310274424832"/>
    <x v="1"/>
    <n v="25629999104"/>
    <n v="3.7999999999999999E-2"/>
    <s v="North Chicago"/>
    <s v="IL"/>
    <x v="0"/>
    <x v="2"/>
  </r>
  <r>
    <s v="NYQ"/>
    <x v="26"/>
    <s v="Coca-Cola Company (The)"/>
    <s v="The Coca-Cola Company"/>
    <x v="4"/>
    <s v="Beverages - Non-Alcoholic"/>
    <n v="62.55"/>
    <n v="269452886016"/>
    <x v="1"/>
    <n v="14830999552"/>
    <n v="-8.0000000000000002E-3"/>
    <s v="Atlanta"/>
    <s v="GA"/>
    <x v="0"/>
    <x v="2"/>
  </r>
  <r>
    <s v="NMS"/>
    <x v="27"/>
    <s v="T-Mobile US, Inc."/>
    <s v="T-Mobile US, Inc."/>
    <x v="2"/>
    <s v="Telecom Services"/>
    <n v="220.31"/>
    <n v="255667552256"/>
    <x v="1"/>
    <n v="30663999488"/>
    <n v="4.7E-2"/>
    <s v="Bellevue"/>
    <s v="WA"/>
    <x v="0"/>
    <x v="2"/>
  </r>
  <r>
    <s v="NYQ"/>
    <x v="28"/>
    <s v="Chevron Corporation"/>
    <s v="Chevron Corporation"/>
    <x v="6"/>
    <s v="Oil &amp; Gas Integrated"/>
    <n v="142.85"/>
    <n v="254690115584"/>
    <x v="1"/>
    <n v="38942998528"/>
    <n v="-6.4000000000000001E-2"/>
    <s v="San Ramon"/>
    <s v="CA"/>
    <x v="0"/>
    <x v="2"/>
  </r>
  <r>
    <s v="NYQ"/>
    <x v="29"/>
    <s v="Merck &amp; Company, Inc."/>
    <s v="Merck &amp; Co., Inc."/>
    <x v="5"/>
    <s v="Drug Manufacturers - General"/>
    <n v="98.05"/>
    <n v="248031199232"/>
    <x v="1"/>
    <n v="22927998976"/>
    <n v="4.3999999999999997E-2"/>
    <s v="Rahway"/>
    <s v="NJ"/>
    <x v="0"/>
    <x v="2"/>
  </r>
  <r>
    <s v="NYQ"/>
    <x v="30"/>
    <s v="Wells Fargo &amp; Company"/>
    <s v="Wells Fargo &amp; Company"/>
    <x v="3"/>
    <s v="Banks - Diversified"/>
    <n v="70.34"/>
    <n v="234196303872"/>
    <x v="1"/>
    <n v="0"/>
    <n v="-1.7999999999999999E-2"/>
    <s v="San Francisco"/>
    <s v="CA"/>
    <x v="0"/>
    <x v="2"/>
  </r>
  <r>
    <s v="NMS"/>
    <x v="31"/>
    <s v="Cisco Systems, Inc."/>
    <s v="Cisco Systems, Inc."/>
    <x v="0"/>
    <s v="Communication Equipment"/>
    <n v="58.52"/>
    <n v="233071116288"/>
    <x v="1"/>
    <n v="13752000512"/>
    <n v="-5.6000000000000001E-2"/>
    <s v="San Jose"/>
    <s v="CA"/>
    <x v="0"/>
    <x v="2"/>
  </r>
  <r>
    <s v="NYQ"/>
    <x v="32"/>
    <s v="Accenture plc"/>
    <s v="Accenture plc"/>
    <x v="0"/>
    <s v="Information Technology Services"/>
    <n v="366.37"/>
    <n v="229157109760"/>
    <x v="1"/>
    <n v="11065912320"/>
    <n v="2.5999999999999999E-2"/>
    <s v="Dublin"/>
    <m/>
    <x v="1"/>
    <x v="2"/>
  </r>
  <r>
    <s v="NYQ"/>
    <x v="33"/>
    <s v="ServiceNow, Inc."/>
    <s v="ServiceNow, Inc."/>
    <x v="0"/>
    <s v="Software - Application"/>
    <n v="1091.25"/>
    <n v="225143422976"/>
    <x v="1"/>
    <n v="1824000000"/>
    <n v="0.222"/>
    <s v="Santa Clara"/>
    <s v="CA"/>
    <x v="0"/>
    <x v="1"/>
  </r>
  <r>
    <s v="NYQ"/>
    <x v="34"/>
    <s v="American Express Company"/>
    <s v="American Express Company"/>
    <x v="3"/>
    <s v="Credit Services"/>
    <n v="298.64999999999998"/>
    <n v="210382487552"/>
    <x v="1"/>
    <n v="0"/>
    <n v="0.08"/>
    <s v="New York"/>
    <s v="NY"/>
    <x v="0"/>
    <x v="0"/>
  </r>
  <r>
    <s v="NYQ"/>
    <x v="35"/>
    <s v="McDonald's Corporation"/>
    <s v="McDonald's Corporation"/>
    <x v="1"/>
    <s v="Restaurants"/>
    <n v="292.68"/>
    <n v="209740349440"/>
    <x v="1"/>
    <n v="13845499904"/>
    <n v="2.7E-2"/>
    <s v="Chicago"/>
    <s v="IL"/>
    <x v="0"/>
    <x v="2"/>
  </r>
  <r>
    <s v="NMS"/>
    <x v="36"/>
    <s v="Pepsico, Inc."/>
    <s v="PepsiCo, Inc."/>
    <x v="4"/>
    <s v="Beverages - Non-Alcoholic"/>
    <n v="152.79"/>
    <n v="209626349568"/>
    <x v="1"/>
    <n v="16913000448"/>
    <n v="-6.0000000000000001E-3"/>
    <s v="Purchase"/>
    <s v="NY"/>
    <x v="0"/>
    <x v="2"/>
  </r>
  <r>
    <s v="NYQ"/>
    <x v="37"/>
    <s v="Blackstone Inc."/>
    <s v="Blackstone Inc."/>
    <x v="3"/>
    <s v="Asset Management"/>
    <n v="170.84"/>
    <n v="207208415232"/>
    <x v="1"/>
    <n v="0"/>
    <n v="0.54100000000000004"/>
    <s v="New York"/>
    <s v="NY"/>
    <x v="0"/>
    <x v="1"/>
  </r>
  <r>
    <s v="NYQ"/>
    <x v="38"/>
    <s v="International Business Machines"/>
    <s v="International Business Machines Corporation"/>
    <x v="0"/>
    <s v="Information Technology Services"/>
    <n v="223.36"/>
    <n v="206528708608"/>
    <x v="1"/>
    <n v="14675999744"/>
    <n v="1.4999999999999999E-2"/>
    <s v="Armonk"/>
    <s v="NY"/>
    <x v="0"/>
    <x v="2"/>
  </r>
  <r>
    <s v="NYQ"/>
    <x v="39"/>
    <s v="Walt Disney Company (The)"/>
    <s v="The Walt Disney Company"/>
    <x v="2"/>
    <s v="Entertainment"/>
    <n v="112.03"/>
    <n v="202879614976"/>
    <x v="1"/>
    <n v="16750999552"/>
    <n v="3.6999999999999998E-2"/>
    <s v="Burbank"/>
    <s v="CA"/>
    <x v="0"/>
    <x v="2"/>
  </r>
  <r>
    <s v="NMS"/>
    <x v="40"/>
    <s v="Linde plc"/>
    <s v="Linde plc"/>
    <x v="7"/>
    <s v="Specialty Chemicals"/>
    <n v="424.31"/>
    <n v="202038607872"/>
    <x v="1"/>
    <n v="12581000192"/>
    <n v="2.5000000000000001E-2"/>
    <s v="Woking"/>
    <m/>
    <x v="2"/>
    <x v="2"/>
  </r>
  <r>
    <s v="NYQ"/>
    <x v="41"/>
    <s v="Thermo Fisher Scientific Inc"/>
    <s v="Thermo Fisher Scientific Inc."/>
    <x v="5"/>
    <s v="Diagnostics &amp; Research"/>
    <n v="524.04999999999995"/>
    <n v="200449114112"/>
    <x v="1"/>
    <n v="10581999616"/>
    <n v="2E-3"/>
    <s v="Waltham"/>
    <s v="MA"/>
    <x v="0"/>
    <x v="2"/>
  </r>
  <r>
    <s v="NYQ"/>
    <x v="42"/>
    <s v="Morgan Stanley"/>
    <s v="Morgan Stanley"/>
    <x v="3"/>
    <s v="Capital Markets"/>
    <n v="123.44"/>
    <n v="198866780160"/>
    <x v="1"/>
    <n v="0"/>
    <n v="0.16500000000000001"/>
    <s v="New York"/>
    <s v="NY"/>
    <x v="0"/>
    <x v="1"/>
  </r>
  <r>
    <s v="NYQ"/>
    <x v="43"/>
    <s v="Abbott Laboratories"/>
    <s v="Abbott Laboratories"/>
    <x v="5"/>
    <s v="Medical Devices"/>
    <n v="114.23"/>
    <n v="198127370240"/>
    <x v="1"/>
    <n v="10824999936"/>
    <n v="4.9000000000000002E-2"/>
    <s v="North Chicago"/>
    <s v="IL"/>
    <x v="0"/>
    <x v="2"/>
  </r>
  <r>
    <s v="NMS"/>
    <x v="44"/>
    <s v="Adobe Inc."/>
    <s v="Adobe Inc."/>
    <x v="0"/>
    <s v="Software - Infrastructure"/>
    <n v="447.17"/>
    <n v="196844240896"/>
    <x v="1"/>
    <n v="8134000128"/>
    <n v="0.106"/>
    <s v="San Jose"/>
    <s v="CA"/>
    <x v="0"/>
    <x v="0"/>
  </r>
  <r>
    <s v="NMS"/>
    <x v="45"/>
    <s v="Advanced Micro Devices, Inc."/>
    <s v="Advanced Micro Devices, Inc."/>
    <x v="0"/>
    <s v="Semiconductors"/>
    <n v="119.21"/>
    <n v="193455177728"/>
    <x v="1"/>
    <n v="4479000064"/>
    <n v="0.17599999999999999"/>
    <s v="Santa Clara"/>
    <s v="CA"/>
    <x v="0"/>
    <x v="1"/>
  </r>
  <r>
    <s v="NYQ"/>
    <x v="46"/>
    <s v="Philip Morris International Inc"/>
    <s v="Philip Morris International Inc."/>
    <x v="4"/>
    <s v="Tobacco"/>
    <n v="124.22"/>
    <n v="193140981760"/>
    <x v="1"/>
    <n v="15301000192"/>
    <n v="8.4000000000000005E-2"/>
    <s v="Stamford"/>
    <s v="CT"/>
    <x v="0"/>
    <x v="0"/>
  </r>
  <r>
    <s v="NMS"/>
    <x v="47"/>
    <s v="Intuitive Surgical, Inc."/>
    <s v="Intuitive Surgical, Inc."/>
    <x v="5"/>
    <s v="Medical Instruments &amp; Supplies"/>
    <n v="524.42999999999995"/>
    <n v="186790952960"/>
    <x v="1"/>
    <n v="2505100032"/>
    <n v="0.16900000000000001"/>
    <s v="Sunnyvale"/>
    <s v="CA"/>
    <x v="0"/>
    <x v="1"/>
  </r>
  <r>
    <s v="NMS"/>
    <x v="48"/>
    <s v="Palantir Technologies Inc."/>
    <s v="Palantir Technologies Inc."/>
    <x v="0"/>
    <s v="Software - Infrastructure"/>
    <n v="80.55"/>
    <n v="183494524928"/>
    <x v="1"/>
    <n v="397707008"/>
    <n v="0.3"/>
    <s v="Denver"/>
    <s v="CO"/>
    <x v="0"/>
    <x v="1"/>
  </r>
  <r>
    <s v="NYQ"/>
    <x v="49"/>
    <s v="GE Aerospace"/>
    <s v="GE Aerospace"/>
    <x v="8"/>
    <s v="Aerospace &amp; Defense"/>
    <n v="168.37"/>
    <n v="182225174528"/>
    <x v="1"/>
    <n v="8935000064"/>
    <n v="5.8000000000000003E-2"/>
    <s v="Evendale"/>
    <s v="OH"/>
    <x v="0"/>
    <x v="0"/>
  </r>
  <r>
    <s v="NMS"/>
    <x v="50"/>
    <s v="Intuit Inc."/>
    <s v="Intuit Inc."/>
    <x v="0"/>
    <s v="Software - Application"/>
    <n v="643.39"/>
    <n v="180095795200"/>
    <x v="1"/>
    <n v="4496000000"/>
    <n v="0.41"/>
    <s v="Mountain View"/>
    <s v="CA"/>
    <x v="0"/>
    <x v="1"/>
  </r>
  <r>
    <s v="NYQ"/>
    <x v="51"/>
    <s v="Goldman Sachs Group, Inc. (The)"/>
    <s v="The Goldman Sachs Group, Inc."/>
    <x v="3"/>
    <s v="Capital Markets"/>
    <n v="566.1"/>
    <n v="177704452096"/>
    <x v="1"/>
    <n v="0"/>
    <n v="4.2000000000000003E-2"/>
    <s v="New York"/>
    <s v="NY"/>
    <x v="0"/>
    <x v="2"/>
  </r>
  <r>
    <s v="NYQ"/>
    <x v="52"/>
    <s v="Caterpillar, Inc."/>
    <s v="Caterpillar Inc."/>
    <x v="8"/>
    <s v="Farm &amp; Heavy Construction Machinery"/>
    <n v="366.04"/>
    <n v="176724836352"/>
    <x v="1"/>
    <n v="15818999808"/>
    <n v="-4.2000000000000003E-2"/>
    <s v="Irving"/>
    <s v="TX"/>
    <x v="0"/>
    <x v="2"/>
  </r>
  <r>
    <s v="NMS"/>
    <x v="53"/>
    <s v="Texas Instruments Incorporated"/>
    <s v="Texas Instruments Incorporated"/>
    <x v="0"/>
    <s v="Semiconductors"/>
    <n v="186.87"/>
    <n v="170465984512"/>
    <x v="1"/>
    <n v="6896999936"/>
    <n v="-8.4000000000000005E-2"/>
    <s v="Dallas"/>
    <s v="TX"/>
    <x v="0"/>
    <x v="2"/>
  </r>
  <r>
    <s v="NMS"/>
    <x v="54"/>
    <s v="QUALCOMM Incorporated"/>
    <s v="QUALCOMM Incorporated"/>
    <x v="0"/>
    <s v="Semiconductors"/>
    <n v="152.88999999999999"/>
    <n v="169860792320"/>
    <x v="1"/>
    <n v="11959000064"/>
    <n v="0.187"/>
    <s v="San Diego"/>
    <s v="CA"/>
    <x v="0"/>
    <x v="1"/>
  </r>
  <r>
    <s v="NYQ"/>
    <x v="55"/>
    <s v="Verizon Communications Inc."/>
    <s v="Verizon Communications Inc."/>
    <x v="2"/>
    <s v="Telecom Services"/>
    <n v="39.93"/>
    <n v="168090517504"/>
    <x v="1"/>
    <n v="48428998656"/>
    <n v="0"/>
    <s v="New York"/>
    <s v="NY"/>
    <x v="0"/>
    <x v="2"/>
  </r>
  <r>
    <s v="NMS"/>
    <x v="56"/>
    <s v="Booking Holdings Inc. Common St"/>
    <s v="Booking Holdings Inc."/>
    <x v="1"/>
    <s v="Travel Services"/>
    <n v="5048.59"/>
    <n v="167091666944"/>
    <x v="1"/>
    <n v="7183000064"/>
    <n v="8.8999999999999996E-2"/>
    <s v="Norwalk"/>
    <s v="CT"/>
    <x v="0"/>
    <x v="0"/>
  </r>
  <r>
    <s v="NYQ"/>
    <x v="57"/>
    <s v="Danaher Corporation"/>
    <s v="Danaher Corporation"/>
    <x v="5"/>
    <s v="Diagnostics &amp; Research"/>
    <n v="228.55"/>
    <n v="165075959808"/>
    <x v="1"/>
    <n v="7511000064"/>
    <n v="3.1E-2"/>
    <s v="Washington"/>
    <s v="DC"/>
    <x v="0"/>
    <x v="2"/>
  </r>
  <r>
    <s v="NYQ"/>
    <x v="58"/>
    <s v="AT&amp;T Inc."/>
    <s v="AT&amp;T Inc."/>
    <x v="2"/>
    <s v="Telecom Services"/>
    <n v="22.75"/>
    <n v="163237838848"/>
    <x v="1"/>
    <n v="42773000192"/>
    <n v="-5.0000000000000001E-3"/>
    <s v="Dallas"/>
    <s v="TX"/>
    <x v="0"/>
    <x v="2"/>
  </r>
  <r>
    <s v="NYQ"/>
    <x v="59"/>
    <s v="BlackRock, Inc."/>
    <s v="BlackRock, Inc."/>
    <x v="3"/>
    <s v="Asset Management"/>
    <n v="1028.69"/>
    <n v="159322472448"/>
    <x v="1"/>
    <n v="7673999872"/>
    <n v="0.14899999999999999"/>
    <s v="New York"/>
    <s v="NY"/>
    <x v="0"/>
    <x v="0"/>
  </r>
  <r>
    <s v="NYQ"/>
    <x v="60"/>
    <s v="RTX Corporation"/>
    <s v="RTX Corporation"/>
    <x v="8"/>
    <s v="Aerospace &amp; Defense"/>
    <n v="116.48"/>
    <n v="155037220864"/>
    <x v="1"/>
    <n v="12570999808"/>
    <n v="0.49199999999999999"/>
    <s v="Arlington"/>
    <s v="VA"/>
    <x v="0"/>
    <x v="1"/>
  </r>
  <r>
    <s v="NYQ"/>
    <x v="61"/>
    <s v="S&amp;P Global Inc."/>
    <s v="S&amp;P Global Inc."/>
    <x v="3"/>
    <s v="Financial Data &amp; Stock Exchanges"/>
    <n v="491.81"/>
    <n v="152608636928"/>
    <x v="1"/>
    <n v="6645000192"/>
    <n v="0.159"/>
    <s v="New York"/>
    <s v="NY"/>
    <x v="0"/>
    <x v="1"/>
  </r>
  <r>
    <s v="NYQ"/>
    <x v="62"/>
    <s v="Pfizer, Inc."/>
    <s v="Pfizer Inc."/>
    <x v="5"/>
    <s v="Drug Manufacturers - General"/>
    <n v="26.36"/>
    <n v="149381857280"/>
    <x v="1"/>
    <n v="18365999104"/>
    <n v="0.312"/>
    <s v="New York"/>
    <s v="NY"/>
    <x v="0"/>
    <x v="1"/>
  </r>
  <r>
    <s v="NMS"/>
    <x v="63"/>
    <s v="Honeywell International Inc."/>
    <s v="Honeywell International Inc."/>
    <x v="8"/>
    <s v="Conglomerates"/>
    <n v="228.32"/>
    <n v="148464402432"/>
    <x v="1"/>
    <n v="9164000256"/>
    <n v="5.6000000000000001E-2"/>
    <s v="Charlotte"/>
    <s v="NC"/>
    <x v="0"/>
    <x v="0"/>
  </r>
  <r>
    <s v="NYQ"/>
    <x v="64"/>
    <s v="NextEra Energy, Inc."/>
    <s v="NextEra Energy, Inc."/>
    <x v="9"/>
    <s v="Utilities - Regulated Electric"/>
    <n v="71.67"/>
    <n v="147382190080"/>
    <x v="1"/>
    <n v="14577999872"/>
    <n v="5.5E-2"/>
    <s v="Juno Beach"/>
    <s v="FL"/>
    <x v="0"/>
    <x v="0"/>
  </r>
  <r>
    <s v="NMS"/>
    <x v="65"/>
    <s v="Comcast Corporation"/>
    <s v="Comcast Corporation"/>
    <x v="2"/>
    <s v="Telecom Services"/>
    <n v="38.22"/>
    <n v="146250366976"/>
    <x v="1"/>
    <n v="37285998592"/>
    <n v="6.5000000000000002E-2"/>
    <s v="Philadelphia"/>
    <s v="PA"/>
    <x v="0"/>
    <x v="0"/>
  </r>
  <r>
    <s v="NYQ"/>
    <x v="66"/>
    <s v="Arista Networks, Inc."/>
    <s v="Arista Networks Inc"/>
    <x v="0"/>
    <s v="Computer Hardware"/>
    <n v="112.81"/>
    <n v="142113521664"/>
    <x v="1"/>
    <n v="2833341952"/>
    <n v="0.2"/>
    <s v="Santa Clara"/>
    <s v="CA"/>
    <x v="0"/>
    <x v="1"/>
  </r>
  <r>
    <s v="NMS"/>
    <x v="67"/>
    <s v="Amgen Inc."/>
    <s v="Amgen Inc."/>
    <x v="5"/>
    <s v="Drug Manufacturers - General"/>
    <n v="263.38"/>
    <n v="141575438336"/>
    <x v="1"/>
    <n v="12247000064"/>
    <n v="0.23200000000000001"/>
    <s v="Thousand Oaks"/>
    <s v="CA"/>
    <x v="0"/>
    <x v="1"/>
  </r>
  <r>
    <s v="NYQ"/>
    <x v="68"/>
    <s v="Progressive Corporation (The)"/>
    <s v="The Progressive Corporation"/>
    <x v="3"/>
    <s v="Insurance - Property &amp; Casualty"/>
    <n v="239.97"/>
    <n v="140577062912"/>
    <x v="1"/>
    <n v="10823199744"/>
    <n v="0.26700000000000002"/>
    <s v="Mayfield Village"/>
    <s v="OH"/>
    <x v="0"/>
    <x v="1"/>
  </r>
  <r>
    <s v="NYQ"/>
    <x v="69"/>
    <s v="Lowe's Companies, Inc."/>
    <s v="Lowe's Companies, Inc."/>
    <x v="1"/>
    <s v="Home Improvement Retail"/>
    <n v="247.72"/>
    <n v="139875090432"/>
    <x v="1"/>
    <n v="12433000448"/>
    <n v="-5.5E-2"/>
    <s v="Mooresville"/>
    <s v="NC"/>
    <x v="0"/>
    <x v="2"/>
  </r>
  <r>
    <s v="NYQ"/>
    <x v="70"/>
    <s v="Stryker Corporation"/>
    <s v="Stryker Corporation"/>
    <x v="5"/>
    <s v="Medical Devices"/>
    <n v="364.6"/>
    <n v="138991353856"/>
    <x v="1"/>
    <n v="5693000192"/>
    <n v="0.11899999999999999"/>
    <s v="Portage"/>
    <s v="MI"/>
    <x v="0"/>
    <x v="0"/>
  </r>
  <r>
    <s v="NYQ"/>
    <x v="71"/>
    <s v="Union Pacific Corporation"/>
    <s v="Union Pacific Corporation"/>
    <x v="8"/>
    <s v="Railroads"/>
    <n v="226.32"/>
    <n v="137208094720"/>
    <x v="1"/>
    <n v="12030000128"/>
    <n v="2.5000000000000001E-2"/>
    <s v="Omaha"/>
    <s v="NE"/>
    <x v="0"/>
    <x v="2"/>
  </r>
  <r>
    <s v="NYQ"/>
    <x v="72"/>
    <s v="TJX Companies, Inc. (The)"/>
    <s v="The TJX Companies, Inc."/>
    <x v="1"/>
    <s v="Apparel Retail"/>
    <n v="122"/>
    <n v="137147523072"/>
    <x v="1"/>
    <n v="7125000192"/>
    <n v="5.6000000000000001E-2"/>
    <s v="Framingham"/>
    <s v="MA"/>
    <x v="0"/>
    <x v="0"/>
  </r>
  <r>
    <s v="NYQ"/>
    <x v="73"/>
    <s v="KKR &amp; Co. Inc."/>
    <s v="KKR &amp; Co. Inc."/>
    <x v="3"/>
    <s v="Asset Management"/>
    <n v="147.58000000000001"/>
    <n v="136186535936"/>
    <x v="1"/>
    <n v="0"/>
    <n v="0.23799999999999999"/>
    <s v="New York"/>
    <s v="NY"/>
    <x v="0"/>
    <x v="1"/>
  </r>
  <r>
    <s v="NYQ"/>
    <x v="74"/>
    <s v="Charles Schwab Corporation (The"/>
    <s v="The Charles Schwab Corporation"/>
    <x v="3"/>
    <s v="Capital Markets"/>
    <n v="74.31"/>
    <n v="136028905472"/>
    <x v="1"/>
    <n v="0"/>
    <n v="5.1999999999999998E-2"/>
    <s v="Westlake"/>
    <s v="TX"/>
    <x v="0"/>
    <x v="0"/>
  </r>
  <r>
    <s v="NYQ"/>
    <x v="75"/>
    <s v="Eaton Corporation, PLC"/>
    <s v="Eaton Corporation plc"/>
    <x v="8"/>
    <s v="Specialty Industrial Machinery"/>
    <n v="338.12"/>
    <n v="133625020416"/>
    <x v="1"/>
    <n v="5449999872"/>
    <n v="7.9000000000000001E-2"/>
    <s v="Dublin"/>
    <m/>
    <x v="1"/>
    <x v="0"/>
  </r>
  <r>
    <s v="NMS"/>
    <x v="76"/>
    <s v="Applied Materials, Inc."/>
    <s v="Applied Materials, Inc."/>
    <x v="0"/>
    <s v="Semiconductor Equipment &amp; Materials"/>
    <n v="163.59"/>
    <n v="133110726656"/>
    <x v="1"/>
    <n v="8204000256"/>
    <n v="5.5E-2"/>
    <s v="Santa Clara"/>
    <s v="CA"/>
    <x v="0"/>
    <x v="0"/>
  </r>
  <r>
    <s v="NYQ"/>
    <x v="77"/>
    <s v="Boeing Company (The)"/>
    <s v="The Boeing Company"/>
    <x v="8"/>
    <s v="Aerospace &amp; Defense"/>
    <n v="177.35"/>
    <n v="132689018880"/>
    <x v="1"/>
    <n v="-3991000064"/>
    <n v="-1.4999999999999999E-2"/>
    <s v="Arlington"/>
    <s v="VA"/>
    <x v="0"/>
    <x v="2"/>
  </r>
  <r>
    <s v="NYQ"/>
    <x v="78"/>
    <s v="Boston Scientific Corporation"/>
    <s v="Boston Scientific Corporation"/>
    <x v="5"/>
    <s v="Medical Devices"/>
    <n v="88.95"/>
    <n v="131097174016"/>
    <x v="1"/>
    <n v="4063000064"/>
    <n v="0.193"/>
    <s v="Marlborough"/>
    <s v="MA"/>
    <x v="0"/>
    <x v="1"/>
  </r>
  <r>
    <s v="NYQ"/>
    <x v="79"/>
    <s v="Citigroup, Inc."/>
    <s v="Citigroup Inc."/>
    <x v="3"/>
    <s v="Banks - Diversified"/>
    <n v="69.19"/>
    <n v="130856288256"/>
    <x v="1"/>
    <n v="0"/>
    <n v="-2.4E-2"/>
    <s v="New York"/>
    <s v="NY"/>
    <x v="0"/>
    <x v="2"/>
  </r>
  <r>
    <s v="NYQ"/>
    <x v="80"/>
    <s v="Uber Technologies, Inc."/>
    <s v="Uber Technologies, Inc."/>
    <x v="0"/>
    <s v="Software - Application"/>
    <n v="60.73"/>
    <n v="127879766016"/>
    <x v="1"/>
    <n v="3444999936"/>
    <n v="0.20399999999999999"/>
    <s v="San Francisco"/>
    <s v="CA"/>
    <x v="0"/>
    <x v="1"/>
  </r>
  <r>
    <s v="NYQ"/>
    <x v="81"/>
    <s v="ConocoPhillips"/>
    <s v="ConocoPhillips"/>
    <x v="6"/>
    <s v="Oil &amp; Gas E&amp;P"/>
    <n v="95.12"/>
    <n v="123043438592"/>
    <x v="1"/>
    <n v="24445999104"/>
    <n v="-7.9000000000000001E-2"/>
    <s v="Houston"/>
    <s v="TX"/>
    <x v="0"/>
    <x v="2"/>
  </r>
  <r>
    <s v="NMS"/>
    <x v="82"/>
    <s v="Palo Alto Networks, Inc."/>
    <s v="Palo Alto Networks, Inc."/>
    <x v="0"/>
    <s v="Software - Infrastructure"/>
    <n v="186.78"/>
    <n v="122565033984"/>
    <x v="1"/>
    <n v="1094400000"/>
    <n v="0.121"/>
    <s v="Santa Clara"/>
    <s v="CA"/>
    <x v="0"/>
    <x v="0"/>
  </r>
  <r>
    <s v="NMS"/>
    <x v="83"/>
    <s v="Automatic Data Processing, Inc."/>
    <s v="Automatic Data Processing, Inc."/>
    <x v="0"/>
    <s v="Software - Application"/>
    <n v="294.02"/>
    <n v="119800504320"/>
    <x v="1"/>
    <n v="5733100032"/>
    <n v="7.0999999999999994E-2"/>
    <s v="Roseland"/>
    <s v="NJ"/>
    <x v="0"/>
    <x v="0"/>
  </r>
  <r>
    <s v="NYQ"/>
    <x v="84"/>
    <s v="Deere &amp; Company"/>
    <s v="Deere &amp; Company"/>
    <x v="8"/>
    <s v="Farm &amp; Heavy Construction Machinery"/>
    <n v="432.49"/>
    <n v="117453471744"/>
    <x v="1"/>
    <n v="14364000256"/>
    <n v="-0.16800000000000001"/>
    <s v="Moline"/>
    <s v="IL"/>
    <x v="0"/>
    <x v="2"/>
  </r>
  <r>
    <s v="NYQ"/>
    <x v="85"/>
    <s v="Fiserv, Inc."/>
    <s v="Fiserv, Inc."/>
    <x v="0"/>
    <s v="Information Technology Services"/>
    <n v="206.05"/>
    <n v="117225758720"/>
    <x v="1"/>
    <n v="8766000128"/>
    <n v="7.0000000000000007E-2"/>
    <s v="Milwaukee"/>
    <s v="WI"/>
    <x v="0"/>
    <x v="0"/>
  </r>
  <r>
    <s v="NYQ"/>
    <x v="86"/>
    <s v="Bristol-Myers Squibb Company"/>
    <s v="Bristol-Myers Squibb Company"/>
    <x v="5"/>
    <s v="Drug Manufacturers - General"/>
    <n v="57.33"/>
    <n v="116275560448"/>
    <x v="1"/>
    <n v="19161999360"/>
    <n v="8.4000000000000005E-2"/>
    <s v="Princeton"/>
    <s v="NJ"/>
    <x v="0"/>
    <x v="0"/>
  </r>
  <r>
    <s v="NYQ"/>
    <x v="87"/>
    <s v="Lockheed Martin Corporation"/>
    <s v="Lockheed Martin Corporation"/>
    <x v="8"/>
    <s v="Aerospace &amp; Defense"/>
    <n v="489.02"/>
    <n v="115914858496"/>
    <x v="1"/>
    <n v="10225999872"/>
    <n v="1.2999999999999999E-2"/>
    <s v="Bethesda"/>
    <s v="MD"/>
    <x v="0"/>
    <x v="2"/>
  </r>
  <r>
    <s v="NMS"/>
    <x v="88"/>
    <s v="Gilead Sciences, Inc."/>
    <s v="Gilead Sciences, Inc."/>
    <x v="5"/>
    <s v="Drug Manufacturers - General"/>
    <n v="92.57"/>
    <n v="115367206912"/>
    <x v="1"/>
    <n v="13948999680"/>
    <n v="7.0000000000000007E-2"/>
    <s v="Foster City"/>
    <s v="CA"/>
    <x v="0"/>
    <x v="0"/>
  </r>
  <r>
    <s v="NYQ"/>
    <x v="89"/>
    <s v="Nike, Inc."/>
    <s v="NIKE, Inc."/>
    <x v="1"/>
    <s v="Footwear &amp; Accessories"/>
    <n v="76.94"/>
    <n v="114525192192"/>
    <x v="1"/>
    <n v="7200999936"/>
    <n v="-0.104"/>
    <s v="Beaverton"/>
    <s v="OR"/>
    <x v="0"/>
    <x v="2"/>
  </r>
  <r>
    <s v="NYQ"/>
    <x v="90"/>
    <s v="Chubb Limited"/>
    <s v="Chubb Limited"/>
    <x v="3"/>
    <s v="Insurance - Property &amp; Casualty"/>
    <n v="273.2"/>
    <n v="110126374912"/>
    <x v="1"/>
    <n v="11363000320"/>
    <n v="7.8E-2"/>
    <s v="Zurich"/>
    <m/>
    <x v="3"/>
    <x v="0"/>
  </r>
  <r>
    <s v="NYQ"/>
    <x v="91"/>
    <s v="United Parcel Service, Inc."/>
    <s v="United Parcel Service, Inc."/>
    <x v="8"/>
    <s v="Integrated Freight &amp; Logistics"/>
    <n v="125.68"/>
    <n v="107251539968"/>
    <x v="1"/>
    <n v="12007999488"/>
    <n v="5.6000000000000001E-2"/>
    <s v="Atlanta"/>
    <s v="GA"/>
    <x v="0"/>
    <x v="0"/>
  </r>
  <r>
    <s v="NMS"/>
    <x v="92"/>
    <s v="Analog Devices, Inc."/>
    <s v="Analog Devices, Inc."/>
    <x v="0"/>
    <s v="Semiconductors"/>
    <n v="211.78"/>
    <n v="105105776640"/>
    <x v="1"/>
    <n v="4361349120"/>
    <n v="-0.248"/>
    <s v="Wilmington"/>
    <s v="MA"/>
    <x v="0"/>
    <x v="2"/>
  </r>
  <r>
    <s v="NYQ"/>
    <x v="93"/>
    <s v="Marsh &amp; McLennan Companies, Inc"/>
    <s v="Marsh &amp; McLennan Companies, Inc."/>
    <x v="3"/>
    <s v="Insurance Brokers"/>
    <n v="211.74"/>
    <n v="103990173696"/>
    <x v="1"/>
    <n v="7246000128"/>
    <n v="5.8999999999999997E-2"/>
    <s v="New York"/>
    <s v="NY"/>
    <x v="0"/>
    <x v="0"/>
  </r>
  <r>
    <s v="NYQ"/>
    <x v="94"/>
    <s v="Medtronic plc."/>
    <s v="Medtronic plc"/>
    <x v="5"/>
    <s v="Medical Devices"/>
    <n v="81.03"/>
    <n v="103903961088"/>
    <x v="1"/>
    <n v="9013000192"/>
    <n v="2.8000000000000001E-2"/>
    <s v="Galway"/>
    <m/>
    <x v="1"/>
    <x v="2"/>
  </r>
  <r>
    <s v="NMS"/>
    <x v="95"/>
    <s v="Vertex Pharmaceuticals Incorpor"/>
    <s v="Vertex Pharmaceuticals Incorporated"/>
    <x v="5"/>
    <s v="Biotechnology"/>
    <n v="397.27"/>
    <n v="102308536320"/>
    <x v="1"/>
    <n v="4446600192"/>
    <n v="0.11600000000000001"/>
    <s v="Boston"/>
    <s v="MA"/>
    <x v="0"/>
    <x v="0"/>
  </r>
  <r>
    <s v="NMS"/>
    <x v="96"/>
    <s v="Micron Technology, Inc."/>
    <s v="Micron Technology, Inc."/>
    <x v="0"/>
    <s v="Semiconductors"/>
    <n v="90.12"/>
    <n v="100408999936"/>
    <x v="1"/>
    <n v="8944000000"/>
    <n v="0.93300000000000005"/>
    <s v="Boise"/>
    <s v="ID"/>
    <x v="0"/>
    <x v="1"/>
  </r>
  <r>
    <s v="NMS"/>
    <x v="97"/>
    <s v="Starbucks Corporation"/>
    <s v="Starbucks Corporation"/>
    <x v="1"/>
    <s v="Restaurants"/>
    <n v="87.97"/>
    <n v="99740385280"/>
    <x v="2"/>
    <n v="6700000256"/>
    <n v="-3.2000000000000001E-2"/>
    <s v="Seattle"/>
    <s v="WA"/>
    <x v="0"/>
    <x v="2"/>
  </r>
  <r>
    <s v="NYQ"/>
    <x v="98"/>
    <s v="Prologis, Inc."/>
    <s v="Prologis, Inc."/>
    <x v="10"/>
    <s v="REIT - Industrial"/>
    <n v="103.32"/>
    <n v="95692398592"/>
    <x v="2"/>
    <n v="5739131904"/>
    <n v="6.8000000000000005E-2"/>
    <s v="San Francisco"/>
    <s v="CA"/>
    <x v="0"/>
    <x v="0"/>
  </r>
  <r>
    <s v="NYQ"/>
    <x v="99"/>
    <s v="GE Vernova Inc."/>
    <s v="GE Vernova Inc."/>
    <x v="9"/>
    <s v="Utilities - Renewable"/>
    <n v="342.66"/>
    <n v="94455259136"/>
    <x v="2"/>
    <n v="1396999936"/>
    <n v="0.08"/>
    <s v="Cambridge"/>
    <s v="MA"/>
    <x v="0"/>
    <x v="0"/>
  </r>
  <r>
    <s v="NMS"/>
    <x v="100"/>
    <s v="Lam Research Corporation"/>
    <s v="Lam Research Corporation"/>
    <x v="0"/>
    <s v="Semiconductor Equipment &amp; Materials"/>
    <n v="71.790000000000006"/>
    <n v="92371476480"/>
    <x v="2"/>
    <n v="4920197120"/>
    <n v="0.19700000000000001"/>
    <s v="Fremont"/>
    <s v="CA"/>
    <x v="0"/>
    <x v="1"/>
  </r>
  <r>
    <s v="NYQ"/>
    <x v="101"/>
    <s v="Altria Group, Inc."/>
    <s v="Altria Group, Inc."/>
    <x v="4"/>
    <s v="Tobacco"/>
    <n v="53.84"/>
    <n v="91248566272"/>
    <x v="2"/>
    <n v="12216000512"/>
    <n v="1.2999999999999999E-2"/>
    <s v="Richmond"/>
    <s v="VA"/>
    <x v="0"/>
    <x v="2"/>
  </r>
  <r>
    <s v="NYQ"/>
    <x v="102"/>
    <s v="Southern Company (The)"/>
    <s v="The Southern Company"/>
    <x v="9"/>
    <s v="Utilities - Regulated Electric"/>
    <n v="82.86"/>
    <n v="90788044800"/>
    <x v="2"/>
    <n v="13061000192"/>
    <n v="4.2000000000000003E-2"/>
    <s v="Atlanta"/>
    <s v="GA"/>
    <x v="0"/>
    <x v="2"/>
  </r>
  <r>
    <s v="NMS"/>
    <x v="103"/>
    <s v="Equinix, Inc."/>
    <s v="Equinix, Inc."/>
    <x v="10"/>
    <s v="REIT - Specialty"/>
    <n v="927.22"/>
    <n v="89465782272"/>
    <x v="2"/>
    <n v="3352907008"/>
    <n v="0.189"/>
    <s v="Redwood City"/>
    <s v="CA"/>
    <x v="0"/>
    <x v="1"/>
  </r>
  <r>
    <s v="NMS"/>
    <x v="104"/>
    <s v="CrowdStrike Holdings, Inc."/>
    <s v="CrowdStrike Holdings, Inc."/>
    <x v="0"/>
    <s v="Software - Infrastructure"/>
    <n v="362.29"/>
    <n v="89236021248"/>
    <x v="2"/>
    <n v="187490000"/>
    <n v="0.317"/>
    <s v="Austin"/>
    <s v="TX"/>
    <x v="0"/>
    <x v="1"/>
  </r>
  <r>
    <s v="NMS"/>
    <x v="105"/>
    <s v="PayPal Holdings, Inc."/>
    <s v="PayPal Holdings, Inc."/>
    <x v="3"/>
    <s v="Credit Services"/>
    <n v="87.13"/>
    <n v="87351312384"/>
    <x v="2"/>
    <n v="6120999936"/>
    <n v="5.8000000000000003E-2"/>
    <s v="San Jose"/>
    <s v="CA"/>
    <x v="0"/>
    <x v="0"/>
  </r>
  <r>
    <s v="NYQ"/>
    <x v="106"/>
    <s v="Sherwin-Williams Company (The)"/>
    <s v="The Sherwin-Williams Company"/>
    <x v="7"/>
    <s v="Specialty Chemicals"/>
    <n v="345.47"/>
    <n v="87007649792"/>
    <x v="2"/>
    <n v="4399799808"/>
    <n v="7.0000000000000001E-3"/>
    <s v="Cleveland"/>
    <s v="OH"/>
    <x v="0"/>
    <x v="2"/>
  </r>
  <r>
    <s v="NYQ"/>
    <x v="107"/>
    <s v="Intercontinental Exchange Inc."/>
    <s v="Intercontinental Exchange, Inc."/>
    <x v="3"/>
    <s v="Financial Data &amp; Stock Exchanges"/>
    <n v="150.31"/>
    <n v="86304546816"/>
    <x v="2"/>
    <n v="5558000128"/>
    <n v="0.17299999999999999"/>
    <s v="Atlanta"/>
    <s v="GA"/>
    <x v="0"/>
    <x v="1"/>
  </r>
  <r>
    <s v="NMS"/>
    <x v="108"/>
    <s v="CME Group Inc."/>
    <s v="CME Group Inc."/>
    <x v="3"/>
    <s v="Financial Data &amp; Stock Exchanges"/>
    <n v="238.53"/>
    <n v="85957140480"/>
    <x v="2"/>
    <n v="4209900032"/>
    <n v="0.185"/>
    <s v="Chicago"/>
    <s v="IL"/>
    <x v="0"/>
    <x v="1"/>
  </r>
  <r>
    <s v="NYQ"/>
    <x v="109"/>
    <s v="American Tower Corporation (REI"/>
    <s v="American Tower Corporation"/>
    <x v="10"/>
    <s v="REIT - Specialty"/>
    <n v="183.73"/>
    <n v="85855002624"/>
    <x v="2"/>
    <n v="6966099968"/>
    <n v="0"/>
    <s v="Boston"/>
    <s v="MA"/>
    <x v="0"/>
    <x v="2"/>
  </r>
  <r>
    <s v="NYQ"/>
    <x v="110"/>
    <s v="Amphenol Corporation"/>
    <s v="Amphenol Corporation"/>
    <x v="0"/>
    <s v="Electronic Components"/>
    <n v="70.58"/>
    <n v="85091958784"/>
    <x v="2"/>
    <n v="3586299904"/>
    <n v="0.26200000000000001"/>
    <s v="Wallingford"/>
    <s v="CT"/>
    <x v="0"/>
    <x v="1"/>
  </r>
  <r>
    <s v="NYQ"/>
    <x v="111"/>
    <s v="Elevance Health, Inc."/>
    <s v="Elevance Health, Inc."/>
    <x v="5"/>
    <s v="Healthcare Plans"/>
    <n v="365.96"/>
    <n v="84874543104"/>
    <x v="2"/>
    <n v="11347999744"/>
    <n v="5.3999999999999999E-2"/>
    <s v="Indianapolis"/>
    <s v="IN"/>
    <x v="0"/>
    <x v="0"/>
  </r>
  <r>
    <s v="NYQ"/>
    <x v="112"/>
    <s v="Trane Technologies plc"/>
    <s v="Trane Technologies plc"/>
    <x v="8"/>
    <s v="Building Products &amp; Equipment"/>
    <n v="377.11"/>
    <n v="84858798080"/>
    <x v="2"/>
    <n v="3691200000"/>
    <n v="0.114"/>
    <s v="Swords"/>
    <m/>
    <x v="1"/>
    <x v="0"/>
  </r>
  <r>
    <s v="NYQ"/>
    <x v="113"/>
    <s v="Moody's Corporation"/>
    <s v="Moody's Corporation"/>
    <x v="3"/>
    <s v="Financial Data &amp; Stock Exchanges"/>
    <n v="466.35"/>
    <n v="84517085184"/>
    <x v="2"/>
    <n v="3313999872"/>
    <n v="0.23200000000000001"/>
    <s v="New York"/>
    <s v="NY"/>
    <x v="0"/>
    <x v="1"/>
  </r>
  <r>
    <s v="NYQ"/>
    <x v="114"/>
    <s v="Chipotle Mexican Grill, Inc."/>
    <s v="Chipotle Mexican Grill, Inc."/>
    <x v="1"/>
    <s v="Restaurants"/>
    <n v="61.87"/>
    <n v="84303437824"/>
    <x v="2"/>
    <n v="2233638912"/>
    <n v="0.13"/>
    <s v="Newport Beach"/>
    <s v="CA"/>
    <x v="0"/>
    <x v="0"/>
  </r>
  <r>
    <s v="NMS"/>
    <x v="115"/>
    <s v="Intel Corporation"/>
    <s v="Intel Corporation"/>
    <x v="0"/>
    <s v="Semiconductors"/>
    <n v="19.52"/>
    <n v="84189757440"/>
    <x v="2"/>
    <n v="10439000064"/>
    <n v="-6.2E-2"/>
    <s v="Santa Clara"/>
    <s v="CA"/>
    <x v="0"/>
    <x v="2"/>
  </r>
  <r>
    <s v="NMS"/>
    <x v="116"/>
    <s v="KLA Corporation"/>
    <s v="KLA Corporation"/>
    <x v="0"/>
    <s v="Semiconductor Equipment &amp; Materials"/>
    <n v="629.37"/>
    <n v="84184530944"/>
    <x v="2"/>
    <n v="4249192960"/>
    <n v="0.185"/>
    <s v="Milpitas"/>
    <s v="CA"/>
    <x v="0"/>
    <x v="1"/>
  </r>
  <r>
    <s v="NMS"/>
    <x v="117"/>
    <s v="Airbnb, Inc."/>
    <s v="Airbnb, Inc."/>
    <x v="1"/>
    <s v="Travel Services"/>
    <n v="134.21"/>
    <n v="83850649600"/>
    <x v="2"/>
    <n v="1672999936"/>
    <n v="9.9000000000000005E-2"/>
    <s v="San Francisco"/>
    <s v="CA"/>
    <x v="0"/>
    <x v="0"/>
  </r>
  <r>
    <s v="NYQ"/>
    <x v="118"/>
    <s v="Duke Energy Corporation (Holdin"/>
    <s v="Duke Energy Corporation"/>
    <x v="9"/>
    <s v="Utilities - Regulated Electric"/>
    <n v="108.28"/>
    <n v="83644350464"/>
    <x v="2"/>
    <n v="14106000384"/>
    <n v="0.02"/>
    <s v="Charlotte"/>
    <s v="NC"/>
    <x v="0"/>
    <x v="2"/>
  </r>
  <r>
    <s v="NYQ"/>
    <x v="119"/>
    <s v="Parker-Hannifin Corporation"/>
    <s v="Parker-Hannifin Corporation"/>
    <x v="8"/>
    <s v="Specialty Industrial Machinery"/>
    <n v="647.20000000000005"/>
    <n v="83307585536"/>
    <x v="2"/>
    <n v="4962157056"/>
    <n v="1.2E-2"/>
    <s v="Cleveland"/>
    <s v="OH"/>
    <x v="0"/>
    <x v="2"/>
  </r>
  <r>
    <s v="NMS"/>
    <x v="120"/>
    <s v="Cadence Design Systems, Inc."/>
    <s v="Cadence Design Systems, Inc."/>
    <x v="0"/>
    <s v="Software - Application"/>
    <n v="301.47000000000003"/>
    <n v="82682068992"/>
    <x v="2"/>
    <n v="1450493056"/>
    <n v="0.188"/>
    <s v="San Jose"/>
    <s v="CA"/>
    <x v="0"/>
    <x v="1"/>
  </r>
  <r>
    <s v="NYQ"/>
    <x v="121"/>
    <s v="Waste Management, Inc."/>
    <s v="Waste Management, Inc."/>
    <x v="8"/>
    <s v="Waste Management"/>
    <n v="205.83"/>
    <n v="82613166080"/>
    <x v="2"/>
    <n v="6381000192"/>
    <n v="7.9000000000000001E-2"/>
    <s v="Houston"/>
    <s v="TX"/>
    <x v="0"/>
    <x v="0"/>
  </r>
  <r>
    <s v="NYQ"/>
    <x v="122"/>
    <s v="Dell Technologies Inc."/>
    <s v="Dell Technologies Inc."/>
    <x v="0"/>
    <s v="Computer Hardware"/>
    <n v="115.77"/>
    <n v="81092141056"/>
    <x v="2"/>
    <n v="8725999616"/>
    <n v="9.0999999999999998E-2"/>
    <s v="Round Rock"/>
    <s v="TX"/>
    <x v="0"/>
    <x v="0"/>
  </r>
  <r>
    <s v="NMS"/>
    <x v="123"/>
    <s v="Mondelez International, Inc."/>
    <s v="Mondelez International, Inc."/>
    <x v="4"/>
    <s v="Confectioners"/>
    <n v="59.39"/>
    <n v="79415713792"/>
    <x v="2"/>
    <n v="7414000128"/>
    <n v="1.9E-2"/>
    <s v="Chicago"/>
    <s v="IL"/>
    <x v="0"/>
    <x v="2"/>
  </r>
  <r>
    <s v="NMS"/>
    <x v="124"/>
    <s v="Marriott International"/>
    <s v="Marriott International, Inc."/>
    <x v="1"/>
    <s v="Lodging"/>
    <n v="283.95999999999998"/>
    <n v="78910488576"/>
    <x v="2"/>
    <n v="4112999936"/>
    <n v="6.6000000000000003E-2"/>
    <s v="Bethesda"/>
    <s v="MD"/>
    <x v="0"/>
    <x v="0"/>
  </r>
  <r>
    <s v="NYQ"/>
    <x v="125"/>
    <s v="Motorola Solutions, Inc."/>
    <s v="Motorola Solutions, Inc."/>
    <x v="0"/>
    <s v="Communication Equipment"/>
    <n v="469.94"/>
    <n v="78536843264"/>
    <x v="2"/>
    <n v="3152000000"/>
    <n v="9.1999999999999998E-2"/>
    <s v="Chicago"/>
    <s v="IL"/>
    <x v="0"/>
    <x v="0"/>
  </r>
  <r>
    <s v="NYQ"/>
    <x v="126"/>
    <s v="Welltower Inc."/>
    <s v="Welltower Inc."/>
    <x v="10"/>
    <s v="REIT - Healthcare Facilities"/>
    <n v="124.64"/>
    <n v="77612081152"/>
    <x v="2"/>
    <n v="2930661888"/>
    <n v="0.28799999999999998"/>
    <s v="Toledo"/>
    <s v="OH"/>
    <x v="0"/>
    <x v="1"/>
  </r>
  <r>
    <s v="NYQ"/>
    <x v="127"/>
    <s v="Aon plc"/>
    <s v="Aon plc"/>
    <x v="3"/>
    <s v="Insurance Brokers"/>
    <n v="358.47"/>
    <n v="77524877312"/>
    <x v="2"/>
    <n v="4295000064"/>
    <n v="0.26"/>
    <s v="Dublin"/>
    <m/>
    <x v="1"/>
    <x v="1"/>
  </r>
  <r>
    <s v="NMS"/>
    <x v="128"/>
    <s v="Regeneron Pharmaceuticals, Inc."/>
    <s v="Regeneron Pharmaceuticals, Inc."/>
    <x v="5"/>
    <s v="Biotechnology"/>
    <n v="701.85"/>
    <n v="77126295552"/>
    <x v="2"/>
    <n v="4598000128"/>
    <n v="0.106"/>
    <s v="Tarrytown"/>
    <s v="NY"/>
    <x v="0"/>
    <x v="0"/>
  </r>
  <r>
    <s v="NYQ"/>
    <x v="129"/>
    <s v="The Cigna Group"/>
    <s v="The Cigna Group"/>
    <x v="5"/>
    <s v="Healthcare Plans"/>
    <n v="276.92"/>
    <n v="77026131968"/>
    <x v="2"/>
    <n v="8554999808"/>
    <n v="0.28000000000000003"/>
    <s v="Bloomfield"/>
    <s v="CT"/>
    <x v="0"/>
    <x v="1"/>
  </r>
  <r>
    <s v="NYQ"/>
    <x v="130"/>
    <s v="HCA Healthcare, Inc."/>
    <s v="HCA Healthcare, Inc."/>
    <x v="5"/>
    <s v="Medical Care Facilities"/>
    <n v="303.62"/>
    <n v="76906029056"/>
    <x v="2"/>
    <n v="13747000320"/>
    <n v="7.9000000000000001E-2"/>
    <s v="Nashville"/>
    <s v="TN"/>
    <x v="0"/>
    <x v="0"/>
  </r>
  <r>
    <s v="NYQ"/>
    <x v="131"/>
    <s v="PNC Financial Services Group, I"/>
    <s v="The PNC Financial Services Group, Inc."/>
    <x v="3"/>
    <s v="Banks - Regional"/>
    <n v="192.76"/>
    <n v="76483887104"/>
    <x v="2"/>
    <n v="0"/>
    <n v="1.7000000000000001E-2"/>
    <s v="Pittsburgh"/>
    <s v="PA"/>
    <x v="0"/>
    <x v="2"/>
  </r>
  <r>
    <s v="NYQ"/>
    <x v="132"/>
    <s v="Illinois Tool Works Inc."/>
    <s v="Illinois Tool Works Inc."/>
    <x v="8"/>
    <s v="Specialty Industrial Machinery"/>
    <n v="258.82"/>
    <n v="76429549568"/>
    <x v="2"/>
    <n v="4652000256"/>
    <n v="-1.6E-2"/>
    <s v="Glenview"/>
    <s v="IL"/>
    <x v="0"/>
    <x v="2"/>
  </r>
  <r>
    <s v="NMS"/>
    <x v="133"/>
    <s v="Synopsys, Inc."/>
    <s v="Synopsys, Inc."/>
    <x v="0"/>
    <s v="Software - Infrastructure"/>
    <n v="492.18"/>
    <n v="76080201728"/>
    <x v="2"/>
    <n v="1652390016"/>
    <n v="0.127"/>
    <s v="Sunnyvale"/>
    <s v="CA"/>
    <x v="0"/>
    <x v="0"/>
  </r>
  <r>
    <s v="NMS"/>
    <x v="134"/>
    <s v="Cintas Corporation"/>
    <s v="Cintas Corporation"/>
    <x v="8"/>
    <s v="Specialty Business Services"/>
    <n v="186.94"/>
    <n v="75429543936"/>
    <x v="2"/>
    <n v="2450383872"/>
    <n v="6.8000000000000005E-2"/>
    <s v="Cincinnati"/>
    <s v="OH"/>
    <x v="0"/>
    <x v="0"/>
  </r>
  <r>
    <s v="NYQ"/>
    <x v="135"/>
    <s v="Colgate-Palmolive Company"/>
    <s v="Colgate-Palmolive Company"/>
    <x v="4"/>
    <s v="Household &amp; Personal Products"/>
    <n v="92.03"/>
    <n v="75189518336"/>
    <x v="2"/>
    <n v="4894000128"/>
    <n v="2.4E-2"/>
    <s v="New York"/>
    <s v="NY"/>
    <x v="0"/>
    <x v="2"/>
  </r>
  <r>
    <s v="NYQ"/>
    <x v="136"/>
    <s v="U.S. Bancorp"/>
    <s v="U.S. Bancorp"/>
    <x v="3"/>
    <s v="Banks - Regional"/>
    <n v="47.92"/>
    <n v="74756628480"/>
    <x v="2"/>
    <n v="0"/>
    <n v="-3.2000000000000001E-2"/>
    <s v="Minneapolis"/>
    <s v="MN"/>
    <x v="0"/>
    <x v="2"/>
  </r>
  <r>
    <s v="NMS"/>
    <x v="137"/>
    <s v="Fortinet, Inc."/>
    <s v="Fortinet, Inc."/>
    <x v="0"/>
    <s v="Software - Infrastructure"/>
    <n v="97.19"/>
    <n v="74491568128"/>
    <x v="2"/>
    <n v="1727900032"/>
    <n v="0.13"/>
    <s v="Sunnyvale"/>
    <s v="CA"/>
    <x v="0"/>
    <x v="0"/>
  </r>
  <r>
    <s v="NYQ"/>
    <x v="138"/>
    <s v="Zoetis Inc."/>
    <s v="Zoetis Inc."/>
    <x v="5"/>
    <s v="Drug Manufacturers - Specialty &amp; Generic"/>
    <n v="164.84"/>
    <n v="74370031616"/>
    <x v="2"/>
    <n v="3764000000"/>
    <n v="0.11"/>
    <s v="Parsippany"/>
    <s v="NJ"/>
    <x v="0"/>
    <x v="0"/>
  </r>
  <r>
    <s v="NYQ"/>
    <x v="139"/>
    <s v="McKesson Corporation"/>
    <s v="McKesson Corporation"/>
    <x v="5"/>
    <s v="Medical Distribution"/>
    <n v="579.74"/>
    <n v="73592193024"/>
    <x v="2"/>
    <n v="4889999872"/>
    <n v="0.21299999999999999"/>
    <s v="Irving"/>
    <s v="TX"/>
    <x v="0"/>
    <x v="1"/>
  </r>
  <r>
    <s v="NYQ"/>
    <x v="140"/>
    <s v="General Dynamics Corporation"/>
    <s v="General Dynamics Corporation"/>
    <x v="8"/>
    <s v="Aerospace &amp; Defense"/>
    <n v="263.64"/>
    <n v="72492826624"/>
    <x v="2"/>
    <n v="5402999808"/>
    <n v="0.104"/>
    <s v="Reston"/>
    <s v="VA"/>
    <x v="0"/>
    <x v="0"/>
  </r>
  <r>
    <s v="NYQ"/>
    <x v="141"/>
    <s v="Transdigm Group Incorporated"/>
    <s v="TransDigm Group Incorporated"/>
    <x v="8"/>
    <s v="Aerospace &amp; Defense"/>
    <n v="1276.1500000000001"/>
    <n v="71758430208"/>
    <x v="2"/>
    <n v="3888000000"/>
    <n v="0.18"/>
    <s v="Cleveland"/>
    <s v="OH"/>
    <x v="0"/>
    <x v="1"/>
  </r>
  <r>
    <s v="NMS"/>
    <x v="142"/>
    <s v="Constellation Energy Corporatio"/>
    <s v="Constellation Energy Corporation"/>
    <x v="9"/>
    <s v="Utilities - Renewable"/>
    <n v="227.02"/>
    <n v="71004364800"/>
    <x v="2"/>
    <n v="5997000192"/>
    <n v="7.1999999999999995E-2"/>
    <s v="Baltimore"/>
    <s v="MD"/>
    <x v="0"/>
    <x v="0"/>
  </r>
  <r>
    <s v="NYQ"/>
    <x v="143"/>
    <s v="Arthur J. Gallagher &amp; Co."/>
    <s v="Arthur J. Gallagher &amp; Co."/>
    <x v="3"/>
    <s v="Insurance Brokers"/>
    <n v="283.10000000000002"/>
    <n v="70719234048"/>
    <x v="2"/>
    <n v="3382200064"/>
    <n v="0.11899999999999999"/>
    <s v="Rolling Meadows"/>
    <s v="IL"/>
    <x v="0"/>
    <x v="0"/>
  </r>
  <r>
    <s v="NYQ"/>
    <x v="144"/>
    <s v="Emerson Electric Company"/>
    <s v="Emerson Electric Co."/>
    <x v="8"/>
    <s v="Specialty Industrial Machinery"/>
    <n v="124.09"/>
    <n v="70673096704"/>
    <x v="2"/>
    <n v="4614000128"/>
    <n v="0.129"/>
    <s v="Saint Louis"/>
    <s v="MO"/>
    <x v="0"/>
    <x v="0"/>
  </r>
  <r>
    <s v="NYQ"/>
    <x v="145"/>
    <s v="3M Company"/>
    <s v="3M Company"/>
    <x v="8"/>
    <s v="Conglomerates"/>
    <n v="129.28"/>
    <n v="70400581632"/>
    <x v="2"/>
    <n v="8117000192"/>
    <n v="4.0000000000000001E-3"/>
    <s v="Saint Paul"/>
    <s v="MN"/>
    <x v="0"/>
    <x v="2"/>
  </r>
  <r>
    <s v="NMS"/>
    <x v="146"/>
    <s v="O'Reilly Automotive, Inc."/>
    <s v="O'Reilly Automotive, Inc."/>
    <x v="1"/>
    <s v="Specialty Retail"/>
    <n v="1219.1099999999999"/>
    <n v="70380068864"/>
    <x v="2"/>
    <n v="3685244928"/>
    <n v="3.7999999999999999E-2"/>
    <s v="Springfield"/>
    <s v="MO"/>
    <x v="0"/>
    <x v="2"/>
  </r>
  <r>
    <s v="NYQ"/>
    <x v="147"/>
    <s v="Northrop Grumman Corporation"/>
    <s v="Northrop Grumman Corporation"/>
    <x v="8"/>
    <s v="Aerospace &amp; Defense"/>
    <n v="469.54"/>
    <n v="68409634816"/>
    <x v="2"/>
    <n v="4457999872"/>
    <n v="2.3E-2"/>
    <s v="Falls Church"/>
    <s v="VA"/>
    <x v="0"/>
    <x v="2"/>
  </r>
  <r>
    <s v="NYQ"/>
    <x v="148"/>
    <s v="Capital One Financial Corporati"/>
    <s v="Capital One Financial Corporation"/>
    <x v="3"/>
    <s v="Credit Services"/>
    <n v="178.65"/>
    <n v="68156760064"/>
    <x v="2"/>
    <n v="0"/>
    <n v="6.4000000000000001E-2"/>
    <s v="McLean"/>
    <s v="VA"/>
    <x v="0"/>
    <x v="0"/>
  </r>
  <r>
    <s v="NYQ"/>
    <x v="149"/>
    <s v="Ecolab Inc."/>
    <s v="Ecolab Inc."/>
    <x v="7"/>
    <s v="Specialty Chemicals"/>
    <n v="238.29"/>
    <n v="67474665472"/>
    <x v="2"/>
    <n v="3538599936"/>
    <n v="0.17799999999999999"/>
    <s v="Saint Paul"/>
    <s v="MN"/>
    <x v="0"/>
    <x v="1"/>
  </r>
  <r>
    <s v="NYQ"/>
    <x v="150"/>
    <s v="EOG Resources, Inc."/>
    <s v="EOG Resources, Inc."/>
    <x v="6"/>
    <s v="Oil &amp; Gas E&amp;P"/>
    <n v="119.04"/>
    <n v="66954047488"/>
    <x v="2"/>
    <n v="13168000000"/>
    <n v="-3.9E-2"/>
    <s v="Houston"/>
    <s v="TX"/>
    <x v="0"/>
    <x v="2"/>
  </r>
  <r>
    <s v="NYQ"/>
    <x v="151"/>
    <s v="FedEx Corporation"/>
    <s v="FedEx Corporation"/>
    <x v="8"/>
    <s v="Integrated Freight &amp; Logistics"/>
    <n v="275.73"/>
    <n v="66409852928"/>
    <x v="2"/>
    <n v="10885000192"/>
    <n v="0.13900000000000001"/>
    <s v="Memphis"/>
    <s v="TN"/>
    <x v="0"/>
    <x v="0"/>
  </r>
  <r>
    <s v="NYQ"/>
    <x v="152"/>
    <s v="Becton, Dickinson and Company"/>
    <s v="Becton, Dickinson and Company"/>
    <x v="5"/>
    <s v="Medical Instruments &amp; Supplies"/>
    <n v="227.68"/>
    <n v="66029019136"/>
    <x v="2"/>
    <n v="5109000192"/>
    <n v="6.9000000000000006E-2"/>
    <s v="Franklin Lakes"/>
    <s v="NJ"/>
    <x v="0"/>
    <x v="0"/>
  </r>
  <r>
    <s v="NYQ"/>
    <x v="153"/>
    <s v="Air Products and Chemicals, Inc"/>
    <s v="Air Products and Chemicals, Inc."/>
    <x v="7"/>
    <s v="Specialty Chemicals"/>
    <n v="294.99"/>
    <n v="65599582208"/>
    <x v="2"/>
    <n v="4296600064"/>
    <n v="-1E-3"/>
    <s v="Allentown"/>
    <s v="PA"/>
    <x v="0"/>
    <x v="2"/>
  </r>
  <r>
    <s v="NYQ"/>
    <x v="154"/>
    <s v="Williams Companies, Inc. (The)"/>
    <s v="The Williams Companies, Inc."/>
    <x v="6"/>
    <s v="Oil &amp; Gas Midstream"/>
    <n v="53.49"/>
    <n v="65204850688"/>
    <x v="2"/>
    <n v="5864000000"/>
    <n v="4.4999999999999998E-2"/>
    <s v="Tulsa"/>
    <s v="OK"/>
    <x v="0"/>
    <x v="2"/>
  </r>
  <r>
    <s v="NYQ"/>
    <x v="155"/>
    <s v="Simon Property Group, Inc."/>
    <s v="Simon Property Group, Inc."/>
    <x v="10"/>
    <s v="REIT - Retail"/>
    <n v="171.61"/>
    <n v="64434921472"/>
    <x v="2"/>
    <n v="4353110016"/>
    <n v="4.9000000000000002E-2"/>
    <s v="Indianapolis"/>
    <s v="IN"/>
    <x v="0"/>
    <x v="2"/>
  </r>
  <r>
    <s v="NMS"/>
    <x v="156"/>
    <s v="Autodesk, Inc."/>
    <s v="Autodesk, Inc."/>
    <x v="0"/>
    <s v="Software - Application"/>
    <n v="298.12"/>
    <n v="64247537664"/>
    <x v="2"/>
    <n v="1396000000"/>
    <n v="0.11899999999999999"/>
    <s v="San Francisco"/>
    <s v="CA"/>
    <x v="0"/>
    <x v="0"/>
  </r>
  <r>
    <s v="NYQ"/>
    <x v="157"/>
    <s v="Royal Caribbean Cruises Ltd."/>
    <s v="Royal Caribbean Cruises Ltd."/>
    <x v="1"/>
    <s v="Travel Services"/>
    <n v="238.43"/>
    <n v="64107868160"/>
    <x v="2"/>
    <n v="5641999872"/>
    <n v="0.17499999999999999"/>
    <s v="Miami"/>
    <s v="FL"/>
    <x v="0"/>
    <x v="1"/>
  </r>
  <r>
    <s v="NYQ"/>
    <x v="158"/>
    <s v="Republic Services, Inc."/>
    <s v="Republic Services, Inc."/>
    <x v="8"/>
    <s v="Waste Management"/>
    <n v="203.73"/>
    <n v="63798456320"/>
    <x v="2"/>
    <n v="4804800000"/>
    <n v="6.5000000000000002E-2"/>
    <s v="Phoenix"/>
    <s v="AZ"/>
    <x v="0"/>
    <x v="0"/>
  </r>
  <r>
    <s v="NYQ"/>
    <x v="159"/>
    <s v="Carrier Global Corporation"/>
    <s v="Carrier Global Corporation"/>
    <x v="8"/>
    <s v="Building Products &amp; Equipment"/>
    <n v="68.489999999999995"/>
    <n v="61451075584"/>
    <x v="2"/>
    <n v="3318000128"/>
    <n v="0.21299999999999999"/>
    <s v="Palm Beach Gardens"/>
    <s v="FL"/>
    <x v="0"/>
    <x v="1"/>
  </r>
  <r>
    <s v="NMS"/>
    <x v="160"/>
    <s v="CSX Corporation"/>
    <s v="CSX Corporation"/>
    <x v="8"/>
    <s v="Railroads"/>
    <n v="31.85"/>
    <n v="61420175360"/>
    <x v="2"/>
    <n v="7191000064"/>
    <n v="1.2999999999999999E-2"/>
    <s v="Jacksonville"/>
    <s v="FL"/>
    <x v="0"/>
    <x v="2"/>
  </r>
  <r>
    <s v="NYQ"/>
    <x v="161"/>
    <s v="Hilton Worldwide Holdings Inc."/>
    <s v="Hilton Worldwide Holdings Inc."/>
    <x v="1"/>
    <s v="Lodging"/>
    <n v="249.42"/>
    <n v="60803608576"/>
    <x v="2"/>
    <n v="2456999936"/>
    <n v="6.3E-2"/>
    <s v="McLean"/>
    <s v="VA"/>
    <x v="0"/>
    <x v="0"/>
  </r>
  <r>
    <s v="NYQ"/>
    <x v="162"/>
    <s v="Digital Realty Trust, Inc."/>
    <s v="Digital Realty Trust, Inc."/>
    <x v="10"/>
    <s v="REIT - Specialty"/>
    <n v="178.57"/>
    <n v="60376125440"/>
    <x v="2"/>
    <n v="2337596928"/>
    <n v="1.6E-2"/>
    <s v="Austin"/>
    <s v="TX"/>
    <x v="0"/>
    <x v="2"/>
  </r>
  <r>
    <s v="NYQ"/>
    <x v="163"/>
    <s v="Target Corporation"/>
    <s v="Target Corporation"/>
    <x v="4"/>
    <s v="Discount Stores"/>
    <n v="131.47999999999999"/>
    <n v="60245712896"/>
    <x v="2"/>
    <n v="9230999552"/>
    <n v="2.7E-2"/>
    <s v="Minneapolis"/>
    <s v="MN"/>
    <x v="0"/>
    <x v="2"/>
  </r>
  <r>
    <s v="NYQ"/>
    <x v="164"/>
    <s v="Kinder Morgan, Inc."/>
    <s v="Kinder Morgan, Inc."/>
    <x v="6"/>
    <s v="Oil &amp; Gas Midstream"/>
    <n v="26.85"/>
    <n v="59651035136"/>
    <x v="2"/>
    <n v="6568999936"/>
    <n v="-5.2999999999999999E-2"/>
    <s v="Houston"/>
    <s v="TX"/>
    <x v="0"/>
    <x v="2"/>
  </r>
  <r>
    <s v="NYQ"/>
    <x v="165"/>
    <s v="ONEOK, Inc."/>
    <s v="ONEOK, Inc."/>
    <x v="6"/>
    <s v="Oil &amp; Gas Midstream"/>
    <n v="100.08"/>
    <n v="58471841792"/>
    <x v="2"/>
    <n v="5612000256"/>
    <n v="0.19900000000000001"/>
    <s v="Tulsa"/>
    <s v="OK"/>
    <x v="0"/>
    <x v="1"/>
  </r>
  <r>
    <s v="NYQ"/>
    <x v="166"/>
    <s v="Truist Financial Corporation"/>
    <s v="Truist Financial Corporation"/>
    <x v="3"/>
    <s v="Banks - Regional"/>
    <n v="43.32"/>
    <n v="57508167680"/>
    <x v="2"/>
    <n v="0"/>
    <n v="6.0999999999999999E-2"/>
    <s v="Charlotte"/>
    <s v="NC"/>
    <x v="0"/>
    <x v="0"/>
  </r>
  <r>
    <s v="NYQ"/>
    <x v="167"/>
    <s v="AFLAC Incorporated"/>
    <s v="Aflac Incorporated"/>
    <x v="3"/>
    <s v="Insurance - Life"/>
    <n v="102.69"/>
    <n v="57047171072"/>
    <x v="2"/>
    <n v="4779250176"/>
    <n v="-0.40400000000000003"/>
    <s v="Columbus"/>
    <s v="GA"/>
    <x v="0"/>
    <x v="2"/>
  </r>
  <r>
    <s v="NYQ"/>
    <x v="168"/>
    <s v="General Motors Company"/>
    <s v="General Motors Company"/>
    <x v="1"/>
    <s v="Auto Manufacturers"/>
    <n v="51.81"/>
    <n v="56970276864"/>
    <x v="2"/>
    <n v="18371000320"/>
    <n v="0.105"/>
    <s v="Detroit"/>
    <s v="MI"/>
    <x v="0"/>
    <x v="0"/>
  </r>
  <r>
    <s v="NYQ"/>
    <x v="169"/>
    <s v="The Bank of New York Mellon Cor"/>
    <s v="The Bank of New York Mellon Corporation"/>
    <x v="3"/>
    <s v="Banks - Diversified"/>
    <n v="77.62"/>
    <n v="56435798016"/>
    <x v="2"/>
    <n v="0"/>
    <n v="4.7E-2"/>
    <s v="New York"/>
    <s v="NY"/>
    <x v="0"/>
    <x v="2"/>
  </r>
  <r>
    <s v="NMS"/>
    <x v="170"/>
    <s v="Roper Technologies, Inc."/>
    <s v="Roper Technologies, Inc."/>
    <x v="0"/>
    <s v="Software - Application"/>
    <n v="525.4"/>
    <n v="56338120704"/>
    <x v="2"/>
    <n v="2732699904"/>
    <n v="0.129"/>
    <s v="Sarasota"/>
    <s v="FL"/>
    <x v="0"/>
    <x v="0"/>
  </r>
  <r>
    <s v="NYQ"/>
    <x v="171"/>
    <s v="MetLife, Inc."/>
    <s v="MetLife, Inc."/>
    <x v="3"/>
    <s v="Insurance - Life"/>
    <n v="81.36"/>
    <n v="56335290368"/>
    <x v="2"/>
    <n v="7036000256"/>
    <n v="0.16200000000000001"/>
    <s v="New York"/>
    <s v="NY"/>
    <x v="0"/>
    <x v="1"/>
  </r>
  <r>
    <s v="NMS"/>
    <x v="172"/>
    <s v="Copart, Inc."/>
    <s v="Copart, Inc."/>
    <x v="8"/>
    <s v="Specialty Business Services"/>
    <n v="58.22"/>
    <n v="56096600064"/>
    <x v="2"/>
    <n v="1754322944"/>
    <n v="7.1999999999999995E-2"/>
    <s v="Dallas"/>
    <s v="TX"/>
    <x v="0"/>
    <x v="0"/>
  </r>
  <r>
    <s v="NYQ"/>
    <x v="173"/>
    <s v="Freeport-McMoRan, Inc."/>
    <s v="Freeport-McMoRan Inc."/>
    <x v="7"/>
    <s v="Copper"/>
    <n v="38.86"/>
    <n v="55839100928"/>
    <x v="2"/>
    <n v="9900000256"/>
    <n v="0.16600000000000001"/>
    <s v="Phoenix"/>
    <s v="AZ"/>
    <x v="0"/>
    <x v="1"/>
  </r>
  <r>
    <s v="NYQ"/>
    <x v="174"/>
    <s v="CVS Health Corporation"/>
    <s v="CVS Health Corporation"/>
    <x v="5"/>
    <s v="Healthcare Plans"/>
    <n v="44.36"/>
    <n v="55823069184"/>
    <x v="2"/>
    <n v="14115000320"/>
    <n v="0.06"/>
    <s v="Woonsocket"/>
    <s v="RI"/>
    <x v="0"/>
    <x v="0"/>
  </r>
  <r>
    <s v="NMS"/>
    <x v="175"/>
    <s v="PACCAR Inc."/>
    <s v="PACCAR Inc"/>
    <x v="8"/>
    <s v="Farm &amp; Heavy Construction Machinery"/>
    <n v="105.32"/>
    <n v="55219380224"/>
    <x v="2"/>
    <n v="5908100096"/>
    <n v="-5.1999999999999998E-2"/>
    <s v="Bellevue"/>
    <s v="WA"/>
    <x v="0"/>
    <x v="2"/>
  </r>
  <r>
    <s v="NYQ"/>
    <x v="176"/>
    <s v="DBA Sempra"/>
    <s v="Sempra"/>
    <x v="9"/>
    <s v="Utilities - Diversified"/>
    <n v="86.81"/>
    <n v="54985363456"/>
    <x v="2"/>
    <n v="4930999808"/>
    <n v="-0.16700000000000001"/>
    <s v="San Diego"/>
    <s v="CA"/>
    <x v="0"/>
    <x v="2"/>
  </r>
  <r>
    <s v="NYQ"/>
    <x v="177"/>
    <s v="AutoZone, Inc."/>
    <s v="AutoZone, Inc."/>
    <x v="1"/>
    <s v="Specialty Retail"/>
    <n v="3253.47"/>
    <n v="54690828288"/>
    <x v="2"/>
    <n v="4338463232"/>
    <n v="0.09"/>
    <s v="Memphis"/>
    <s v="TN"/>
    <x v="0"/>
    <x v="0"/>
  </r>
  <r>
    <s v="NYQ"/>
    <x v="178"/>
    <s v="The Travelers Companies, Inc."/>
    <s v="The Travelers Companies, Inc."/>
    <x v="3"/>
    <s v="Insurance - Property &amp; Casualty"/>
    <n v="240.76"/>
    <n v="54657093632"/>
    <x v="2"/>
    <n v="6719000064"/>
    <n v="0.11899999999999999"/>
    <s v="New York"/>
    <s v="NY"/>
    <x v="0"/>
    <x v="0"/>
  </r>
  <r>
    <s v="NMS"/>
    <x v="179"/>
    <s v="NXP Semiconductors N.V."/>
    <s v="NXP Semiconductors N.V."/>
    <x v="0"/>
    <s v="Semiconductors"/>
    <n v="210.24"/>
    <n v="53433757696"/>
    <x v="2"/>
    <n v="4640000000"/>
    <n v="-5.3999999999999999E-2"/>
    <s v="Eindhoven"/>
    <m/>
    <x v="4"/>
    <x v="2"/>
  </r>
  <r>
    <s v="NYQ"/>
    <x v="180"/>
    <s v="Johnson Controls International "/>
    <s v="Johnson Controls International plc"/>
    <x v="8"/>
    <s v="Building Products &amp; Equipment"/>
    <n v="80.64"/>
    <n v="53398601728"/>
    <x v="2"/>
    <n v="3232000000"/>
    <n v="-9.5000000000000001E-2"/>
    <s v="Cork"/>
    <m/>
    <x v="1"/>
    <x v="2"/>
  </r>
  <r>
    <s v="NYQ"/>
    <x v="181"/>
    <s v="W.W. Grainger, Inc."/>
    <s v="W.W. Grainger, Inc."/>
    <x v="8"/>
    <s v="Industrial Distribution"/>
    <n v="1092.96"/>
    <n v="53227368448"/>
    <x v="2"/>
    <n v="2836999936"/>
    <n v="4.2999999999999997E-2"/>
    <s v="Lake Forest"/>
    <s v="IL"/>
    <x v="0"/>
    <x v="2"/>
  </r>
  <r>
    <s v="NYQ"/>
    <x v="182"/>
    <s v="Norfolk Southern Corporation"/>
    <s v="Norfolk Southern Corporation"/>
    <x v="8"/>
    <s v="Railroads"/>
    <n v="234.15"/>
    <n v="52974096384"/>
    <x v="2"/>
    <n v="5888000000"/>
    <n v="2.7E-2"/>
    <s v="Atlanta"/>
    <s v="GA"/>
    <x v="0"/>
    <x v="2"/>
  </r>
  <r>
    <s v="NYQ"/>
    <x v="183"/>
    <s v="Public Storage"/>
    <s v="Public Storage"/>
    <x v="10"/>
    <s v="REIT - Industrial"/>
    <n v="297.5"/>
    <n v="52116942848"/>
    <x v="2"/>
    <n v="3353046016"/>
    <n v="3.4000000000000002E-2"/>
    <s v="Glendale"/>
    <s v="CA"/>
    <x v="0"/>
    <x v="2"/>
  </r>
  <r>
    <s v="NYQ"/>
    <x v="184"/>
    <s v="Schlumberger N.V."/>
    <s v="Schlumberger Limited"/>
    <x v="6"/>
    <s v="Oil &amp; Gas Equipment &amp; Services"/>
    <n v="36.83"/>
    <n v="52009488384"/>
    <x v="2"/>
    <n v="8130999808"/>
    <n v="0.10199999999999999"/>
    <s v="Houston"/>
    <s v="TX"/>
    <x v="0"/>
    <x v="0"/>
  </r>
  <r>
    <s v="NYQ"/>
    <x v="185"/>
    <s v="Ameriprise Financial, Inc."/>
    <s v="Ameriprise Financial, Inc."/>
    <x v="3"/>
    <s v="Asset Management"/>
    <n v="532.12"/>
    <n v="51623407616"/>
    <x v="2"/>
    <n v="0"/>
    <n v="0.11899999999999999"/>
    <s v="Minneapolis"/>
    <s v="MN"/>
    <x v="0"/>
    <x v="0"/>
  </r>
  <r>
    <s v="NYQ"/>
    <x v="186"/>
    <s v="Allstate Corporation (The)"/>
    <s v="The Allstate Corporation"/>
    <x v="3"/>
    <s v="Insurance - Property &amp; Casualty"/>
    <n v="193.56"/>
    <n v="51255271424"/>
    <x v="2"/>
    <n v="6192999936"/>
    <n v="0.14699999999999999"/>
    <s v="Northbrook"/>
    <s v="IL"/>
    <x v="0"/>
    <x v="0"/>
  </r>
  <r>
    <s v="NYQ"/>
    <x v="187"/>
    <s v="Fair Isaac Corporation"/>
    <s v="Fair Isaac Corporation"/>
    <x v="0"/>
    <s v="Software - Application"/>
    <n v="2090.98"/>
    <n v="50910969856"/>
    <x v="2"/>
    <n v="747456000"/>
    <n v="0.16400000000000001"/>
    <s v="Bozeman"/>
    <s v="MT"/>
    <x v="0"/>
    <x v="1"/>
  </r>
  <r>
    <s v="NMS"/>
    <x v="188"/>
    <s v="Monster Beverage Corporation"/>
    <s v="Monster Beverage Corporation"/>
    <x v="4"/>
    <s v="Beverages - Non-Alcoholic"/>
    <n v="51.72"/>
    <n v="50298736640"/>
    <x v="2"/>
    <n v="2105284992"/>
    <n v="1.2999999999999999E-2"/>
    <s v="Corona"/>
    <s v="CA"/>
    <x v="0"/>
    <x v="2"/>
  </r>
  <r>
    <s v="NMS"/>
    <x v="189"/>
    <s v="Paychex, Inc."/>
    <s v="Paychex, Inc."/>
    <x v="0"/>
    <s v="Software - Application"/>
    <n v="139.54"/>
    <n v="50243190784"/>
    <x v="2"/>
    <n v="2358799872"/>
    <n v="2.5000000000000001E-2"/>
    <s v="Rochester"/>
    <s v="NY"/>
    <x v="0"/>
    <x v="2"/>
  </r>
  <r>
    <s v="NMS"/>
    <x v="190"/>
    <s v="Charter Communications, Inc."/>
    <s v="Charter Communications, Inc."/>
    <x v="2"/>
    <s v="Telecom Services"/>
    <n v="351.5"/>
    <n v="49977675776"/>
    <x v="2"/>
    <n v="21500000256"/>
    <n v="1.6E-2"/>
    <s v="Stamford"/>
    <s v="CT"/>
    <x v="0"/>
    <x v="2"/>
  </r>
  <r>
    <s v="NMS"/>
    <x v="191"/>
    <s v="American Electric Power Company"/>
    <s v="American Electric Power Company, Inc."/>
    <x v="9"/>
    <s v="Utilities - Regulated Electric"/>
    <n v="92.75"/>
    <n v="49395404800"/>
    <x v="2"/>
    <n v="7258299904"/>
    <n v="1.4999999999999999E-2"/>
    <s v="Columbus"/>
    <s v="OH"/>
    <x v="0"/>
    <x v="2"/>
  </r>
  <r>
    <s v="NMS"/>
    <x v="192"/>
    <s v="Ross Stores, Inc."/>
    <s v="Ross Stores, Inc."/>
    <x v="1"/>
    <s v="Apparel Retail"/>
    <n v="149.15"/>
    <n v="49208905728"/>
    <x v="2"/>
    <n v="2983800064"/>
    <n v="7.0999999999999994E-2"/>
    <s v="Dublin"/>
    <s v="CA"/>
    <x v="0"/>
    <x v="0"/>
  </r>
  <r>
    <s v="NYQ"/>
    <x v="193"/>
    <s v="Quanta Services, Inc."/>
    <s v="Quanta Services, Inc."/>
    <x v="8"/>
    <s v="Engineering &amp; Construction"/>
    <n v="328.41"/>
    <n v="48477257728"/>
    <x v="2"/>
    <n v="1868978048"/>
    <n v="0.155"/>
    <s v="Houston"/>
    <s v="TX"/>
    <x v="0"/>
    <x v="1"/>
  </r>
  <r>
    <s v="NYQ"/>
    <x v="194"/>
    <s v="Cummins Inc."/>
    <s v="Cummins Inc."/>
    <x v="8"/>
    <s v="Specialty Industrial Machinery"/>
    <n v="351.38"/>
    <n v="48203010048"/>
    <x v="2"/>
    <n v="4582000128"/>
    <n v="3.0000000000000001E-3"/>
    <s v="Columbus"/>
    <s v="IN"/>
    <x v="0"/>
    <x v="2"/>
  </r>
  <r>
    <s v="NMS"/>
    <x v="195"/>
    <s v="Axon Enterprise, Inc."/>
    <s v="Axon Enterprise, Inc."/>
    <x v="8"/>
    <s v="Aerospace &amp; Defense"/>
    <n v="631.69000000000005"/>
    <n v="48169394176"/>
    <x v="2"/>
    <n v="183220000"/>
    <n v="0.317"/>
    <s v="Scottsdale"/>
    <s v="AZ"/>
    <x v="0"/>
    <x v="1"/>
  </r>
  <r>
    <s v="NYQ"/>
    <x v="196"/>
    <s v="Vistra Corp."/>
    <s v="Vistra Corp."/>
    <x v="9"/>
    <s v="Utilities - Independent Power Producers"/>
    <n v="139.94999999999999"/>
    <n v="47614623744"/>
    <x v="2"/>
    <n v="6019999744"/>
    <n v="0.53900000000000003"/>
    <s v="Irving"/>
    <s v="TX"/>
    <x v="0"/>
    <x v="1"/>
  </r>
  <r>
    <s v="NYQ"/>
    <x v="197"/>
    <s v="United Rentals, Inc."/>
    <s v="United Rentals, Inc."/>
    <x v="8"/>
    <s v="Rental &amp; Leasing Services"/>
    <n v="722.64"/>
    <n v="47421370368"/>
    <x v="2"/>
    <n v="4542000128"/>
    <n v="0.06"/>
    <s v="Stamford"/>
    <s v="CT"/>
    <x v="0"/>
    <x v="0"/>
  </r>
  <r>
    <s v="NYQ"/>
    <x v="198"/>
    <s v="MSCI Inc."/>
    <s v="MSCI Inc."/>
    <x v="3"/>
    <s v="Financial Data &amp; Stock Exchanges"/>
    <n v="604.79999999999995"/>
    <n v="47398957056"/>
    <x v="2"/>
    <n v="1622592000"/>
    <n v="0.159"/>
    <s v="New York"/>
    <s v="NY"/>
    <x v="0"/>
    <x v="1"/>
  </r>
  <r>
    <s v="NMS"/>
    <x v="199"/>
    <s v="lululemon athletica inc."/>
    <s v="Lululemon Athletica Inc."/>
    <x v="1"/>
    <s v="Apparel Retail"/>
    <n v="379.42"/>
    <n v="46207287296"/>
    <x v="2"/>
    <n v="2699964928"/>
    <n v="7.2999999999999995E-2"/>
    <s v="Vancouver"/>
    <s v="BC"/>
    <x v="5"/>
    <x v="0"/>
  </r>
  <r>
    <s v="NYQ"/>
    <x v="200"/>
    <s v="Realty Income Corporation"/>
    <s v="Realty Income Corporation"/>
    <x v="10"/>
    <s v="REIT - Retail"/>
    <n v="52.79"/>
    <n v="46202388480"/>
    <x v="2"/>
    <n v="4485658112"/>
    <n v="0.28599999999999998"/>
    <s v="San Diego"/>
    <s v="CA"/>
    <x v="0"/>
    <x v="1"/>
  </r>
  <r>
    <s v="NYQ"/>
    <x v="201"/>
    <s v="Phillips 66"/>
    <s v="Phillips 66"/>
    <x v="6"/>
    <s v="Oil &amp; Gas Refining &amp; Marketing"/>
    <n v="110.37"/>
    <n v="45581594624"/>
    <x v="2"/>
    <n v="5571999744"/>
    <n v="-0.104"/>
    <s v="Houston"/>
    <s v="TX"/>
    <x v="0"/>
    <x v="2"/>
  </r>
  <r>
    <s v="NYQ"/>
    <x v="202"/>
    <s v="American International Group, I"/>
    <s v="American International Group, Inc."/>
    <x v="3"/>
    <s v="Insurance - Diversified"/>
    <n v="72.69"/>
    <n v="45341773824"/>
    <x v="2"/>
    <n v="8501000192"/>
    <n v="-8.5999999999999993E-2"/>
    <s v="New York"/>
    <s v="NY"/>
    <x v="0"/>
    <x v="2"/>
  </r>
  <r>
    <s v="NMS"/>
    <x v="203"/>
    <s v="Diamondback Energy, Inc."/>
    <s v="Diamondback Energy, Inc."/>
    <x v="6"/>
    <s v="Oil &amp; Gas E&amp;P"/>
    <n v="154.94"/>
    <n v="45240774656"/>
    <x v="2"/>
    <n v="6817999872"/>
    <n v="8.6999999999999994E-2"/>
    <s v="Midland"/>
    <s v="TX"/>
    <x v="0"/>
    <x v="0"/>
  </r>
  <r>
    <s v="NYQ"/>
    <x v="204"/>
    <s v="Dominion Energy, Inc."/>
    <s v="Dominion Energy, Inc."/>
    <x v="9"/>
    <s v="Utilities - Regulated Electric"/>
    <n v="53.66"/>
    <n v="45074935808"/>
    <x v="2"/>
    <n v="7032000000"/>
    <n v="3.4000000000000002E-2"/>
    <s v="Richmond"/>
    <s v="VA"/>
    <x v="0"/>
    <x v="2"/>
  </r>
  <r>
    <s v="NYQ"/>
    <x v="205"/>
    <s v="Howmet Aerospace Inc."/>
    <s v="Howmet Aerospace Inc."/>
    <x v="8"/>
    <s v="Aerospace &amp; Defense"/>
    <n v="110.83"/>
    <n v="45025906688"/>
    <x v="2"/>
    <n v="1772000000"/>
    <n v="0.107"/>
    <s v="Pittsburgh"/>
    <s v="PA"/>
    <x v="0"/>
    <x v="0"/>
  </r>
  <r>
    <s v="NYQ"/>
    <x v="206"/>
    <s v="D.R. Horton, Inc."/>
    <s v="D.R. Horton, Inc."/>
    <x v="1"/>
    <s v="Residential Construction"/>
    <n v="139.61000000000001"/>
    <n v="44790935552"/>
    <x v="2"/>
    <n v="6202899968"/>
    <n v="-4.8000000000000001E-2"/>
    <s v="Arlington"/>
    <s v="TX"/>
    <x v="0"/>
    <x v="2"/>
  </r>
  <r>
    <s v="NYQ"/>
    <x v="207"/>
    <s v="Kroger Company (The)"/>
    <s v="The Kroger Co."/>
    <x v="4"/>
    <s v="Grocery Stores"/>
    <n v="61.85"/>
    <n v="44755030016"/>
    <x v="2"/>
    <n v="8067999744"/>
    <n v="-6.0000000000000001E-3"/>
    <s v="Cincinnati"/>
    <s v="OH"/>
    <x v="0"/>
    <x v="2"/>
  </r>
  <r>
    <s v="NMS"/>
    <x v="208"/>
    <s v="Nasdaq, Inc."/>
    <s v="Nasdaq, Inc."/>
    <x v="3"/>
    <s v="Financial Data &amp; Stock Exchanges"/>
    <n v="77.7"/>
    <n v="44658696192"/>
    <x v="2"/>
    <n v="2512000000"/>
    <n v="0.311"/>
    <s v="New York"/>
    <s v="NY"/>
    <x v="0"/>
    <x v="1"/>
  </r>
  <r>
    <s v="NYQ"/>
    <x v="209"/>
    <s v="Occidental Petroleum Corporatio"/>
    <s v="Occidental Petroleum Corporation"/>
    <x v="6"/>
    <s v="Oil &amp; Gas E&amp;P"/>
    <n v="47.13"/>
    <n v="44224106496"/>
    <x v="2"/>
    <n v="12931000320"/>
    <n v="2E-3"/>
    <s v="Houston"/>
    <s v="TX"/>
    <x v="0"/>
    <x v="2"/>
  </r>
  <r>
    <s v="NYQ"/>
    <x v="210"/>
    <s v="Edwards Lifesciences Corporatio"/>
    <s v="Edwards Lifesciences Corporation"/>
    <x v="5"/>
    <s v="Medical Devices"/>
    <n v="74.81"/>
    <n v="44122935296"/>
    <x v="2"/>
    <n v="2052400000"/>
    <n v="8.8999999999999996E-2"/>
    <s v="Irvine"/>
    <s v="CA"/>
    <x v="0"/>
    <x v="0"/>
  </r>
  <r>
    <s v="NYQ"/>
    <x v="211"/>
    <s v="Cencora, Inc."/>
    <s v="Cencora, Inc."/>
    <x v="5"/>
    <s v="Medical Distribution"/>
    <n v="227.69"/>
    <n v="44007923712"/>
    <x v="2"/>
    <n v="4303009792"/>
    <n v="0.14699999999999999"/>
    <s v="Conshohocken"/>
    <s v="PA"/>
    <x v="0"/>
    <x v="0"/>
  </r>
  <r>
    <s v="NMS"/>
    <x v="212"/>
    <s v="Keurig Dr Pepper Inc."/>
    <s v="Keurig Dr Pepper Inc."/>
    <x v="4"/>
    <s v="Beverages - Non-Alcoholic"/>
    <n v="32.369999999999997"/>
    <n v="43908288512"/>
    <x v="2"/>
    <n v="4230000128"/>
    <n v="2.3E-2"/>
    <s v="Burlington"/>
    <s v="MA"/>
    <x v="0"/>
    <x v="2"/>
  </r>
  <r>
    <s v="NYQ"/>
    <x v="213"/>
    <s v="Fidelity National Information S"/>
    <s v="Fidelity National Information Services, Inc."/>
    <x v="0"/>
    <s v="Information Technology Services"/>
    <n v="81.459999999999994"/>
    <n v="43854315520"/>
    <x v="2"/>
    <n v="3571000064"/>
    <n v="3.1E-2"/>
    <s v="Jacksonville"/>
    <s v="FL"/>
    <x v="0"/>
    <x v="2"/>
  </r>
  <r>
    <s v="NYQ"/>
    <x v="214"/>
    <s v="Kimberly-Clark Corporation"/>
    <s v="Kimberly-Clark Corporation"/>
    <x v="4"/>
    <s v="Household &amp; Personal Products"/>
    <n v="131.32"/>
    <n v="43793252352"/>
    <x v="2"/>
    <n v="3897999872"/>
    <n v="-3.5000000000000003E-2"/>
    <s v="Dallas"/>
    <s v="TX"/>
    <x v="0"/>
    <x v="2"/>
  </r>
  <r>
    <s v="NYQ"/>
    <x v="215"/>
    <s v="Newmont Corporation"/>
    <s v="Newmont Corporation"/>
    <x v="7"/>
    <s v="Gold"/>
    <n v="38.28"/>
    <n v="43579867136"/>
    <x v="2"/>
    <n v="6008999936"/>
    <n v="0.84699999999999998"/>
    <s v="Denver"/>
    <s v="CO"/>
    <x v="0"/>
    <x v="1"/>
  </r>
  <r>
    <s v="NYQ"/>
    <x v="216"/>
    <s v="Discover Financial Services"/>
    <s v="Discover Financial Services"/>
    <x v="3"/>
    <s v="Credit Services"/>
    <n v="173.16"/>
    <n v="43475628032"/>
    <x v="2"/>
    <n v="0"/>
    <n v="0.60499999999999998"/>
    <s v="Riverwoods"/>
    <s v="IL"/>
    <x v="0"/>
    <x v="1"/>
  </r>
  <r>
    <s v="NYQ"/>
    <x v="217"/>
    <s v="Pacific Gas &amp; Electric Co."/>
    <s v="PG&amp;E Corporation"/>
    <x v="9"/>
    <s v="Utilities - Regulated Electric"/>
    <n v="19.82"/>
    <n v="43475365888"/>
    <x v="2"/>
    <n v="9317999616"/>
    <n v="8.9999999999999993E-3"/>
    <s v="Oakland"/>
    <s v="CA"/>
    <x v="0"/>
    <x v="2"/>
  </r>
  <r>
    <s v="NYQ"/>
    <x v="218"/>
    <s v="TE Connectivity plc"/>
    <s v="TE Connectivity plc"/>
    <x v="0"/>
    <s v="Electronic Components"/>
    <n v="143.66999999999999"/>
    <n v="42980601856"/>
    <x v="2"/>
    <n v="3761999872"/>
    <n v="8.0000000000000002E-3"/>
    <s v="Ballybrit"/>
    <m/>
    <x v="1"/>
    <x v="2"/>
  </r>
  <r>
    <s v="NYQ"/>
    <x v="219"/>
    <s v="Marathon Petroleum Corporation"/>
    <s v="Marathon Petroleum Corporation"/>
    <x v="6"/>
    <s v="Oil &amp; Gas Refining &amp; Marketing"/>
    <n v="133.38"/>
    <n v="42866864128"/>
    <x v="2"/>
    <n v="10341000192"/>
    <n v="-0.14799999999999999"/>
    <s v="Findlay"/>
    <s v="OH"/>
    <x v="0"/>
    <x v="2"/>
  </r>
  <r>
    <s v="NMS"/>
    <x v="220"/>
    <s v="Fastenal Company"/>
    <s v="Fastenal Company"/>
    <x v="8"/>
    <s v="Industrial Distribution"/>
    <n v="74.819999999999993"/>
    <n v="42863333376"/>
    <x v="2"/>
    <n v="1693200000"/>
    <n v="3.5000000000000003E-2"/>
    <s v="Winona"/>
    <s v="MN"/>
    <x v="0"/>
    <x v="2"/>
  </r>
  <r>
    <s v="NYQ"/>
    <x v="221"/>
    <s v="AMETEK, Inc."/>
    <s v="AMETEK, Inc."/>
    <x v="8"/>
    <s v="Specialty Industrial Machinery"/>
    <n v="183.36"/>
    <n v="42412634112"/>
    <x v="2"/>
    <n v="2138388992"/>
    <n v="5.2999999999999999E-2"/>
    <s v="Berwyn"/>
    <s v="PA"/>
    <x v="0"/>
    <x v="0"/>
  </r>
  <r>
    <s v="NYQ"/>
    <x v="222"/>
    <s v="Public Service Enterprise Group"/>
    <s v="Public Service Enterprise Group Incorporated"/>
    <x v="9"/>
    <s v="Utilities - Regulated Electric"/>
    <n v="85.06"/>
    <n v="42379018240"/>
    <x v="2"/>
    <n v="4044999936"/>
    <n v="7.5999999999999998E-2"/>
    <s v="Newark"/>
    <s v="NJ"/>
    <x v="0"/>
    <x v="0"/>
  </r>
  <r>
    <s v="NYQ"/>
    <x v="223"/>
    <s v="Prudential Financial, Inc."/>
    <s v="Prudential Financial, Inc."/>
    <x v="3"/>
    <s v="Insurance - Life"/>
    <n v="117.83"/>
    <n v="41939349504"/>
    <x v="2"/>
    <n v="5557333504"/>
    <n v="1.3340000000000001"/>
    <s v="Newark"/>
    <s v="NJ"/>
    <x v="0"/>
    <x v="1"/>
  </r>
  <r>
    <s v="NYQ"/>
    <x v="224"/>
    <s v="Kenvue Inc."/>
    <s v="Kenvue Inc."/>
    <x v="4"/>
    <s v="Household &amp; Personal Products"/>
    <n v="21.77"/>
    <n v="41738752000"/>
    <x v="2"/>
    <n v="3454000128"/>
    <n v="-4.0000000000000001E-3"/>
    <s v="Skillman"/>
    <s v="NJ"/>
    <x v="0"/>
    <x v="2"/>
  </r>
  <r>
    <s v="NYQ"/>
    <x v="225"/>
    <s v="Constellation Brands, Inc."/>
    <s v="Constellation Brands, Inc."/>
    <x v="4"/>
    <s v="Beverages - Brewers"/>
    <n v="227.63"/>
    <n v="41334652928"/>
    <x v="2"/>
    <n v="3887300096"/>
    <n v="2.9000000000000001E-2"/>
    <s v="Victor"/>
    <s v="NY"/>
    <x v="0"/>
    <x v="2"/>
  </r>
  <r>
    <s v="NYQ"/>
    <x v="226"/>
    <s v="Corning Incorporated"/>
    <s v="Corning Incorporated"/>
    <x v="0"/>
    <s v="Electronic Components"/>
    <n v="47.31"/>
    <n v="40507248640"/>
    <x v="2"/>
    <n v="2607000064"/>
    <n v="6.9000000000000006E-2"/>
    <s v="Corning"/>
    <s v="NY"/>
    <x v="0"/>
    <x v="0"/>
  </r>
  <r>
    <s v="NYQ"/>
    <x v="227"/>
    <s v="L3Harris Technologies, Inc."/>
    <s v="L3Harris Technologies, Inc."/>
    <x v="8"/>
    <s v="Aerospace &amp; Defense"/>
    <n v="213.55"/>
    <n v="40503603200"/>
    <x v="2"/>
    <n v="3705999872"/>
    <n v="7.6999999999999999E-2"/>
    <s v="Melbourne"/>
    <s v="FL"/>
    <x v="0"/>
    <x v="0"/>
  </r>
  <r>
    <s v="NYQ"/>
    <x v="228"/>
    <s v="Garmin Ltd."/>
    <s v="Garmin Ltd."/>
    <x v="0"/>
    <s v="Scientific &amp; Technical Instruments"/>
    <n v="208.99"/>
    <n v="40131305472"/>
    <x v="2"/>
    <n v="1596897024"/>
    <n v="0.24099999999999999"/>
    <s v="Schaffhausen"/>
    <m/>
    <x v="3"/>
    <x v="1"/>
  </r>
  <r>
    <s v="NMS"/>
    <x v="229"/>
    <s v="Baker Hughes Company"/>
    <s v="Baker Hughes Company"/>
    <x v="6"/>
    <s v="Oil &amp; Gas Equipment &amp; Services"/>
    <n v="40.32"/>
    <n v="39897690112"/>
    <x v="2"/>
    <n v="4336999936"/>
    <n v="0.04"/>
    <s v="Houston"/>
    <s v="TX"/>
    <x v="0"/>
    <x v="2"/>
  </r>
  <r>
    <s v="NYQ"/>
    <x v="230"/>
    <s v="CBRE Group Inc"/>
    <s v="CBRE Group, Inc."/>
    <x v="10"/>
    <s v="Real Estate Services"/>
    <n v="129.16"/>
    <n v="39525285888"/>
    <x v="2"/>
    <n v="2213600000"/>
    <n v="0.14799999999999999"/>
    <s v="Dallas"/>
    <s v="TX"/>
    <x v="0"/>
    <x v="0"/>
  </r>
  <r>
    <s v="NYQ"/>
    <x v="231"/>
    <s v="Corteva, Inc."/>
    <s v="Corteva, Inc."/>
    <x v="7"/>
    <s v="Agricultural Inputs"/>
    <n v="57.48"/>
    <n v="39505600512"/>
    <x v="2"/>
    <n v="3014000128"/>
    <n v="-0.10199999999999999"/>
    <s v="Indianapolis"/>
    <s v="IN"/>
    <x v="0"/>
    <x v="2"/>
  </r>
  <r>
    <s v="NYQ"/>
    <x v="232"/>
    <s v="Hess Corporation"/>
    <s v="Hess Corporation"/>
    <x v="6"/>
    <s v="Oil &amp; Gas E&amp;P"/>
    <n v="128.19"/>
    <n v="39497650176"/>
    <x v="2"/>
    <n v="6984999936"/>
    <n v="0.13300000000000001"/>
    <s v="New York"/>
    <s v="NY"/>
    <x v="0"/>
    <x v="0"/>
  </r>
  <r>
    <s v="NYQ"/>
    <x v="233"/>
    <s v="Crown Castle Inc."/>
    <s v="Crown Castle Inc."/>
    <x v="10"/>
    <s v="REIT - Specialty"/>
    <n v="90.66"/>
    <n v="39400656896"/>
    <x v="2"/>
    <n v="3993999872"/>
    <n v="-8.9999999999999993E-3"/>
    <s v="Houston"/>
    <s v="TX"/>
    <x v="0"/>
    <x v="2"/>
  </r>
  <r>
    <s v="NYQ"/>
    <x v="234"/>
    <s v="Delta Air Lines, Inc."/>
    <s v="Delta Air Lines, Inc."/>
    <x v="8"/>
    <s v="Airlines"/>
    <n v="60.93"/>
    <n v="39316971520"/>
    <x v="2"/>
    <n v="8415000064"/>
    <n v="1.2E-2"/>
    <s v="Atlanta"/>
    <s v="GA"/>
    <x v="0"/>
    <x v="2"/>
  </r>
  <r>
    <s v="NMS"/>
    <x v="235"/>
    <s v="Cognizant Technology Solutions "/>
    <s v="Cognizant Technology Solutions Corporation"/>
    <x v="0"/>
    <s v="Information Technology Services"/>
    <n v="79.23"/>
    <n v="39284137984"/>
    <x v="2"/>
    <n v="3470000128"/>
    <n v="0.03"/>
    <s v="Teaneck"/>
    <s v="NJ"/>
    <x v="0"/>
    <x v="2"/>
  </r>
  <r>
    <s v="NYQ"/>
    <x v="236"/>
    <s v="Ford Motor Company"/>
    <s v="Ford Motor Company"/>
    <x v="1"/>
    <s v="Auto Manufacturers"/>
    <n v="9.8800000000000008"/>
    <n v="39265984512"/>
    <x v="2"/>
    <n v="9360000000"/>
    <n v="5.5E-2"/>
    <s v="Dearborn"/>
    <s v="MI"/>
    <x v="0"/>
    <x v="0"/>
  </r>
  <r>
    <s v="NMS"/>
    <x v="237"/>
    <s v="Verisk Analytics, Inc."/>
    <s v="Verisk Analytics, Inc."/>
    <x v="8"/>
    <s v="Consulting Services"/>
    <n v="276.86"/>
    <n v="39095676928"/>
    <x v="2"/>
    <n v="1363000064"/>
    <n v="7.0000000000000007E-2"/>
    <s v="Jersey City"/>
    <s v="NJ"/>
    <x v="0"/>
    <x v="0"/>
  </r>
  <r>
    <s v="NMS"/>
    <x v="238"/>
    <s v="Electronic Arts Inc."/>
    <s v="Electronic Arts Inc."/>
    <x v="2"/>
    <s v="Electronic Gaming &amp; Multimedia"/>
    <n v="147.80000000000001"/>
    <n v="38763950080"/>
    <x v="2"/>
    <n v="1890000000"/>
    <n v="5.8000000000000003E-2"/>
    <s v="Redwood City"/>
    <s v="CA"/>
    <x v="0"/>
    <x v="0"/>
  </r>
  <r>
    <s v="NMS"/>
    <x v="239"/>
    <s v="Old Dominion Freight Line, Inc."/>
    <s v="Old Dominion Freight Line, Inc."/>
    <x v="8"/>
    <s v="Trucking"/>
    <n v="181.37"/>
    <n v="38722129920"/>
    <x v="2"/>
    <n v="1971409024"/>
    <n v="-0.03"/>
    <s v="Thomasville"/>
    <s v="NC"/>
    <x v="0"/>
    <x v="2"/>
  </r>
  <r>
    <s v="NMS"/>
    <x v="240"/>
    <s v="Xcel Energy Inc."/>
    <s v="Xcel Energy Inc."/>
    <x v="9"/>
    <s v="Utilities - Regulated Electric"/>
    <n v="67.400000000000006"/>
    <n v="38703910912"/>
    <x v="2"/>
    <n v="5510000128"/>
    <n v="-5.0000000000000001E-3"/>
    <s v="Minneapolis"/>
    <s v="MN"/>
    <x v="0"/>
    <x v="2"/>
  </r>
  <r>
    <s v="NYQ"/>
    <x v="241"/>
    <s v="Targa Resources, Inc."/>
    <s v="Targa Resources Corp."/>
    <x v="6"/>
    <s v="Oil &amp; Gas Midstream"/>
    <n v="176.79"/>
    <n v="38551359488"/>
    <x v="2"/>
    <n v="4021700096"/>
    <n v="-1.2E-2"/>
    <s v="Houston"/>
    <s v="TX"/>
    <x v="0"/>
    <x v="2"/>
  </r>
  <r>
    <s v="NYQ"/>
    <x v="242"/>
    <s v="Agilent Technologies, Inc."/>
    <s v="Agilent Technologies, Inc."/>
    <x v="5"/>
    <s v="Diagnostics &amp; Research"/>
    <n v="134.51"/>
    <n v="38415384576"/>
    <x v="2"/>
    <n v="1564000000"/>
    <n v="-5.6000000000000001E-2"/>
    <s v="Santa Clara"/>
    <s v="CA"/>
    <x v="0"/>
    <x v="2"/>
  </r>
  <r>
    <s v="NYQ"/>
    <x v="243"/>
    <s v="Gartner, Inc."/>
    <s v="Gartner, Inc."/>
    <x v="0"/>
    <s v="Information Technology Services"/>
    <n v="491.25"/>
    <n v="37892227072"/>
    <x v="2"/>
    <n v="1298909952"/>
    <n v="5.3999999999999999E-2"/>
    <s v="Stamford"/>
    <s v="CT"/>
    <x v="0"/>
    <x v="0"/>
  </r>
  <r>
    <s v="NYQ"/>
    <x v="244"/>
    <s v="Las Vegas Sands Corp."/>
    <s v="Las Vegas Sands Corp."/>
    <x v="1"/>
    <s v="Resorts &amp; Casinos"/>
    <n v="52.25"/>
    <n v="37882609664"/>
    <x v="2"/>
    <n v="3863000064"/>
    <n v="-0.04"/>
    <s v="Las Vegas"/>
    <s v="NV"/>
    <x v="0"/>
    <x v="2"/>
  </r>
  <r>
    <s v="NYQ"/>
    <x v="245"/>
    <s v="Sysco Corporation"/>
    <s v="Sysco Corporation"/>
    <x v="4"/>
    <s v="Food Distribution"/>
    <n v="76.97"/>
    <n v="37809664000"/>
    <x v="2"/>
    <n v="4410999808"/>
    <n v="4.3999999999999997E-2"/>
    <s v="Houston"/>
    <s v="TX"/>
    <x v="0"/>
    <x v="2"/>
  </r>
  <r>
    <s v="NYQ"/>
    <x v="246"/>
    <s v="Valero Energy Corporation"/>
    <s v="Valero Energy Corporation"/>
    <x v="6"/>
    <s v="Oil &amp; Gas Refining &amp; Marketing"/>
    <n v="118.59"/>
    <n v="37543813120"/>
    <x v="2"/>
    <n v="7816000000"/>
    <n v="-0.152"/>
    <s v="San Antonio"/>
    <s v="TX"/>
    <x v="0"/>
    <x v="2"/>
  </r>
  <r>
    <s v="NYQ"/>
    <x v="247"/>
    <s v="Otis Worldwide Corporation"/>
    <s v="Otis Worldwide Corporation"/>
    <x v="8"/>
    <s v="Specialty Industrial Machinery"/>
    <n v="93.56"/>
    <n v="37373571072"/>
    <x v="2"/>
    <n v="2507000064"/>
    <n v="7.0000000000000001E-3"/>
    <s v="Farmington"/>
    <s v="CT"/>
    <x v="0"/>
    <x v="2"/>
  </r>
  <r>
    <s v="NYQ"/>
    <x v="248"/>
    <s v="Lennar Corporation"/>
    <s v="Lennar Corporation"/>
    <x v="1"/>
    <s v="Residential Construction"/>
    <n v="138.08000000000001"/>
    <n v="37306593280"/>
    <x v="2"/>
    <n v="5534482944"/>
    <n v="7.9000000000000001E-2"/>
    <s v="Miami"/>
    <s v="FL"/>
    <x v="0"/>
    <x v="0"/>
  </r>
  <r>
    <s v="NMS"/>
    <x v="249"/>
    <s v="Exelon Corporation"/>
    <s v="Exelon Corporation"/>
    <x v="9"/>
    <s v="Utilities - Regulated Electric"/>
    <n v="37.020000000000003"/>
    <n v="37198807040"/>
    <x v="2"/>
    <n v="7148000256"/>
    <n v="2.9000000000000001E-2"/>
    <s v="Chicago"/>
    <s v="IL"/>
    <x v="0"/>
    <x v="2"/>
  </r>
  <r>
    <s v="NYQ"/>
    <x v="250"/>
    <s v="Ingersoll Rand Inc."/>
    <s v="Ingersoll Rand Inc."/>
    <x v="8"/>
    <s v="Specialty Industrial Machinery"/>
    <n v="92.28"/>
    <n v="37189947392"/>
    <x v="2"/>
    <n v="1901100032"/>
    <n v="7.0000000000000007E-2"/>
    <s v="Davidson"/>
    <s v="NC"/>
    <x v="0"/>
    <x v="0"/>
  </r>
  <r>
    <s v="NYQ"/>
    <x v="251"/>
    <s v="Yum! Brands, Inc."/>
    <s v="Yum! Brands, Inc."/>
    <x v="1"/>
    <s v="Restaurants"/>
    <n v="132.36000000000001"/>
    <n v="36937969664"/>
    <x v="2"/>
    <n v="2608000000"/>
    <n v="6.9000000000000006E-2"/>
    <s v="Louisville"/>
    <s v="KY"/>
    <x v="0"/>
    <x v="0"/>
  </r>
  <r>
    <s v="NMS"/>
    <x v="252"/>
    <s v="The Kraft Heinz Company"/>
    <s v="The Kraft Heinz Company"/>
    <x v="4"/>
    <s v="Packaged Foods"/>
    <n v="30.52"/>
    <n v="36903870464"/>
    <x v="2"/>
    <n v="6446000128"/>
    <n v="-2.8000000000000001E-2"/>
    <s v="Pittsburgh"/>
    <s v="PA"/>
    <x v="0"/>
    <x v="2"/>
  </r>
  <r>
    <s v="NMS"/>
    <x v="253"/>
    <s v="GE HealthCare Technologies Inc."/>
    <s v="GE HealthCare Technologies Inc."/>
    <x v="5"/>
    <s v="Health Information Services"/>
    <n v="78.91"/>
    <n v="36051849216"/>
    <x v="2"/>
    <n v="3571000064"/>
    <n v="8.9999999999999993E-3"/>
    <s v="Chicago"/>
    <s v="IL"/>
    <x v="0"/>
    <x v="2"/>
  </r>
  <r>
    <s v="NYQ"/>
    <x v="254"/>
    <s v="IQVIA Holdings, Inc."/>
    <s v="IQVIA Holdings Inc."/>
    <x v="5"/>
    <s v="Diagnostics &amp; Research"/>
    <n v="197.27"/>
    <n v="35804504064"/>
    <x v="2"/>
    <n v="2827000064"/>
    <n v="4.2999999999999997E-2"/>
    <s v="Durham"/>
    <s v="NC"/>
    <x v="0"/>
    <x v="2"/>
  </r>
  <r>
    <s v="NYQ"/>
    <x v="255"/>
    <s v="General Mills, Inc."/>
    <s v="General Mills, Inc."/>
    <x v="4"/>
    <s v="Packaged Foods"/>
    <n v="63.61"/>
    <n v="35063803904"/>
    <x v="2"/>
    <n v="4214599936"/>
    <n v="-1.2E-2"/>
    <s v="Minneapolis"/>
    <s v="MN"/>
    <x v="0"/>
    <x v="2"/>
  </r>
  <r>
    <s v="NYQ"/>
    <x v="256"/>
    <s v="Carnival Corporation"/>
    <s v="Carnival Corporation &amp; plc"/>
    <x v="1"/>
    <s v="Travel Services"/>
    <n v="26.8"/>
    <n v="35054399488"/>
    <x v="2"/>
    <n v="5878000128"/>
    <n v="0.152"/>
    <s v="Miami"/>
    <s v="FL"/>
    <x v="0"/>
    <x v="1"/>
  </r>
  <r>
    <s v="NYQ"/>
    <x v="257"/>
    <s v="ResMed Inc."/>
    <s v="ResMed Inc."/>
    <x v="5"/>
    <s v="Medical Instruments &amp; Supplies"/>
    <n v="237.27"/>
    <n v="34830286848"/>
    <x v="2"/>
    <n v="1632185984"/>
    <n v="0.111"/>
    <s v="San Diego"/>
    <s v="CA"/>
    <x v="0"/>
    <x v="0"/>
  </r>
  <r>
    <s v="NYQ"/>
    <x v="258"/>
    <s v="Vulcan Materials Company (Holdi"/>
    <s v="Vulcan Materials Company"/>
    <x v="7"/>
    <s v="Building Materials"/>
    <n v="263.13"/>
    <n v="34749210624"/>
    <x v="2"/>
    <n v="1985699968"/>
    <n v="-8.3000000000000004E-2"/>
    <s v="Birmingham"/>
    <s v="AL"/>
    <x v="0"/>
    <x v="2"/>
  </r>
  <r>
    <s v="NYQ"/>
    <x v="259"/>
    <s v="The Hershey Company"/>
    <s v="The Hershey Company"/>
    <x v="4"/>
    <s v="Confectioners"/>
    <n v="170.26"/>
    <n v="34452963328"/>
    <x v="2"/>
    <n v="2952748032"/>
    <n v="-1.4E-2"/>
    <s v="Hershey"/>
    <s v="PA"/>
    <x v="0"/>
    <x v="2"/>
  </r>
  <r>
    <s v="NMS"/>
    <x v="260"/>
    <s v="Arch Capital Group Ltd."/>
    <s v="Arch Capital Group Ltd."/>
    <x v="3"/>
    <s v="Insurance - Diversified"/>
    <n v="90.99"/>
    <n v="34234257408"/>
    <x v="2"/>
    <n v="5171999744"/>
    <n v="0.41799999999999998"/>
    <s v="Pembroke"/>
    <m/>
    <x v="6"/>
    <x v="1"/>
  </r>
  <r>
    <s v="NMS"/>
    <x v="261"/>
    <s v="IDEXX Laboratories, Inc."/>
    <s v="IDEXX Laboratories, Inc."/>
    <x v="5"/>
    <s v="Diagnostics &amp; Research"/>
    <n v="412.26"/>
    <n v="33757788160"/>
    <x v="2"/>
    <n v="1299420032"/>
    <n v="6.6000000000000003E-2"/>
    <s v="Westbrook"/>
    <s v="ME"/>
    <x v="0"/>
    <x v="0"/>
  </r>
  <r>
    <s v="NYQ"/>
    <x v="262"/>
    <s v="Westinghouse Air Brake Technolo"/>
    <s v="Westinghouse Air Brake Technologies Corporation"/>
    <x v="8"/>
    <s v="Railroads"/>
    <n v="193.03"/>
    <n v="33179926528"/>
    <x v="2"/>
    <n v="2110000000"/>
    <n v="4.3999999999999997E-2"/>
    <s v="Pittsburgh"/>
    <s v="PA"/>
    <x v="0"/>
    <x v="2"/>
  </r>
  <r>
    <s v="NYQ"/>
    <x v="263"/>
    <s v="Rockwell Automation, Inc."/>
    <s v="Rockwell Automation, Inc."/>
    <x v="8"/>
    <s v="Specialty Industrial Machinery"/>
    <n v="289.79000000000002"/>
    <n v="32755834880"/>
    <x v="2"/>
    <n v="1613699968"/>
    <n v="-0.20599999999999999"/>
    <s v="Milwaukee"/>
    <s v="WI"/>
    <x v="0"/>
    <x v="2"/>
  </r>
  <r>
    <s v="NYQ"/>
    <x v="264"/>
    <s v="Martin Marietta Materials, Inc."/>
    <s v="Martin Marietta Materials, Inc."/>
    <x v="7"/>
    <s v="Building Materials"/>
    <n v="533.69000000000005"/>
    <n v="32618119168"/>
    <x v="2"/>
    <n v="1945500032"/>
    <n v="-5.2999999999999999E-2"/>
    <s v="Raleigh"/>
    <s v="NC"/>
    <x v="0"/>
    <x v="2"/>
  </r>
  <r>
    <s v="NYQ"/>
    <x v="265"/>
    <s v="Extra Space Storage Inc"/>
    <s v="Extra Space Storage Inc."/>
    <x v="10"/>
    <s v="REIT - Industrial"/>
    <n v="147"/>
    <n v="32422465536"/>
    <x v="2"/>
    <n v="2260791040"/>
    <n v="0.12"/>
    <s v="Salt Lake City"/>
    <s v="UT"/>
    <x v="0"/>
    <x v="0"/>
  </r>
  <r>
    <s v="NYQ"/>
    <x v="266"/>
    <s v="DuPont de Nemours, Inc."/>
    <s v="DuPont de Nemours, Inc."/>
    <x v="7"/>
    <s v="Specialty Chemicals"/>
    <n v="77.28"/>
    <n v="32299563008"/>
    <x v="2"/>
    <n v="2977999872"/>
    <n v="4.3999999999999997E-2"/>
    <s v="Wilmington"/>
    <s v="DE"/>
    <x v="0"/>
    <x v="2"/>
  </r>
  <r>
    <s v="NYQ"/>
    <x v="267"/>
    <s v="Entergy Corporation"/>
    <s v="Entergy Corporation"/>
    <x v="9"/>
    <s v="Utilities - Regulated Electric"/>
    <n v="75.13"/>
    <n v="32216944640"/>
    <x v="2"/>
    <n v="4596974080"/>
    <n v="-5.7000000000000002E-2"/>
    <s v="New Orleans"/>
    <s v="LA"/>
    <x v="0"/>
    <x v="2"/>
  </r>
  <r>
    <s v="NYQ"/>
    <x v="268"/>
    <s v="Deckers Outdoor Corporation"/>
    <s v="Deckers Outdoor Corporation"/>
    <x v="1"/>
    <s v="Footwear &amp; Accessories"/>
    <n v="210.97"/>
    <n v="32050984960"/>
    <x v="2"/>
    <n v="1145432064"/>
    <n v="0.20100000000000001"/>
    <s v="Goleta"/>
    <s v="CA"/>
    <x v="0"/>
    <x v="1"/>
  </r>
  <r>
    <s v="NYQ"/>
    <x v="269"/>
    <s v="Equifax, Inc."/>
    <s v="Equifax Inc."/>
    <x v="8"/>
    <s v="Consulting Services"/>
    <n v="258.43"/>
    <n v="32032915456"/>
    <x v="2"/>
    <n v="1697699968"/>
    <n v="9.2999999999999999E-2"/>
    <s v="Atlanta"/>
    <s v="GA"/>
    <x v="0"/>
    <x v="0"/>
  </r>
  <r>
    <s v="NMS"/>
    <x v="270"/>
    <s v="United Airlines Holdings, Inc."/>
    <s v="United Airlines Holdings, Inc."/>
    <x v="8"/>
    <s v="Airlines"/>
    <n v="97.4"/>
    <n v="32032522240"/>
    <x v="2"/>
    <n v="7482999808"/>
    <n v="2.5000000000000001E-2"/>
    <s v="Chicago"/>
    <s v="IL"/>
    <x v="0"/>
    <x v="2"/>
  </r>
  <r>
    <s v="NMS"/>
    <x v="271"/>
    <s v="Willis Towers Watson Public Lim"/>
    <s v="Willis Towers Watson Public Limited Company"/>
    <x v="3"/>
    <s v="Insurance Brokers"/>
    <n v="317.57"/>
    <n v="31987238912"/>
    <x v="2"/>
    <n v="2580999936"/>
    <n v="5.7000000000000002E-2"/>
    <s v="London"/>
    <m/>
    <x v="2"/>
    <x v="0"/>
  </r>
  <r>
    <s v="NMS"/>
    <x v="272"/>
    <s v="Take-Two Interactive Software, "/>
    <s v="Take-Two Interactive Software, Inc."/>
    <x v="2"/>
    <s v="Electronic Gaming &amp; Multimedia"/>
    <n v="181.97"/>
    <n v="31958847488"/>
    <x v="2"/>
    <n v="165600000"/>
    <n v="4.1000000000000002E-2"/>
    <s v="New York"/>
    <s v="NY"/>
    <x v="0"/>
    <x v="2"/>
  </r>
  <r>
    <s v="NYQ"/>
    <x v="273"/>
    <s v="Hartford Financial Services Gro"/>
    <s v="The Hartford Financial Services Group, Inc."/>
    <x v="3"/>
    <s v="Insurance - Property &amp; Casualty"/>
    <n v="109.47"/>
    <n v="31734368256"/>
    <x v="2"/>
    <n v="4254000128"/>
    <n v="9.5000000000000001E-2"/>
    <s v="Hartford"/>
    <s v="CT"/>
    <x v="0"/>
    <x v="0"/>
  </r>
  <r>
    <s v="NYQ"/>
    <x v="274"/>
    <s v="Raymond James Financial, Inc."/>
    <s v="Raymond James Financial, Inc."/>
    <x v="3"/>
    <s v="Asset Management"/>
    <n v="155.05000000000001"/>
    <n v="31637176320"/>
    <x v="2"/>
    <n v="0"/>
    <n v="0.13200000000000001"/>
    <s v="Saint Petersburg"/>
    <s v="FL"/>
    <x v="0"/>
    <x v="0"/>
  </r>
  <r>
    <s v="NYQ"/>
    <x v="275"/>
    <s v="AvalonBay Communities, Inc."/>
    <s v="AvalonBay Communities, Inc."/>
    <x v="10"/>
    <s v="REIT - Residential"/>
    <n v="222.17"/>
    <n v="31600791552"/>
    <x v="2"/>
    <n v="1808050944"/>
    <n v="9.4E-2"/>
    <s v="Arlington"/>
    <s v="VA"/>
    <x v="0"/>
    <x v="0"/>
  </r>
  <r>
    <s v="NYQ"/>
    <x v="276"/>
    <s v="M&amp;T Bank Corporation"/>
    <s v="M&amp;T Bank Corporation"/>
    <x v="3"/>
    <s v="Banks - Regional"/>
    <n v="189.48"/>
    <n v="31438708736"/>
    <x v="2"/>
    <n v="0"/>
    <n v="1.2E-2"/>
    <s v="Buffalo"/>
    <s v="NY"/>
    <x v="0"/>
    <x v="2"/>
  </r>
  <r>
    <s v="NMS"/>
    <x v="277"/>
    <s v="DexCom, Inc."/>
    <s v="DexCom, Inc."/>
    <x v="5"/>
    <s v="Medical Devices"/>
    <n v="80.040000000000006"/>
    <n v="31263223808"/>
    <x v="2"/>
    <n v="840400000"/>
    <n v="0.02"/>
    <s v="San Diego"/>
    <s v="CA"/>
    <x v="0"/>
    <x v="2"/>
  </r>
  <r>
    <s v="NYQ"/>
    <x v="278"/>
    <s v="Consolidated Edison, Inc."/>
    <s v="Consolidated Edison, Inc."/>
    <x v="9"/>
    <s v="Utilities - Regulated Electric"/>
    <n v="90.03"/>
    <n v="31191611392"/>
    <x v="2"/>
    <n v="5555999744"/>
    <n v="5.7000000000000002E-2"/>
    <s v="New York"/>
    <s v="NY"/>
    <x v="0"/>
    <x v="0"/>
  </r>
  <r>
    <s v="NMS"/>
    <x v="279"/>
    <s v="eBay Inc."/>
    <s v="eBay Inc."/>
    <x v="1"/>
    <s v="Internet Retail"/>
    <n v="65.010000000000005"/>
    <n v="31139790848"/>
    <x v="2"/>
    <n v="2619000064"/>
    <n v="0.03"/>
    <s v="San Jose"/>
    <s v="CA"/>
    <x v="0"/>
    <x v="2"/>
  </r>
  <r>
    <s v="NYQ"/>
    <x v="280"/>
    <s v="HP Inc."/>
    <s v="HP Inc."/>
    <x v="0"/>
    <s v="Computer Hardware"/>
    <n v="32.94"/>
    <n v="30891065344"/>
    <x v="2"/>
    <n v="5045000192"/>
    <n v="2.4E-2"/>
    <s v="Palo Alto"/>
    <s v="CA"/>
    <x v="0"/>
    <x v="2"/>
  </r>
  <r>
    <s v="NYQ"/>
    <x v="281"/>
    <s v="Iron Mountain Incorporated (Del"/>
    <s v="Iron Mountain Incorporated"/>
    <x v="10"/>
    <s v="REIT - Specialty"/>
    <n v="105.1"/>
    <n v="30842646528"/>
    <x v="2"/>
    <n v="2001980032"/>
    <n v="0.122"/>
    <s v="Portsmouth"/>
    <s v="NH"/>
    <x v="0"/>
    <x v="0"/>
  </r>
  <r>
    <s v="NYQ"/>
    <x v="282"/>
    <s v="Edison International"/>
    <s v="Edison International"/>
    <x v="9"/>
    <s v="Utilities - Regulated Electric"/>
    <n v="79.52"/>
    <n v="30786168832"/>
    <x v="2"/>
    <n v="6444000256"/>
    <n v="0.106"/>
    <s v="Rosemead"/>
    <s v="CA"/>
    <x v="0"/>
    <x v="0"/>
  </r>
  <r>
    <s v="NYQ"/>
    <x v="283"/>
    <s v="Live Nation Entertainment, Inc."/>
    <s v="Live Nation Entertainment, Inc."/>
    <x v="2"/>
    <s v="Entertainment"/>
    <n v="133.28"/>
    <n v="30734235648"/>
    <x v="2"/>
    <n v="1534734976"/>
    <n v="-6.2E-2"/>
    <s v="Beverly Hills"/>
    <s v="CA"/>
    <x v="0"/>
    <x v="2"/>
  </r>
  <r>
    <s v="NYQ"/>
    <x v="284"/>
    <s v="VICI Properties Inc."/>
    <s v="VICI Properties Inc."/>
    <x v="10"/>
    <s v="REIT - Diversified"/>
    <n v="28.79"/>
    <n v="30349555712"/>
    <x v="2"/>
    <n v="3661391104"/>
    <n v="6.7000000000000004E-2"/>
    <s v="New York"/>
    <s v="NY"/>
    <x v="0"/>
    <x v="0"/>
  </r>
  <r>
    <s v="NYQ"/>
    <x v="285"/>
    <s v="Centene Corporation"/>
    <s v="Centene Corporation"/>
    <x v="5"/>
    <s v="Healthcare Plans"/>
    <n v="59.58"/>
    <n v="30079856640"/>
    <x v="2"/>
    <n v="5919000064"/>
    <n v="6.0999999999999999E-2"/>
    <s v="Saint Louis"/>
    <s v="MO"/>
    <x v="0"/>
    <x v="0"/>
  </r>
  <r>
    <s v="NYQ"/>
    <x v="286"/>
    <s v="WEC Energy Group, Inc."/>
    <s v="WEC Energy Group, Inc."/>
    <x v="9"/>
    <s v="Utilities - Regulated Electric"/>
    <n v="94.5"/>
    <n v="29895450624"/>
    <x v="2"/>
    <n v="3489200128"/>
    <n v="-4.8000000000000001E-2"/>
    <s v="Milwaukee"/>
    <s v="WI"/>
    <x v="0"/>
    <x v="2"/>
  </r>
  <r>
    <s v="NMS"/>
    <x v="287"/>
    <s v="Microchip Technology Incorporat"/>
    <s v="Microchip Technology Incorporated"/>
    <x v="0"/>
    <s v="Semiconductors"/>
    <n v="55.51"/>
    <n v="29809422336"/>
    <x v="2"/>
    <n v="1950800000"/>
    <n v="-0.48399999999999999"/>
    <s v="Chandler"/>
    <s v="AZ"/>
    <x v="0"/>
    <x v="2"/>
  </r>
  <r>
    <s v="NYQ"/>
    <x v="288"/>
    <s v="Humana Inc."/>
    <s v="Humana Inc."/>
    <x v="5"/>
    <s v="Healthcare Plans"/>
    <n v="247.1"/>
    <n v="29753559040"/>
    <x v="2"/>
    <n v="3779000064"/>
    <n v="0.113"/>
    <s v="Louisville"/>
    <s v="KY"/>
    <x v="0"/>
    <x v="0"/>
  </r>
  <r>
    <s v="NMS"/>
    <x v="289"/>
    <s v="ANSYS, Inc."/>
    <s v="ANSYS, Inc."/>
    <x v="0"/>
    <s v="Software - Application"/>
    <n v="338.38"/>
    <n v="29591330816"/>
    <x v="2"/>
    <n v="836108992"/>
    <n v="0.312"/>
    <s v="Canonsburg"/>
    <s v="PA"/>
    <x v="0"/>
    <x v="1"/>
  </r>
  <r>
    <s v="NYQ"/>
    <x v="290"/>
    <s v="Brown &amp; Brown, Inc."/>
    <s v="Brown &amp; Brown, Inc."/>
    <x v="3"/>
    <s v="Insurance Brokers"/>
    <n v="102.93"/>
    <n v="29433659392"/>
    <x v="2"/>
    <n v="1528300032"/>
    <n v="9.9000000000000005E-2"/>
    <s v="Daytona Beach"/>
    <s v="FL"/>
    <x v="0"/>
    <x v="0"/>
  </r>
  <r>
    <s v="NMS"/>
    <x v="291"/>
    <s v="CoStar Group, Inc."/>
    <s v="CoStar Group, Inc."/>
    <x v="10"/>
    <s v="Real Estate Services"/>
    <n v="71.44"/>
    <n v="29287542784"/>
    <x v="2"/>
    <n v="170300000"/>
    <n v="0.109"/>
    <s v="Washington"/>
    <s v="DC"/>
    <x v="0"/>
    <x v="0"/>
  </r>
  <r>
    <s v="NMS"/>
    <x v="292"/>
    <s v="Monolithic Power Systems, Inc."/>
    <s v="Monolithic Power Systems, Inc."/>
    <x v="0"/>
    <s v="Semiconductors"/>
    <n v="593.22"/>
    <n v="28937269248"/>
    <x v="2"/>
    <n v="522235008"/>
    <n v="0.30599999999999999"/>
    <s v="Kirkland"/>
    <s v="WA"/>
    <x v="0"/>
    <x v="1"/>
  </r>
  <r>
    <s v="NYQ"/>
    <x v="293"/>
    <s v="GoDaddy Inc."/>
    <s v="GoDaddy Inc."/>
    <x v="0"/>
    <s v="Software - Infrastructure"/>
    <n v="205.41"/>
    <n v="28837718016"/>
    <x v="2"/>
    <n v="1015600000"/>
    <n v="7.2999999999999995E-2"/>
    <s v="Tempe"/>
    <s v="AZ"/>
    <x v="0"/>
    <x v="0"/>
  </r>
  <r>
    <s v="NMS"/>
    <x v="294"/>
    <s v="Tractor Supply Company"/>
    <s v="Tractor Supply Company"/>
    <x v="1"/>
    <s v="Specialty Retail"/>
    <n v="53.92"/>
    <n v="28803792896"/>
    <x v="2"/>
    <n v="1913799040"/>
    <n v="1.6E-2"/>
    <s v="Brentwood"/>
    <s v="TN"/>
    <x v="0"/>
    <x v="2"/>
  </r>
  <r>
    <s v="NYQ"/>
    <x v="295"/>
    <s v="State Street Corporation"/>
    <s v="State Street Corporation"/>
    <x v="3"/>
    <s v="Asset Management"/>
    <n v="98.2"/>
    <n v="28787427328"/>
    <x v="2"/>
    <n v="0"/>
    <n v="0.20100000000000001"/>
    <s v="Boston"/>
    <s v="MA"/>
    <x v="0"/>
    <x v="1"/>
  </r>
  <r>
    <s v="NYQ"/>
    <x v="296"/>
    <s v="Cardinal Health, Inc."/>
    <s v="Cardinal Health, Inc."/>
    <x v="5"/>
    <s v="Medical Distribution"/>
    <n v="118.28"/>
    <n v="28624943104"/>
    <x v="2"/>
    <n v="2924000000"/>
    <n v="-4.2999999999999997E-2"/>
    <s v="Dublin"/>
    <s v="OH"/>
    <x v="0"/>
    <x v="2"/>
  </r>
  <r>
    <s v="NYQ"/>
    <x v="297"/>
    <s v="Global Payments Inc."/>
    <s v="Global Payments Inc."/>
    <x v="8"/>
    <s v="Specialty Business Services"/>
    <n v="112.03"/>
    <n v="28511076352"/>
    <x v="2"/>
    <n v="4356144128"/>
    <n v="5.0999999999999997E-2"/>
    <s v="Atlanta"/>
    <s v="GA"/>
    <x v="0"/>
    <x v="0"/>
  </r>
  <r>
    <s v="NMS"/>
    <x v="298"/>
    <s v="Fifth Third Bancorp"/>
    <s v="Fifth Third Bancorp"/>
    <x v="3"/>
    <s v="Banks - Regional"/>
    <n v="42.93"/>
    <n v="28500453376"/>
    <x v="2"/>
    <n v="0"/>
    <n v="-0.03"/>
    <s v="Cincinnati"/>
    <s v="OH"/>
    <x v="0"/>
    <x v="2"/>
  </r>
  <r>
    <s v="NYQ"/>
    <x v="299"/>
    <s v="Xylem Inc."/>
    <s v="Xylem Inc."/>
    <x v="8"/>
    <s v="Specialty Industrial Machinery"/>
    <n v="117.14"/>
    <n v="28458575872"/>
    <x v="2"/>
    <n v="1688999936"/>
    <n v="1.2999999999999999E-2"/>
    <s v="Washington"/>
    <s v="DC"/>
    <x v="0"/>
    <x v="2"/>
  </r>
  <r>
    <s v="NYQ"/>
    <x v="300"/>
    <s v="Hewlett Packard Enterprise Comp"/>
    <s v="Hewlett Packard Enterprise Company"/>
    <x v="0"/>
    <s v="Communication Equipment"/>
    <n v="21.61"/>
    <n v="28424284160"/>
    <x v="2"/>
    <n v="4909000192"/>
    <n v="0.10100000000000001"/>
    <s v="Spring"/>
    <s v="TX"/>
    <x v="0"/>
    <x v="0"/>
  </r>
  <r>
    <s v="NYQ"/>
    <x v="301"/>
    <s v="Keysight Technologies Inc."/>
    <s v="Keysight Technologies, Inc."/>
    <x v="0"/>
    <s v="Scientific &amp; Technical Instruments"/>
    <n v="163.22"/>
    <n v="28265295872"/>
    <x v="2"/>
    <n v="1187000064"/>
    <n v="-0.11899999999999999"/>
    <s v="Santa Rosa"/>
    <s v="CA"/>
    <x v="0"/>
    <x v="2"/>
  </r>
  <r>
    <s v="NYQ"/>
    <x v="302"/>
    <s v="Dow Inc."/>
    <s v="Dow Inc."/>
    <x v="7"/>
    <s v="Chemicals"/>
    <n v="39.94"/>
    <n v="27961675776"/>
    <x v="2"/>
    <n v="4851999744"/>
    <n v="1.4E-2"/>
    <s v="Midland"/>
    <s v="MI"/>
    <x v="0"/>
    <x v="2"/>
  </r>
  <r>
    <s v="NYQ"/>
    <x v="303"/>
    <s v="Equity Residential"/>
    <s v="Equity Residential"/>
    <x v="10"/>
    <s v="REIT - Residential"/>
    <n v="71.349999999999994"/>
    <n v="27904485376"/>
    <x v="2"/>
    <n v="1796182016"/>
    <n v="3.4000000000000002E-2"/>
    <s v="Chicago"/>
    <s v="IL"/>
    <x v="0"/>
    <x v="2"/>
  </r>
  <r>
    <s v="NMS"/>
    <x v="304"/>
    <s v="ON Semiconductor Corporation"/>
    <s v="ON Semiconductor Corporation"/>
    <x v="0"/>
    <s v="Semiconductors"/>
    <n v="65.5"/>
    <n v="27889702912"/>
    <x v="2"/>
    <n v="2716600064"/>
    <n v="-0.192"/>
    <s v="Scottsdale"/>
    <s v="AZ"/>
    <x v="0"/>
    <x v="2"/>
  </r>
  <r>
    <s v="NYQ"/>
    <x v="305"/>
    <s v="PPG Industries, Inc."/>
    <s v="PPG Industries, Inc."/>
    <x v="7"/>
    <s v="Specialty Chemicals"/>
    <n v="120.21"/>
    <n v="27888719872"/>
    <x v="2"/>
    <n v="2870000128"/>
    <n v="-1.4999999999999999E-2"/>
    <s v="Pittsburgh"/>
    <s v="PA"/>
    <x v="0"/>
    <x v="2"/>
  </r>
  <r>
    <s v="NYQ"/>
    <x v="306"/>
    <s v="Kellanova"/>
    <s v="Kellanova"/>
    <x v="4"/>
    <s v="Packaged Foods"/>
    <n v="80.5"/>
    <n v="27748188160"/>
    <x v="2"/>
    <n v="2032000000"/>
    <n v="-7.0000000000000001E-3"/>
    <s v="Chicago"/>
    <s v="IL"/>
    <x v="0"/>
    <x v="2"/>
  </r>
  <r>
    <s v="NYQ"/>
    <x v="307"/>
    <s v="Smurfit WestRock plc"/>
    <s v="Smurfit Westrock Plc"/>
    <x v="1"/>
    <s v="Packaging &amp; Containers"/>
    <n v="53.28"/>
    <n v="27713910784"/>
    <x v="2"/>
    <n v="2172999936"/>
    <n v="1.6319999999999999"/>
    <s v="Dublin"/>
    <m/>
    <x v="1"/>
    <x v="1"/>
  </r>
  <r>
    <s v="NYQ"/>
    <x v="308"/>
    <s v="Nucor Corporation"/>
    <s v="Nucor Corporation"/>
    <x v="7"/>
    <s v="Steel"/>
    <n v="116.58"/>
    <n v="27374499840"/>
    <x v="2"/>
    <n v="4940151808"/>
    <n v="-0.152"/>
    <s v="Charlotte"/>
    <s v="NC"/>
    <x v="0"/>
    <x v="2"/>
  </r>
  <r>
    <s v="NYQ"/>
    <x v="309"/>
    <s v="Estee Lauder Companies, Inc. (T"/>
    <s v="The EstÃ©e Lauder Companies Inc."/>
    <x v="4"/>
    <s v="Household &amp; Personal Products"/>
    <n v="74.36"/>
    <n v="26693603328"/>
    <x v="2"/>
    <n v="2438000128"/>
    <n v="-4.4999999999999998E-2"/>
    <s v="New York"/>
    <s v="NY"/>
    <x v="0"/>
    <x v="2"/>
  </r>
  <r>
    <s v="NYQ"/>
    <x v="310"/>
    <s v="Broadridge Financial Solutions,"/>
    <s v="Broadridge Financial Solutions, Inc."/>
    <x v="0"/>
    <s v="Information Technology Services"/>
    <n v="226.01"/>
    <n v="26418081792"/>
    <x v="2"/>
    <n v="1545799936"/>
    <n v="-6.0000000000000001E-3"/>
    <s v="Lake Success"/>
    <s v="NY"/>
    <x v="0"/>
    <x v="2"/>
  </r>
  <r>
    <s v="NMS"/>
    <x v="311"/>
    <s v="Warner Bros. Discovery, Inc. - "/>
    <s v="Warner Bros. Discovery, Inc."/>
    <x v="2"/>
    <s v="Entertainment"/>
    <n v="10.69"/>
    <n v="26224386048"/>
    <x v="2"/>
    <n v="7144999936"/>
    <n v="-3.5999999999999997E-2"/>
    <s v="New York"/>
    <s v="NY"/>
    <x v="0"/>
    <x v="2"/>
  </r>
  <r>
    <s v="NYQ"/>
    <x v="312"/>
    <s v="Texas Pacific Land Corporation"/>
    <s v="Texas Pacific Land Corporation"/>
    <x v="6"/>
    <s v="Oil &amp; Gas E&amp;P"/>
    <n v="1133.1199999999999"/>
    <n v="26033317888"/>
    <x v="2"/>
    <n v="548542016"/>
    <n v="9.9000000000000005E-2"/>
    <s v="Dallas"/>
    <s v="TX"/>
    <x v="0"/>
    <x v="0"/>
  </r>
  <r>
    <s v="NYQ"/>
    <x v="313"/>
    <s v="Church &amp; Dwight Company, Inc."/>
    <s v="Church &amp; Dwight Co., Inc."/>
    <x v="4"/>
    <s v="Household &amp; Personal Products"/>
    <n v="106.1"/>
    <n v="25994287104"/>
    <x v="2"/>
    <n v="1330099968"/>
    <n v="3.7999999999999999E-2"/>
    <s v="Ewing"/>
    <s v="NJ"/>
    <x v="0"/>
    <x v="2"/>
  </r>
  <r>
    <s v="NYQ"/>
    <x v="314"/>
    <s v="Mettler-Toledo International, I"/>
    <s v="Mettler-Toledo International Inc."/>
    <x v="5"/>
    <s v="Diagnostics &amp; Research"/>
    <n v="1230.74"/>
    <n v="25971937280"/>
    <x v="2"/>
    <n v="1142445056"/>
    <n v="1.2999999999999999E-2"/>
    <s v="Columbus"/>
    <s v="OH"/>
    <x v="0"/>
    <x v="2"/>
  </r>
  <r>
    <s v="NYQ"/>
    <x v="315"/>
    <s v="Dover Corporation"/>
    <s v="Dover Corporation"/>
    <x v="8"/>
    <s v="Specialty Industrial Machinery"/>
    <n v="189.27"/>
    <n v="25966329856"/>
    <x v="2"/>
    <n v="1765938048"/>
    <n v="1.2999999999999999E-2"/>
    <s v="Downers Grove"/>
    <s v="IL"/>
    <x v="0"/>
    <x v="2"/>
  </r>
  <r>
    <s v="NYQ"/>
    <x v="316"/>
    <s v="Tyler Technologies, Inc."/>
    <s v="Tyler Technologies, Inc."/>
    <x v="0"/>
    <s v="Software - Application"/>
    <n v="605.41999999999996"/>
    <n v="25911128064"/>
    <x v="2"/>
    <n v="368943008"/>
    <n v="9.8000000000000004E-2"/>
    <s v="Plano"/>
    <s v="TX"/>
    <x v="0"/>
    <x v="0"/>
  </r>
  <r>
    <s v="NYQ"/>
    <x v="317"/>
    <s v="Fortive Corporation"/>
    <s v="Fortive Corporation"/>
    <x v="0"/>
    <s v="Scientific &amp; Technical Instruments"/>
    <n v="74.45"/>
    <n v="25830350848"/>
    <x v="2"/>
    <n v="1698499968"/>
    <n v="2.7E-2"/>
    <s v="Everett"/>
    <s v="WA"/>
    <x v="0"/>
    <x v="2"/>
  </r>
  <r>
    <s v="NMS"/>
    <x v="318"/>
    <s v="T. Rowe Price Group, Inc."/>
    <s v="T. Rowe Price Group, Inc."/>
    <x v="3"/>
    <s v="Asset Management"/>
    <n v="116.12"/>
    <n v="25797103616"/>
    <x v="2"/>
    <n v="2648399872"/>
    <n v="6.9000000000000006E-2"/>
    <s v="Baltimore"/>
    <s v="MD"/>
    <x v="0"/>
    <x v="0"/>
  </r>
  <r>
    <s v="NYQ"/>
    <x v="319"/>
    <s v="Veralto Corp"/>
    <s v="Veralto Corporation"/>
    <x v="8"/>
    <s v="Pollution &amp; Treatment Controls"/>
    <n v="104.25"/>
    <n v="25781858304"/>
    <x v="2"/>
    <n v="1264999936"/>
    <n v="4.7E-2"/>
    <s v="Waltham"/>
    <s v="MA"/>
    <x v="0"/>
    <x v="2"/>
  </r>
  <r>
    <s v="NYQ"/>
    <x v="320"/>
    <s v="EQT Corporation"/>
    <s v="EQT Corporation"/>
    <x v="6"/>
    <s v="Oil &amp; Gas E&amp;P"/>
    <n v="42.99"/>
    <n v="25651447808"/>
    <x v="2"/>
    <n v="2601137920"/>
    <n v="0.19500000000000001"/>
    <s v="Pittsburgh"/>
    <s v="PA"/>
    <x v="0"/>
    <x v="1"/>
  </r>
  <r>
    <s v="NYQ"/>
    <x v="321"/>
    <s v="Synchrony Financial"/>
    <s v="Synchrony Financial"/>
    <x v="3"/>
    <s v="Credit Services"/>
    <n v="65.45"/>
    <n v="25482563584"/>
    <x v="2"/>
    <n v="0"/>
    <n v="0.11600000000000001"/>
    <s v="Stamford"/>
    <s v="CT"/>
    <x v="0"/>
    <x v="0"/>
  </r>
  <r>
    <s v="NYQ"/>
    <x v="322"/>
    <s v="NVR, Inc."/>
    <s v="NVR, Inc."/>
    <x v="1"/>
    <s v="Residential Construction"/>
    <n v="8276.7800000000007"/>
    <n v="25359060992"/>
    <x v="2"/>
    <n v="2071504000"/>
    <n v="0.06"/>
    <s v="Reston"/>
    <s v="VA"/>
    <x v="0"/>
    <x v="0"/>
  </r>
  <r>
    <s v="NYQ"/>
    <x v="323"/>
    <s v="DTE Energy Company"/>
    <s v="DTE Energy Company"/>
    <x v="9"/>
    <s v="Utilities - Regulated Electric"/>
    <n v="120.18"/>
    <n v="24889397248"/>
    <x v="2"/>
    <n v="3448000000"/>
    <n v="6.0000000000000001E-3"/>
    <s v="Detroit"/>
    <s v="MI"/>
    <x v="0"/>
    <x v="2"/>
  </r>
  <r>
    <s v="NYQ"/>
    <x v="324"/>
    <s v="Ventas, Inc."/>
    <s v="Ventas, Inc."/>
    <x v="10"/>
    <s v="REIT - Healthcare Facilities"/>
    <n v="58.76"/>
    <n v="24650465280"/>
    <x v="2"/>
    <n v="1857009024"/>
    <n v="0.08"/>
    <s v="Chicago"/>
    <s v="IL"/>
    <x v="0"/>
    <x v="0"/>
  </r>
  <r>
    <s v="NYQ"/>
    <x v="325"/>
    <s v="American Water Works Company, I"/>
    <s v="American Water Works Company, Inc."/>
    <x v="9"/>
    <s v="Utilities - Regulated Water"/>
    <n v="125.92"/>
    <n v="24541052928"/>
    <x v="2"/>
    <n v="2408000000"/>
    <n v="0.13400000000000001"/>
    <s v="Camden"/>
    <s v="NJ"/>
    <x v="0"/>
    <x v="0"/>
  </r>
  <r>
    <s v="NYQ"/>
    <x v="326"/>
    <s v="Archer-Daniels-Midland Company"/>
    <s v="Archer-Daniels-Midland Company"/>
    <x v="4"/>
    <s v="Farm Products"/>
    <n v="50.49"/>
    <n v="24161183744"/>
    <x v="2"/>
    <n v="3988000000"/>
    <n v="-0.11700000000000001"/>
    <s v="Chicago"/>
    <s v="IL"/>
    <x v="0"/>
    <x v="2"/>
  </r>
  <r>
    <s v="NMS"/>
    <x v="327"/>
    <s v="NetApp, Inc."/>
    <s v="NetApp, Inc."/>
    <x v="0"/>
    <s v="Computer Hardware"/>
    <n v="118.45"/>
    <n v="24081594368"/>
    <x v="2"/>
    <n v="1582000000"/>
    <n v="7.5999999999999998E-2"/>
    <s v="San Jose"/>
    <s v="CA"/>
    <x v="0"/>
    <x v="0"/>
  </r>
  <r>
    <s v="NYQ"/>
    <x v="328"/>
    <s v="West Pharmaceutical Services, I"/>
    <s v="West Pharmaceutical Services, Inc."/>
    <x v="5"/>
    <s v="Medical Instruments &amp; Supplies"/>
    <n v="331.4"/>
    <n v="24000782336"/>
    <x v="2"/>
    <n v="744700032"/>
    <n v="-1E-3"/>
    <s v="Exton"/>
    <s v="PA"/>
    <x v="0"/>
    <x v="2"/>
  </r>
  <r>
    <s v="NYQ"/>
    <x v="329"/>
    <s v="Corpay, Inc."/>
    <s v="Corpay, Inc."/>
    <x v="0"/>
    <s v="Software - Infrastructure"/>
    <n v="343.83"/>
    <n v="23968733184"/>
    <x v="2"/>
    <n v="2066438016"/>
    <n v="0.06"/>
    <s v="Atlanta"/>
    <s v="GA"/>
    <x v="0"/>
    <x v="0"/>
  </r>
  <r>
    <s v="NYQ"/>
    <x v="330"/>
    <s v="PPL Corporation"/>
    <s v="PPL Corporation"/>
    <x v="9"/>
    <s v="Utilities - Regulated Electric"/>
    <n v="32.43"/>
    <n v="23932366848"/>
    <x v="2"/>
    <n v="3276000000"/>
    <n v="1.0999999999999999E-2"/>
    <s v="Allentown"/>
    <s v="PA"/>
    <x v="0"/>
    <x v="2"/>
  </r>
  <r>
    <s v="NYQ"/>
    <x v="331"/>
    <s v="LyondellBasell Industries NV"/>
    <s v="LyondellBasell Industries N.V."/>
    <x v="7"/>
    <s v="Specialty Chemicals"/>
    <n v="73.5"/>
    <n v="23869638656"/>
    <x v="2"/>
    <n v="4421000192"/>
    <n v="-2.9000000000000001E-2"/>
    <s v="Houston"/>
    <s v="TX"/>
    <x v="0"/>
    <x v="2"/>
  </r>
  <r>
    <s v="NYQ"/>
    <x v="332"/>
    <s v="Ameren Corporation"/>
    <s v="Ameren Corporation"/>
    <x v="9"/>
    <s v="Utilities - Regulated Electric"/>
    <n v="89.29"/>
    <n v="23834001408"/>
    <x v="2"/>
    <n v="3264000000"/>
    <n v="5.6000000000000001E-2"/>
    <s v="Saint Louis"/>
    <s v="MO"/>
    <x v="0"/>
    <x v="0"/>
  </r>
  <r>
    <s v="NMS"/>
    <x v="333"/>
    <s v="Expedia Group, Inc."/>
    <s v="Expedia Group, Inc."/>
    <x v="1"/>
    <s v="Travel Services"/>
    <n v="184.75"/>
    <n v="23711924224"/>
    <x v="2"/>
    <n v="1720000000"/>
    <n v="3.3000000000000002E-2"/>
    <s v="Seattle"/>
    <s v="WA"/>
    <x v="0"/>
    <x v="2"/>
  </r>
  <r>
    <s v="NMS"/>
    <x v="334"/>
    <s v="Huntington Bancshares Incorpora"/>
    <s v="Huntington Bancshares Incorporated"/>
    <x v="3"/>
    <s v="Banks - Regional"/>
    <n v="16.32"/>
    <n v="23709857792"/>
    <x v="2"/>
    <n v="0"/>
    <n v="-1.2E-2"/>
    <s v="Columbus"/>
    <s v="OH"/>
    <x v="0"/>
    <x v="2"/>
  </r>
  <r>
    <s v="NMS"/>
    <x v="335"/>
    <s v="CDW Corporation"/>
    <s v="CDW Corporation"/>
    <x v="0"/>
    <s v="Information Technology Services"/>
    <n v="174.53"/>
    <n v="23258566656"/>
    <x v="2"/>
    <n v="1996300032"/>
    <n v="-0.02"/>
    <s v="Vernon Hills"/>
    <s v="IL"/>
    <x v="0"/>
    <x v="2"/>
  </r>
  <r>
    <s v="NYQ"/>
    <x v="336"/>
    <s v="FirstEnergy Corp."/>
    <s v="FirstEnergy Corp."/>
    <x v="9"/>
    <s v="Utilities - Regulated Electric"/>
    <n v="39.79"/>
    <n v="22931654656"/>
    <x v="2"/>
    <n v="3924000000"/>
    <n v="6.9000000000000006E-2"/>
    <s v="Akron"/>
    <s v="OH"/>
    <x v="0"/>
    <x v="0"/>
  </r>
  <r>
    <s v="NYQ"/>
    <x v="337"/>
    <s v="Hubbell Inc"/>
    <s v="Hubbell Incorporated"/>
    <x v="8"/>
    <s v="Electrical Equipment &amp; Parts"/>
    <n v="426.8"/>
    <n v="22906568704"/>
    <x v="2"/>
    <n v="1266200064"/>
    <n v="4.9000000000000002E-2"/>
    <s v="Shelton"/>
    <s v="CT"/>
    <x v="0"/>
    <x v="2"/>
  </r>
  <r>
    <s v="NYQ"/>
    <x v="338"/>
    <s v="Halliburton Company"/>
    <s v="Halliburton Company"/>
    <x v="6"/>
    <s v="Oil &amp; Gas Equipment &amp; Services"/>
    <n v="25.97"/>
    <n v="22814697472"/>
    <x v="2"/>
    <n v="5112000000"/>
    <n v="-1.7999999999999999E-2"/>
    <s v="Houston"/>
    <s v="TX"/>
    <x v="0"/>
    <x v="2"/>
  </r>
  <r>
    <s v="NYQ"/>
    <x v="339"/>
    <s v="Rollins, Inc."/>
    <s v="Rollins, Inc."/>
    <x v="1"/>
    <s v="Personal Services"/>
    <n v="46.92"/>
    <n v="22723590144"/>
    <x v="2"/>
    <n v="757598016"/>
    <n v="0.09"/>
    <s v="Atlanta"/>
    <s v="GA"/>
    <x v="0"/>
    <x v="0"/>
  </r>
  <r>
    <s v="NYQ"/>
    <x v="340"/>
    <s v="PulteGroup, Inc."/>
    <s v="PulteGroup, Inc."/>
    <x v="1"/>
    <s v="Residential Construction"/>
    <n v="110.52"/>
    <n v="22665662464"/>
    <x v="2"/>
    <n v="3788722944"/>
    <n v="0.11799999999999999"/>
    <s v="Atlanta"/>
    <s v="GA"/>
    <x v="0"/>
    <x v="0"/>
  </r>
  <r>
    <s v="NMS"/>
    <x v="341"/>
    <s v="Cincinnati Financial Corporatio"/>
    <s v="Cincinnati Financial Corporation"/>
    <x v="3"/>
    <s v="Insurance - Property &amp; Casualty"/>
    <n v="144.57"/>
    <n v="22598461440"/>
    <x v="2"/>
    <n v="4062000128"/>
    <n v="0.83299999999999996"/>
    <s v="Fairfield"/>
    <s v="OH"/>
    <x v="0"/>
    <x v="1"/>
  </r>
  <r>
    <s v="NMS"/>
    <x v="342"/>
    <s v="PTC Inc."/>
    <s v="PTC Inc."/>
    <x v="0"/>
    <s v="Software - Application"/>
    <n v="187.58"/>
    <n v="22533797888"/>
    <x v="2"/>
    <n v="698484992"/>
    <n v="0.14599999999999999"/>
    <s v="Boston"/>
    <s v="MA"/>
    <x v="0"/>
    <x v="0"/>
  </r>
  <r>
    <s v="NYQ"/>
    <x v="343"/>
    <s v="W.R. Berkley Corporation"/>
    <s v="W. R. Berkley Corporation"/>
    <x v="3"/>
    <s v="Insurance - Property &amp; Casualty"/>
    <n v="58.57"/>
    <n v="22319210496"/>
    <x v="2"/>
    <n v="0"/>
    <n v="0.122"/>
    <s v="Greenwich"/>
    <s v="CT"/>
    <x v="0"/>
    <x v="0"/>
  </r>
  <r>
    <s v="NYQ"/>
    <x v="344"/>
    <s v="Darden Restaurants, Inc."/>
    <s v="Darden Restaurants, Inc."/>
    <x v="1"/>
    <s v="Restaurants"/>
    <n v="187.59"/>
    <n v="22041825280"/>
    <x v="2"/>
    <n v="1789500032"/>
    <n v="0.01"/>
    <s v="Orlando"/>
    <s v="FL"/>
    <x v="0"/>
    <x v="2"/>
  </r>
  <r>
    <s v="NMS"/>
    <x v="345"/>
    <s v="Fox Corporation"/>
    <s v="Fox Corporation"/>
    <x v="2"/>
    <s v="Entertainment"/>
    <n v="49.53"/>
    <n v="21946050560"/>
    <x v="2"/>
    <n v="3025999872"/>
    <n v="0.111"/>
    <s v="New York"/>
    <s v="NY"/>
    <x v="0"/>
    <x v="0"/>
  </r>
  <r>
    <s v="NMS"/>
    <x v="346"/>
    <s v="Fox Corporation"/>
    <s v="Fox Corporation"/>
    <x v="2"/>
    <s v="Entertainment"/>
    <n v="46.65"/>
    <n v="21941315584"/>
    <x v="2"/>
    <n v="3025999872"/>
    <n v="0.111"/>
    <s v="New York"/>
    <s v="NY"/>
    <x v="0"/>
    <x v="0"/>
  </r>
  <r>
    <s v="NYQ"/>
    <x v="347"/>
    <s v="International Flavors &amp; Fragran"/>
    <s v="International Flavors &amp; Fragrances Inc."/>
    <x v="7"/>
    <s v="Specialty Chemicals"/>
    <n v="85.74"/>
    <n v="21922174976"/>
    <x v="2"/>
    <n v="1876000000"/>
    <n v="3.6999999999999998E-2"/>
    <s v="New York"/>
    <s v="NY"/>
    <x v="0"/>
    <x v="2"/>
  </r>
  <r>
    <s v="NMS"/>
    <x v="348"/>
    <s v="SBA Communications Corporation"/>
    <s v="SBA Communications Corporation"/>
    <x v="10"/>
    <s v="REIT - Specialty"/>
    <n v="203.57"/>
    <n v="21888458752"/>
    <x v="2"/>
    <n v="1785819008"/>
    <n v="-2.1999999999999999E-2"/>
    <s v="Boca Raton"/>
    <s v="FL"/>
    <x v="0"/>
    <x v="2"/>
  </r>
  <r>
    <s v="NYQ"/>
    <x v="349"/>
    <s v="Waters Corporation"/>
    <s v="Waters Corporation"/>
    <x v="5"/>
    <s v="Diagnostics &amp; Research"/>
    <n v="368.16"/>
    <n v="21859942400"/>
    <x v="2"/>
    <n v="1008035008"/>
    <n v="0.04"/>
    <s v="Milford"/>
    <s v="MA"/>
    <x v="0"/>
    <x v="2"/>
  </r>
  <r>
    <s v="NMS"/>
    <x v="350"/>
    <s v="Erie Indemnity Company"/>
    <s v="Erie Indemnity Company"/>
    <x v="3"/>
    <s v="Insurance Brokers"/>
    <n v="416.48"/>
    <n v="21777698816"/>
    <x v="2"/>
    <n v="710918720"/>
    <n v="0.16400000000000001"/>
    <s v="Erie"/>
    <s v="PA"/>
    <x v="0"/>
    <x v="1"/>
  </r>
  <r>
    <s v="NYQ"/>
    <x v="351"/>
    <s v="Teledyne Technologies Incorpora"/>
    <s v="Teledyne Technologies Incorporated"/>
    <x v="0"/>
    <s v="Scientific &amp; Technical Instruments"/>
    <n v="467.25"/>
    <n v="21774923776"/>
    <x v="2"/>
    <n v="1346000000"/>
    <n v="2.9000000000000001E-2"/>
    <s v="Thousand Oaks"/>
    <s v="CA"/>
    <x v="0"/>
    <x v="2"/>
  </r>
  <r>
    <s v="NYQ"/>
    <x v="352"/>
    <s v="Atmos Energy Corporation"/>
    <s v="Atmos Energy Corporation"/>
    <x v="9"/>
    <s v="Utilities - Regulated Gas"/>
    <n v="139.69"/>
    <n v="21710899200"/>
    <x v="2"/>
    <n v="1991972992"/>
    <n v="5.8999999999999997E-2"/>
    <s v="Dallas"/>
    <s v="TX"/>
    <x v="0"/>
    <x v="0"/>
  </r>
  <r>
    <s v="NYQ"/>
    <x v="353"/>
    <s v="Regions Financial Corporation"/>
    <s v="Regions Financial Corporation"/>
    <x v="3"/>
    <s v="Banks - Regional"/>
    <n v="23.77"/>
    <n v="21603698688"/>
    <x v="2"/>
    <n v="0"/>
    <n v="0.156"/>
    <s v="Birmingham"/>
    <s v="AL"/>
    <x v="0"/>
    <x v="1"/>
  </r>
  <r>
    <s v="NMS"/>
    <x v="354"/>
    <s v="Biogen Inc."/>
    <s v="Biogen Inc."/>
    <x v="5"/>
    <s v="Drug Manufacturers - General"/>
    <n v="146.47"/>
    <n v="21343463424"/>
    <x v="2"/>
    <n v="2884999936"/>
    <n v="-2.5000000000000001E-2"/>
    <s v="Cambridge"/>
    <s v="MA"/>
    <x v="0"/>
    <x v="2"/>
  </r>
  <r>
    <s v="NYQ"/>
    <x v="355"/>
    <s v="Zimmer Biomet Holdings, Inc."/>
    <s v="Zimmer Biomet Holdings, Inc."/>
    <x v="5"/>
    <s v="Medical Devices"/>
    <n v="107.12"/>
    <n v="21324808192"/>
    <x v="2"/>
    <n v="2557400064"/>
    <n v="0.04"/>
    <s v="Warsaw"/>
    <s v="IN"/>
    <x v="0"/>
    <x v="2"/>
  </r>
  <r>
    <s v="NYQ"/>
    <x v="356"/>
    <s v="CenterPoint Energy, Inc (Holdin"/>
    <s v="CenterPoint Energy, Inc."/>
    <x v="9"/>
    <s v="Utilities - Regulated Electric"/>
    <n v="32.54"/>
    <n v="21207195648"/>
    <x v="2"/>
    <n v="3081999872"/>
    <n v="-2E-3"/>
    <s v="Houston"/>
    <s v="TX"/>
    <x v="0"/>
    <x v="2"/>
  </r>
  <r>
    <s v="NYQ"/>
    <x v="357"/>
    <s v="McCormick &amp; Company, Incorporat"/>
    <s v="McCormick &amp; Company, Incorporated"/>
    <x v="4"/>
    <s v="Packaged Foods"/>
    <n v="78.86"/>
    <n v="21156954112"/>
    <x v="2"/>
    <n v="1270200064"/>
    <n v="-3.0000000000000001E-3"/>
    <s v="Hunt Valley"/>
    <s v="MD"/>
    <x v="0"/>
    <x v="2"/>
  </r>
  <r>
    <s v="NYQ"/>
    <x v="358"/>
    <s v="Eversource Energy (D/B/A)"/>
    <s v="Eversource Energy"/>
    <x v="9"/>
    <s v="Utilities - Regulated Electric"/>
    <n v="56.95"/>
    <n v="20866592768"/>
    <x v="2"/>
    <n v="4149131008"/>
    <n v="9.7000000000000003E-2"/>
    <s v="Springfield"/>
    <s v="MA"/>
    <x v="0"/>
    <x v="0"/>
  </r>
  <r>
    <s v="NMS"/>
    <x v="359"/>
    <s v="Western Digital Corporation"/>
    <s v="Western Digital Corporation"/>
    <x v="0"/>
    <s v="Computer Hardware"/>
    <n v="60.24"/>
    <n v="20825450496"/>
    <x v="2"/>
    <n v="2134000000"/>
    <n v="0"/>
    <s v="San Jose"/>
    <s v="CA"/>
    <x v="0"/>
    <x v="2"/>
  </r>
  <r>
    <s v="NYQ"/>
    <x v="360"/>
    <s v="Tyson Foods, Inc."/>
    <s v="Tyson Foods, Inc."/>
    <x v="4"/>
    <s v="Farm Products"/>
    <n v="58.02"/>
    <n v="20665157632"/>
    <x v="2"/>
    <n v="3144000000"/>
    <n v="1.6E-2"/>
    <s v="Springdale"/>
    <s v="AR"/>
    <x v="0"/>
    <x v="2"/>
  </r>
  <r>
    <s v="NMS"/>
    <x v="361"/>
    <s v="Teradyne, Inc."/>
    <s v="Teradyne, Inc."/>
    <x v="0"/>
    <s v="Semiconductor Equipment &amp; Materials"/>
    <n v="125.95"/>
    <n v="20512342016"/>
    <x v="2"/>
    <n v="640716992"/>
    <n v="4.8000000000000001E-2"/>
    <s v="North Reading"/>
    <s v="MA"/>
    <x v="0"/>
    <x v="2"/>
  </r>
  <r>
    <s v="NYQ"/>
    <x v="362"/>
    <s v="STERIS plc (Ireland)"/>
    <s v="STERIS plc"/>
    <x v="5"/>
    <s v="Medical Devices"/>
    <n v="207.49"/>
    <n v="20480778240"/>
    <x v="2"/>
    <n v="1325649024"/>
    <n v="7.2999999999999995E-2"/>
    <s v="Mentor"/>
    <s v="OH"/>
    <x v="0"/>
    <x v="0"/>
  </r>
  <r>
    <s v="NYQ"/>
    <x v="363"/>
    <s v="Packaging Corporation of Americ"/>
    <s v="Packaging Corporation of America"/>
    <x v="1"/>
    <s v="Packaging &amp; Containers"/>
    <n v="227.98"/>
    <n v="20473718784"/>
    <x v="2"/>
    <n v="1624999936"/>
    <n v="0.127"/>
    <s v="Lake Forest"/>
    <s v="IL"/>
    <x v="0"/>
    <x v="0"/>
  </r>
  <r>
    <s v="NYQ"/>
    <x v="364"/>
    <s v="Clorox Company (The)"/>
    <s v="The Clorox Company"/>
    <x v="4"/>
    <s v="Household &amp; Personal Products"/>
    <n v="164.44"/>
    <n v="20354547712"/>
    <x v="2"/>
    <n v="1371000064"/>
    <n v="0.27100000000000002"/>
    <s v="Oakland"/>
    <s v="CA"/>
    <x v="0"/>
    <x v="1"/>
  </r>
  <r>
    <s v="NMS"/>
    <x v="365"/>
    <s v="Northern Trust Corporation"/>
    <s v="Northern Trust Corporation"/>
    <x v="3"/>
    <s v="Asset Management"/>
    <n v="102.48"/>
    <n v="20313380864"/>
    <x v="2"/>
    <n v="0"/>
    <n v="0.14499999999999999"/>
    <s v="Chicago"/>
    <s v="IL"/>
    <x v="0"/>
    <x v="0"/>
  </r>
  <r>
    <s v="NMS"/>
    <x v="366"/>
    <s v="Zebra Technologies Corporation"/>
    <s v="Zebra Technologies Corporation"/>
    <x v="0"/>
    <s v="Communication Equipment"/>
    <n v="393.04"/>
    <n v="20273004544"/>
    <x v="2"/>
    <n v="803000000"/>
    <n v="0.313"/>
    <s v="Lincolnshire"/>
    <s v="IL"/>
    <x v="0"/>
    <x v="1"/>
  </r>
  <r>
    <s v="NYQ"/>
    <x v="367"/>
    <s v="Devon Energy Corporation"/>
    <s v="Devon Energy Corporation"/>
    <x v="6"/>
    <s v="Oil &amp; Gas E&amp;P"/>
    <n v="30.77"/>
    <n v="20212811776"/>
    <x v="2"/>
    <n v="7622000128"/>
    <n v="-0.10199999999999999"/>
    <s v="Oklahoma City"/>
    <s v="OK"/>
    <x v="0"/>
    <x v="2"/>
  </r>
  <r>
    <s v="BTS"/>
    <x v="368"/>
    <s v="Cboe Global Markets, Inc."/>
    <s v="Cboe Global Markets, Inc."/>
    <x v="3"/>
    <s v="Financial Data &amp; Stock Exchanges"/>
    <n v="191.61"/>
    <n v="20058884096"/>
    <x v="2"/>
    <n v="1290400000"/>
    <n v="0.16200000000000001"/>
    <s v="Chicago"/>
    <s v="IL"/>
    <x v="0"/>
    <x v="1"/>
  </r>
  <r>
    <s v="NYQ"/>
    <x v="369"/>
    <s v="Weyerhaeuser Company"/>
    <s v="Weyerhaeuser Company"/>
    <x v="10"/>
    <s v="REIT - Specialty"/>
    <n v="27.5"/>
    <n v="19981004800"/>
    <x v="2"/>
    <n v="1234000000"/>
    <n v="-0.16900000000000001"/>
    <s v="Seattle"/>
    <s v="WA"/>
    <x v="0"/>
    <x v="2"/>
  </r>
  <r>
    <s v="NYQ"/>
    <x v="370"/>
    <s v="Southwest Airlines Company"/>
    <s v="Southwest Airlines Co."/>
    <x v="8"/>
    <s v="Airlines"/>
    <n v="33.28"/>
    <n v="19959246848"/>
    <x v="2"/>
    <n v="1682000000"/>
    <n v="5.2999999999999999E-2"/>
    <s v="Dallas"/>
    <s v="TX"/>
    <x v="0"/>
    <x v="0"/>
  </r>
  <r>
    <s v="NMS"/>
    <x v="371"/>
    <s v="Ulta Beauty, Inc."/>
    <s v="Ulta Beauty, Inc."/>
    <x v="1"/>
    <s v="Specialty Retail"/>
    <n v="430.01"/>
    <n v="19940638720"/>
    <x v="2"/>
    <n v="1827608064"/>
    <n v="8.9999999999999993E-3"/>
    <s v="Bolingbrook"/>
    <s v="IL"/>
    <x v="0"/>
    <x v="2"/>
  </r>
  <r>
    <s v="NYQ"/>
    <x v="372"/>
    <s v="CMS Energy Corporation"/>
    <s v="CMS Energy Corporation"/>
    <x v="9"/>
    <s v="Utilities - Regulated Electric"/>
    <n v="66.61"/>
    <n v="19902068736"/>
    <x v="2"/>
    <n v="2739000064"/>
    <n v="4.2000000000000003E-2"/>
    <s v="Jackson"/>
    <s v="MI"/>
    <x v="0"/>
    <x v="2"/>
  </r>
  <r>
    <s v="NYQ"/>
    <x v="373"/>
    <s v="Invitation Homes Inc."/>
    <s v="Invitation Homes Inc."/>
    <x v="10"/>
    <s v="REIT - Residential"/>
    <n v="32.14"/>
    <n v="19689156608"/>
    <x v="2"/>
    <n v="1407630976"/>
    <n v="5.8000000000000003E-2"/>
    <s v="Dallas"/>
    <s v="TX"/>
    <x v="0"/>
    <x v="0"/>
  </r>
  <r>
    <s v="NMS"/>
    <x v="374"/>
    <s v="First Solar, Inc."/>
    <s v="First Solar, Inc."/>
    <x v="0"/>
    <s v="Solar"/>
    <n v="182.39"/>
    <n v="19526307840"/>
    <x v="2"/>
    <n v="1716966016"/>
    <n v="0.108"/>
    <s v="Tempe"/>
    <s v="AZ"/>
    <x v="0"/>
    <x v="0"/>
  </r>
  <r>
    <s v="NYQ"/>
    <x v="375"/>
    <s v="Brown Forman Inc"/>
    <s v="Brown-Forman Corporation"/>
    <x v="4"/>
    <s v="Beverages - Wineries &amp; Distilleries"/>
    <n v="41.28"/>
    <n v="19369400320"/>
    <x v="2"/>
    <n v="1198000000"/>
    <n v="-8.4000000000000005E-2"/>
    <s v="Louisville"/>
    <s v="KY"/>
    <x v="0"/>
    <x v="2"/>
  </r>
  <r>
    <s v="NYQ"/>
    <x v="376"/>
    <s v="Leidos Holdings, Inc."/>
    <s v="Leidos Holdings, Inc."/>
    <x v="0"/>
    <s v="Information Technology Services"/>
    <n v="144.81"/>
    <n v="19322431488"/>
    <x v="2"/>
    <n v="2056999936"/>
    <n v="6.9000000000000006E-2"/>
    <s v="Reston"/>
    <s v="VA"/>
    <x v="0"/>
    <x v="0"/>
  </r>
  <r>
    <s v="NYQ"/>
    <x v="377"/>
    <s v="Citizens Financial Group, Inc."/>
    <s v="Citizens Financial Group, Inc."/>
    <x v="3"/>
    <s v="Banks - Regional"/>
    <n v="43.45"/>
    <n v="19148457984"/>
    <x v="2"/>
    <n v="0"/>
    <n v="-6.0999999999999999E-2"/>
    <s v="Providence"/>
    <s v="RI"/>
    <x v="0"/>
    <x v="2"/>
  </r>
  <r>
    <s v="NYQ"/>
    <x v="378"/>
    <s v="Labcorp Holdings Inc."/>
    <s v="Labcorp Holdings Inc."/>
    <x v="5"/>
    <s v="Diagnostics &amp; Research"/>
    <n v="228.61"/>
    <n v="19120779264"/>
    <x v="2"/>
    <n v="1673500032"/>
    <n v="7.3999999999999996E-2"/>
    <s v="Burlington"/>
    <s v="NC"/>
    <x v="0"/>
    <x v="0"/>
  </r>
  <r>
    <s v="NMS"/>
    <x v="379"/>
    <s v="VeriSign, Inc."/>
    <s v="VeriSign, Inc."/>
    <x v="0"/>
    <s v="Software - Infrastructure"/>
    <n v="198.84"/>
    <n v="19108524032"/>
    <x v="2"/>
    <n v="1089200000"/>
    <n v="3.7999999999999999E-2"/>
    <s v="Reston"/>
    <s v="VA"/>
    <x v="0"/>
    <x v="2"/>
  </r>
  <r>
    <s v="NYQ"/>
    <x v="380"/>
    <s v="International Paper Company"/>
    <s v="International Paper Company"/>
    <x v="1"/>
    <s v="Packaging &amp; Containers"/>
    <n v="54.45"/>
    <n v="18916366336"/>
    <x v="2"/>
    <n v="1955000064"/>
    <n v="1.6E-2"/>
    <s v="Memphis"/>
    <s v="TN"/>
    <x v="0"/>
    <x v="2"/>
  </r>
  <r>
    <s v="NYQ"/>
    <x v="381"/>
    <s v="Essex Property Trust, Inc."/>
    <s v="Essex Property Trust, Inc."/>
    <x v="10"/>
    <s v="REIT - Residential"/>
    <n v="283.76"/>
    <n v="18898388992"/>
    <x v="2"/>
    <n v="1109452032"/>
    <n v="7.5999999999999998E-2"/>
    <s v="San Mateo"/>
    <s v="CA"/>
    <x v="0"/>
    <x v="0"/>
  </r>
  <r>
    <s v="NMS"/>
    <x v="382"/>
    <s v="Insulet Corporation"/>
    <s v="Insulet Corporation"/>
    <x v="5"/>
    <s v="Medical Devices"/>
    <n v="266.57"/>
    <n v="18698500096"/>
    <x v="2"/>
    <n v="410600000"/>
    <n v="0.25700000000000001"/>
    <s v="Acton"/>
    <s v="MA"/>
    <x v="0"/>
    <x v="1"/>
  </r>
  <r>
    <s v="NMS"/>
    <x v="383"/>
    <s v="The Cooper Companies, Inc."/>
    <s v="The Cooper Companies, Inc."/>
    <x v="5"/>
    <s v="Medical Instruments &amp; Supplies"/>
    <n v="93.44"/>
    <n v="18649036800"/>
    <x v="2"/>
    <n v="1023000000"/>
    <n v="7.8E-2"/>
    <s v="San Ramon"/>
    <s v="CA"/>
    <x v="0"/>
    <x v="0"/>
  </r>
  <r>
    <s v="NMS"/>
    <x v="384"/>
    <s v="Super Micro Computer, Inc."/>
    <s v="Super Micro Computer, Inc."/>
    <x v="0"/>
    <s v="Computer Hardware"/>
    <n v="31.59"/>
    <n v="18497998848"/>
    <x v="2"/>
    <n v="1304590720"/>
    <n v="1.43"/>
    <s v="San Jose"/>
    <s v="CA"/>
    <x v="0"/>
    <x v="1"/>
  </r>
  <r>
    <s v="NMS"/>
    <x v="385"/>
    <s v="Seagate Technology Holdings PLC"/>
    <s v="Seagate Technology Holdings plc"/>
    <x v="0"/>
    <s v="Computer Hardware"/>
    <n v="87.31"/>
    <n v="18468683776"/>
    <x v="2"/>
    <n v="1211000064"/>
    <n v="0.49099999999999999"/>
    <s v="Singapore"/>
    <m/>
    <x v="7"/>
    <x v="1"/>
  </r>
  <r>
    <s v="NYQ"/>
    <x v="386"/>
    <s v="Mid-America Apartment Communiti"/>
    <s v="Mid-America Apartment Communities, Inc."/>
    <x v="10"/>
    <s v="REIT - Residential"/>
    <n v="153.4"/>
    <n v="18401249280"/>
    <x v="2"/>
    <n v="1247618048"/>
    <n v="1.7000000000000001E-2"/>
    <s v="Germantown"/>
    <s v="TN"/>
    <x v="0"/>
    <x v="2"/>
  </r>
  <r>
    <s v="NYQ"/>
    <x v="387"/>
    <s v="FactSet Research Systems Inc."/>
    <s v="FactSet Research Systems Inc."/>
    <x v="3"/>
    <s v="Financial Data &amp; Stock Exchanges"/>
    <n v="483.52"/>
    <n v="18368344064"/>
    <x v="2"/>
    <n v="831163008"/>
    <n v="4.9000000000000002E-2"/>
    <s v="Norwalk"/>
    <s v="CT"/>
    <x v="0"/>
    <x v="2"/>
  </r>
  <r>
    <s v="NYQ"/>
    <x v="388"/>
    <s v="NRG Energy, Inc."/>
    <s v="NRG Energy, Inc."/>
    <x v="9"/>
    <s v="Utilities - Independent Power Producers"/>
    <n v="90.45"/>
    <n v="18322094080"/>
    <x v="2"/>
    <n v="2192999936"/>
    <n v="-9.0999999999999998E-2"/>
    <s v="Houston"/>
    <s v="TX"/>
    <x v="0"/>
    <x v="2"/>
  </r>
  <r>
    <s v="NYQ"/>
    <x v="389"/>
    <s v="Best Buy Co., Inc."/>
    <s v="Best Buy Co., Inc."/>
    <x v="1"/>
    <s v="Specialty Retail"/>
    <n v="85.55"/>
    <n v="18290247680"/>
    <x v="2"/>
    <n v="2673999872"/>
    <n v="-3.1E-2"/>
    <s v="Richfield"/>
    <s v="MN"/>
    <x v="0"/>
    <x v="2"/>
  </r>
  <r>
    <s v="NYQ"/>
    <x v="390"/>
    <s v="Snap-On Incorporated"/>
    <s v="Snap-on Incorporated"/>
    <x v="8"/>
    <s v="Tools &amp; Accessories"/>
    <n v="343.65"/>
    <n v="18038120448"/>
    <x v="2"/>
    <n v="1480000000"/>
    <n v="-5.0000000000000001E-3"/>
    <s v="Kenosha"/>
    <s v="WI"/>
    <x v="0"/>
    <x v="2"/>
  </r>
  <r>
    <s v="NYQ"/>
    <x v="391"/>
    <s v="Loews Corporation"/>
    <s v="Loews Corporation"/>
    <x v="3"/>
    <s v="Insurance - Property &amp; Casualty"/>
    <n v="83.19"/>
    <n v="18017040384"/>
    <x v="2"/>
    <n v="3233999872"/>
    <n v="0.13800000000000001"/>
    <s v="New York"/>
    <s v="NY"/>
    <x v="0"/>
    <x v="0"/>
  </r>
  <r>
    <s v="NMS"/>
    <x v="392"/>
    <s v="Principal Financial Group Inc"/>
    <s v="Principal Financial Group, Inc."/>
    <x v="3"/>
    <s v="Asset Management"/>
    <n v="77.3"/>
    <n v="17680521216"/>
    <x v="2"/>
    <n v="-15100000"/>
    <n v="-0.34499999999999997"/>
    <s v="Des Moines"/>
    <s v="IA"/>
    <x v="0"/>
    <x v="2"/>
  </r>
  <r>
    <s v="NMS"/>
    <x v="393"/>
    <s v="Steel Dynamics, Inc."/>
    <s v="Steel Dynamics, Inc."/>
    <x v="7"/>
    <s v="Steel"/>
    <n v="115.69"/>
    <n v="17613223936"/>
    <x v="2"/>
    <n v="2689149952"/>
    <n v="-5.3999999999999999E-2"/>
    <s v="Fort Wayne"/>
    <s v="IN"/>
    <x v="0"/>
    <x v="2"/>
  </r>
  <r>
    <s v="NMS"/>
    <x v="394"/>
    <s v="Trimble Inc."/>
    <s v="Trimble Inc."/>
    <x v="0"/>
    <s v="Scientific &amp; Technical Instruments"/>
    <n v="71.64"/>
    <n v="17495060480"/>
    <x v="2"/>
    <n v="737699968"/>
    <n v="-8.5000000000000006E-2"/>
    <s v="Westminster"/>
    <s v="CO"/>
    <x v="0"/>
    <x v="2"/>
  </r>
  <r>
    <s v="NYQ"/>
    <x v="395"/>
    <s v="Omnicom Group Inc."/>
    <s v="Omnicom Group Inc."/>
    <x v="2"/>
    <s v="Advertising Agencies"/>
    <n v="88.86"/>
    <n v="17453082624"/>
    <x v="2"/>
    <n v="2420600064"/>
    <n v="8.5000000000000006E-2"/>
    <s v="New York"/>
    <s v="NY"/>
    <x v="0"/>
    <x v="0"/>
  </r>
  <r>
    <s v="NYQ"/>
    <x v="396"/>
    <s v="Coterra Energy Inc."/>
    <s v="Coterra Energy Inc."/>
    <x v="6"/>
    <s v="Oil &amp; Gas E&amp;P"/>
    <n v="23.68"/>
    <n v="17439016960"/>
    <x v="2"/>
    <n v="3448999936"/>
    <n v="-0.05"/>
    <s v="Houston"/>
    <s v="TX"/>
    <x v="0"/>
    <x v="2"/>
  </r>
  <r>
    <s v="NYQ"/>
    <x v="397"/>
    <s v="Hormel Foods Corporation"/>
    <s v="Hormel Foods Corporation"/>
    <x v="4"/>
    <s v="Packaged Foods"/>
    <n v="31.68"/>
    <n v="17392732160"/>
    <x v="2"/>
    <n v="1353831040"/>
    <n v="-2.1999999999999999E-2"/>
    <s v="Austin"/>
    <s v="MN"/>
    <x v="0"/>
    <x v="2"/>
  </r>
  <r>
    <s v="NYQ"/>
    <x v="398"/>
    <s v="Alexandria Real Estate Equities"/>
    <s v="Alexandria Real Estate Equities, Inc."/>
    <x v="10"/>
    <s v="REIT - Office"/>
    <n v="99.17"/>
    <n v="17331146752"/>
    <x v="2"/>
    <n v="1905123968"/>
    <n v="0.109"/>
    <s v="Pasadena"/>
    <s v="CA"/>
    <x v="0"/>
    <x v="0"/>
  </r>
  <r>
    <s v="NYQ"/>
    <x v="399"/>
    <s v="Builders FirstSource, Inc."/>
    <s v="Builders FirstSource, Inc."/>
    <x v="8"/>
    <s v="Building Products &amp; Equipment"/>
    <n v="150.5"/>
    <n v="17320292352"/>
    <x v="2"/>
    <n v="2349128960"/>
    <n v="-6.7000000000000004E-2"/>
    <s v="Irving"/>
    <s v="TX"/>
    <x v="0"/>
    <x v="2"/>
  </r>
  <r>
    <s v="NMS"/>
    <x v="400"/>
    <s v="J.B. Hunt Transport Services, I"/>
    <s v="J.B. Hunt Transport Services, Inc."/>
    <x v="8"/>
    <s v="Integrated Freight &amp; Logistics"/>
    <n v="170.23"/>
    <n v="17164290048"/>
    <x v="2"/>
    <n v="1577556992"/>
    <n v="-0.03"/>
    <s v="Lowell"/>
    <s v="AR"/>
    <x v="0"/>
    <x v="2"/>
  </r>
  <r>
    <s v="NMS"/>
    <x v="401"/>
    <s v="Gen Digital Inc."/>
    <s v="Gen Digital Inc."/>
    <x v="0"/>
    <s v="Software - Infrastructure"/>
    <n v="27.83"/>
    <n v="17151517696"/>
    <x v="2"/>
    <n v="1808999936"/>
    <n v="3.1E-2"/>
    <s v="Tempe"/>
    <s v="AZ"/>
    <x v="0"/>
    <x v="2"/>
  </r>
  <r>
    <s v="NYQ"/>
    <x v="402"/>
    <s v="Quest Diagnostics Incorporated"/>
    <s v="Quest Diagnostics Incorporated"/>
    <x v="5"/>
    <s v="Diagnostics &amp; Research"/>
    <n v="153.1"/>
    <n v="17088257024"/>
    <x v="2"/>
    <n v="1804999936"/>
    <n v="8.4000000000000005E-2"/>
    <s v="Secaucus"/>
    <s v="NJ"/>
    <x v="0"/>
    <x v="0"/>
  </r>
  <r>
    <s v="NYQ"/>
    <x v="403"/>
    <s v="KeyCorp"/>
    <s v="KeyCorp"/>
    <x v="3"/>
    <s v="Banks - Regional"/>
    <n v="17.09"/>
    <n v="16941026304"/>
    <x v="2"/>
    <n v="0"/>
    <n v="-0.60199999999999998"/>
    <s v="Cleveland"/>
    <s v="OH"/>
    <x v="0"/>
    <x v="2"/>
  </r>
  <r>
    <s v="NYQ"/>
    <x v="404"/>
    <s v="NiSource Inc"/>
    <s v="NiSource Inc."/>
    <x v="9"/>
    <s v="Utilities - Regulated Gas"/>
    <n v="36.17"/>
    <n v="16883395584"/>
    <x v="2"/>
    <n v="2324999936"/>
    <n v="4.8000000000000001E-2"/>
    <s v="Merrillville"/>
    <s v="IN"/>
    <x v="0"/>
    <x v="2"/>
  </r>
  <r>
    <s v="NYQ"/>
    <x v="405"/>
    <s v="Molina Healthcare Inc"/>
    <s v="Molina Healthcare, Inc."/>
    <x v="5"/>
    <s v="Healthcare Plans"/>
    <n v="294.73"/>
    <n v="16858556416"/>
    <x v="2"/>
    <n v="1814000000"/>
    <n v="0.17399999999999999"/>
    <s v="Long Beach"/>
    <s v="CA"/>
    <x v="0"/>
    <x v="1"/>
  </r>
  <r>
    <s v="NYQ"/>
    <x v="406"/>
    <s v="Pentair plc."/>
    <s v="Pentair plc"/>
    <x v="8"/>
    <s v="Specialty Industrial Machinery"/>
    <n v="101.95"/>
    <n v="16845300736"/>
    <x v="2"/>
    <n v="978700032"/>
    <n v="-1.4999999999999999E-2"/>
    <s v="London"/>
    <m/>
    <x v="2"/>
    <x v="2"/>
  </r>
  <r>
    <s v="NYQ"/>
    <x v="407"/>
    <s v="Jacobs Solutions Inc."/>
    <s v="Jacobs Solutions Inc."/>
    <x v="8"/>
    <s v="Engineering &amp; Construction"/>
    <n v="135.75"/>
    <n v="16835307520"/>
    <x v="2"/>
    <n v="1476304000"/>
    <n v="1.0999999999999999E-2"/>
    <s v="Dallas"/>
    <s v="TX"/>
    <x v="0"/>
    <x v="2"/>
  </r>
  <r>
    <s v="NYQ"/>
    <x v="408"/>
    <s v="Dollar General Corporation"/>
    <s v="Dollar General Corporation"/>
    <x v="4"/>
    <s v="Discount Stores"/>
    <n v="76.400000000000006"/>
    <n v="16802347008"/>
    <x v="2"/>
    <n v="3025478912"/>
    <n v="4.2000000000000003E-2"/>
    <s v="Goodlettsville"/>
    <s v="TN"/>
    <x v="0"/>
    <x v="2"/>
  </r>
  <r>
    <s v="NYQ"/>
    <x v="409"/>
    <s v="Ball Corporation"/>
    <s v="Ball Corporation"/>
    <x v="1"/>
    <s v="Packaging &amp; Containers"/>
    <n v="55.8"/>
    <n v="16652169216"/>
    <x v="2"/>
    <n v="2092999936"/>
    <n v="-8.9999999999999993E-3"/>
    <s v="Westminster"/>
    <s v="CO"/>
    <x v="0"/>
    <x v="2"/>
  </r>
  <r>
    <s v="NMS"/>
    <x v="410"/>
    <s v="News Corporation"/>
    <s v="News Corporation"/>
    <x v="2"/>
    <s v="Entertainment"/>
    <n v="30.7"/>
    <n v="16374949888"/>
    <x v="2"/>
    <n v="1270000000"/>
    <n v="3.1E-2"/>
    <s v="New York"/>
    <s v="NY"/>
    <x v="0"/>
    <x v="2"/>
  </r>
  <r>
    <s v="NMS"/>
    <x v="411"/>
    <s v="News Corporation"/>
    <s v="News Corporation"/>
    <x v="2"/>
    <s v="Entertainment"/>
    <n v="27.86"/>
    <n v="16357357568"/>
    <x v="2"/>
    <n v="1270000000"/>
    <n v="3.1E-2"/>
    <s v="New York"/>
    <s v="NY"/>
    <x v="0"/>
    <x v="2"/>
  </r>
  <r>
    <s v="NYQ"/>
    <x v="412"/>
    <s v="UDR, Inc."/>
    <s v="UDR, Inc."/>
    <x v="10"/>
    <s v="REIT - Residential"/>
    <n v="43.46"/>
    <n v="16326182912"/>
    <x v="2"/>
    <n v="989297984"/>
    <n v="6.0000000000000001E-3"/>
    <s v="Highlands Ranch"/>
    <s v="CO"/>
    <x v="0"/>
    <x v="2"/>
  </r>
  <r>
    <s v="NMS"/>
    <x v="413"/>
    <s v="Hologic, Inc."/>
    <s v="Hologic, Inc."/>
    <x v="5"/>
    <s v="Medical Instruments &amp; Supplies"/>
    <n v="71.650000000000006"/>
    <n v="16260322304"/>
    <x v="2"/>
    <n v="1242700032"/>
    <n v="4.4999999999999998E-2"/>
    <s v="Marlborough"/>
    <s v="MA"/>
    <x v="0"/>
    <x v="2"/>
  </r>
  <r>
    <s v="NYQ"/>
    <x v="414"/>
    <s v="Jabil Inc."/>
    <s v="Jabil Inc."/>
    <x v="0"/>
    <s v="Electronic Components"/>
    <n v="145"/>
    <n v="16195484672"/>
    <x v="2"/>
    <n v="2143000064"/>
    <n v="-0.17699999999999999"/>
    <s v="Saint Petersburg"/>
    <s v="FL"/>
    <x v="0"/>
    <x v="2"/>
  </r>
  <r>
    <s v="NYQ"/>
    <x v="415"/>
    <s v="Genuine Parts Company"/>
    <s v="Genuine Parts Company"/>
    <x v="1"/>
    <s v="Auto Parts"/>
    <n v="115.73"/>
    <n v="16090636288"/>
    <x v="2"/>
    <n v="2055010944"/>
    <n v="2.5000000000000001E-2"/>
    <s v="Atlanta"/>
    <s v="GA"/>
    <x v="0"/>
    <x v="2"/>
  </r>
  <r>
    <s v="NYQ"/>
    <x v="416"/>
    <s v="IDEX Corporation"/>
    <s v="IDEX Corporation"/>
    <x v="8"/>
    <s v="Specialty Industrial Machinery"/>
    <n v="212.38"/>
    <n v="16082113536"/>
    <x v="2"/>
    <n v="862700032"/>
    <n v="6.0000000000000001E-3"/>
    <s v="Northbrook"/>
    <s v="IL"/>
    <x v="0"/>
    <x v="2"/>
  </r>
  <r>
    <s v="NYQ"/>
    <x v="417"/>
    <s v="Masco Corporation"/>
    <s v="Masco Corporation"/>
    <x v="8"/>
    <s v="Building Products &amp; Equipment"/>
    <n v="74.39"/>
    <n v="16049567744"/>
    <x v="2"/>
    <n v="1494000000"/>
    <n v="2E-3"/>
    <s v="Livonia"/>
    <s v="MI"/>
    <x v="0"/>
    <x v="2"/>
  </r>
  <r>
    <s v="NYQ"/>
    <x v="418"/>
    <s v="Kimco Realty Corporation (HC)"/>
    <s v="Kimco Realty Corporation"/>
    <x v="10"/>
    <s v="REIT - Retail"/>
    <n v="23.42"/>
    <n v="15786977280"/>
    <x v="2"/>
    <n v="1195842048"/>
    <n v="0.13800000000000001"/>
    <s v="Jericho"/>
    <s v="NY"/>
    <x v="0"/>
    <x v="0"/>
  </r>
  <r>
    <s v="NMS"/>
    <x v="419"/>
    <s v="Align Technology, Inc."/>
    <s v="Align Technology, Inc."/>
    <x v="5"/>
    <s v="Medical Instruments &amp; Supplies"/>
    <n v="211.06"/>
    <n v="15756283904"/>
    <x v="2"/>
    <n v="820153984"/>
    <n v="1.7999999999999999E-2"/>
    <s v="Tempe"/>
    <s v="AZ"/>
    <x v="0"/>
    <x v="2"/>
  </r>
  <r>
    <s v="NMS"/>
    <x v="420"/>
    <s v="Dollar Tree, Inc."/>
    <s v="Dollar Tree, Inc."/>
    <x v="4"/>
    <s v="Discount Stores"/>
    <n v="72.94"/>
    <n v="15684945920"/>
    <x v="2"/>
    <n v="2604699904"/>
    <n v="7.0000000000000001E-3"/>
    <s v="Chesapeake"/>
    <s v="VA"/>
    <x v="0"/>
    <x v="2"/>
  </r>
  <r>
    <s v="NYQ"/>
    <x v="421"/>
    <s v="Expeditors International of Was"/>
    <s v="Expeditors International of Washington, Inc."/>
    <x v="8"/>
    <s v="Integrated Freight &amp; Logistics"/>
    <n v="111.48"/>
    <n v="15604525056"/>
    <x v="2"/>
    <n v="1006916992"/>
    <n v="0.37"/>
    <s v="Seattle"/>
    <s v="WA"/>
    <x v="0"/>
    <x v="1"/>
  </r>
  <r>
    <s v="NYQ"/>
    <x v="422"/>
    <s v="Everest Group, Ltd."/>
    <s v="Everest Group, Ltd."/>
    <x v="3"/>
    <s v="Insurance - Reinsurance"/>
    <n v="356.64"/>
    <n v="15327888384"/>
    <x v="2"/>
    <n v="0"/>
    <n v="0.128"/>
    <s v="Hamilton"/>
    <m/>
    <x v="6"/>
    <x v="0"/>
  </r>
  <r>
    <s v="NMS"/>
    <x v="423"/>
    <s v="Moderna, Inc."/>
    <s v="Moderna, Inc."/>
    <x v="5"/>
    <s v="Biotechnology"/>
    <n v="39.39"/>
    <n v="15157980160"/>
    <x v="2"/>
    <n v="-2361999872"/>
    <n v="1.7000000000000001E-2"/>
    <s v="Cambridge"/>
    <s v="MA"/>
    <x v="0"/>
    <x v="2"/>
  </r>
  <r>
    <s v="NMS"/>
    <x v="424"/>
    <s v="Alliant Energy Corporation"/>
    <s v="Alliant Energy Corporation"/>
    <x v="9"/>
    <s v="Utilities - Regulated Electric"/>
    <n v="58.95"/>
    <n v="15126511616"/>
    <x v="2"/>
    <n v="1636999936"/>
    <n v="4.0000000000000001E-3"/>
    <s v="Madison"/>
    <s v="WI"/>
    <x v="0"/>
    <x v="2"/>
  </r>
  <r>
    <s v="NYQ"/>
    <x v="425"/>
    <s v="Avery Dennison Corporation"/>
    <s v="Avery Dennison Corporation"/>
    <x v="1"/>
    <s v="Packaging &amp; Containers"/>
    <n v="188.13"/>
    <n v="15115568128"/>
    <x v="2"/>
    <n v="1416300032"/>
    <n v="4.1000000000000002E-2"/>
    <s v="Mentor"/>
    <s v="OH"/>
    <x v="0"/>
    <x v="2"/>
  </r>
  <r>
    <s v="NYQ"/>
    <x v="426"/>
    <s v="Baxter International Inc."/>
    <s v="Baxter International Inc."/>
    <x v="5"/>
    <s v="Medical Instruments &amp; Supplies"/>
    <n v="29.5"/>
    <n v="15062345728"/>
    <x v="2"/>
    <n v="2744000000"/>
    <n v="3.7999999999999999E-2"/>
    <s v="Deerfield"/>
    <s v="IL"/>
    <x v="0"/>
    <x v="2"/>
  </r>
  <r>
    <s v="NYQ"/>
    <x v="427"/>
    <s v="Tapestry, Inc."/>
    <s v="Tapestry, Inc."/>
    <x v="1"/>
    <s v="Luxury Goods"/>
    <n v="64.150000000000006"/>
    <n v="14949259264"/>
    <x v="2"/>
    <n v="1439500032"/>
    <n v="-4.0000000000000001E-3"/>
    <s v="New York"/>
    <s v="NY"/>
    <x v="0"/>
    <x v="2"/>
  </r>
  <r>
    <s v="NMS"/>
    <x v="428"/>
    <s v="Viatris Inc."/>
    <s v="Viatris Inc."/>
    <x v="5"/>
    <s v="Drug Manufacturers - Specialty &amp; Generic"/>
    <n v="12.52"/>
    <n v="14943747072"/>
    <x v="2"/>
    <n v="4586699776"/>
    <n v="-4.8000000000000001E-2"/>
    <s v="Canonsburg"/>
    <s v="PA"/>
    <x v="0"/>
    <x v="2"/>
  </r>
  <r>
    <s v="NYQ"/>
    <x v="429"/>
    <s v="CF Industries Holdings, Inc."/>
    <s v="CF Industries Holdings, Inc."/>
    <x v="7"/>
    <s v="Agricultural Inputs"/>
    <n v="84.98"/>
    <n v="14788219904"/>
    <x v="2"/>
    <n v="2651000064"/>
    <n v="7.5999999999999998E-2"/>
    <s v="Northbrook"/>
    <s v="IL"/>
    <x v="0"/>
    <x v="0"/>
  </r>
  <r>
    <s v="NMS"/>
    <x v="430"/>
    <s v="F5, Inc."/>
    <s v="F5, Inc."/>
    <x v="0"/>
    <s v="Software - Infrastructure"/>
    <n v="252.25"/>
    <n v="14785608704"/>
    <x v="2"/>
    <n v="782097984"/>
    <n v="5.6000000000000001E-2"/>
    <s v="Seattle"/>
    <s v="WA"/>
    <x v="0"/>
    <x v="0"/>
  </r>
  <r>
    <s v="NYQ"/>
    <x v="431"/>
    <s v="Domino's Pizza Inc"/>
    <s v="Domino's Pizza, Inc."/>
    <x v="1"/>
    <s v="Restaurants"/>
    <n v="426.18"/>
    <n v="14716847104"/>
    <x v="2"/>
    <n v="921121024"/>
    <n v="3.1E-2"/>
    <s v="Ann Arbor"/>
    <s v="MI"/>
    <x v="0"/>
    <x v="2"/>
  </r>
  <r>
    <s v="NMS"/>
    <x v="432"/>
    <s v="Akamai Technologies, Inc."/>
    <s v="Akamai Technologies, Inc."/>
    <x v="0"/>
    <s v="Software - Infrastructure"/>
    <n v="95.89"/>
    <n v="14405267456"/>
    <x v="2"/>
    <n v="1118397952"/>
    <n v="4.1000000000000002E-2"/>
    <s v="Cambridge"/>
    <s v="MA"/>
    <x v="0"/>
    <x v="2"/>
  </r>
  <r>
    <s v="NYQ"/>
    <x v="433"/>
    <s v="Ralph Lauren Corporation"/>
    <s v="Ralph Lauren Corporation"/>
    <x v="1"/>
    <s v="Apparel Manufacturing"/>
    <n v="230.28"/>
    <n v="14299996160"/>
    <x v="2"/>
    <n v="1059800000"/>
    <n v="5.7000000000000002E-2"/>
    <s v="New York"/>
    <s v="NY"/>
    <x v="0"/>
    <x v="0"/>
  </r>
  <r>
    <s v="NYQ"/>
    <x v="434"/>
    <s v="Textron Inc."/>
    <s v="Textron Inc."/>
    <x v="8"/>
    <s v="Aerospace &amp; Defense"/>
    <n v="76.849999999999994"/>
    <n v="14256596992"/>
    <x v="2"/>
    <n v="1644999936"/>
    <n v="2.5000000000000001E-2"/>
    <s v="Providence"/>
    <s v="RI"/>
    <x v="0"/>
    <x v="2"/>
  </r>
  <r>
    <s v="NMS"/>
    <x v="435"/>
    <s v="Skyworks Solutions, Inc."/>
    <s v="Skyworks Solutions, Inc."/>
    <x v="0"/>
    <s v="Semiconductors"/>
    <n v="88.75"/>
    <n v="14192988160"/>
    <x v="2"/>
    <n v="1136199936"/>
    <n v="-0.159"/>
    <s v="Irvine"/>
    <s v="CA"/>
    <x v="0"/>
    <x v="2"/>
  </r>
  <r>
    <s v="NMS"/>
    <x v="436"/>
    <s v="Evergy, Inc."/>
    <s v="Evergy, Inc."/>
    <x v="9"/>
    <s v="Utilities - Regulated Electric"/>
    <n v="61.43"/>
    <n v="14127425536"/>
    <x v="2"/>
    <n v="2564199936"/>
    <n v="8.5000000000000006E-2"/>
    <s v="Kansas City"/>
    <s v="MO"/>
    <x v="0"/>
    <x v="0"/>
  </r>
  <r>
    <s v="NYQ"/>
    <x v="437"/>
    <s v="EPAM Systems, Inc."/>
    <s v="EPAM Systems, Inc."/>
    <x v="0"/>
    <s v="Information Technology Services"/>
    <n v="248.26"/>
    <n v="14081654784"/>
    <x v="2"/>
    <n v="659422016"/>
    <n v="1.2999999999999999E-2"/>
    <s v="Newtown"/>
    <s v="PA"/>
    <x v="0"/>
    <x v="2"/>
  </r>
  <r>
    <s v="NYQ"/>
    <x v="438"/>
    <s v="Healthpeak Properties, Inc."/>
    <s v="Healthpeak Properties, Inc."/>
    <x v="10"/>
    <s v="REIT - Healthcare Facilities"/>
    <n v="20.12"/>
    <n v="14072794112"/>
    <x v="2"/>
    <n v="1400305024"/>
    <n v="0.25900000000000001"/>
    <s v="Denver"/>
    <s v="CO"/>
    <x v="0"/>
    <x v="1"/>
  </r>
  <r>
    <s v="NYQ"/>
    <x v="439"/>
    <s v="Aptiv PLC"/>
    <s v="Aptiv PLC"/>
    <x v="1"/>
    <s v="Auto Parts"/>
    <n v="58.86"/>
    <n v="13834219520"/>
    <x v="2"/>
    <n v="3032999936"/>
    <n v="-5.0999999999999997E-2"/>
    <s v="Dublin"/>
    <m/>
    <x v="1"/>
    <x v="2"/>
  </r>
  <r>
    <s v="NYQ"/>
    <x v="440"/>
    <s v="Revvity, Inc."/>
    <s v="Revvity, Inc."/>
    <x v="5"/>
    <s v="Diagnostics &amp; Research"/>
    <n v="112.56"/>
    <n v="13698777088"/>
    <x v="2"/>
    <n v="788105984"/>
    <n v="0.02"/>
    <s v="Waltham"/>
    <s v="MA"/>
    <x v="0"/>
    <x v="2"/>
  </r>
  <r>
    <s v="NYQ"/>
    <x v="441"/>
    <s v="Amcor plc"/>
    <s v="Amcor plc"/>
    <x v="1"/>
    <s v="Packaging &amp; Containers"/>
    <n v="9.4"/>
    <n v="13586195456"/>
    <x v="2"/>
    <n v="1904000000"/>
    <n v="-2.5999999999999999E-2"/>
    <s v="Zurich"/>
    <m/>
    <x v="3"/>
    <x v="2"/>
  </r>
  <r>
    <s v="NMS"/>
    <x v="442"/>
    <s v="Regency Centers Corporation"/>
    <s v="Regency Centers Corporation"/>
    <x v="10"/>
    <s v="REIT - Retail"/>
    <n v="73.8"/>
    <n v="13476028416"/>
    <x v="2"/>
    <n v="917937984"/>
    <n v="8.8999999999999996E-2"/>
    <s v="Jacksonville"/>
    <s v="FL"/>
    <x v="0"/>
    <x v="0"/>
  </r>
  <r>
    <s v="NMS"/>
    <x v="443"/>
    <s v="Pool Corporation"/>
    <s v="Pool Corporation"/>
    <x v="8"/>
    <s v="Industrial Distribution"/>
    <n v="349.04"/>
    <n v="13282891776"/>
    <x v="2"/>
    <n v="679414976"/>
    <n v="-2.8000000000000001E-2"/>
    <s v="Covington"/>
    <s v="LA"/>
    <x v="0"/>
    <x v="2"/>
  </r>
  <r>
    <s v="NMS"/>
    <x v="444"/>
    <s v="Incyte Corporation"/>
    <s v="Incyte Corporation"/>
    <x v="5"/>
    <s v="Biotechnology"/>
    <n v="68.84"/>
    <n v="13262025728"/>
    <x v="2"/>
    <n v="80491000"/>
    <n v="0.23799999999999999"/>
    <s v="Wilmington"/>
    <s v="DE"/>
    <x v="0"/>
    <x v="1"/>
  </r>
  <r>
    <s v="NYQ"/>
    <x v="445"/>
    <s v="BXP, Inc."/>
    <s v="BXP, Inc."/>
    <x v="10"/>
    <s v="REIT - Office"/>
    <n v="74.64"/>
    <n v="13164555264"/>
    <x v="2"/>
    <n v="1870726016"/>
    <n v="3.6999999999999998E-2"/>
    <s v="Boston"/>
    <s v="MA"/>
    <x v="0"/>
    <x v="2"/>
  </r>
  <r>
    <s v="NYQ"/>
    <x v="446"/>
    <s v="CarMax Inc"/>
    <s v="CarMax, Inc."/>
    <x v="1"/>
    <s v="Auto &amp; Truck Dealerships"/>
    <n v="84.27"/>
    <n v="12969826304"/>
    <x v="2"/>
    <n v="926968000"/>
    <n v="-2E-3"/>
    <s v="Richmond"/>
    <s v="VA"/>
    <x v="0"/>
    <x v="2"/>
  </r>
  <r>
    <s v="NYQ"/>
    <x v="447"/>
    <s v="ConAgra Brands, Inc."/>
    <s v="Conagra Brands, Inc."/>
    <x v="4"/>
    <s v="Packaged Foods"/>
    <n v="27.11"/>
    <n v="12940145664"/>
    <x v="2"/>
    <n v="2239500032"/>
    <n v="-3.7999999999999999E-2"/>
    <s v="Chicago"/>
    <s v="IL"/>
    <x v="0"/>
    <x v="2"/>
  </r>
  <r>
    <s v="NMS"/>
    <x v="448"/>
    <s v="Host Hotels &amp; Resorts, Inc."/>
    <s v="Host Hotels &amp; Resorts, Inc."/>
    <x v="10"/>
    <s v="REIT - Hotel &amp; Motel"/>
    <n v="18.2"/>
    <n v="12895228928"/>
    <x v="2"/>
    <n v="1515000064"/>
    <n v="9.1999999999999998E-2"/>
    <s v="Bethesda"/>
    <s v="MD"/>
    <x v="0"/>
    <x v="0"/>
  </r>
  <r>
    <s v="NMS"/>
    <x v="449"/>
    <s v="Jack Henry &amp; Associates, Inc."/>
    <s v="Jack Henry &amp; Associates, Inc."/>
    <x v="0"/>
    <s v="Information Technology Services"/>
    <n v="176.74"/>
    <n v="12894826496"/>
    <x v="2"/>
    <n v="571171968"/>
    <n v="5.1999999999999998E-2"/>
    <s v="Monett"/>
    <s v="MO"/>
    <x v="0"/>
    <x v="0"/>
  </r>
  <r>
    <s v="NYQ"/>
    <x v="450"/>
    <s v="Stanley Black &amp; Decker, Inc."/>
    <s v="Stanley Black &amp; Decker, Inc."/>
    <x v="8"/>
    <s v="Tools &amp; Accessories"/>
    <n v="82"/>
    <n v="12641447936"/>
    <x v="2"/>
    <n v="1663699968"/>
    <n v="-5.0999999999999997E-2"/>
    <s v="New Britain"/>
    <s v="CT"/>
    <x v="0"/>
    <x v="2"/>
  </r>
  <r>
    <s v="NYQ"/>
    <x v="451"/>
    <s v="DaVita Inc."/>
    <s v="DaVita Inc."/>
    <x v="5"/>
    <s v="Medical Care Facilities"/>
    <n v="151.85"/>
    <n v="12455345152"/>
    <x v="2"/>
    <n v="2657765120"/>
    <n v="4.5999999999999999E-2"/>
    <s v="Denver"/>
    <s v="CO"/>
    <x v="0"/>
    <x v="2"/>
  </r>
  <r>
    <s v="NMS"/>
    <x v="452"/>
    <s v="The Campbell's Company"/>
    <s v="The Campbell's Company"/>
    <x v="4"/>
    <s v="Packaged Foods"/>
    <n v="41.5"/>
    <n v="12371523584"/>
    <x v="2"/>
    <n v="1783000064"/>
    <n v="0.109"/>
    <s v="Camden"/>
    <s v="NJ"/>
    <x v="0"/>
    <x v="0"/>
  </r>
  <r>
    <s v="NMS"/>
    <x v="453"/>
    <s v="C.H. Robinson Worldwide, Inc."/>
    <s v="C.H. Robinson Worldwide, Inc."/>
    <x v="8"/>
    <s v="Integrated Freight &amp; Logistics"/>
    <n v="104.34"/>
    <n v="12333509632"/>
    <x v="2"/>
    <n v="673996992"/>
    <n v="7.0000000000000007E-2"/>
    <s v="Eden Prairie"/>
    <s v="MN"/>
    <x v="0"/>
    <x v="0"/>
  </r>
  <r>
    <s v="NYQ"/>
    <x v="454"/>
    <s v="Juniper Networks, Inc."/>
    <s v="Juniper Networks, Inc."/>
    <x v="0"/>
    <s v="Communication Equipment"/>
    <n v="37.24"/>
    <n v="12329754624"/>
    <x v="2"/>
    <n v="498500000"/>
    <n v="-4.8000000000000001E-2"/>
    <s v="Sunnyvale"/>
    <s v="CA"/>
    <x v="0"/>
    <x v="2"/>
  </r>
  <r>
    <s v="NYQ"/>
    <x v="455"/>
    <s v="Camden Property Trust"/>
    <s v="Camden Property Trust"/>
    <x v="10"/>
    <s v="REIT - Residential"/>
    <n v="114.91"/>
    <n v="12258713600"/>
    <x v="2"/>
    <n v="893276992"/>
    <n v="-5.0000000000000001E-3"/>
    <s v="Houston"/>
    <s v="TX"/>
    <x v="0"/>
    <x v="2"/>
  </r>
  <r>
    <s v="NYQ"/>
    <x v="456"/>
    <s v="Molson Coors Beverage Company"/>
    <s v="Molson Coors Beverage Company"/>
    <x v="4"/>
    <s v="Beverages - Brewers"/>
    <n v="59.34"/>
    <n v="12231042048"/>
    <x v="2"/>
    <n v="2418400000"/>
    <n v="-7.8E-2"/>
    <s v="Golden"/>
    <s v="CO"/>
    <x v="0"/>
    <x v="2"/>
  </r>
  <r>
    <s v="NMS"/>
    <x v="457"/>
    <s v="Nordson Corporation"/>
    <s v="Nordson Corporation"/>
    <x v="8"/>
    <s v="Specialty Industrial Machinery"/>
    <n v="209.73"/>
    <n v="11957965824"/>
    <x v="2"/>
    <n v="818784000"/>
    <n v="0.02"/>
    <s v="Westlake"/>
    <s v="OH"/>
    <x v="0"/>
    <x v="2"/>
  </r>
  <r>
    <s v="NYQ"/>
    <x v="458"/>
    <s v="Paycom Software, Inc."/>
    <s v="Paycom Software, Inc."/>
    <x v="0"/>
    <s v="Software - Application"/>
    <n v="207.23"/>
    <n v="11949295616"/>
    <x v="2"/>
    <n v="667798016"/>
    <n v="0.112"/>
    <s v="Oklahoma City"/>
    <s v="OK"/>
    <x v="0"/>
    <x v="0"/>
  </r>
  <r>
    <s v="NYQ"/>
    <x v="459"/>
    <s v="Universal Health Services, Inc."/>
    <s v="Universal Health Services, Inc."/>
    <x v="5"/>
    <s v="Medical Care Facilities"/>
    <n v="180.11"/>
    <n v="11881064448"/>
    <x v="2"/>
    <n v="2124051968"/>
    <n v="0.112"/>
    <s v="King of Prussia"/>
    <s v="PA"/>
    <x v="0"/>
    <x v="0"/>
  </r>
  <r>
    <s v="NYQ"/>
    <x v="460"/>
    <s v="Norwegian Cruise Line Holdings "/>
    <s v="Norwegian Cruise Line Holdings Ltd."/>
    <x v="1"/>
    <s v="Travel Services"/>
    <n v="26.91"/>
    <n v="11832542208"/>
    <x v="2"/>
    <n v="2335180032"/>
    <n v="0.107"/>
    <s v="Miami"/>
    <s v="FL"/>
    <x v="0"/>
    <x v="0"/>
  </r>
  <r>
    <s v="NYQ"/>
    <x v="461"/>
    <s v="Dayforce, Inc."/>
    <s v="Dayforce Inc"/>
    <x v="0"/>
    <s v="Software - Application"/>
    <n v="74.84"/>
    <n v="11802267648"/>
    <x v="2"/>
    <n v="252100000"/>
    <n v="0.16600000000000001"/>
    <s v="Minneapolis"/>
    <s v="MN"/>
    <x v="0"/>
    <x v="1"/>
  </r>
  <r>
    <s v="NYQ"/>
    <x v="462"/>
    <s v="The J.M. Smucker Company"/>
    <s v="The J. M. Smucker Company"/>
    <x v="4"/>
    <s v="Packaged Foods"/>
    <n v="109.89"/>
    <n v="11694054400"/>
    <x v="2"/>
    <n v="1977900032"/>
    <n v="0.17699999999999999"/>
    <s v="Orrville"/>
    <s v="OH"/>
    <x v="0"/>
    <x v="1"/>
  </r>
  <r>
    <s v="NMS"/>
    <x v="463"/>
    <s v="Bio-Techne Corp"/>
    <s v="Bio-Techne Corporation"/>
    <x v="5"/>
    <s v="Biotechnology"/>
    <n v="73.17"/>
    <n v="11626127360"/>
    <x v="2"/>
    <n v="308515008"/>
    <n v="4.4999999999999998E-2"/>
    <s v="Minneapolis"/>
    <s v="MN"/>
    <x v="0"/>
    <x v="2"/>
  </r>
  <r>
    <s v="NYQ"/>
    <x v="464"/>
    <s v="Solventum Corporation"/>
    <s v="Solventum Corporation"/>
    <x v="5"/>
    <s v="Health Information Services"/>
    <n v="66.83"/>
    <n v="11545350144"/>
    <x v="2"/>
    <n v="1840000000"/>
    <n v="4.0000000000000001E-3"/>
    <s v="Saint Paul"/>
    <s v="MN"/>
    <x v="0"/>
    <x v="2"/>
  </r>
  <r>
    <s v="NYQ"/>
    <x v="465"/>
    <s v="Allegion plc"/>
    <s v="Allegion plc"/>
    <x v="8"/>
    <s v="Security &amp; Protection Services"/>
    <n v="132.18"/>
    <n v="11490313216"/>
    <x v="2"/>
    <n v="888400000"/>
    <n v="5.3999999999999999E-2"/>
    <s v="Dublin"/>
    <m/>
    <x v="1"/>
    <x v="0"/>
  </r>
  <r>
    <s v="NYQ"/>
    <x v="466"/>
    <s v="Bunge Limited"/>
    <s v="Bunge Global SA"/>
    <x v="4"/>
    <s v="Farm Products"/>
    <n v="79.099999999999994"/>
    <n v="11044496384"/>
    <x v="2"/>
    <n v="2486000128"/>
    <n v="-9.2999999999999999E-2"/>
    <s v="Chesterfield"/>
    <s v="MO"/>
    <x v="0"/>
    <x v="2"/>
  </r>
  <r>
    <s v="NYQ"/>
    <x v="467"/>
    <s v="Assurant, Inc."/>
    <s v="Assurant, Inc."/>
    <x v="3"/>
    <s v="Insurance - Property &amp; Casualty"/>
    <n v="212.27"/>
    <n v="10886776832"/>
    <x v="2"/>
    <n v="1241900032"/>
    <n v="7.0000000000000007E-2"/>
    <s v="Atlanta"/>
    <s v="GA"/>
    <x v="0"/>
    <x v="0"/>
  </r>
  <r>
    <s v="NYQ"/>
    <x v="468"/>
    <s v="Interpublic Group of Companies,"/>
    <s v="The Interpublic Group of Companies, Inc."/>
    <x v="2"/>
    <s v="Advertising Agencies"/>
    <n v="29.07"/>
    <n v="10829010944"/>
    <x v="2"/>
    <n v="1732099968"/>
    <n v="-2.9000000000000001E-2"/>
    <s v="New York"/>
    <s v="NY"/>
    <x v="0"/>
    <x v="2"/>
  </r>
  <r>
    <s v="NYQ"/>
    <x v="469"/>
    <s v="Franklin Resources, Inc."/>
    <s v="Franklin Resources, Inc."/>
    <x v="3"/>
    <s v="Asset Management"/>
    <n v="20.49"/>
    <n v="10736411648"/>
    <x v="2"/>
    <n v="1688400000"/>
    <n v="0.113"/>
    <s v="San Mateo"/>
    <s v="CA"/>
    <x v="0"/>
    <x v="0"/>
  </r>
  <r>
    <s v="NYQ"/>
    <x v="470"/>
    <s v="Eastman Chemical Company"/>
    <s v="Eastman Chemical Company"/>
    <x v="7"/>
    <s v="Specialty Chemicals"/>
    <n v="91.76"/>
    <n v="10636177408"/>
    <x v="2"/>
    <n v="1684000000"/>
    <n v="8.6999999999999994E-2"/>
    <s v="Kingsport"/>
    <s v="TN"/>
    <x v="0"/>
    <x v="0"/>
  </r>
  <r>
    <s v="NYQ"/>
    <x v="471"/>
    <s v="Albemarle Corporation"/>
    <s v="Albemarle Corporation"/>
    <x v="7"/>
    <s v="Specialty Chemicals"/>
    <n v="88.65"/>
    <n v="10419920896"/>
    <x v="2"/>
    <n v="-935078016"/>
    <n v="-0.41399999999999998"/>
    <s v="Charlotte"/>
    <s v="NC"/>
    <x v="0"/>
    <x v="2"/>
  </r>
  <r>
    <s v="NYQ"/>
    <x v="472"/>
    <s v="MGM Resorts International"/>
    <s v="MGM Resorts International"/>
    <x v="1"/>
    <s v="Resorts &amp; Casinos"/>
    <n v="34.159999999999997"/>
    <n v="10170798080"/>
    <x v="2"/>
    <n v="2556987904"/>
    <n v="5.2999999999999999E-2"/>
    <s v="Las Vegas"/>
    <s v="NV"/>
    <x v="0"/>
    <x v="0"/>
  </r>
  <r>
    <s v="NYQ"/>
    <x v="473"/>
    <s v="A.O. Smith Corporation"/>
    <s v="A. O. Smith Corporation"/>
    <x v="8"/>
    <s v="Specialty Industrial Machinery"/>
    <n v="68.72"/>
    <n v="9964057600"/>
    <x v="3"/>
    <n v="809100032"/>
    <n v="-3.6999999999999998E-2"/>
    <s v="Milwaukee"/>
    <s v="WI"/>
    <x v="0"/>
    <x v="2"/>
  </r>
  <r>
    <s v="NMS"/>
    <x v="474"/>
    <s v="Wynn Resorts, Limited"/>
    <s v="Wynn Resorts, Limited"/>
    <x v="1"/>
    <s v="Resorts &amp; Casinos"/>
    <n v="88.95"/>
    <n v="9768043520"/>
    <x v="3"/>
    <n v="1829332992"/>
    <n v="1.2999999999999999E-2"/>
    <s v="Las Vegas"/>
    <s v="NV"/>
    <x v="0"/>
    <x v="2"/>
  </r>
  <r>
    <s v="NYQ"/>
    <x v="475"/>
    <s v="Pinnacle West Capital Corporati"/>
    <s v="Pinnacle West Capital Corporation"/>
    <x v="9"/>
    <s v="Utilities - Regulated Electric"/>
    <n v="84.96"/>
    <n v="9659952128"/>
    <x v="3"/>
    <n v="1978172032"/>
    <n v="0.08"/>
    <s v="Phoenix"/>
    <s v="AZ"/>
    <x v="0"/>
    <x v="0"/>
  </r>
  <r>
    <s v="NGM"/>
    <x v="476"/>
    <s v="Enphase Energy, Inc."/>
    <s v="Enphase Energy, Inc."/>
    <x v="0"/>
    <s v="Solar"/>
    <n v="71.45"/>
    <n v="9653395456"/>
    <x v="3"/>
    <n v="102900000"/>
    <n v="-0.309"/>
    <s v="Fremont"/>
    <s v="CA"/>
    <x v="0"/>
    <x v="2"/>
  </r>
  <r>
    <s v="NMS"/>
    <x v="477"/>
    <s v="LKQ Corporation"/>
    <s v="LKQ Corporation"/>
    <x v="1"/>
    <s v="Auto Parts"/>
    <n v="36.880000000000003"/>
    <n v="9587324928"/>
    <x v="3"/>
    <n v="1732000000"/>
    <n v="4.0000000000000001E-3"/>
    <s v="Chicago"/>
    <s v="IL"/>
    <x v="0"/>
    <x v="2"/>
  </r>
  <r>
    <s v="NYQ"/>
    <x v="478"/>
    <s v="Federal Realty Investment Trust"/>
    <s v="Federal Realty Investment Trust"/>
    <x v="10"/>
    <s v="REIT - Retail"/>
    <n v="111.92"/>
    <n v="9579524096"/>
    <x v="3"/>
    <n v="739025984"/>
    <n v="5.8000000000000003E-2"/>
    <s v="North Bethesda"/>
    <s v="MD"/>
    <x v="0"/>
    <x v="0"/>
  </r>
  <r>
    <s v="NYQ"/>
    <x v="479"/>
    <s v="Charles River Laboratories Inte"/>
    <s v="Charles River Laboratories International, Inc."/>
    <x v="5"/>
    <s v="Diagnostics &amp; Research"/>
    <n v="185.77"/>
    <n v="9499572224"/>
    <x v="3"/>
    <n v="948771008"/>
    <n v="-1.6E-2"/>
    <s v="Wilmington"/>
    <s v="MA"/>
    <x v="0"/>
    <x v="2"/>
  </r>
  <r>
    <s v="NYQ"/>
    <x v="480"/>
    <s v="Generac Holdlings Inc."/>
    <s v="Generac Holdings Inc."/>
    <x v="8"/>
    <s v="Specialty Industrial Machinery"/>
    <n v="156.26"/>
    <n v="9297047552"/>
    <x v="3"/>
    <n v="660542976"/>
    <n v="9.6000000000000002E-2"/>
    <s v="Waukesha"/>
    <s v="WI"/>
    <x v="0"/>
    <x v="0"/>
  </r>
  <r>
    <s v="NYQ"/>
    <x v="481"/>
    <s v="The AES Corporation"/>
    <s v="The AES Corporation"/>
    <x v="9"/>
    <s v="Utilities - Diversified"/>
    <n v="13"/>
    <n v="9243351040"/>
    <x v="3"/>
    <n v="3334000128"/>
    <n v="-4.2000000000000003E-2"/>
    <s v="Arlington"/>
    <s v="VA"/>
    <x v="0"/>
    <x v="2"/>
  </r>
  <r>
    <s v="NYQ"/>
    <x v="482"/>
    <s v="Globe Life Inc."/>
    <s v="Globe Life Inc."/>
    <x v="3"/>
    <s v="Insurance - Life"/>
    <n v="109.39"/>
    <n v="9182754816"/>
    <x v="3"/>
    <n v="1495667968"/>
    <n v="5.1999999999999998E-2"/>
    <s v="McKinney"/>
    <s v="TX"/>
    <x v="0"/>
    <x v="0"/>
  </r>
  <r>
    <s v="NYQ"/>
    <x v="483"/>
    <s v="Lamb Weston Holdings, Inc."/>
    <s v="Lamb Weston Holdings, Inc."/>
    <x v="4"/>
    <s v="Packaged Foods"/>
    <n v="62.09"/>
    <n v="8856579072"/>
    <x v="3"/>
    <n v="1294400000"/>
    <n v="-7.0000000000000001E-3"/>
    <s v="Eagle"/>
    <s v="ID"/>
    <x v="0"/>
    <x v="2"/>
  </r>
  <r>
    <s v="NMS"/>
    <x v="484"/>
    <s v="Henry Schein, Inc."/>
    <s v="Henry Schein, Inc."/>
    <x v="5"/>
    <s v="Medical Distribution"/>
    <n v="69.819999999999993"/>
    <n v="8705227776"/>
    <x v="3"/>
    <n v="922000000"/>
    <n v="4.0000000000000001E-3"/>
    <s v="Melville"/>
    <s v="NY"/>
    <x v="0"/>
    <x v="2"/>
  </r>
  <r>
    <s v="NMS"/>
    <x v="485"/>
    <s v="MarketAxess Holdings, Inc."/>
    <s v="MarketAxess Holdings Inc."/>
    <x v="3"/>
    <s v="Capital Markets"/>
    <n v="230.15"/>
    <n v="8677667840"/>
    <x v="3"/>
    <n v="412735008"/>
    <n v="0.2"/>
    <s v="New York"/>
    <s v="NY"/>
    <x v="0"/>
    <x v="1"/>
  </r>
  <r>
    <s v="NMS"/>
    <x v="486"/>
    <s v="Match Group, Inc."/>
    <s v="Match Group, Inc."/>
    <x v="2"/>
    <s v="Internet Content &amp; Information"/>
    <n v="33.76"/>
    <n v="8476832256"/>
    <x v="3"/>
    <n v="993089984"/>
    <n v="1.6E-2"/>
    <s v="Dallas"/>
    <s v="TX"/>
    <x v="0"/>
    <x v="2"/>
  </r>
  <r>
    <s v="NYQ"/>
    <x v="487"/>
    <s v="Teleflex Incorporated"/>
    <s v="Teleflex Incorporated"/>
    <x v="5"/>
    <s v="Medical Instruments &amp; Supplies"/>
    <n v="178.16"/>
    <n v="8274409984"/>
    <x v="3"/>
    <n v="644953984"/>
    <n v="2.4E-2"/>
    <s v="Wayne"/>
    <s v="PA"/>
    <x v="0"/>
    <x v="2"/>
  </r>
  <r>
    <s v="NMS"/>
    <x v="488"/>
    <s v="Walgreens Boots Alliance, Inc."/>
    <s v="Walgreens Boots Alliance, Inc."/>
    <x v="5"/>
    <s v="Pharmaceutical Retailers"/>
    <n v="9.5500000000000007"/>
    <n v="8246310400"/>
    <x v="3"/>
    <n v="2884000000"/>
    <n v="0.06"/>
    <s v="Deerfield"/>
    <s v="IL"/>
    <x v="0"/>
    <x v="0"/>
  </r>
  <r>
    <s v="NMS"/>
    <x v="489"/>
    <s v="Hasbro, Inc."/>
    <s v="Hasbro, Inc."/>
    <x v="1"/>
    <s v="Leisure"/>
    <n v="57.58"/>
    <n v="8032467456"/>
    <x v="3"/>
    <n v="772200000"/>
    <n v="-0.14799999999999999"/>
    <s v="Pawtucket"/>
    <s v="RI"/>
    <x v="0"/>
    <x v="2"/>
  </r>
  <r>
    <s v="NYQ"/>
    <x v="490"/>
    <s v="Invesco Ltd"/>
    <s v="Invesco Ltd."/>
    <x v="3"/>
    <s v="Asset Management"/>
    <n v="17.329999999999998"/>
    <n v="7788795392"/>
    <x v="3"/>
    <n v="1053000000"/>
    <n v="5.0999999999999997E-2"/>
    <s v="Atlanta"/>
    <s v="GA"/>
    <x v="0"/>
    <x v="0"/>
  </r>
  <r>
    <s v="NMS"/>
    <x v="491"/>
    <s v="APA Corporation"/>
    <s v="APA Corporation"/>
    <x v="6"/>
    <s v="Oil &amp; Gas E&amp;P"/>
    <n v="21.04"/>
    <n v="7783685632"/>
    <x v="3"/>
    <n v="5047000064"/>
    <n v="0.104"/>
    <s v="Houston"/>
    <s v="TX"/>
    <x v="0"/>
    <x v="0"/>
  </r>
  <r>
    <s v="NYQ"/>
    <x v="492"/>
    <s v="Mosaic Company (The)"/>
    <s v="The Mosaic Company"/>
    <x v="7"/>
    <s v="Agricultural Inputs"/>
    <n v="24.07"/>
    <n v="7645714944"/>
    <x v="3"/>
    <n v="1908199936"/>
    <n v="-0.20799999999999999"/>
    <s v="Tampa"/>
    <s v="FL"/>
    <x v="0"/>
    <x v="2"/>
  </r>
  <r>
    <s v="NMS"/>
    <x v="493"/>
    <s v="Paramount Global"/>
    <s v="Paramount Global"/>
    <x v="2"/>
    <s v="Entertainment"/>
    <n v="10.66"/>
    <n v="7596251648"/>
    <x v="3"/>
    <n v="3124999936"/>
    <n v="-5.6000000000000001E-2"/>
    <s v="New York"/>
    <s v="NY"/>
    <x v="0"/>
    <x v="2"/>
  </r>
  <r>
    <s v="NYQ"/>
    <x v="494"/>
    <s v="Mohawk Industries, Inc."/>
    <s v="Mohawk Industries, Inc."/>
    <x v="1"/>
    <s v="Furnishings, Fixtures &amp; Appliances"/>
    <n v="119.16"/>
    <n v="7521534464"/>
    <x v="3"/>
    <n v="1549473024"/>
    <n v="-1.7000000000000001E-2"/>
    <s v="Calhoun"/>
    <s v="GA"/>
    <x v="0"/>
    <x v="2"/>
  </r>
  <r>
    <s v="NYQ"/>
    <x v="495"/>
    <s v="Celanese Corporation"/>
    <s v="Celanese Corporation"/>
    <x v="7"/>
    <s v="Chemicals"/>
    <n v="68.25"/>
    <n v="7460544000"/>
    <x v="3"/>
    <n v="1851000064"/>
    <n v="-2.8000000000000001E-2"/>
    <s v="Irving"/>
    <s v="TX"/>
    <x v="0"/>
    <x v="2"/>
  </r>
  <r>
    <s v="NYQ"/>
    <x v="496"/>
    <s v="Huntington Ingalls Industries, "/>
    <s v="Huntington Ingalls Industries, Inc."/>
    <x v="8"/>
    <s v="Aerospace &amp; Defense"/>
    <n v="190.45"/>
    <n v="7452174848"/>
    <x v="3"/>
    <n v="1071000000"/>
    <n v="-2.4E-2"/>
    <s v="Newport News"/>
    <s v="VA"/>
    <x v="0"/>
    <x v="2"/>
  </r>
  <r>
    <s v="NMS"/>
    <x v="497"/>
    <s v="Caesars Entertainment, Inc."/>
    <s v="Caesars Entertainment, Inc."/>
    <x v="1"/>
    <s v="Resorts &amp; Casinos"/>
    <n v="32.82"/>
    <n v="6973593600"/>
    <x v="3"/>
    <n v="3668000000"/>
    <n v="-0.04"/>
    <s v="Reno"/>
    <s v="NV"/>
    <x v="0"/>
    <x v="2"/>
  </r>
  <r>
    <s v="NYQ"/>
    <x v="498"/>
    <s v="BorgWarner Inc."/>
    <s v="BorgWarner Inc."/>
    <x v="1"/>
    <s v="Auto Parts"/>
    <n v="31.88"/>
    <n v="6972155904"/>
    <x v="3"/>
    <n v="1882000000"/>
    <n v="-4.8000000000000001E-2"/>
    <s v="Auburn Hills"/>
    <s v="MI"/>
    <x v="0"/>
    <x v="2"/>
  </r>
  <r>
    <s v="NMS"/>
    <x v="499"/>
    <s v="Qorvo, Inc."/>
    <s v="Qorvo, Inc."/>
    <x v="0"/>
    <s v="Semiconductors"/>
    <n v="70.849999999999994"/>
    <n v="6697217024"/>
    <x v="3"/>
    <n v="673129984"/>
    <n v="-5.1999999999999998E-2"/>
    <s v="Greensboro"/>
    <s v="NC"/>
    <x v="0"/>
    <x v="2"/>
  </r>
  <r>
    <s v="NYQ"/>
    <x v="500"/>
    <s v="FMC Corporation"/>
    <s v="FMC Corporation"/>
    <x v="7"/>
    <s v="Agricultural Inputs"/>
    <n v="50.15"/>
    <n v="6260525568"/>
    <x v="3"/>
    <n v="703299968"/>
    <n v="8.5000000000000006E-2"/>
    <s v="Philadelphia"/>
    <s v="PA"/>
    <x v="0"/>
    <x v="0"/>
  </r>
  <r>
    <s v="NYQ"/>
    <x v="501"/>
    <s v="Amentum Holdings, Inc."/>
    <s v="Amentum Holdings, Inc."/>
    <x v="8"/>
    <s v="Specialty Business Services"/>
    <n v="19.170000000000002"/>
    <n v="4664099328"/>
    <x v="3"/>
    <n v="433000000"/>
    <n v="-3.1E-2"/>
    <s v="Chantilly"/>
    <s v="VA"/>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A9CC79-93AA-4D43-ABEC-158B5A710BD2}"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5">
    <pivotField showAll="0"/>
    <pivotField dataField="1" showAll="0">
      <items count="503">
        <item x="124"/>
        <item x="242"/>
        <item x="0"/>
        <item x="25"/>
        <item x="117"/>
        <item x="43"/>
        <item x="260"/>
        <item x="32"/>
        <item x="44"/>
        <item x="92"/>
        <item x="326"/>
        <item x="83"/>
        <item x="156"/>
        <item x="332"/>
        <item x="191"/>
        <item x="481"/>
        <item x="167"/>
        <item x="202"/>
        <item x="467"/>
        <item x="143"/>
        <item x="432"/>
        <item x="471"/>
        <item x="419"/>
        <item x="186"/>
        <item x="465"/>
        <item x="76"/>
        <item x="441"/>
        <item x="45"/>
        <item x="221"/>
        <item x="67"/>
        <item x="185"/>
        <item x="109"/>
        <item x="501"/>
        <item x="3"/>
        <item x="66"/>
        <item x="289"/>
        <item x="127"/>
        <item x="473"/>
        <item x="491"/>
        <item x="153"/>
        <item x="110"/>
        <item x="439"/>
        <item x="398"/>
        <item x="352"/>
        <item x="275"/>
        <item x="8"/>
        <item x="425"/>
        <item x="325"/>
        <item x="195"/>
        <item x="34"/>
        <item x="177"/>
        <item x="77"/>
        <item x="23"/>
        <item x="409"/>
        <item x="426"/>
        <item x="389"/>
        <item x="152"/>
        <item x="469"/>
        <item x="375"/>
        <item x="466"/>
        <item x="354"/>
        <item x="169"/>
        <item x="56"/>
        <item x="229"/>
        <item x="399"/>
        <item x="59"/>
        <item x="86"/>
        <item x="310"/>
        <item x="9"/>
        <item x="290"/>
        <item x="78"/>
        <item x="498"/>
        <item x="37"/>
        <item x="445"/>
        <item x="79"/>
        <item x="447"/>
        <item x="296"/>
        <item x="159"/>
        <item x="52"/>
        <item x="90"/>
        <item x="368"/>
        <item x="230"/>
        <item x="233"/>
        <item x="256"/>
        <item x="120"/>
        <item x="335"/>
        <item x="495"/>
        <item x="142"/>
        <item x="429"/>
        <item x="377"/>
        <item x="313"/>
        <item x="453"/>
        <item x="190"/>
        <item x="129"/>
        <item x="341"/>
        <item x="135"/>
        <item x="364"/>
        <item x="65"/>
        <item x="108"/>
        <item x="114"/>
        <item x="194"/>
        <item x="372"/>
        <item x="285"/>
        <item x="356"/>
        <item x="148"/>
        <item x="383"/>
        <item x="81"/>
        <item x="211"/>
        <item x="18"/>
        <item x="329"/>
        <item x="452"/>
        <item x="172"/>
        <item x="455"/>
        <item x="479"/>
        <item x="24"/>
        <item x="104"/>
        <item x="31"/>
        <item x="291"/>
        <item x="160"/>
        <item x="134"/>
        <item x="396"/>
        <item x="235"/>
        <item x="231"/>
        <item x="174"/>
        <item x="28"/>
        <item x="497"/>
        <item x="204"/>
        <item x="234"/>
        <item x="461"/>
        <item x="266"/>
        <item x="84"/>
        <item x="268"/>
        <item x="122"/>
        <item x="216"/>
        <item x="408"/>
        <item x="402"/>
        <item x="206"/>
        <item x="57"/>
        <item x="39"/>
        <item x="162"/>
        <item x="420"/>
        <item x="438"/>
        <item x="315"/>
        <item x="302"/>
        <item x="431"/>
        <item x="344"/>
        <item x="323"/>
        <item x="118"/>
        <item x="451"/>
        <item x="367"/>
        <item x="277"/>
        <item x="238"/>
        <item x="279"/>
        <item x="149"/>
        <item x="278"/>
        <item x="269"/>
        <item x="422"/>
        <item x="282"/>
        <item x="309"/>
        <item x="111"/>
        <item x="470"/>
        <item x="144"/>
        <item x="476"/>
        <item x="150"/>
        <item x="437"/>
        <item x="103"/>
        <item x="303"/>
        <item x="320"/>
        <item x="350"/>
        <item x="358"/>
        <item x="381"/>
        <item x="75"/>
        <item x="267"/>
        <item x="436"/>
        <item x="210"/>
        <item x="249"/>
        <item x="421"/>
        <item x="333"/>
        <item x="265"/>
        <item x="236"/>
        <item x="203"/>
        <item x="220"/>
        <item x="173"/>
        <item x="387"/>
        <item x="151"/>
        <item x="336"/>
        <item x="430"/>
        <item x="85"/>
        <item x="187"/>
        <item x="213"/>
        <item x="298"/>
        <item x="500"/>
        <item x="346"/>
        <item x="345"/>
        <item x="478"/>
        <item x="374"/>
        <item x="137"/>
        <item x="317"/>
        <item x="140"/>
        <item x="293"/>
        <item x="49"/>
        <item x="253"/>
        <item x="401"/>
        <item x="99"/>
        <item x="88"/>
        <item x="255"/>
        <item x="482"/>
        <item x="226"/>
        <item x="168"/>
        <item x="480"/>
        <item x="5"/>
        <item x="4"/>
        <item x="415"/>
        <item x="297"/>
        <item x="228"/>
        <item x="51"/>
        <item x="181"/>
        <item x="338"/>
        <item x="489"/>
        <item x="334"/>
        <item x="130"/>
        <item x="20"/>
        <item x="232"/>
        <item x="273"/>
        <item x="496"/>
        <item x="161"/>
        <item x="413"/>
        <item x="63"/>
        <item x="300"/>
        <item x="280"/>
        <item x="397"/>
        <item x="484"/>
        <item x="448"/>
        <item x="259"/>
        <item x="337"/>
        <item x="288"/>
        <item x="205"/>
        <item x="38"/>
        <item x="107"/>
        <item x="261"/>
        <item x="416"/>
        <item x="347"/>
        <item x="444"/>
        <item x="115"/>
        <item x="50"/>
        <item x="373"/>
        <item x="380"/>
        <item x="468"/>
        <item x="254"/>
        <item x="250"/>
        <item x="281"/>
        <item x="47"/>
        <item x="243"/>
        <item x="132"/>
        <item x="490"/>
        <item x="407"/>
        <item x="400"/>
        <item x="414"/>
        <item x="180"/>
        <item x="449"/>
        <item x="22"/>
        <item x="454"/>
        <item x="12"/>
        <item x="306"/>
        <item x="212"/>
        <item x="403"/>
        <item x="301"/>
        <item x="252"/>
        <item x="418"/>
        <item x="73"/>
        <item x="116"/>
        <item x="214"/>
        <item x="164"/>
        <item x="446"/>
        <item x="26"/>
        <item x="207"/>
        <item x="224"/>
        <item x="391"/>
        <item x="376"/>
        <item x="248"/>
        <item x="378"/>
        <item x="227"/>
        <item x="40"/>
        <item x="477"/>
        <item x="11"/>
        <item x="87"/>
        <item x="424"/>
        <item x="69"/>
        <item x="100"/>
        <item x="199"/>
        <item x="370"/>
        <item x="244"/>
        <item x="483"/>
        <item x="331"/>
        <item x="283"/>
        <item x="14"/>
        <item x="386"/>
        <item x="417"/>
        <item x="35"/>
        <item x="287"/>
        <item x="139"/>
        <item x="113"/>
        <item x="123"/>
        <item x="94"/>
        <item x="171"/>
        <item x="6"/>
        <item x="472"/>
        <item x="494"/>
        <item x="357"/>
        <item x="485"/>
        <item x="264"/>
        <item x="93"/>
        <item x="145"/>
        <item x="188"/>
        <item x="101"/>
        <item x="405"/>
        <item x="492"/>
        <item x="219"/>
        <item x="292"/>
        <item x="29"/>
        <item x="423"/>
        <item x="42"/>
        <item x="198"/>
        <item x="2"/>
        <item x="125"/>
        <item x="276"/>
        <item x="486"/>
        <item x="314"/>
        <item x="96"/>
        <item x="460"/>
        <item x="208"/>
        <item x="457"/>
        <item x="64"/>
        <item x="215"/>
        <item x="21"/>
        <item x="404"/>
        <item x="89"/>
        <item x="147"/>
        <item x="33"/>
        <item x="388"/>
        <item x="182"/>
        <item x="327"/>
        <item x="365"/>
        <item x="308"/>
        <item x="1"/>
        <item x="322"/>
        <item x="410"/>
        <item x="411"/>
        <item x="179"/>
        <item x="200"/>
        <item x="239"/>
        <item x="165"/>
        <item x="395"/>
        <item x="304"/>
        <item x="15"/>
        <item x="146"/>
        <item x="247"/>
        <item x="209"/>
        <item x="82"/>
        <item x="493"/>
        <item x="458"/>
        <item x="189"/>
        <item x="175"/>
        <item x="217"/>
        <item x="222"/>
        <item x="36"/>
        <item x="62"/>
        <item x="392"/>
        <item x="19"/>
        <item x="68"/>
        <item x="119"/>
        <item x="340"/>
        <item x="363"/>
        <item x="98"/>
        <item x="48"/>
        <item x="46"/>
        <item x="131"/>
        <item x="406"/>
        <item x="475"/>
        <item x="382"/>
        <item x="443"/>
        <item x="305"/>
        <item x="330"/>
        <item x="223"/>
        <item x="183"/>
        <item x="201"/>
        <item x="342"/>
        <item x="193"/>
        <item x="105"/>
        <item x="54"/>
        <item x="499"/>
        <item x="157"/>
        <item x="442"/>
        <item x="128"/>
        <item x="353"/>
        <item x="274"/>
        <item x="433"/>
        <item x="257"/>
        <item x="263"/>
        <item x="339"/>
        <item x="170"/>
        <item x="192"/>
        <item x="158"/>
        <item x="60"/>
        <item x="440"/>
        <item x="348"/>
        <item x="97"/>
        <item x="74"/>
        <item x="106"/>
        <item x="462"/>
        <item x="184"/>
        <item x="384"/>
        <item x="390"/>
        <item x="133"/>
        <item x="102"/>
        <item x="464"/>
        <item x="155"/>
        <item x="61"/>
        <item x="176"/>
        <item x="362"/>
        <item x="393"/>
        <item x="295"/>
        <item x="385"/>
        <item x="225"/>
        <item x="307"/>
        <item x="450"/>
        <item x="435"/>
        <item x="321"/>
        <item x="70"/>
        <item x="245"/>
        <item x="58"/>
        <item x="456"/>
        <item x="141"/>
        <item x="351"/>
        <item x="463"/>
        <item x="218"/>
        <item x="361"/>
        <item x="166"/>
        <item x="487"/>
        <item x="163"/>
        <item x="72"/>
        <item x="41"/>
        <item x="27"/>
        <item x="312"/>
        <item x="427"/>
        <item x="241"/>
        <item x="394"/>
        <item x="318"/>
        <item x="178"/>
        <item x="294"/>
        <item x="7"/>
        <item x="360"/>
        <item x="112"/>
        <item x="272"/>
        <item x="53"/>
        <item x="434"/>
        <item x="316"/>
        <item x="270"/>
        <item x="80"/>
        <item x="412"/>
        <item x="459"/>
        <item x="371"/>
        <item x="17"/>
        <item x="71"/>
        <item x="91"/>
        <item x="197"/>
        <item x="136"/>
        <item x="13"/>
        <item x="284"/>
        <item x="246"/>
        <item x="319"/>
        <item x="258"/>
        <item x="237"/>
        <item x="379"/>
        <item x="95"/>
        <item x="196"/>
        <item x="324"/>
        <item x="428"/>
        <item x="55"/>
        <item x="262"/>
        <item x="349"/>
        <item x="488"/>
        <item x="311"/>
        <item x="359"/>
        <item x="286"/>
        <item x="126"/>
        <item x="30"/>
        <item x="121"/>
        <item x="154"/>
        <item x="10"/>
        <item x="343"/>
        <item x="328"/>
        <item x="271"/>
        <item x="369"/>
        <item x="474"/>
        <item x="240"/>
        <item x="16"/>
        <item x="299"/>
        <item x="251"/>
        <item x="355"/>
        <item x="366"/>
        <item x="138"/>
        <item t="default"/>
      </items>
    </pivotField>
    <pivotField showAll="0"/>
    <pivotField showAll="0"/>
    <pivotField showAll="0"/>
    <pivotField showAll="0"/>
    <pivotField showAll="0"/>
    <pivotField numFmtId="4" showAll="0"/>
    <pivotField axis="axisRow" showAll="0">
      <items count="5">
        <item x="1"/>
        <item x="0"/>
        <item x="2"/>
        <item x="3"/>
        <item t="default"/>
      </items>
    </pivotField>
    <pivotField numFmtId="4" showAll="0"/>
    <pivotField numFmtId="10" showAll="0"/>
    <pivotField showAll="0"/>
    <pivotField showAll="0"/>
    <pivotField showAll="0"/>
    <pivotField showAll="0"/>
  </pivotFields>
  <rowFields count="1">
    <field x="8"/>
  </rowFields>
  <rowItems count="5">
    <i>
      <x/>
    </i>
    <i>
      <x v="1"/>
    </i>
    <i>
      <x v="2"/>
    </i>
    <i>
      <x v="3"/>
    </i>
    <i t="grand">
      <x/>
    </i>
  </rowItems>
  <colItems count="1">
    <i/>
  </colItems>
  <dataFields count="1">
    <dataField name="Count of Symbol" fld="1" subtotal="count" baseField="0" baseItem="0"/>
  </dataFields>
  <chartFormats count="11">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8" count="1" selected="0">
            <x v="0"/>
          </reference>
        </references>
      </pivotArea>
    </chartFormat>
    <chartFormat chart="7" format="3">
      <pivotArea type="data" outline="0" fieldPosition="0">
        <references count="2">
          <reference field="4294967294" count="1" selected="0">
            <x v="0"/>
          </reference>
          <reference field="8" count="1" selected="0">
            <x v="1"/>
          </reference>
        </references>
      </pivotArea>
    </chartFormat>
    <chartFormat chart="7" format="4">
      <pivotArea type="data" outline="0" fieldPosition="0">
        <references count="2">
          <reference field="4294967294" count="1" selected="0">
            <x v="0"/>
          </reference>
          <reference field="8" count="1" selected="0">
            <x v="2"/>
          </reference>
        </references>
      </pivotArea>
    </chartFormat>
    <chartFormat chart="7" format="5">
      <pivotArea type="data" outline="0" fieldPosition="0">
        <references count="2">
          <reference field="4294967294" count="1" selected="0">
            <x v="0"/>
          </reference>
          <reference field="8" count="1" selected="0">
            <x v="3"/>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8" count="1" selected="0">
            <x v="0"/>
          </reference>
        </references>
      </pivotArea>
    </chartFormat>
    <chartFormat chart="8" format="8">
      <pivotArea type="data" outline="0" fieldPosition="0">
        <references count="2">
          <reference field="4294967294" count="1" selected="0">
            <x v="0"/>
          </reference>
          <reference field="8" count="1" selected="0">
            <x v="1"/>
          </reference>
        </references>
      </pivotArea>
    </chartFormat>
    <chartFormat chart="8" format="9">
      <pivotArea type="data" outline="0" fieldPosition="0">
        <references count="2">
          <reference field="4294967294" count="1" selected="0">
            <x v="0"/>
          </reference>
          <reference field="8" count="1" selected="0">
            <x v="2"/>
          </reference>
        </references>
      </pivotArea>
    </chartFormat>
    <chartFormat chart="8"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6E3D4F-305B-4351-8DA8-22C1BF70D041}"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1" firstHeaderRow="1" firstDataRow="1" firstDataCol="1"/>
  <pivotFields count="15">
    <pivotField showAll="0"/>
    <pivotField dataField="1" showAll="0"/>
    <pivotField showAll="0"/>
    <pivotField showAll="0"/>
    <pivotField showAll="0"/>
    <pivotField showAll="0"/>
    <pivotField showAll="0"/>
    <pivotField numFmtId="4" showAll="0"/>
    <pivotField showAll="0"/>
    <pivotField showAll="0"/>
    <pivotField showAll="0"/>
    <pivotField showAll="0"/>
    <pivotField showAll="0"/>
    <pivotField axis="axisRow" showAll="0">
      <items count="9">
        <item x="6"/>
        <item x="5"/>
        <item x="1"/>
        <item x="4"/>
        <item x="7"/>
        <item x="3"/>
        <item x="2"/>
        <item h="1" x="0"/>
        <item t="default"/>
      </items>
    </pivotField>
    <pivotField showAll="0"/>
  </pivotFields>
  <rowFields count="1">
    <field x="13"/>
  </rowFields>
  <rowItems count="8">
    <i>
      <x/>
    </i>
    <i>
      <x v="1"/>
    </i>
    <i>
      <x v="2"/>
    </i>
    <i>
      <x v="3"/>
    </i>
    <i>
      <x v="4"/>
    </i>
    <i>
      <x v="5"/>
    </i>
    <i>
      <x v="6"/>
    </i>
    <i t="grand">
      <x/>
    </i>
  </rowItems>
  <colItems count="1">
    <i/>
  </colItems>
  <dataFields count="1">
    <dataField name="Count of Symbol" fld="1" subtotal="count" baseField="0" baseItem="0"/>
  </dataFields>
  <chartFormats count="4">
    <chartFormat chart="2"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583054-3D1F-40B4-BD50-4C14F5EA7EE3}"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5" firstHeaderRow="1" firstDataRow="1" firstDataCol="1"/>
  <pivotFields count="15">
    <pivotField showAll="0"/>
    <pivotField dataField="1" showAll="0"/>
    <pivotField showAll="0"/>
    <pivotField showAll="0"/>
    <pivotField axis="axisRow" showAll="0">
      <items count="12">
        <item x="7"/>
        <item x="2"/>
        <item x="1"/>
        <item x="4"/>
        <item x="6"/>
        <item x="3"/>
        <item x="5"/>
        <item x="8"/>
        <item x="10"/>
        <item x="0"/>
        <item x="9"/>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12">
    <i>
      <x/>
    </i>
    <i>
      <x v="1"/>
    </i>
    <i>
      <x v="2"/>
    </i>
    <i>
      <x v="3"/>
    </i>
    <i>
      <x v="4"/>
    </i>
    <i>
      <x v="5"/>
    </i>
    <i>
      <x v="6"/>
    </i>
    <i>
      <x v="7"/>
    </i>
    <i>
      <x v="8"/>
    </i>
    <i>
      <x v="9"/>
    </i>
    <i>
      <x v="10"/>
    </i>
    <i t="grand">
      <x/>
    </i>
  </rowItems>
  <colItems count="1">
    <i/>
  </colItems>
  <dataFields count="1">
    <dataField name="Count of Symbol"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03E9AB-0B40-4C73-B865-1FF9E1285FAB}"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5">
    <pivotField showAll="0"/>
    <pivotField showAll="0"/>
    <pivotField showAll="0"/>
    <pivotField showAll="0"/>
    <pivotField dataField="1" showAll="0">
      <items count="12">
        <item x="7"/>
        <item x="2"/>
        <item x="1"/>
        <item x="4"/>
        <item x="6"/>
        <item x="3"/>
        <item x="5"/>
        <item x="8"/>
        <item x="10"/>
        <item x="0"/>
        <item x="9"/>
        <item t="default"/>
      </items>
    </pivotField>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s>
  <rowFields count="1">
    <field x="14"/>
  </rowFields>
  <rowItems count="4">
    <i>
      <x/>
    </i>
    <i>
      <x v="1"/>
    </i>
    <i>
      <x v="2"/>
    </i>
    <i t="grand">
      <x/>
    </i>
  </rowItems>
  <colItems count="1">
    <i/>
  </colItems>
  <dataFields count="1">
    <dataField name="Count of Sector" fld="4" subtotal="count" baseField="0" baseItem="0"/>
  </dataFields>
  <chartFormats count="8">
    <chartFormat chart="2" format="1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4" count="1" selected="0">
            <x v="0"/>
          </reference>
        </references>
      </pivotArea>
    </chartFormat>
    <chartFormat chart="2" format="15">
      <pivotArea type="data" outline="0" fieldPosition="0">
        <references count="2">
          <reference field="4294967294" count="1" selected="0">
            <x v="0"/>
          </reference>
          <reference field="14" count="1" selected="0">
            <x v="1"/>
          </reference>
        </references>
      </pivotArea>
    </chartFormat>
    <chartFormat chart="2" format="16">
      <pivotArea type="data" outline="0" fieldPosition="0">
        <references count="2">
          <reference field="4294967294" count="1" selected="0">
            <x v="0"/>
          </reference>
          <reference field="14" count="1" selected="0">
            <x v="2"/>
          </reference>
        </references>
      </pivotArea>
    </chartFormat>
    <chartFormat chart="0" format="6">
      <pivotArea type="data" outline="0" fieldPosition="0">
        <references count="2">
          <reference field="4294967294" count="1" selected="0">
            <x v="0"/>
          </reference>
          <reference field="14" count="1" selected="0">
            <x v="0"/>
          </reference>
        </references>
      </pivotArea>
    </chartFormat>
    <chartFormat chart="0" format="7">
      <pivotArea type="data" outline="0" fieldPosition="0">
        <references count="2">
          <reference field="4294967294" count="1" selected="0">
            <x v="0"/>
          </reference>
          <reference field="14" count="1" selected="0">
            <x v="1"/>
          </reference>
        </references>
      </pivotArea>
    </chartFormat>
    <chartFormat chart="0"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860A67-2A8A-4E47-988F-BAC357682167}"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5" firstHeaderRow="1" firstDataRow="1" firstDataCol="1"/>
  <pivotFields count="15">
    <pivotField showAll="0"/>
    <pivotField showAll="0"/>
    <pivotField showAll="0"/>
    <pivotField showAll="0"/>
    <pivotField axis="axisRow" showAll="0">
      <items count="12">
        <item x="7"/>
        <item x="2"/>
        <item x="1"/>
        <item x="4"/>
        <item x="6"/>
        <item x="3"/>
        <item x="5"/>
        <item x="8"/>
        <item x="10"/>
        <item x="0"/>
        <item x="9"/>
        <item t="default"/>
      </items>
    </pivotField>
    <pivotField showAll="0"/>
    <pivotField showAll="0"/>
    <pivotField dataField="1" showAll="0"/>
    <pivotField showAll="0"/>
    <pivotField showAll="0"/>
    <pivotField showAll="0"/>
    <pivotField showAll="0"/>
    <pivotField showAll="0"/>
    <pivotField showAll="0"/>
    <pivotField showAll="0"/>
  </pivotFields>
  <rowFields count="1">
    <field x="4"/>
  </rowFields>
  <rowItems count="12">
    <i>
      <x/>
    </i>
    <i>
      <x v="1"/>
    </i>
    <i>
      <x v="2"/>
    </i>
    <i>
      <x v="3"/>
    </i>
    <i>
      <x v="4"/>
    </i>
    <i>
      <x v="5"/>
    </i>
    <i>
      <x v="6"/>
    </i>
    <i>
      <x v="7"/>
    </i>
    <i>
      <x v="8"/>
    </i>
    <i>
      <x v="9"/>
    </i>
    <i>
      <x v="10"/>
    </i>
    <i t="grand">
      <x/>
    </i>
  </rowItems>
  <colItems count="1">
    <i/>
  </colItems>
  <dataFields count="1">
    <dataField name="Average of Marketcap" fld="7" subtotal="average" baseField="4" baseItem="0" numFmtId="4"/>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17DFE2-7533-40EB-A153-E2A0E62AB856}"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5" firstHeaderRow="1" firstDataRow="1" firstDataCol="1"/>
  <pivotFields count="15">
    <pivotField showAll="0"/>
    <pivotField showAll="0"/>
    <pivotField showAll="0"/>
    <pivotField showAll="0"/>
    <pivotField axis="axisRow" showAll="0">
      <items count="12">
        <item x="7"/>
        <item x="2"/>
        <item x="1"/>
        <item x="4"/>
        <item x="6"/>
        <item x="3"/>
        <item x="5"/>
        <item x="8"/>
        <item x="10"/>
        <item x="0"/>
        <item x="9"/>
        <item t="default"/>
      </items>
    </pivotField>
    <pivotField showAll="0"/>
    <pivotField showAll="0"/>
    <pivotField showAll="0"/>
    <pivotField showAll="0"/>
    <pivotField showAll="0"/>
    <pivotField dataField="1" numFmtId="10" showAll="0"/>
    <pivotField showAll="0"/>
    <pivotField showAll="0"/>
    <pivotField showAll="0"/>
    <pivotField showAll="0"/>
  </pivotFields>
  <rowFields count="1">
    <field x="4"/>
  </rowFields>
  <rowItems count="12">
    <i>
      <x/>
    </i>
    <i>
      <x v="1"/>
    </i>
    <i>
      <x v="2"/>
    </i>
    <i>
      <x v="3"/>
    </i>
    <i>
      <x v="4"/>
    </i>
    <i>
      <x v="5"/>
    </i>
    <i>
      <x v="6"/>
    </i>
    <i>
      <x v="7"/>
    </i>
    <i>
      <x v="8"/>
    </i>
    <i>
      <x v="9"/>
    </i>
    <i>
      <x v="10"/>
    </i>
    <i t="grand">
      <x/>
    </i>
  </rowItems>
  <colItems count="1">
    <i/>
  </colItems>
  <dataFields count="1">
    <dataField name="Average of Revenue Growth" fld="10" subtotal="average" baseField="4"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0538A46B-A937-4CAF-9460-9808D9EEC3A0}" sourceName="Sector">
  <pivotTables>
    <pivotTable tabId="3" name="PivotTable2"/>
    <pivotTable tabId="2" name="PivotTable1"/>
    <pivotTable tabId="6" name="PivotTable3"/>
    <pivotTable tabId="8" name="PivotTable5"/>
  </pivotTables>
  <data>
    <tabular pivotCacheId="706187901">
      <items count="11">
        <i x="7" s="1"/>
        <i x="2" s="1"/>
        <i x="1" s="1"/>
        <i x="4" s="1"/>
        <i x="6" s="1"/>
        <i x="3" s="1"/>
        <i x="5" s="1"/>
        <i x="8" s="1"/>
        <i x="10" s="1"/>
        <i x="0"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1" xr10:uid="{BCDA0EDE-3EF4-4E0F-B48D-8336D31B8AD5}" cache="Slicer_Sector1" caption="Sector" startItem="3"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8D342C24-DD2B-4BA6-9166-39D870198127}" cache="Slicer_Sector1" caption="Sector"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501F94-DDF2-426B-B035-65874F466860}" name="Table3" displayName="Table3" ref="A1:O503" totalsRowShown="0">
  <tableColumns count="15">
    <tableColumn id="1" xr3:uid="{9F69B5B8-3C59-41AE-9CDF-68522044B1BB}" name="Exchange"/>
    <tableColumn id="2" xr3:uid="{180AF409-B63F-4E6C-94BC-7F945ED38E92}" name="Symbol"/>
    <tableColumn id="3" xr3:uid="{DEC9A8BC-440D-4057-9C0E-66267AFBE377}" name="Shortname"/>
    <tableColumn id="4" xr3:uid="{569F0315-36CD-4B12-A21D-5097D48C8096}" name="Longname"/>
    <tableColumn id="5" xr3:uid="{45CB02BA-F91E-4EDC-9225-1AB61B70C96E}" name="Sector"/>
    <tableColumn id="6" xr3:uid="{B1ADC82B-102B-47F7-8416-2A9F2B4AD9A3}" name="Industry"/>
    <tableColumn id="7" xr3:uid="{692163EF-DC92-4951-B828-18F9565874E5}" name="Currentprice"/>
    <tableColumn id="8" xr3:uid="{8B5F6C67-5612-4D35-A157-DE9D3CD5E502}" name="Marketcap" dataDxfId="3"/>
    <tableColumn id="15" xr3:uid="{C386ABF4-0935-46A7-8ACB-44BCCB351214}" name="Marketcap Rating" dataDxfId="0">
      <calculatedColumnFormula>VLOOKUP(H2, 'Ratings Table'!$A$2:$B$6, 2, TRUE)</calculatedColumnFormula>
    </tableColumn>
    <tableColumn id="9" xr3:uid="{8F01893F-E0B1-4735-80CA-03072AA882B8}" name="Ebitda" dataDxfId="2"/>
    <tableColumn id="10" xr3:uid="{8B87559A-8DD0-422E-A258-1BA04BC0149B}" name="Revenue Growth" dataDxfId="1"/>
    <tableColumn id="11" xr3:uid="{6A1BC30F-3470-40D4-A56E-91BF42FC10D2}" name="City"/>
    <tableColumn id="12" xr3:uid="{6C3D6623-0ACC-468F-8776-EB01DEFB18E1}" name="State"/>
    <tableColumn id="13" xr3:uid="{A7178CE2-31F0-4C2B-8303-B72552775551}" name="Country"/>
    <tableColumn id="14" xr3:uid="{6BCDA2AD-728F-4075-8B69-CDE939A5C679}" name="Performance Tier">
      <calculatedColumnFormula>IF(K2&gt;0.15, "High", IF(K2&gt;0.05, "Medium", "Low"))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05E76-73B4-4F3C-83A9-76B647338ED1}">
  <dimension ref="A1:B7"/>
  <sheetViews>
    <sheetView tabSelected="1" workbookViewId="0">
      <selection activeCell="J15" sqref="J15"/>
    </sheetView>
  </sheetViews>
  <sheetFormatPr defaultRowHeight="14.25" x14ac:dyDescent="0.45"/>
  <cols>
    <col min="1" max="1" width="60.06640625" bestFit="1" customWidth="1"/>
    <col min="2" max="2" width="14.3984375" customWidth="1"/>
  </cols>
  <sheetData>
    <row r="1" spans="1:2" ht="26.65" x14ac:dyDescent="0.85">
      <c r="A1" s="6" t="s">
        <v>1559</v>
      </c>
    </row>
    <row r="3" spans="1:2" x14ac:dyDescent="0.45">
      <c r="A3" s="5" t="s">
        <v>1555</v>
      </c>
      <c r="B3" s="7">
        <v>502</v>
      </c>
    </row>
    <row r="4" spans="1:2" x14ac:dyDescent="0.45">
      <c r="A4" s="5" t="s">
        <v>1556</v>
      </c>
      <c r="B4" s="7" t="s">
        <v>1557</v>
      </c>
    </row>
    <row r="5" spans="1:2" x14ac:dyDescent="0.45">
      <c r="A5" s="5" t="s">
        <v>1560</v>
      </c>
      <c r="B5" s="8" t="s">
        <v>15</v>
      </c>
    </row>
    <row r="6" spans="1:2" x14ac:dyDescent="0.45">
      <c r="A6" s="5" t="s">
        <v>1562</v>
      </c>
      <c r="B6" s="8" t="s">
        <v>155</v>
      </c>
    </row>
    <row r="7" spans="1:2" x14ac:dyDescent="0.45">
      <c r="A7" s="5" t="s">
        <v>1571</v>
      </c>
      <c r="B7" s="8" t="s">
        <v>1572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A5DFD-34E4-42E7-B815-947D686FAD44}">
  <dimension ref="A3:B8"/>
  <sheetViews>
    <sheetView workbookViewId="0">
      <selection activeCell="L17" sqref="L17"/>
    </sheetView>
  </sheetViews>
  <sheetFormatPr defaultRowHeight="14.25" x14ac:dyDescent="0.45"/>
  <cols>
    <col min="1" max="1" width="11.9296875" bestFit="1" customWidth="1"/>
    <col min="2" max="2" width="13.86328125" bestFit="1" customWidth="1"/>
  </cols>
  <sheetData>
    <row r="3" spans="1:2" x14ac:dyDescent="0.45">
      <c r="A3" s="3" t="s">
        <v>1546</v>
      </c>
      <c r="B3" t="s">
        <v>1548</v>
      </c>
    </row>
    <row r="4" spans="1:2" x14ac:dyDescent="0.45">
      <c r="A4" s="4" t="s">
        <v>1568</v>
      </c>
      <c r="B4" s="10">
        <v>88</v>
      </c>
    </row>
    <row r="5" spans="1:2" x14ac:dyDescent="0.45">
      <c r="A5" s="4" t="s">
        <v>1569</v>
      </c>
      <c r="B5" s="10">
        <v>9</v>
      </c>
    </row>
    <row r="6" spans="1:2" x14ac:dyDescent="0.45">
      <c r="A6" s="4" t="s">
        <v>1567</v>
      </c>
      <c r="B6" s="10">
        <v>376</v>
      </c>
    </row>
    <row r="7" spans="1:2" x14ac:dyDescent="0.45">
      <c r="A7" s="4" t="s">
        <v>1566</v>
      </c>
      <c r="B7" s="10">
        <v>29</v>
      </c>
    </row>
    <row r="8" spans="1:2" x14ac:dyDescent="0.45">
      <c r="A8" s="4" t="s">
        <v>1547</v>
      </c>
      <c r="B8" s="10">
        <v>502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FBAE8-4BDD-42D4-A617-8C0C7B534BBB}">
  <dimension ref="A1:O503"/>
  <sheetViews>
    <sheetView topLeftCell="A2" workbookViewId="0">
      <selection activeCell="A2" sqref="A2"/>
    </sheetView>
  </sheetViews>
  <sheetFormatPr defaultRowHeight="14.25" x14ac:dyDescent="0.45"/>
  <cols>
    <col min="1" max="1" width="15.3984375" customWidth="1"/>
    <col min="2" max="2" width="12.06640625" customWidth="1"/>
    <col min="3" max="3" width="14.9296875" customWidth="1"/>
    <col min="4" max="4" width="14.33203125" customWidth="1"/>
    <col min="5" max="5" width="13.86328125" customWidth="1"/>
    <col min="6" max="6" width="13.59765625" customWidth="1"/>
    <col min="7" max="7" width="13.3984375" customWidth="1"/>
    <col min="8" max="9" width="20.796875" style="1" customWidth="1"/>
    <col min="10" max="10" width="17.3984375" style="1" customWidth="1"/>
    <col min="11" max="11" width="15.796875" style="2" customWidth="1"/>
    <col min="14" max="14" width="13.59765625" customWidth="1"/>
    <col min="15" max="15" width="16.33203125" customWidth="1"/>
  </cols>
  <sheetData>
    <row r="1" spans="1:15" x14ac:dyDescent="0.45">
      <c r="A1" t="s">
        <v>0</v>
      </c>
      <c r="B1" t="s">
        <v>1</v>
      </c>
      <c r="C1" t="s">
        <v>2</v>
      </c>
      <c r="D1" t="s">
        <v>3</v>
      </c>
      <c r="E1" t="s">
        <v>4</v>
      </c>
      <c r="F1" t="s">
        <v>5</v>
      </c>
      <c r="G1" t="s">
        <v>6</v>
      </c>
      <c r="H1" s="1" t="s">
        <v>7</v>
      </c>
      <c r="I1" s="1" t="s">
        <v>1570</v>
      </c>
      <c r="J1" s="1" t="s">
        <v>8</v>
      </c>
      <c r="K1" s="2" t="s">
        <v>1549</v>
      </c>
      <c r="L1" t="s">
        <v>9</v>
      </c>
      <c r="M1" t="s">
        <v>10</v>
      </c>
      <c r="N1" t="s">
        <v>11</v>
      </c>
      <c r="O1" t="s">
        <v>1551</v>
      </c>
    </row>
    <row r="2" spans="1:15" x14ac:dyDescent="0.45">
      <c r="A2" t="s">
        <v>12</v>
      </c>
      <c r="B2" t="s">
        <v>13</v>
      </c>
      <c r="C2" t="s">
        <v>14</v>
      </c>
      <c r="D2" t="s">
        <v>14</v>
      </c>
      <c r="E2" t="s">
        <v>15</v>
      </c>
      <c r="F2" t="s">
        <v>16</v>
      </c>
      <c r="G2">
        <v>254.49</v>
      </c>
      <c r="H2" s="1">
        <v>3846819807232</v>
      </c>
      <c r="I2" s="1" t="str">
        <f>VLOOKUP(H2, 'Ratings Table'!$A$2:$B$6, 2, TRUE)</f>
        <v>Mega Cap</v>
      </c>
      <c r="J2" s="1">
        <v>134660997120</v>
      </c>
      <c r="K2" s="2">
        <v>6.0999999999999999E-2</v>
      </c>
      <c r="L2" t="s">
        <v>17</v>
      </c>
      <c r="M2" t="s">
        <v>18</v>
      </c>
      <c r="N2" t="s">
        <v>19</v>
      </c>
      <c r="O2" t="str">
        <f>IF(K2&gt;0.15, "High", IF(K2&gt;0.05, "Medium", "Low"))</f>
        <v>Medium</v>
      </c>
    </row>
    <row r="3" spans="1:15" x14ac:dyDescent="0.45">
      <c r="A3" t="s">
        <v>12</v>
      </c>
      <c r="B3" t="s">
        <v>20</v>
      </c>
      <c r="C3" t="s">
        <v>21</v>
      </c>
      <c r="D3" t="s">
        <v>21</v>
      </c>
      <c r="E3" t="s">
        <v>15</v>
      </c>
      <c r="F3" t="s">
        <v>22</v>
      </c>
      <c r="G3">
        <v>134.69999999999999</v>
      </c>
      <c r="H3" s="1">
        <v>3298803056640</v>
      </c>
      <c r="I3" s="1" t="str">
        <f>VLOOKUP(H3, 'Ratings Table'!$A$2:$B$6, 2, TRUE)</f>
        <v>Mega Cap</v>
      </c>
      <c r="J3" s="1">
        <v>61184000000</v>
      </c>
      <c r="K3" s="2">
        <v>1.224</v>
      </c>
      <c r="L3" t="s">
        <v>23</v>
      </c>
      <c r="M3" t="s">
        <v>18</v>
      </c>
      <c r="N3" t="s">
        <v>19</v>
      </c>
      <c r="O3" t="str">
        <f t="shared" ref="O3:O66" si="0">IF(K3&gt;0.15, "High", IF(K3&gt;0.05, "Medium", "Low"))</f>
        <v>High</v>
      </c>
    </row>
    <row r="4" spans="1:15" x14ac:dyDescent="0.45">
      <c r="A4" t="s">
        <v>12</v>
      </c>
      <c r="B4" t="s">
        <v>24</v>
      </c>
      <c r="C4" t="s">
        <v>25</v>
      </c>
      <c r="D4" t="s">
        <v>25</v>
      </c>
      <c r="E4" t="s">
        <v>15</v>
      </c>
      <c r="F4" t="s">
        <v>26</v>
      </c>
      <c r="G4">
        <v>436.6</v>
      </c>
      <c r="H4" s="1">
        <v>3246068596736</v>
      </c>
      <c r="I4" s="1" t="str">
        <f>VLOOKUP(H4, 'Ratings Table'!$A$2:$B$6, 2, TRUE)</f>
        <v>Mega Cap</v>
      </c>
      <c r="J4" s="1">
        <v>136551997440</v>
      </c>
      <c r="K4" s="2">
        <v>0.16</v>
      </c>
      <c r="L4" t="s">
        <v>27</v>
      </c>
      <c r="M4" t="s">
        <v>28</v>
      </c>
      <c r="N4" t="s">
        <v>19</v>
      </c>
      <c r="O4" t="str">
        <f t="shared" si="0"/>
        <v>High</v>
      </c>
    </row>
    <row r="5" spans="1:15" x14ac:dyDescent="0.45">
      <c r="A5" t="s">
        <v>12</v>
      </c>
      <c r="B5" t="s">
        <v>29</v>
      </c>
      <c r="C5" t="s">
        <v>30</v>
      </c>
      <c r="D5" t="s">
        <v>30</v>
      </c>
      <c r="E5" t="s">
        <v>31</v>
      </c>
      <c r="F5" t="s">
        <v>32</v>
      </c>
      <c r="G5">
        <v>224.92</v>
      </c>
      <c r="H5" s="1">
        <v>2365033807872</v>
      </c>
      <c r="I5" s="1" t="str">
        <f>VLOOKUP(H5, 'Ratings Table'!$A$2:$B$6, 2, TRUE)</f>
        <v>Mega Cap</v>
      </c>
      <c r="J5" s="1">
        <v>111583002624</v>
      </c>
      <c r="K5" s="2">
        <v>0.11</v>
      </c>
      <c r="L5" t="s">
        <v>33</v>
      </c>
      <c r="M5" t="s">
        <v>28</v>
      </c>
      <c r="N5" t="s">
        <v>19</v>
      </c>
      <c r="O5" t="str">
        <f t="shared" si="0"/>
        <v>Medium</v>
      </c>
    </row>
    <row r="6" spans="1:15" x14ac:dyDescent="0.45">
      <c r="A6" t="s">
        <v>12</v>
      </c>
      <c r="B6" t="s">
        <v>34</v>
      </c>
      <c r="C6" t="s">
        <v>35</v>
      </c>
      <c r="D6" t="s">
        <v>35</v>
      </c>
      <c r="E6" t="s">
        <v>36</v>
      </c>
      <c r="F6" t="s">
        <v>37</v>
      </c>
      <c r="G6">
        <v>191.41</v>
      </c>
      <c r="H6" s="1">
        <v>2351625142272</v>
      </c>
      <c r="I6" s="1" t="str">
        <f>VLOOKUP(H6, 'Ratings Table'!$A$2:$B$6, 2, TRUE)</f>
        <v>Mega Cap</v>
      </c>
      <c r="J6" s="1">
        <v>123469996032</v>
      </c>
      <c r="K6" s="2">
        <v>0.151</v>
      </c>
      <c r="L6" t="s">
        <v>38</v>
      </c>
      <c r="M6" t="s">
        <v>18</v>
      </c>
      <c r="N6" t="s">
        <v>19</v>
      </c>
      <c r="O6" t="str">
        <f t="shared" si="0"/>
        <v>High</v>
      </c>
    </row>
    <row r="7" spans="1:15" x14ac:dyDescent="0.45">
      <c r="A7" t="s">
        <v>12</v>
      </c>
      <c r="B7" t="s">
        <v>39</v>
      </c>
      <c r="C7" t="s">
        <v>35</v>
      </c>
      <c r="D7" t="s">
        <v>35</v>
      </c>
      <c r="E7" t="s">
        <v>36</v>
      </c>
      <c r="F7" t="s">
        <v>37</v>
      </c>
      <c r="G7">
        <v>192.96</v>
      </c>
      <c r="H7" s="1">
        <v>2351623045120</v>
      </c>
      <c r="I7" s="1" t="str">
        <f>VLOOKUP(H7, 'Ratings Table'!$A$2:$B$6, 2, TRUE)</f>
        <v>Mega Cap</v>
      </c>
      <c r="J7" s="1">
        <v>123469996032</v>
      </c>
      <c r="K7" s="2">
        <v>0.151</v>
      </c>
      <c r="L7" t="s">
        <v>38</v>
      </c>
      <c r="M7" t="s">
        <v>18</v>
      </c>
      <c r="N7" t="s">
        <v>19</v>
      </c>
      <c r="O7" t="str">
        <f t="shared" si="0"/>
        <v>High</v>
      </c>
    </row>
    <row r="8" spans="1:15" x14ac:dyDescent="0.45">
      <c r="A8" t="s">
        <v>12</v>
      </c>
      <c r="B8" t="s">
        <v>40</v>
      </c>
      <c r="C8" t="s">
        <v>41</v>
      </c>
      <c r="D8" t="s">
        <v>41</v>
      </c>
      <c r="E8" t="s">
        <v>36</v>
      </c>
      <c r="F8" t="s">
        <v>37</v>
      </c>
      <c r="G8">
        <v>585.25</v>
      </c>
      <c r="H8" s="1">
        <v>1477457739776</v>
      </c>
      <c r="I8" s="1" t="str">
        <f>VLOOKUP(H8, 'Ratings Table'!$A$2:$B$6, 2, TRUE)</f>
        <v>Mega Cap</v>
      </c>
      <c r="J8" s="1">
        <v>79208996864</v>
      </c>
      <c r="K8" s="2">
        <v>0.189</v>
      </c>
      <c r="L8" t="s">
        <v>42</v>
      </c>
      <c r="M8" t="s">
        <v>18</v>
      </c>
      <c r="N8" t="s">
        <v>19</v>
      </c>
      <c r="O8" t="str">
        <f t="shared" si="0"/>
        <v>High</v>
      </c>
    </row>
    <row r="9" spans="1:15" x14ac:dyDescent="0.45">
      <c r="A9" t="s">
        <v>12</v>
      </c>
      <c r="B9" t="s">
        <v>43</v>
      </c>
      <c r="C9" t="s">
        <v>44</v>
      </c>
      <c r="D9" t="s">
        <v>44</v>
      </c>
      <c r="E9" t="s">
        <v>31</v>
      </c>
      <c r="F9" t="s">
        <v>45</v>
      </c>
      <c r="G9">
        <v>421.06</v>
      </c>
      <c r="H9" s="1">
        <v>1351627833344</v>
      </c>
      <c r="I9" s="1" t="str">
        <f>VLOOKUP(H9, 'Ratings Table'!$A$2:$B$6, 2, TRUE)</f>
        <v>Mega Cap</v>
      </c>
      <c r="J9" s="1">
        <v>13244000256</v>
      </c>
      <c r="K9" s="2">
        <v>7.8E-2</v>
      </c>
      <c r="L9" t="s">
        <v>46</v>
      </c>
      <c r="M9" t="s">
        <v>47</v>
      </c>
      <c r="N9" t="s">
        <v>19</v>
      </c>
      <c r="O9" t="str">
        <f t="shared" si="0"/>
        <v>Medium</v>
      </c>
    </row>
    <row r="10" spans="1:15" x14ac:dyDescent="0.45">
      <c r="A10" t="s">
        <v>12</v>
      </c>
      <c r="B10" t="s">
        <v>48</v>
      </c>
      <c r="C10" t="s">
        <v>49</v>
      </c>
      <c r="D10" t="s">
        <v>49</v>
      </c>
      <c r="E10" t="s">
        <v>15</v>
      </c>
      <c r="F10" t="s">
        <v>22</v>
      </c>
      <c r="G10">
        <v>220.79</v>
      </c>
      <c r="H10" s="1">
        <v>1031217348608</v>
      </c>
      <c r="I10" s="1" t="str">
        <f>VLOOKUP(H10, 'Ratings Table'!$A$2:$B$6, 2, TRUE)</f>
        <v>Mega Cap</v>
      </c>
      <c r="J10" s="1">
        <v>22958000128</v>
      </c>
      <c r="K10" s="2">
        <v>0.16400000000000001</v>
      </c>
      <c r="L10" t="s">
        <v>50</v>
      </c>
      <c r="M10" t="s">
        <v>18</v>
      </c>
      <c r="N10" t="s">
        <v>19</v>
      </c>
      <c r="O10" t="str">
        <f t="shared" si="0"/>
        <v>High</v>
      </c>
    </row>
    <row r="11" spans="1:15" x14ac:dyDescent="0.45">
      <c r="A11" t="s">
        <v>51</v>
      </c>
      <c r="B11" t="s">
        <v>52</v>
      </c>
      <c r="C11" t="s">
        <v>53</v>
      </c>
      <c r="D11" t="s">
        <v>54</v>
      </c>
      <c r="E11" t="s">
        <v>55</v>
      </c>
      <c r="F11" t="s">
        <v>56</v>
      </c>
      <c r="G11">
        <v>453.2</v>
      </c>
      <c r="H11" s="1">
        <v>978776031232</v>
      </c>
      <c r="I11" s="1" t="str">
        <f>VLOOKUP(H11, 'Ratings Table'!$A$2:$B$6, 2, TRUE)</f>
        <v>Large Cap</v>
      </c>
      <c r="J11" s="1">
        <v>149547008000</v>
      </c>
      <c r="K11" s="2">
        <v>-2E-3</v>
      </c>
      <c r="L11" t="s">
        <v>57</v>
      </c>
      <c r="M11" t="s">
        <v>58</v>
      </c>
      <c r="N11" t="s">
        <v>19</v>
      </c>
      <c r="O11" t="str">
        <f t="shared" si="0"/>
        <v>Low</v>
      </c>
    </row>
    <row r="12" spans="1:15" x14ac:dyDescent="0.45">
      <c r="A12" t="s">
        <v>51</v>
      </c>
      <c r="B12" t="s">
        <v>59</v>
      </c>
      <c r="C12" t="s">
        <v>60</v>
      </c>
      <c r="D12" t="s">
        <v>60</v>
      </c>
      <c r="E12" t="s">
        <v>61</v>
      </c>
      <c r="F12" t="s">
        <v>62</v>
      </c>
      <c r="G12">
        <v>92.24</v>
      </c>
      <c r="H12" s="1">
        <v>740999888896</v>
      </c>
      <c r="I12" s="1" t="str">
        <f>VLOOKUP(H12, 'Ratings Table'!$A$2:$B$6, 2, TRUE)</f>
        <v>Large Cap</v>
      </c>
      <c r="J12" s="1">
        <v>40779001856</v>
      </c>
      <c r="K12" s="2">
        <v>4.8000000000000001E-2</v>
      </c>
      <c r="L12" t="s">
        <v>63</v>
      </c>
      <c r="M12" t="s">
        <v>64</v>
      </c>
      <c r="N12" t="s">
        <v>19</v>
      </c>
      <c r="O12" t="str">
        <f t="shared" si="0"/>
        <v>Low</v>
      </c>
    </row>
    <row r="13" spans="1:15" x14ac:dyDescent="0.45">
      <c r="A13" t="s">
        <v>51</v>
      </c>
      <c r="B13" t="s">
        <v>65</v>
      </c>
      <c r="C13" t="s">
        <v>66</v>
      </c>
      <c r="D13" t="s">
        <v>66</v>
      </c>
      <c r="E13" t="s">
        <v>67</v>
      </c>
      <c r="F13" t="s">
        <v>68</v>
      </c>
      <c r="G13">
        <v>767.76</v>
      </c>
      <c r="H13" s="1">
        <v>690458853376</v>
      </c>
      <c r="I13" s="1" t="str">
        <f>VLOOKUP(H13, 'Ratings Table'!$A$2:$B$6, 2, TRUE)</f>
        <v>Large Cap</v>
      </c>
      <c r="J13" s="1">
        <v>16566500352</v>
      </c>
      <c r="K13" s="2">
        <v>0.20399999999999999</v>
      </c>
      <c r="L13" t="s">
        <v>69</v>
      </c>
      <c r="M13" t="s">
        <v>70</v>
      </c>
      <c r="N13" t="s">
        <v>19</v>
      </c>
      <c r="O13" t="str">
        <f t="shared" si="0"/>
        <v>High</v>
      </c>
    </row>
    <row r="14" spans="1:15" x14ac:dyDescent="0.45">
      <c r="A14" t="s">
        <v>51</v>
      </c>
      <c r="B14" t="s">
        <v>71</v>
      </c>
      <c r="C14" t="s">
        <v>72</v>
      </c>
      <c r="D14" t="s">
        <v>73</v>
      </c>
      <c r="E14" t="s">
        <v>55</v>
      </c>
      <c r="F14" t="s">
        <v>74</v>
      </c>
      <c r="G14">
        <v>237.6</v>
      </c>
      <c r="H14" s="1">
        <v>668924837888</v>
      </c>
      <c r="I14" s="1" t="str">
        <f>VLOOKUP(H14, 'Ratings Table'!$A$2:$B$6, 2, TRUE)</f>
        <v>Large Cap</v>
      </c>
      <c r="J14" s="1">
        <v>0</v>
      </c>
      <c r="K14" s="2">
        <v>0.03</v>
      </c>
      <c r="L14" t="s">
        <v>75</v>
      </c>
      <c r="M14" t="s">
        <v>76</v>
      </c>
      <c r="N14" t="s">
        <v>19</v>
      </c>
      <c r="O14" t="str">
        <f t="shared" si="0"/>
        <v>Low</v>
      </c>
    </row>
    <row r="15" spans="1:15" x14ac:dyDescent="0.45">
      <c r="A15" t="s">
        <v>51</v>
      </c>
      <c r="B15" t="s">
        <v>77</v>
      </c>
      <c r="C15" t="s">
        <v>78</v>
      </c>
      <c r="D15" t="s">
        <v>78</v>
      </c>
      <c r="E15" t="s">
        <v>55</v>
      </c>
      <c r="F15" t="s">
        <v>79</v>
      </c>
      <c r="G15">
        <v>317.70999999999998</v>
      </c>
      <c r="H15" s="1">
        <v>615235846144</v>
      </c>
      <c r="I15" s="1" t="str">
        <f>VLOOKUP(H15, 'Ratings Table'!$A$2:$B$6, 2, TRUE)</f>
        <v>Large Cap</v>
      </c>
      <c r="J15" s="1">
        <v>24973000704</v>
      </c>
      <c r="K15" s="2">
        <v>0.11700000000000001</v>
      </c>
      <c r="L15" t="s">
        <v>80</v>
      </c>
      <c r="M15" t="s">
        <v>18</v>
      </c>
      <c r="N15" t="s">
        <v>19</v>
      </c>
      <c r="O15" t="str">
        <f t="shared" si="0"/>
        <v>Medium</v>
      </c>
    </row>
    <row r="16" spans="1:15" x14ac:dyDescent="0.45">
      <c r="A16" t="s">
        <v>51</v>
      </c>
      <c r="B16" t="s">
        <v>81</v>
      </c>
      <c r="C16" t="s">
        <v>82</v>
      </c>
      <c r="D16" t="s">
        <v>82</v>
      </c>
      <c r="E16" t="s">
        <v>55</v>
      </c>
      <c r="F16" t="s">
        <v>79</v>
      </c>
      <c r="G16">
        <v>528.03</v>
      </c>
      <c r="H16" s="1">
        <v>484642324480</v>
      </c>
      <c r="I16" s="1" t="str">
        <f>VLOOKUP(H16, 'Ratings Table'!$A$2:$B$6, 2, TRUE)</f>
        <v>Large Cap</v>
      </c>
      <c r="J16" s="1">
        <v>16784000000</v>
      </c>
      <c r="K16" s="2">
        <v>0.128</v>
      </c>
      <c r="L16" t="s">
        <v>83</v>
      </c>
      <c r="M16" t="s">
        <v>76</v>
      </c>
      <c r="N16" t="s">
        <v>19</v>
      </c>
      <c r="O16" t="str">
        <f t="shared" si="0"/>
        <v>Medium</v>
      </c>
    </row>
    <row r="17" spans="1:15" x14ac:dyDescent="0.45">
      <c r="A17" t="s">
        <v>51</v>
      </c>
      <c r="B17" t="s">
        <v>84</v>
      </c>
      <c r="C17" t="s">
        <v>85</v>
      </c>
      <c r="D17" t="s">
        <v>85</v>
      </c>
      <c r="E17" t="s">
        <v>15</v>
      </c>
      <c r="F17" t="s">
        <v>26</v>
      </c>
      <c r="G17">
        <v>169.66</v>
      </c>
      <c r="H17" s="1">
        <v>474532249600</v>
      </c>
      <c r="I17" s="1" t="str">
        <f>VLOOKUP(H17, 'Ratings Table'!$A$2:$B$6, 2, TRUE)</f>
        <v>Large Cap</v>
      </c>
      <c r="J17" s="1">
        <v>21802999808</v>
      </c>
      <c r="K17" s="2">
        <v>6.9000000000000006E-2</v>
      </c>
      <c r="L17" t="s">
        <v>46</v>
      </c>
      <c r="M17" t="s">
        <v>47</v>
      </c>
      <c r="N17" t="s">
        <v>19</v>
      </c>
      <c r="O17" t="str">
        <f t="shared" si="0"/>
        <v>Medium</v>
      </c>
    </row>
    <row r="18" spans="1:15" x14ac:dyDescent="0.45">
      <c r="A18" t="s">
        <v>51</v>
      </c>
      <c r="B18" t="s">
        <v>86</v>
      </c>
      <c r="C18" t="s">
        <v>87</v>
      </c>
      <c r="D18" t="s">
        <v>87</v>
      </c>
      <c r="E18" t="s">
        <v>88</v>
      </c>
      <c r="F18" t="s">
        <v>89</v>
      </c>
      <c r="G18">
        <v>105.87</v>
      </c>
      <c r="H18" s="1">
        <v>465308188672</v>
      </c>
      <c r="I18" s="1" t="str">
        <f>VLOOKUP(H18, 'Ratings Table'!$A$2:$B$6, 2, TRUE)</f>
        <v>Large Cap</v>
      </c>
      <c r="J18" s="1">
        <v>71537999872</v>
      </c>
      <c r="K18" s="2">
        <v>-1.4999999999999999E-2</v>
      </c>
      <c r="L18" t="s">
        <v>90</v>
      </c>
      <c r="M18" t="s">
        <v>47</v>
      </c>
      <c r="N18" t="s">
        <v>19</v>
      </c>
      <c r="O18" t="str">
        <f t="shared" si="0"/>
        <v>Low</v>
      </c>
    </row>
    <row r="19" spans="1:15" x14ac:dyDescent="0.45">
      <c r="A19" t="s">
        <v>51</v>
      </c>
      <c r="B19" t="s">
        <v>91</v>
      </c>
      <c r="C19" t="s">
        <v>92</v>
      </c>
      <c r="D19" t="s">
        <v>92</v>
      </c>
      <c r="E19" t="s">
        <v>67</v>
      </c>
      <c r="F19" t="s">
        <v>93</v>
      </c>
      <c r="G19">
        <v>500.13</v>
      </c>
      <c r="H19" s="1">
        <v>460261654528</v>
      </c>
      <c r="I19" s="1" t="str">
        <f>VLOOKUP(H19, 'Ratings Table'!$A$2:$B$6, 2, TRUE)</f>
        <v>Large Cap</v>
      </c>
      <c r="J19" s="1">
        <v>35035000832</v>
      </c>
      <c r="K19" s="2">
        <v>9.1999999999999998E-2</v>
      </c>
      <c r="L19" t="s">
        <v>94</v>
      </c>
      <c r="M19" t="s">
        <v>95</v>
      </c>
      <c r="N19" t="s">
        <v>19</v>
      </c>
      <c r="O19" t="str">
        <f t="shared" si="0"/>
        <v>Medium</v>
      </c>
    </row>
    <row r="20" spans="1:15" x14ac:dyDescent="0.45">
      <c r="A20" t="s">
        <v>12</v>
      </c>
      <c r="B20" t="s">
        <v>96</v>
      </c>
      <c r="C20" t="s">
        <v>97</v>
      </c>
      <c r="D20" t="s">
        <v>97</v>
      </c>
      <c r="E20" t="s">
        <v>61</v>
      </c>
      <c r="F20" t="s">
        <v>62</v>
      </c>
      <c r="G20">
        <v>954.07</v>
      </c>
      <c r="H20" s="1">
        <v>423510736896</v>
      </c>
      <c r="I20" s="1" t="str">
        <f>VLOOKUP(H20, 'Ratings Table'!$A$2:$B$6, 2, TRUE)</f>
        <v>Large Cap</v>
      </c>
      <c r="J20" s="1">
        <v>11521999872</v>
      </c>
      <c r="K20" s="2">
        <v>0.01</v>
      </c>
      <c r="L20" t="s">
        <v>98</v>
      </c>
      <c r="M20" t="s">
        <v>28</v>
      </c>
      <c r="N20" t="s">
        <v>19</v>
      </c>
      <c r="O20" t="str">
        <f t="shared" si="0"/>
        <v>Low</v>
      </c>
    </row>
    <row r="21" spans="1:15" x14ac:dyDescent="0.45">
      <c r="A21" t="s">
        <v>51</v>
      </c>
      <c r="B21" t="s">
        <v>99</v>
      </c>
      <c r="C21" t="s">
        <v>100</v>
      </c>
      <c r="D21" t="s">
        <v>101</v>
      </c>
      <c r="E21" t="s">
        <v>61</v>
      </c>
      <c r="F21" t="s">
        <v>102</v>
      </c>
      <c r="G21">
        <v>168.06</v>
      </c>
      <c r="H21" s="1">
        <v>395788025856</v>
      </c>
      <c r="I21" s="1" t="str">
        <f>VLOOKUP(H21, 'Ratings Table'!$A$2:$B$6, 2, TRUE)</f>
        <v>Large Cap</v>
      </c>
      <c r="J21" s="1">
        <v>24039999488</v>
      </c>
      <c r="K21" s="2">
        <v>-6.0000000000000001E-3</v>
      </c>
      <c r="L21" t="s">
        <v>103</v>
      </c>
      <c r="M21" t="s">
        <v>104</v>
      </c>
      <c r="N21" t="s">
        <v>19</v>
      </c>
      <c r="O21" t="str">
        <f t="shared" si="0"/>
        <v>Low</v>
      </c>
    </row>
    <row r="22" spans="1:15" x14ac:dyDescent="0.45">
      <c r="A22" t="s">
        <v>51</v>
      </c>
      <c r="B22" t="s">
        <v>105</v>
      </c>
      <c r="C22" t="s">
        <v>106</v>
      </c>
      <c r="D22" t="s">
        <v>107</v>
      </c>
      <c r="E22" t="s">
        <v>31</v>
      </c>
      <c r="F22" t="s">
        <v>108</v>
      </c>
      <c r="G22">
        <v>392.6</v>
      </c>
      <c r="H22" s="1">
        <v>389994315776</v>
      </c>
      <c r="I22" s="1" t="str">
        <f>VLOOKUP(H22, 'Ratings Table'!$A$2:$B$6, 2, TRUE)</f>
        <v>Large Cap</v>
      </c>
      <c r="J22" s="1">
        <v>24757999616</v>
      </c>
      <c r="K22" s="2">
        <v>6.6000000000000003E-2</v>
      </c>
      <c r="L22" t="s">
        <v>109</v>
      </c>
      <c r="M22" t="s">
        <v>110</v>
      </c>
      <c r="N22" t="s">
        <v>19</v>
      </c>
      <c r="O22" t="str">
        <f t="shared" si="0"/>
        <v>Medium</v>
      </c>
    </row>
    <row r="23" spans="1:15" x14ac:dyDescent="0.45">
      <c r="A23" t="s">
        <v>12</v>
      </c>
      <c r="B23" t="s">
        <v>111</v>
      </c>
      <c r="C23" t="s">
        <v>112</v>
      </c>
      <c r="D23" t="s">
        <v>112</v>
      </c>
      <c r="E23" t="s">
        <v>36</v>
      </c>
      <c r="F23" t="s">
        <v>113</v>
      </c>
      <c r="G23">
        <v>909.05</v>
      </c>
      <c r="H23" s="1">
        <v>388580671488</v>
      </c>
      <c r="I23" s="1" t="str">
        <f>VLOOKUP(H23, 'Ratings Table'!$A$2:$B$6, 2, TRUE)</f>
        <v>Large Cap</v>
      </c>
      <c r="J23" s="1">
        <v>9976898560</v>
      </c>
      <c r="K23" s="2">
        <v>0.15</v>
      </c>
      <c r="L23" t="s">
        <v>114</v>
      </c>
      <c r="M23" t="s">
        <v>18</v>
      </c>
      <c r="N23" t="s">
        <v>19</v>
      </c>
      <c r="O23" t="str">
        <f t="shared" si="0"/>
        <v>Medium</v>
      </c>
    </row>
    <row r="24" spans="1:15" x14ac:dyDescent="0.45">
      <c r="A24" t="s">
        <v>51</v>
      </c>
      <c r="B24" t="s">
        <v>115</v>
      </c>
      <c r="C24" t="s">
        <v>116</v>
      </c>
      <c r="D24" t="s">
        <v>116</v>
      </c>
      <c r="E24" t="s">
        <v>67</v>
      </c>
      <c r="F24" t="s">
        <v>68</v>
      </c>
      <c r="G24">
        <v>144.47</v>
      </c>
      <c r="H24" s="1">
        <v>347828879360</v>
      </c>
      <c r="I24" s="1" t="str">
        <f>VLOOKUP(H24, 'Ratings Table'!$A$2:$B$6, 2, TRUE)</f>
        <v>Large Cap</v>
      </c>
      <c r="J24" s="1">
        <v>30051999744</v>
      </c>
      <c r="K24" s="2">
        <v>5.1999999999999998E-2</v>
      </c>
      <c r="L24" t="s">
        <v>117</v>
      </c>
      <c r="M24" t="s">
        <v>118</v>
      </c>
      <c r="N24" t="s">
        <v>19</v>
      </c>
      <c r="O24" t="str">
        <f t="shared" si="0"/>
        <v>Medium</v>
      </c>
    </row>
    <row r="25" spans="1:15" x14ac:dyDescent="0.45">
      <c r="A25" t="s">
        <v>51</v>
      </c>
      <c r="B25" t="s">
        <v>119</v>
      </c>
      <c r="C25" t="s">
        <v>120</v>
      </c>
      <c r="D25" t="s">
        <v>120</v>
      </c>
      <c r="E25" t="s">
        <v>55</v>
      </c>
      <c r="F25" t="s">
        <v>74</v>
      </c>
      <c r="G25">
        <v>44.17</v>
      </c>
      <c r="H25" s="1">
        <v>338911100928</v>
      </c>
      <c r="I25" s="1" t="str">
        <f>VLOOKUP(H25, 'Ratings Table'!$A$2:$B$6, 2, TRUE)</f>
        <v>Large Cap</v>
      </c>
      <c r="J25" s="1">
        <v>0</v>
      </c>
      <c r="K25" s="2">
        <v>-5.0000000000000001E-3</v>
      </c>
      <c r="L25" t="s">
        <v>121</v>
      </c>
      <c r="M25" t="s">
        <v>122</v>
      </c>
      <c r="N25" t="s">
        <v>19</v>
      </c>
      <c r="O25" t="str">
        <f t="shared" si="0"/>
        <v>Low</v>
      </c>
    </row>
    <row r="26" spans="1:15" x14ac:dyDescent="0.45">
      <c r="A26" t="s">
        <v>51</v>
      </c>
      <c r="B26" t="s">
        <v>123</v>
      </c>
      <c r="C26" t="s">
        <v>124</v>
      </c>
      <c r="D26" t="s">
        <v>124</v>
      </c>
      <c r="E26" t="s">
        <v>15</v>
      </c>
      <c r="F26" t="s">
        <v>125</v>
      </c>
      <c r="G26">
        <v>343.65</v>
      </c>
      <c r="H26" s="1">
        <v>328873050112</v>
      </c>
      <c r="I26" s="1" t="str">
        <f>VLOOKUP(H26, 'Ratings Table'!$A$2:$B$6, 2, TRUE)</f>
        <v>Large Cap</v>
      </c>
      <c r="J26" s="1">
        <v>9345000448</v>
      </c>
      <c r="K26" s="2">
        <v>8.4000000000000005E-2</v>
      </c>
      <c r="L26" t="s">
        <v>80</v>
      </c>
      <c r="M26" t="s">
        <v>18</v>
      </c>
      <c r="N26" t="s">
        <v>19</v>
      </c>
      <c r="O26" t="str">
        <f t="shared" si="0"/>
        <v>Medium</v>
      </c>
    </row>
    <row r="27" spans="1:15" x14ac:dyDescent="0.45">
      <c r="A27" t="s">
        <v>51</v>
      </c>
      <c r="B27" t="s">
        <v>126</v>
      </c>
      <c r="C27" t="s">
        <v>127</v>
      </c>
      <c r="D27" t="s">
        <v>127</v>
      </c>
      <c r="E27" t="s">
        <v>67</v>
      </c>
      <c r="F27" t="s">
        <v>68</v>
      </c>
      <c r="G27">
        <v>175.58</v>
      </c>
      <c r="H27" s="1">
        <v>310274424832</v>
      </c>
      <c r="I27" s="1" t="str">
        <f>VLOOKUP(H27, 'Ratings Table'!$A$2:$B$6, 2, TRUE)</f>
        <v>Large Cap</v>
      </c>
      <c r="J27" s="1">
        <v>25629999104</v>
      </c>
      <c r="K27" s="2">
        <v>3.7999999999999999E-2</v>
      </c>
      <c r="L27" t="s">
        <v>128</v>
      </c>
      <c r="M27" t="s">
        <v>129</v>
      </c>
      <c r="N27" t="s">
        <v>19</v>
      </c>
      <c r="O27" t="str">
        <f t="shared" si="0"/>
        <v>Low</v>
      </c>
    </row>
    <row r="28" spans="1:15" x14ac:dyDescent="0.45">
      <c r="A28" t="s">
        <v>51</v>
      </c>
      <c r="B28" t="s">
        <v>130</v>
      </c>
      <c r="C28" t="s">
        <v>131</v>
      </c>
      <c r="D28" t="s">
        <v>132</v>
      </c>
      <c r="E28" t="s">
        <v>61</v>
      </c>
      <c r="F28" t="s">
        <v>133</v>
      </c>
      <c r="G28">
        <v>62.55</v>
      </c>
      <c r="H28" s="1">
        <v>269452886016</v>
      </c>
      <c r="I28" s="1" t="str">
        <f>VLOOKUP(H28, 'Ratings Table'!$A$2:$B$6, 2, TRUE)</f>
        <v>Large Cap</v>
      </c>
      <c r="J28" s="1">
        <v>14830999552</v>
      </c>
      <c r="K28" s="2">
        <v>-8.0000000000000002E-3</v>
      </c>
      <c r="L28" t="s">
        <v>109</v>
      </c>
      <c r="M28" t="s">
        <v>110</v>
      </c>
      <c r="N28" t="s">
        <v>19</v>
      </c>
      <c r="O28" t="str">
        <f t="shared" si="0"/>
        <v>Low</v>
      </c>
    </row>
    <row r="29" spans="1:15" x14ac:dyDescent="0.45">
      <c r="A29" t="s">
        <v>12</v>
      </c>
      <c r="B29" t="s">
        <v>134</v>
      </c>
      <c r="C29" t="s">
        <v>135</v>
      </c>
      <c r="D29" t="s">
        <v>135</v>
      </c>
      <c r="E29" t="s">
        <v>36</v>
      </c>
      <c r="F29" t="s">
        <v>136</v>
      </c>
      <c r="G29">
        <v>220.31</v>
      </c>
      <c r="H29" s="1">
        <v>255667552256</v>
      </c>
      <c r="I29" s="1" t="str">
        <f>VLOOKUP(H29, 'Ratings Table'!$A$2:$B$6, 2, TRUE)</f>
        <v>Large Cap</v>
      </c>
      <c r="J29" s="1">
        <v>30663999488</v>
      </c>
      <c r="K29" s="2">
        <v>4.7E-2</v>
      </c>
      <c r="L29" t="s">
        <v>137</v>
      </c>
      <c r="M29" t="s">
        <v>28</v>
      </c>
      <c r="N29" t="s">
        <v>19</v>
      </c>
      <c r="O29" t="str">
        <f t="shared" si="0"/>
        <v>Low</v>
      </c>
    </row>
    <row r="30" spans="1:15" x14ac:dyDescent="0.45">
      <c r="A30" t="s">
        <v>51</v>
      </c>
      <c r="B30" t="s">
        <v>138</v>
      </c>
      <c r="C30" t="s">
        <v>139</v>
      </c>
      <c r="D30" t="s">
        <v>139</v>
      </c>
      <c r="E30" t="s">
        <v>88</v>
      </c>
      <c r="F30" t="s">
        <v>89</v>
      </c>
      <c r="G30">
        <v>142.85</v>
      </c>
      <c r="H30" s="1">
        <v>254690115584</v>
      </c>
      <c r="I30" s="1" t="str">
        <f>VLOOKUP(H30, 'Ratings Table'!$A$2:$B$6, 2, TRUE)</f>
        <v>Large Cap</v>
      </c>
      <c r="J30" s="1">
        <v>38942998528</v>
      </c>
      <c r="K30" s="2">
        <v>-6.4000000000000001E-2</v>
      </c>
      <c r="L30" t="s">
        <v>140</v>
      </c>
      <c r="M30" t="s">
        <v>18</v>
      </c>
      <c r="N30" t="s">
        <v>19</v>
      </c>
      <c r="O30" t="str">
        <f t="shared" si="0"/>
        <v>Low</v>
      </c>
    </row>
    <row r="31" spans="1:15" x14ac:dyDescent="0.45">
      <c r="A31" t="s">
        <v>51</v>
      </c>
      <c r="B31" t="s">
        <v>141</v>
      </c>
      <c r="C31" t="s">
        <v>142</v>
      </c>
      <c r="D31" t="s">
        <v>143</v>
      </c>
      <c r="E31" t="s">
        <v>67</v>
      </c>
      <c r="F31" t="s">
        <v>68</v>
      </c>
      <c r="G31">
        <v>98.05</v>
      </c>
      <c r="H31" s="1">
        <v>248031199232</v>
      </c>
      <c r="I31" s="1" t="str">
        <f>VLOOKUP(H31, 'Ratings Table'!$A$2:$B$6, 2, TRUE)</f>
        <v>Large Cap</v>
      </c>
      <c r="J31" s="1">
        <v>22927998976</v>
      </c>
      <c r="K31" s="2">
        <v>4.3999999999999997E-2</v>
      </c>
      <c r="L31" t="s">
        <v>144</v>
      </c>
      <c r="M31" t="s">
        <v>118</v>
      </c>
      <c r="N31" t="s">
        <v>19</v>
      </c>
      <c r="O31" t="str">
        <f t="shared" si="0"/>
        <v>Low</v>
      </c>
    </row>
    <row r="32" spans="1:15" x14ac:dyDescent="0.45">
      <c r="A32" t="s">
        <v>51</v>
      </c>
      <c r="B32" t="s">
        <v>145</v>
      </c>
      <c r="C32" t="s">
        <v>146</v>
      </c>
      <c r="D32" t="s">
        <v>146</v>
      </c>
      <c r="E32" t="s">
        <v>55</v>
      </c>
      <c r="F32" t="s">
        <v>74</v>
      </c>
      <c r="G32">
        <v>70.34</v>
      </c>
      <c r="H32" s="1">
        <v>234196303872</v>
      </c>
      <c r="I32" s="1" t="str">
        <f>VLOOKUP(H32, 'Ratings Table'!$A$2:$B$6, 2, TRUE)</f>
        <v>Large Cap</v>
      </c>
      <c r="J32" s="1">
        <v>0</v>
      </c>
      <c r="K32" s="2">
        <v>-1.7999999999999999E-2</v>
      </c>
      <c r="L32" t="s">
        <v>80</v>
      </c>
      <c r="M32" t="s">
        <v>18</v>
      </c>
      <c r="N32" t="s">
        <v>19</v>
      </c>
      <c r="O32" t="str">
        <f t="shared" si="0"/>
        <v>Low</v>
      </c>
    </row>
    <row r="33" spans="1:15" x14ac:dyDescent="0.45">
      <c r="A33" t="s">
        <v>12</v>
      </c>
      <c r="B33" t="s">
        <v>147</v>
      </c>
      <c r="C33" t="s">
        <v>148</v>
      </c>
      <c r="D33" t="s">
        <v>148</v>
      </c>
      <c r="E33" t="s">
        <v>15</v>
      </c>
      <c r="F33" t="s">
        <v>149</v>
      </c>
      <c r="G33">
        <v>58.52</v>
      </c>
      <c r="H33" s="1">
        <v>233071116288</v>
      </c>
      <c r="I33" s="1" t="str">
        <f>VLOOKUP(H33, 'Ratings Table'!$A$2:$B$6, 2, TRUE)</f>
        <v>Large Cap</v>
      </c>
      <c r="J33" s="1">
        <v>13752000512</v>
      </c>
      <c r="K33" s="2">
        <v>-5.6000000000000001E-2</v>
      </c>
      <c r="L33" t="s">
        <v>150</v>
      </c>
      <c r="M33" t="s">
        <v>18</v>
      </c>
      <c r="N33" t="s">
        <v>19</v>
      </c>
      <c r="O33" t="str">
        <f t="shared" si="0"/>
        <v>Low</v>
      </c>
    </row>
    <row r="34" spans="1:15" x14ac:dyDescent="0.45">
      <c r="A34" t="s">
        <v>51</v>
      </c>
      <c r="B34" t="s">
        <v>151</v>
      </c>
      <c r="C34" t="s">
        <v>152</v>
      </c>
      <c r="D34" t="s">
        <v>152</v>
      </c>
      <c r="E34" t="s">
        <v>15</v>
      </c>
      <c r="F34" t="s">
        <v>153</v>
      </c>
      <c r="G34">
        <v>366.37</v>
      </c>
      <c r="H34" s="1">
        <v>229157109760</v>
      </c>
      <c r="I34" s="1" t="str">
        <f>VLOOKUP(H34, 'Ratings Table'!$A$2:$B$6, 2, TRUE)</f>
        <v>Large Cap</v>
      </c>
      <c r="J34" s="1">
        <v>11065912320</v>
      </c>
      <c r="K34" s="2">
        <v>2.5999999999999999E-2</v>
      </c>
      <c r="L34" t="s">
        <v>154</v>
      </c>
      <c r="N34" t="s">
        <v>155</v>
      </c>
      <c r="O34" t="str">
        <f t="shared" si="0"/>
        <v>Low</v>
      </c>
    </row>
    <row r="35" spans="1:15" x14ac:dyDescent="0.45">
      <c r="A35" t="s">
        <v>51</v>
      </c>
      <c r="B35" t="s">
        <v>156</v>
      </c>
      <c r="C35" t="s">
        <v>157</v>
      </c>
      <c r="D35" t="s">
        <v>157</v>
      </c>
      <c r="E35" t="s">
        <v>15</v>
      </c>
      <c r="F35" t="s">
        <v>125</v>
      </c>
      <c r="G35">
        <v>1091.25</v>
      </c>
      <c r="H35" s="1">
        <v>225143422976</v>
      </c>
      <c r="I35" s="1" t="str">
        <f>VLOOKUP(H35, 'Ratings Table'!$A$2:$B$6, 2, TRUE)</f>
        <v>Large Cap</v>
      </c>
      <c r="J35" s="1">
        <v>1824000000</v>
      </c>
      <c r="K35" s="2">
        <v>0.222</v>
      </c>
      <c r="L35" t="s">
        <v>23</v>
      </c>
      <c r="M35" t="s">
        <v>18</v>
      </c>
      <c r="N35" t="s">
        <v>19</v>
      </c>
      <c r="O35" t="str">
        <f t="shared" si="0"/>
        <v>High</v>
      </c>
    </row>
    <row r="36" spans="1:15" x14ac:dyDescent="0.45">
      <c r="A36" t="s">
        <v>51</v>
      </c>
      <c r="B36" t="s">
        <v>158</v>
      </c>
      <c r="C36" t="s">
        <v>159</v>
      </c>
      <c r="D36" t="s">
        <v>159</v>
      </c>
      <c r="E36" t="s">
        <v>55</v>
      </c>
      <c r="F36" t="s">
        <v>79</v>
      </c>
      <c r="G36">
        <v>298.64999999999998</v>
      </c>
      <c r="H36" s="1">
        <v>210382487552</v>
      </c>
      <c r="I36" s="1" t="str">
        <f>VLOOKUP(H36, 'Ratings Table'!$A$2:$B$6, 2, TRUE)</f>
        <v>Large Cap</v>
      </c>
      <c r="J36" s="1">
        <v>0</v>
      </c>
      <c r="K36" s="2">
        <v>0.08</v>
      </c>
      <c r="L36" t="s">
        <v>75</v>
      </c>
      <c r="M36" t="s">
        <v>76</v>
      </c>
      <c r="N36" t="s">
        <v>19</v>
      </c>
      <c r="O36" t="str">
        <f t="shared" si="0"/>
        <v>Medium</v>
      </c>
    </row>
    <row r="37" spans="1:15" x14ac:dyDescent="0.45">
      <c r="A37" t="s">
        <v>51</v>
      </c>
      <c r="B37" t="s">
        <v>160</v>
      </c>
      <c r="C37" t="s">
        <v>161</v>
      </c>
      <c r="D37" t="s">
        <v>161</v>
      </c>
      <c r="E37" t="s">
        <v>31</v>
      </c>
      <c r="F37" t="s">
        <v>162</v>
      </c>
      <c r="G37">
        <v>292.68</v>
      </c>
      <c r="H37" s="1">
        <v>209740349440</v>
      </c>
      <c r="I37" s="1" t="str">
        <f>VLOOKUP(H37, 'Ratings Table'!$A$2:$B$6, 2, TRUE)</f>
        <v>Large Cap</v>
      </c>
      <c r="J37" s="1">
        <v>13845499904</v>
      </c>
      <c r="K37" s="2">
        <v>2.7E-2</v>
      </c>
      <c r="L37" t="s">
        <v>163</v>
      </c>
      <c r="M37" t="s">
        <v>129</v>
      </c>
      <c r="N37" t="s">
        <v>19</v>
      </c>
      <c r="O37" t="str">
        <f t="shared" si="0"/>
        <v>Low</v>
      </c>
    </row>
    <row r="38" spans="1:15" x14ac:dyDescent="0.45">
      <c r="A38" t="s">
        <v>12</v>
      </c>
      <c r="B38" t="s">
        <v>164</v>
      </c>
      <c r="C38" t="s">
        <v>165</v>
      </c>
      <c r="D38" t="s">
        <v>166</v>
      </c>
      <c r="E38" t="s">
        <v>61</v>
      </c>
      <c r="F38" t="s">
        <v>133</v>
      </c>
      <c r="G38">
        <v>152.79</v>
      </c>
      <c r="H38" s="1">
        <v>209626349568</v>
      </c>
      <c r="I38" s="1" t="str">
        <f>VLOOKUP(H38, 'Ratings Table'!$A$2:$B$6, 2, TRUE)</f>
        <v>Large Cap</v>
      </c>
      <c r="J38" s="1">
        <v>16913000448</v>
      </c>
      <c r="K38" s="2">
        <v>-6.0000000000000001E-3</v>
      </c>
      <c r="L38" t="s">
        <v>83</v>
      </c>
      <c r="M38" t="s">
        <v>76</v>
      </c>
      <c r="N38" t="s">
        <v>19</v>
      </c>
      <c r="O38" t="str">
        <f t="shared" si="0"/>
        <v>Low</v>
      </c>
    </row>
    <row r="39" spans="1:15" x14ac:dyDescent="0.45">
      <c r="A39" t="s">
        <v>51</v>
      </c>
      <c r="B39" t="s">
        <v>167</v>
      </c>
      <c r="C39" t="s">
        <v>168</v>
      </c>
      <c r="D39" t="s">
        <v>168</v>
      </c>
      <c r="E39" t="s">
        <v>55</v>
      </c>
      <c r="F39" t="s">
        <v>169</v>
      </c>
      <c r="G39">
        <v>170.84</v>
      </c>
      <c r="H39" s="1">
        <v>207208415232</v>
      </c>
      <c r="I39" s="1" t="str">
        <f>VLOOKUP(H39, 'Ratings Table'!$A$2:$B$6, 2, TRUE)</f>
        <v>Large Cap</v>
      </c>
      <c r="J39" s="1">
        <v>0</v>
      </c>
      <c r="K39" s="2">
        <v>0.54100000000000004</v>
      </c>
      <c r="L39" t="s">
        <v>75</v>
      </c>
      <c r="M39" t="s">
        <v>76</v>
      </c>
      <c r="N39" t="s">
        <v>19</v>
      </c>
      <c r="O39" t="str">
        <f t="shared" si="0"/>
        <v>High</v>
      </c>
    </row>
    <row r="40" spans="1:15" x14ac:dyDescent="0.45">
      <c r="A40" t="s">
        <v>51</v>
      </c>
      <c r="B40" t="s">
        <v>170</v>
      </c>
      <c r="C40" t="s">
        <v>171</v>
      </c>
      <c r="D40" t="s">
        <v>172</v>
      </c>
      <c r="E40" t="s">
        <v>15</v>
      </c>
      <c r="F40" t="s">
        <v>153</v>
      </c>
      <c r="G40">
        <v>223.36</v>
      </c>
      <c r="H40" s="1">
        <v>206528708608</v>
      </c>
      <c r="I40" s="1" t="str">
        <f>VLOOKUP(H40, 'Ratings Table'!$A$2:$B$6, 2, TRUE)</f>
        <v>Large Cap</v>
      </c>
      <c r="J40" s="1">
        <v>14675999744</v>
      </c>
      <c r="K40" s="2">
        <v>1.4999999999999999E-2</v>
      </c>
      <c r="L40" t="s">
        <v>173</v>
      </c>
      <c r="M40" t="s">
        <v>76</v>
      </c>
      <c r="N40" t="s">
        <v>19</v>
      </c>
      <c r="O40" t="str">
        <f t="shared" si="0"/>
        <v>Low</v>
      </c>
    </row>
    <row r="41" spans="1:15" x14ac:dyDescent="0.45">
      <c r="A41" t="s">
        <v>51</v>
      </c>
      <c r="B41" t="s">
        <v>174</v>
      </c>
      <c r="C41" t="s">
        <v>175</v>
      </c>
      <c r="D41" t="s">
        <v>176</v>
      </c>
      <c r="E41" t="s">
        <v>36</v>
      </c>
      <c r="F41" t="s">
        <v>113</v>
      </c>
      <c r="G41">
        <v>112.03</v>
      </c>
      <c r="H41" s="1">
        <v>202879614976</v>
      </c>
      <c r="I41" s="1" t="str">
        <f>VLOOKUP(H41, 'Ratings Table'!$A$2:$B$6, 2, TRUE)</f>
        <v>Large Cap</v>
      </c>
      <c r="J41" s="1">
        <v>16750999552</v>
      </c>
      <c r="K41" s="2">
        <v>3.6999999999999998E-2</v>
      </c>
      <c r="L41" t="s">
        <v>177</v>
      </c>
      <c r="M41" t="s">
        <v>18</v>
      </c>
      <c r="N41" t="s">
        <v>19</v>
      </c>
      <c r="O41" t="str">
        <f t="shared" si="0"/>
        <v>Low</v>
      </c>
    </row>
    <row r="42" spans="1:15" x14ac:dyDescent="0.45">
      <c r="A42" t="s">
        <v>12</v>
      </c>
      <c r="B42" t="s">
        <v>178</v>
      </c>
      <c r="C42" t="s">
        <v>179</v>
      </c>
      <c r="D42" t="s">
        <v>179</v>
      </c>
      <c r="E42" t="s">
        <v>180</v>
      </c>
      <c r="F42" t="s">
        <v>181</v>
      </c>
      <c r="G42">
        <v>424.31</v>
      </c>
      <c r="H42" s="1">
        <v>202038607872</v>
      </c>
      <c r="I42" s="1" t="str">
        <f>VLOOKUP(H42, 'Ratings Table'!$A$2:$B$6, 2, TRUE)</f>
        <v>Large Cap</v>
      </c>
      <c r="J42" s="1">
        <v>12581000192</v>
      </c>
      <c r="K42" s="2">
        <v>2.5000000000000001E-2</v>
      </c>
      <c r="L42" t="s">
        <v>182</v>
      </c>
      <c r="N42" t="s">
        <v>183</v>
      </c>
      <c r="O42" t="str">
        <f t="shared" si="0"/>
        <v>Low</v>
      </c>
    </row>
    <row r="43" spans="1:15" x14ac:dyDescent="0.45">
      <c r="A43" t="s">
        <v>51</v>
      </c>
      <c r="B43" t="s">
        <v>184</v>
      </c>
      <c r="C43" t="s">
        <v>185</v>
      </c>
      <c r="D43" t="s">
        <v>186</v>
      </c>
      <c r="E43" t="s">
        <v>67</v>
      </c>
      <c r="F43" t="s">
        <v>187</v>
      </c>
      <c r="G43">
        <v>524.04999999999995</v>
      </c>
      <c r="H43" s="1">
        <v>200449114112</v>
      </c>
      <c r="I43" s="1" t="str">
        <f>VLOOKUP(H43, 'Ratings Table'!$A$2:$B$6, 2, TRUE)</f>
        <v>Large Cap</v>
      </c>
      <c r="J43" s="1">
        <v>10581999616</v>
      </c>
      <c r="K43" s="2">
        <v>2E-3</v>
      </c>
      <c r="L43" t="s">
        <v>188</v>
      </c>
      <c r="M43" t="s">
        <v>81</v>
      </c>
      <c r="N43" t="s">
        <v>19</v>
      </c>
      <c r="O43" t="str">
        <f t="shared" si="0"/>
        <v>Low</v>
      </c>
    </row>
    <row r="44" spans="1:15" x14ac:dyDescent="0.45">
      <c r="A44" t="s">
        <v>51</v>
      </c>
      <c r="B44" t="s">
        <v>189</v>
      </c>
      <c r="C44" t="s">
        <v>190</v>
      </c>
      <c r="D44" t="s">
        <v>190</v>
      </c>
      <c r="E44" t="s">
        <v>55</v>
      </c>
      <c r="F44" t="s">
        <v>191</v>
      </c>
      <c r="G44">
        <v>123.44</v>
      </c>
      <c r="H44" s="1">
        <v>198866780160</v>
      </c>
      <c r="I44" s="1" t="str">
        <f>VLOOKUP(H44, 'Ratings Table'!$A$2:$B$6, 2, TRUE)</f>
        <v>Large Cap</v>
      </c>
      <c r="J44" s="1">
        <v>0</v>
      </c>
      <c r="K44" s="2">
        <v>0.16500000000000001</v>
      </c>
      <c r="L44" t="s">
        <v>75</v>
      </c>
      <c r="M44" t="s">
        <v>76</v>
      </c>
      <c r="N44" t="s">
        <v>19</v>
      </c>
      <c r="O44" t="str">
        <f t="shared" si="0"/>
        <v>High</v>
      </c>
    </row>
    <row r="45" spans="1:15" x14ac:dyDescent="0.45">
      <c r="A45" t="s">
        <v>51</v>
      </c>
      <c r="B45" t="s">
        <v>192</v>
      </c>
      <c r="C45" t="s">
        <v>193</v>
      </c>
      <c r="D45" t="s">
        <v>193</v>
      </c>
      <c r="E45" t="s">
        <v>67</v>
      </c>
      <c r="F45" t="s">
        <v>194</v>
      </c>
      <c r="G45">
        <v>114.23</v>
      </c>
      <c r="H45" s="1">
        <v>198127370240</v>
      </c>
      <c r="I45" s="1" t="str">
        <f>VLOOKUP(H45, 'Ratings Table'!$A$2:$B$6, 2, TRUE)</f>
        <v>Large Cap</v>
      </c>
      <c r="J45" s="1">
        <v>10824999936</v>
      </c>
      <c r="K45" s="2">
        <v>4.9000000000000002E-2</v>
      </c>
      <c r="L45" t="s">
        <v>128</v>
      </c>
      <c r="M45" t="s">
        <v>129</v>
      </c>
      <c r="N45" t="s">
        <v>19</v>
      </c>
      <c r="O45" t="str">
        <f t="shared" si="0"/>
        <v>Low</v>
      </c>
    </row>
    <row r="46" spans="1:15" x14ac:dyDescent="0.45">
      <c r="A46" t="s">
        <v>12</v>
      </c>
      <c r="B46" t="s">
        <v>195</v>
      </c>
      <c r="C46" t="s">
        <v>196</v>
      </c>
      <c r="D46" t="s">
        <v>196</v>
      </c>
      <c r="E46" t="s">
        <v>15</v>
      </c>
      <c r="F46" t="s">
        <v>26</v>
      </c>
      <c r="G46">
        <v>447.17</v>
      </c>
      <c r="H46" s="1">
        <v>196844240896</v>
      </c>
      <c r="I46" s="1" t="str">
        <f>VLOOKUP(H46, 'Ratings Table'!$A$2:$B$6, 2, TRUE)</f>
        <v>Large Cap</v>
      </c>
      <c r="J46" s="1">
        <v>8134000128</v>
      </c>
      <c r="K46" s="2">
        <v>0.106</v>
      </c>
      <c r="L46" t="s">
        <v>150</v>
      </c>
      <c r="M46" t="s">
        <v>18</v>
      </c>
      <c r="N46" t="s">
        <v>19</v>
      </c>
      <c r="O46" t="str">
        <f t="shared" si="0"/>
        <v>Medium</v>
      </c>
    </row>
    <row r="47" spans="1:15" x14ac:dyDescent="0.45">
      <c r="A47" t="s">
        <v>12</v>
      </c>
      <c r="B47" t="s">
        <v>197</v>
      </c>
      <c r="C47" t="s">
        <v>198</v>
      </c>
      <c r="D47" t="s">
        <v>198</v>
      </c>
      <c r="E47" t="s">
        <v>15</v>
      </c>
      <c r="F47" t="s">
        <v>22</v>
      </c>
      <c r="G47">
        <v>119.21</v>
      </c>
      <c r="H47" s="1">
        <v>193455177728</v>
      </c>
      <c r="I47" s="1" t="str">
        <f>VLOOKUP(H47, 'Ratings Table'!$A$2:$B$6, 2, TRUE)</f>
        <v>Large Cap</v>
      </c>
      <c r="J47" s="1">
        <v>4479000064</v>
      </c>
      <c r="K47" s="2">
        <v>0.17599999999999999</v>
      </c>
      <c r="L47" t="s">
        <v>23</v>
      </c>
      <c r="M47" t="s">
        <v>18</v>
      </c>
      <c r="N47" t="s">
        <v>19</v>
      </c>
      <c r="O47" t="str">
        <f t="shared" si="0"/>
        <v>High</v>
      </c>
    </row>
    <row r="48" spans="1:15" x14ac:dyDescent="0.45">
      <c r="A48" t="s">
        <v>51</v>
      </c>
      <c r="B48" t="s">
        <v>199</v>
      </c>
      <c r="C48" t="s">
        <v>200</v>
      </c>
      <c r="D48" t="s">
        <v>201</v>
      </c>
      <c r="E48" t="s">
        <v>61</v>
      </c>
      <c r="F48" t="s">
        <v>202</v>
      </c>
      <c r="G48">
        <v>124.22</v>
      </c>
      <c r="H48" s="1">
        <v>193140981760</v>
      </c>
      <c r="I48" s="1" t="str">
        <f>VLOOKUP(H48, 'Ratings Table'!$A$2:$B$6, 2, TRUE)</f>
        <v>Large Cap</v>
      </c>
      <c r="J48" s="1">
        <v>15301000192</v>
      </c>
      <c r="K48" s="2">
        <v>8.4000000000000005E-2</v>
      </c>
      <c r="L48" t="s">
        <v>203</v>
      </c>
      <c r="M48" t="s">
        <v>204</v>
      </c>
      <c r="N48" t="s">
        <v>19</v>
      </c>
      <c r="O48" t="str">
        <f t="shared" si="0"/>
        <v>Medium</v>
      </c>
    </row>
    <row r="49" spans="1:15" x14ac:dyDescent="0.45">
      <c r="A49" t="s">
        <v>12</v>
      </c>
      <c r="B49" t="s">
        <v>205</v>
      </c>
      <c r="C49" t="s">
        <v>206</v>
      </c>
      <c r="D49" t="s">
        <v>206</v>
      </c>
      <c r="E49" t="s">
        <v>67</v>
      </c>
      <c r="F49" t="s">
        <v>207</v>
      </c>
      <c r="G49">
        <v>524.42999999999995</v>
      </c>
      <c r="H49" s="1">
        <v>186790952960</v>
      </c>
      <c r="I49" s="1" t="str">
        <f>VLOOKUP(H49, 'Ratings Table'!$A$2:$B$6, 2, TRUE)</f>
        <v>Large Cap</v>
      </c>
      <c r="J49" s="1">
        <v>2505100032</v>
      </c>
      <c r="K49" s="2">
        <v>0.16900000000000001</v>
      </c>
      <c r="L49" t="s">
        <v>208</v>
      </c>
      <c r="M49" t="s">
        <v>18</v>
      </c>
      <c r="N49" t="s">
        <v>19</v>
      </c>
      <c r="O49" t="str">
        <f t="shared" si="0"/>
        <v>High</v>
      </c>
    </row>
    <row r="50" spans="1:15" x14ac:dyDescent="0.45">
      <c r="A50" t="s">
        <v>12</v>
      </c>
      <c r="B50" t="s">
        <v>209</v>
      </c>
      <c r="C50" t="s">
        <v>210</v>
      </c>
      <c r="D50" t="s">
        <v>210</v>
      </c>
      <c r="E50" t="s">
        <v>15</v>
      </c>
      <c r="F50" t="s">
        <v>26</v>
      </c>
      <c r="G50">
        <v>80.55</v>
      </c>
      <c r="H50" s="1">
        <v>183494524928</v>
      </c>
      <c r="I50" s="1" t="str">
        <f>VLOOKUP(H50, 'Ratings Table'!$A$2:$B$6, 2, TRUE)</f>
        <v>Large Cap</v>
      </c>
      <c r="J50" s="1">
        <v>397707008</v>
      </c>
      <c r="K50" s="2">
        <v>0.3</v>
      </c>
      <c r="L50" t="s">
        <v>211</v>
      </c>
      <c r="M50" t="s">
        <v>212</v>
      </c>
      <c r="N50" t="s">
        <v>19</v>
      </c>
      <c r="O50" t="str">
        <f t="shared" si="0"/>
        <v>High</v>
      </c>
    </row>
    <row r="51" spans="1:15" x14ac:dyDescent="0.45">
      <c r="A51" t="s">
        <v>51</v>
      </c>
      <c r="B51" t="s">
        <v>213</v>
      </c>
      <c r="C51" t="s">
        <v>214</v>
      </c>
      <c r="D51" t="s">
        <v>214</v>
      </c>
      <c r="E51" t="s">
        <v>215</v>
      </c>
      <c r="F51" t="s">
        <v>216</v>
      </c>
      <c r="G51">
        <v>168.37</v>
      </c>
      <c r="H51" s="1">
        <v>182225174528</v>
      </c>
      <c r="I51" s="1" t="str">
        <f>VLOOKUP(H51, 'Ratings Table'!$A$2:$B$6, 2, TRUE)</f>
        <v>Large Cap</v>
      </c>
      <c r="J51" s="1">
        <v>8935000064</v>
      </c>
      <c r="K51" s="2">
        <v>5.8000000000000003E-2</v>
      </c>
      <c r="L51" t="s">
        <v>217</v>
      </c>
      <c r="M51" t="s">
        <v>104</v>
      </c>
      <c r="N51" t="s">
        <v>19</v>
      </c>
      <c r="O51" t="str">
        <f t="shared" si="0"/>
        <v>Medium</v>
      </c>
    </row>
    <row r="52" spans="1:15" x14ac:dyDescent="0.45">
      <c r="A52" t="s">
        <v>12</v>
      </c>
      <c r="B52" t="s">
        <v>218</v>
      </c>
      <c r="C52" t="s">
        <v>219</v>
      </c>
      <c r="D52" t="s">
        <v>219</v>
      </c>
      <c r="E52" t="s">
        <v>15</v>
      </c>
      <c r="F52" t="s">
        <v>125</v>
      </c>
      <c r="G52">
        <v>643.39</v>
      </c>
      <c r="H52" s="1">
        <v>180095795200</v>
      </c>
      <c r="I52" s="1" t="str">
        <f>VLOOKUP(H52, 'Ratings Table'!$A$2:$B$6, 2, TRUE)</f>
        <v>Large Cap</v>
      </c>
      <c r="J52" s="1">
        <v>4496000000</v>
      </c>
      <c r="K52" s="2">
        <v>0.41</v>
      </c>
      <c r="L52" t="s">
        <v>38</v>
      </c>
      <c r="M52" t="s">
        <v>18</v>
      </c>
      <c r="N52" t="s">
        <v>19</v>
      </c>
      <c r="O52" t="str">
        <f t="shared" si="0"/>
        <v>High</v>
      </c>
    </row>
    <row r="53" spans="1:15" x14ac:dyDescent="0.45">
      <c r="A53" t="s">
        <v>51</v>
      </c>
      <c r="B53" t="s">
        <v>220</v>
      </c>
      <c r="C53" t="s">
        <v>221</v>
      </c>
      <c r="D53" t="s">
        <v>222</v>
      </c>
      <c r="E53" t="s">
        <v>55</v>
      </c>
      <c r="F53" t="s">
        <v>191</v>
      </c>
      <c r="G53">
        <v>566.1</v>
      </c>
      <c r="H53" s="1">
        <v>177704452096</v>
      </c>
      <c r="I53" s="1" t="str">
        <f>VLOOKUP(H53, 'Ratings Table'!$A$2:$B$6, 2, TRUE)</f>
        <v>Large Cap</v>
      </c>
      <c r="J53" s="1">
        <v>0</v>
      </c>
      <c r="K53" s="2">
        <v>4.2000000000000003E-2</v>
      </c>
      <c r="L53" t="s">
        <v>75</v>
      </c>
      <c r="M53" t="s">
        <v>76</v>
      </c>
      <c r="N53" t="s">
        <v>19</v>
      </c>
      <c r="O53" t="str">
        <f t="shared" si="0"/>
        <v>Low</v>
      </c>
    </row>
    <row r="54" spans="1:15" x14ac:dyDescent="0.45">
      <c r="A54" t="s">
        <v>51</v>
      </c>
      <c r="B54" t="s">
        <v>223</v>
      </c>
      <c r="C54" t="s">
        <v>224</v>
      </c>
      <c r="D54" t="s">
        <v>225</v>
      </c>
      <c r="E54" t="s">
        <v>215</v>
      </c>
      <c r="F54" t="s">
        <v>226</v>
      </c>
      <c r="G54">
        <v>366.04</v>
      </c>
      <c r="H54" s="1">
        <v>176724836352</v>
      </c>
      <c r="I54" s="1" t="str">
        <f>VLOOKUP(H54, 'Ratings Table'!$A$2:$B$6, 2, TRUE)</f>
        <v>Large Cap</v>
      </c>
      <c r="J54" s="1">
        <v>15818999808</v>
      </c>
      <c r="K54" s="2">
        <v>-4.2000000000000003E-2</v>
      </c>
      <c r="L54" t="s">
        <v>227</v>
      </c>
      <c r="M54" t="s">
        <v>47</v>
      </c>
      <c r="N54" t="s">
        <v>19</v>
      </c>
      <c r="O54" t="str">
        <f t="shared" si="0"/>
        <v>Low</v>
      </c>
    </row>
    <row r="55" spans="1:15" x14ac:dyDescent="0.45">
      <c r="A55" t="s">
        <v>12</v>
      </c>
      <c r="B55" t="s">
        <v>228</v>
      </c>
      <c r="C55" t="s">
        <v>229</v>
      </c>
      <c r="D55" t="s">
        <v>229</v>
      </c>
      <c r="E55" t="s">
        <v>15</v>
      </c>
      <c r="F55" t="s">
        <v>22</v>
      </c>
      <c r="G55">
        <v>186.87</v>
      </c>
      <c r="H55" s="1">
        <v>170465984512</v>
      </c>
      <c r="I55" s="1" t="str">
        <f>VLOOKUP(H55, 'Ratings Table'!$A$2:$B$6, 2, TRUE)</f>
        <v>Large Cap</v>
      </c>
      <c r="J55" s="1">
        <v>6896999936</v>
      </c>
      <c r="K55" s="2">
        <v>-8.4000000000000005E-2</v>
      </c>
      <c r="L55" t="s">
        <v>230</v>
      </c>
      <c r="M55" t="s">
        <v>47</v>
      </c>
      <c r="N55" t="s">
        <v>19</v>
      </c>
      <c r="O55" t="str">
        <f t="shared" si="0"/>
        <v>Low</v>
      </c>
    </row>
    <row r="56" spans="1:15" x14ac:dyDescent="0.45">
      <c r="A56" t="s">
        <v>12</v>
      </c>
      <c r="B56" t="s">
        <v>231</v>
      </c>
      <c r="C56" t="s">
        <v>232</v>
      </c>
      <c r="D56" t="s">
        <v>232</v>
      </c>
      <c r="E56" t="s">
        <v>15</v>
      </c>
      <c r="F56" t="s">
        <v>22</v>
      </c>
      <c r="G56">
        <v>152.88999999999999</v>
      </c>
      <c r="H56" s="1">
        <v>169860792320</v>
      </c>
      <c r="I56" s="1" t="str">
        <f>VLOOKUP(H56, 'Ratings Table'!$A$2:$B$6, 2, TRUE)</f>
        <v>Large Cap</v>
      </c>
      <c r="J56" s="1">
        <v>11959000064</v>
      </c>
      <c r="K56" s="2">
        <v>0.187</v>
      </c>
      <c r="L56" t="s">
        <v>233</v>
      </c>
      <c r="M56" t="s">
        <v>18</v>
      </c>
      <c r="N56" t="s">
        <v>19</v>
      </c>
      <c r="O56" t="str">
        <f t="shared" si="0"/>
        <v>High</v>
      </c>
    </row>
    <row r="57" spans="1:15" x14ac:dyDescent="0.45">
      <c r="A57" t="s">
        <v>51</v>
      </c>
      <c r="B57" t="s">
        <v>234</v>
      </c>
      <c r="C57" t="s">
        <v>235</v>
      </c>
      <c r="D57" t="s">
        <v>235</v>
      </c>
      <c r="E57" t="s">
        <v>36</v>
      </c>
      <c r="F57" t="s">
        <v>136</v>
      </c>
      <c r="G57">
        <v>39.93</v>
      </c>
      <c r="H57" s="1">
        <v>168090517504</v>
      </c>
      <c r="I57" s="1" t="str">
        <f>VLOOKUP(H57, 'Ratings Table'!$A$2:$B$6, 2, TRUE)</f>
        <v>Large Cap</v>
      </c>
      <c r="J57" s="1">
        <v>48428998656</v>
      </c>
      <c r="K57" s="2">
        <v>0</v>
      </c>
      <c r="L57" t="s">
        <v>75</v>
      </c>
      <c r="M57" t="s">
        <v>76</v>
      </c>
      <c r="N57" t="s">
        <v>19</v>
      </c>
      <c r="O57" t="str">
        <f t="shared" si="0"/>
        <v>Low</v>
      </c>
    </row>
    <row r="58" spans="1:15" x14ac:dyDescent="0.45">
      <c r="A58" t="s">
        <v>12</v>
      </c>
      <c r="B58" t="s">
        <v>236</v>
      </c>
      <c r="C58" t="s">
        <v>237</v>
      </c>
      <c r="D58" t="s">
        <v>238</v>
      </c>
      <c r="E58" t="s">
        <v>31</v>
      </c>
      <c r="F58" t="s">
        <v>239</v>
      </c>
      <c r="G58">
        <v>5048.59</v>
      </c>
      <c r="H58" s="1">
        <v>167091666944</v>
      </c>
      <c r="I58" s="1" t="str">
        <f>VLOOKUP(H58, 'Ratings Table'!$A$2:$B$6, 2, TRUE)</f>
        <v>Large Cap</v>
      </c>
      <c r="J58" s="1">
        <v>7183000064</v>
      </c>
      <c r="K58" s="2">
        <v>8.8999999999999996E-2</v>
      </c>
      <c r="L58" t="s">
        <v>240</v>
      </c>
      <c r="M58" t="s">
        <v>204</v>
      </c>
      <c r="N58" t="s">
        <v>19</v>
      </c>
      <c r="O58" t="str">
        <f t="shared" si="0"/>
        <v>Medium</v>
      </c>
    </row>
    <row r="59" spans="1:15" x14ac:dyDescent="0.45">
      <c r="A59" t="s">
        <v>51</v>
      </c>
      <c r="B59" t="s">
        <v>241</v>
      </c>
      <c r="C59" t="s">
        <v>242</v>
      </c>
      <c r="D59" t="s">
        <v>242</v>
      </c>
      <c r="E59" t="s">
        <v>67</v>
      </c>
      <c r="F59" t="s">
        <v>187</v>
      </c>
      <c r="G59">
        <v>228.55</v>
      </c>
      <c r="H59" s="1">
        <v>165075959808</v>
      </c>
      <c r="I59" s="1" t="str">
        <f>VLOOKUP(H59, 'Ratings Table'!$A$2:$B$6, 2, TRUE)</f>
        <v>Large Cap</v>
      </c>
      <c r="J59" s="1">
        <v>7511000064</v>
      </c>
      <c r="K59" s="2">
        <v>3.1E-2</v>
      </c>
      <c r="L59" t="s">
        <v>243</v>
      </c>
      <c r="M59" t="s">
        <v>244</v>
      </c>
      <c r="N59" t="s">
        <v>19</v>
      </c>
      <c r="O59" t="str">
        <f t="shared" si="0"/>
        <v>Low</v>
      </c>
    </row>
    <row r="60" spans="1:15" x14ac:dyDescent="0.45">
      <c r="A60" t="s">
        <v>51</v>
      </c>
      <c r="B60" t="s">
        <v>245</v>
      </c>
      <c r="C60" t="s">
        <v>246</v>
      </c>
      <c r="D60" t="s">
        <v>246</v>
      </c>
      <c r="E60" t="s">
        <v>36</v>
      </c>
      <c r="F60" t="s">
        <v>136</v>
      </c>
      <c r="G60">
        <v>22.75</v>
      </c>
      <c r="H60" s="1">
        <v>163237838848</v>
      </c>
      <c r="I60" s="1" t="str">
        <f>VLOOKUP(H60, 'Ratings Table'!$A$2:$B$6, 2, TRUE)</f>
        <v>Large Cap</v>
      </c>
      <c r="J60" s="1">
        <v>42773000192</v>
      </c>
      <c r="K60" s="2">
        <v>-5.0000000000000001E-3</v>
      </c>
      <c r="L60" t="s">
        <v>230</v>
      </c>
      <c r="M60" t="s">
        <v>47</v>
      </c>
      <c r="N60" t="s">
        <v>19</v>
      </c>
      <c r="O60" t="str">
        <f t="shared" si="0"/>
        <v>Low</v>
      </c>
    </row>
    <row r="61" spans="1:15" x14ac:dyDescent="0.45">
      <c r="A61" t="s">
        <v>51</v>
      </c>
      <c r="B61" t="s">
        <v>247</v>
      </c>
      <c r="C61" t="s">
        <v>248</v>
      </c>
      <c r="D61" t="s">
        <v>248</v>
      </c>
      <c r="E61" t="s">
        <v>55</v>
      </c>
      <c r="F61" t="s">
        <v>169</v>
      </c>
      <c r="G61">
        <v>1028.69</v>
      </c>
      <c r="H61" s="1">
        <v>159322472448</v>
      </c>
      <c r="I61" s="1" t="str">
        <f>VLOOKUP(H61, 'Ratings Table'!$A$2:$B$6, 2, TRUE)</f>
        <v>Large Cap</v>
      </c>
      <c r="J61" s="1">
        <v>7673999872</v>
      </c>
      <c r="K61" s="2">
        <v>0.14899999999999999</v>
      </c>
      <c r="L61" t="s">
        <v>75</v>
      </c>
      <c r="M61" t="s">
        <v>76</v>
      </c>
      <c r="N61" t="s">
        <v>19</v>
      </c>
      <c r="O61" t="str">
        <f t="shared" si="0"/>
        <v>Medium</v>
      </c>
    </row>
    <row r="62" spans="1:15" x14ac:dyDescent="0.45">
      <c r="A62" t="s">
        <v>51</v>
      </c>
      <c r="B62" t="s">
        <v>249</v>
      </c>
      <c r="C62" t="s">
        <v>250</v>
      </c>
      <c r="D62" t="s">
        <v>250</v>
      </c>
      <c r="E62" t="s">
        <v>215</v>
      </c>
      <c r="F62" t="s">
        <v>216</v>
      </c>
      <c r="G62">
        <v>116.48</v>
      </c>
      <c r="H62" s="1">
        <v>155037220864</v>
      </c>
      <c r="I62" s="1" t="str">
        <f>VLOOKUP(H62, 'Ratings Table'!$A$2:$B$6, 2, TRUE)</f>
        <v>Large Cap</v>
      </c>
      <c r="J62" s="1">
        <v>12570999808</v>
      </c>
      <c r="K62" s="2">
        <v>0.49199999999999999</v>
      </c>
      <c r="L62" t="s">
        <v>251</v>
      </c>
      <c r="M62" t="s">
        <v>252</v>
      </c>
      <c r="N62" t="s">
        <v>19</v>
      </c>
      <c r="O62" t="str">
        <f t="shared" si="0"/>
        <v>High</v>
      </c>
    </row>
    <row r="63" spans="1:15" x14ac:dyDescent="0.45">
      <c r="A63" t="s">
        <v>51</v>
      </c>
      <c r="B63" t="s">
        <v>253</v>
      </c>
      <c r="C63" t="s">
        <v>254</v>
      </c>
      <c r="D63" t="s">
        <v>254</v>
      </c>
      <c r="E63" t="s">
        <v>55</v>
      </c>
      <c r="F63" t="s">
        <v>255</v>
      </c>
      <c r="G63">
        <v>491.81</v>
      </c>
      <c r="H63" s="1">
        <v>152608636928</v>
      </c>
      <c r="I63" s="1" t="str">
        <f>VLOOKUP(H63, 'Ratings Table'!$A$2:$B$6, 2, TRUE)</f>
        <v>Large Cap</v>
      </c>
      <c r="J63" s="1">
        <v>6645000192</v>
      </c>
      <c r="K63" s="2">
        <v>0.159</v>
      </c>
      <c r="L63" t="s">
        <v>75</v>
      </c>
      <c r="M63" t="s">
        <v>76</v>
      </c>
      <c r="N63" t="s">
        <v>19</v>
      </c>
      <c r="O63" t="str">
        <f t="shared" si="0"/>
        <v>High</v>
      </c>
    </row>
    <row r="64" spans="1:15" x14ac:dyDescent="0.45">
      <c r="A64" t="s">
        <v>51</v>
      </c>
      <c r="B64" t="s">
        <v>256</v>
      </c>
      <c r="C64" t="s">
        <v>257</v>
      </c>
      <c r="D64" t="s">
        <v>258</v>
      </c>
      <c r="E64" t="s">
        <v>67</v>
      </c>
      <c r="F64" t="s">
        <v>68</v>
      </c>
      <c r="G64">
        <v>26.36</v>
      </c>
      <c r="H64" s="1">
        <v>149381857280</v>
      </c>
      <c r="I64" s="1" t="str">
        <f>VLOOKUP(H64, 'Ratings Table'!$A$2:$B$6, 2, TRUE)</f>
        <v>Large Cap</v>
      </c>
      <c r="J64" s="1">
        <v>18365999104</v>
      </c>
      <c r="K64" s="2">
        <v>0.312</v>
      </c>
      <c r="L64" t="s">
        <v>75</v>
      </c>
      <c r="M64" t="s">
        <v>76</v>
      </c>
      <c r="N64" t="s">
        <v>19</v>
      </c>
      <c r="O64" t="str">
        <f t="shared" si="0"/>
        <v>High</v>
      </c>
    </row>
    <row r="65" spans="1:15" x14ac:dyDescent="0.45">
      <c r="A65" t="s">
        <v>12</v>
      </c>
      <c r="B65" t="s">
        <v>259</v>
      </c>
      <c r="C65" t="s">
        <v>260</v>
      </c>
      <c r="D65" t="s">
        <v>260</v>
      </c>
      <c r="E65" t="s">
        <v>215</v>
      </c>
      <c r="F65" t="s">
        <v>261</v>
      </c>
      <c r="G65">
        <v>228.32</v>
      </c>
      <c r="H65" s="1">
        <v>148464402432</v>
      </c>
      <c r="I65" s="1" t="str">
        <f>VLOOKUP(H65, 'Ratings Table'!$A$2:$B$6, 2, TRUE)</f>
        <v>Large Cap</v>
      </c>
      <c r="J65" s="1">
        <v>9164000256</v>
      </c>
      <c r="K65" s="2">
        <v>5.6000000000000001E-2</v>
      </c>
      <c r="L65" t="s">
        <v>121</v>
      </c>
      <c r="M65" t="s">
        <v>122</v>
      </c>
      <c r="N65" t="s">
        <v>19</v>
      </c>
      <c r="O65" t="str">
        <f t="shared" si="0"/>
        <v>Medium</v>
      </c>
    </row>
    <row r="66" spans="1:15" x14ac:dyDescent="0.45">
      <c r="A66" t="s">
        <v>51</v>
      </c>
      <c r="B66" t="s">
        <v>262</v>
      </c>
      <c r="C66" t="s">
        <v>263</v>
      </c>
      <c r="D66" t="s">
        <v>263</v>
      </c>
      <c r="E66" t="s">
        <v>264</v>
      </c>
      <c r="F66" t="s">
        <v>265</v>
      </c>
      <c r="G66">
        <v>71.67</v>
      </c>
      <c r="H66" s="1">
        <v>147382190080</v>
      </c>
      <c r="I66" s="1" t="str">
        <f>VLOOKUP(H66, 'Ratings Table'!$A$2:$B$6, 2, TRUE)</f>
        <v>Large Cap</v>
      </c>
      <c r="J66" s="1">
        <v>14577999872</v>
      </c>
      <c r="K66" s="2">
        <v>5.5E-2</v>
      </c>
      <c r="L66" t="s">
        <v>266</v>
      </c>
      <c r="M66" t="s">
        <v>267</v>
      </c>
      <c r="N66" t="s">
        <v>19</v>
      </c>
      <c r="O66" t="str">
        <f t="shared" si="0"/>
        <v>Medium</v>
      </c>
    </row>
    <row r="67" spans="1:15" x14ac:dyDescent="0.45">
      <c r="A67" t="s">
        <v>12</v>
      </c>
      <c r="B67" t="s">
        <v>268</v>
      </c>
      <c r="C67" t="s">
        <v>269</v>
      </c>
      <c r="D67" t="s">
        <v>269</v>
      </c>
      <c r="E67" t="s">
        <v>36</v>
      </c>
      <c r="F67" t="s">
        <v>136</v>
      </c>
      <c r="G67">
        <v>38.22</v>
      </c>
      <c r="H67" s="1">
        <v>146250366976</v>
      </c>
      <c r="I67" s="1" t="str">
        <f>VLOOKUP(H67, 'Ratings Table'!$A$2:$B$6, 2, TRUE)</f>
        <v>Large Cap</v>
      </c>
      <c r="J67" s="1">
        <v>37285998592</v>
      </c>
      <c r="K67" s="2">
        <v>6.5000000000000002E-2</v>
      </c>
      <c r="L67" t="s">
        <v>270</v>
      </c>
      <c r="M67" t="s">
        <v>271</v>
      </c>
      <c r="N67" t="s">
        <v>19</v>
      </c>
      <c r="O67" t="str">
        <f t="shared" ref="O67:O130" si="1">IF(K67&gt;0.15, "High", IF(K67&gt;0.05, "Medium", "Low"))</f>
        <v>Medium</v>
      </c>
    </row>
    <row r="68" spans="1:15" x14ac:dyDescent="0.45">
      <c r="A68" t="s">
        <v>51</v>
      </c>
      <c r="B68" t="s">
        <v>272</v>
      </c>
      <c r="C68" t="s">
        <v>273</v>
      </c>
      <c r="D68" t="s">
        <v>274</v>
      </c>
      <c r="E68" t="s">
        <v>15</v>
      </c>
      <c r="F68" t="s">
        <v>275</v>
      </c>
      <c r="G68">
        <v>112.81</v>
      </c>
      <c r="H68" s="1">
        <v>142113521664</v>
      </c>
      <c r="I68" s="1" t="str">
        <f>VLOOKUP(H68, 'Ratings Table'!$A$2:$B$6, 2, TRUE)</f>
        <v>Large Cap</v>
      </c>
      <c r="J68" s="1">
        <v>2833341952</v>
      </c>
      <c r="K68" s="2">
        <v>0.2</v>
      </c>
      <c r="L68" t="s">
        <v>23</v>
      </c>
      <c r="M68" t="s">
        <v>18</v>
      </c>
      <c r="N68" t="s">
        <v>19</v>
      </c>
      <c r="O68" t="str">
        <f t="shared" si="1"/>
        <v>High</v>
      </c>
    </row>
    <row r="69" spans="1:15" x14ac:dyDescent="0.45">
      <c r="A69" t="s">
        <v>12</v>
      </c>
      <c r="B69" t="s">
        <v>276</v>
      </c>
      <c r="C69" t="s">
        <v>277</v>
      </c>
      <c r="D69" t="s">
        <v>277</v>
      </c>
      <c r="E69" t="s">
        <v>67</v>
      </c>
      <c r="F69" t="s">
        <v>68</v>
      </c>
      <c r="G69">
        <v>263.38</v>
      </c>
      <c r="H69" s="1">
        <v>141575438336</v>
      </c>
      <c r="I69" s="1" t="str">
        <f>VLOOKUP(H69, 'Ratings Table'!$A$2:$B$6, 2, TRUE)</f>
        <v>Large Cap</v>
      </c>
      <c r="J69" s="1">
        <v>12247000064</v>
      </c>
      <c r="K69" s="2">
        <v>0.23200000000000001</v>
      </c>
      <c r="L69" t="s">
        <v>278</v>
      </c>
      <c r="M69" t="s">
        <v>18</v>
      </c>
      <c r="N69" t="s">
        <v>19</v>
      </c>
      <c r="O69" t="str">
        <f t="shared" si="1"/>
        <v>High</v>
      </c>
    </row>
    <row r="70" spans="1:15" x14ac:dyDescent="0.45">
      <c r="A70" t="s">
        <v>51</v>
      </c>
      <c r="B70" t="s">
        <v>279</v>
      </c>
      <c r="C70" t="s">
        <v>280</v>
      </c>
      <c r="D70" t="s">
        <v>281</v>
      </c>
      <c r="E70" t="s">
        <v>55</v>
      </c>
      <c r="F70" t="s">
        <v>282</v>
      </c>
      <c r="G70">
        <v>239.97</v>
      </c>
      <c r="H70" s="1">
        <v>140577062912</v>
      </c>
      <c r="I70" s="1" t="str">
        <f>VLOOKUP(H70, 'Ratings Table'!$A$2:$B$6, 2, TRUE)</f>
        <v>Large Cap</v>
      </c>
      <c r="J70" s="1">
        <v>10823199744</v>
      </c>
      <c r="K70" s="2">
        <v>0.26700000000000002</v>
      </c>
      <c r="L70" t="s">
        <v>283</v>
      </c>
      <c r="M70" t="s">
        <v>104</v>
      </c>
      <c r="N70" t="s">
        <v>19</v>
      </c>
      <c r="O70" t="str">
        <f t="shared" si="1"/>
        <v>High</v>
      </c>
    </row>
    <row r="71" spans="1:15" x14ac:dyDescent="0.45">
      <c r="A71" t="s">
        <v>51</v>
      </c>
      <c r="B71" t="s">
        <v>284</v>
      </c>
      <c r="C71" t="s">
        <v>285</v>
      </c>
      <c r="D71" t="s">
        <v>285</v>
      </c>
      <c r="E71" t="s">
        <v>31</v>
      </c>
      <c r="F71" t="s">
        <v>108</v>
      </c>
      <c r="G71">
        <v>247.72</v>
      </c>
      <c r="H71" s="1">
        <v>139875090432</v>
      </c>
      <c r="I71" s="1" t="str">
        <f>VLOOKUP(H71, 'Ratings Table'!$A$2:$B$6, 2, TRUE)</f>
        <v>Large Cap</v>
      </c>
      <c r="J71" s="1">
        <v>12433000448</v>
      </c>
      <c r="K71" s="2">
        <v>-5.5E-2</v>
      </c>
      <c r="L71" t="s">
        <v>286</v>
      </c>
      <c r="M71" t="s">
        <v>122</v>
      </c>
      <c r="N71" t="s">
        <v>19</v>
      </c>
      <c r="O71" t="str">
        <f t="shared" si="1"/>
        <v>Low</v>
      </c>
    </row>
    <row r="72" spans="1:15" x14ac:dyDescent="0.45">
      <c r="A72" t="s">
        <v>51</v>
      </c>
      <c r="B72" t="s">
        <v>287</v>
      </c>
      <c r="C72" t="s">
        <v>288</v>
      </c>
      <c r="D72" t="s">
        <v>288</v>
      </c>
      <c r="E72" t="s">
        <v>67</v>
      </c>
      <c r="F72" t="s">
        <v>194</v>
      </c>
      <c r="G72">
        <v>364.6</v>
      </c>
      <c r="H72" s="1">
        <v>138991353856</v>
      </c>
      <c r="I72" s="1" t="str">
        <f>VLOOKUP(H72, 'Ratings Table'!$A$2:$B$6, 2, TRUE)</f>
        <v>Large Cap</v>
      </c>
      <c r="J72" s="1">
        <v>5693000192</v>
      </c>
      <c r="K72" s="2">
        <v>0.11899999999999999</v>
      </c>
      <c r="L72" t="s">
        <v>289</v>
      </c>
      <c r="M72" t="s">
        <v>290</v>
      </c>
      <c r="N72" t="s">
        <v>19</v>
      </c>
      <c r="O72" t="str">
        <f t="shared" si="1"/>
        <v>Medium</v>
      </c>
    </row>
    <row r="73" spans="1:15" x14ac:dyDescent="0.45">
      <c r="A73" t="s">
        <v>51</v>
      </c>
      <c r="B73" t="s">
        <v>291</v>
      </c>
      <c r="C73" t="s">
        <v>292</v>
      </c>
      <c r="D73" t="s">
        <v>292</v>
      </c>
      <c r="E73" t="s">
        <v>215</v>
      </c>
      <c r="F73" t="s">
        <v>293</v>
      </c>
      <c r="G73">
        <v>226.32</v>
      </c>
      <c r="H73" s="1">
        <v>137208094720</v>
      </c>
      <c r="I73" s="1" t="str">
        <f>VLOOKUP(H73, 'Ratings Table'!$A$2:$B$6, 2, TRUE)</f>
        <v>Large Cap</v>
      </c>
      <c r="J73" s="1">
        <v>12030000128</v>
      </c>
      <c r="K73" s="2">
        <v>2.5000000000000001E-2</v>
      </c>
      <c r="L73" t="s">
        <v>57</v>
      </c>
      <c r="M73" t="s">
        <v>58</v>
      </c>
      <c r="N73" t="s">
        <v>19</v>
      </c>
      <c r="O73" t="str">
        <f t="shared" si="1"/>
        <v>Low</v>
      </c>
    </row>
    <row r="74" spans="1:15" x14ac:dyDescent="0.45">
      <c r="A74" t="s">
        <v>51</v>
      </c>
      <c r="B74" t="s">
        <v>294</v>
      </c>
      <c r="C74" t="s">
        <v>295</v>
      </c>
      <c r="D74" t="s">
        <v>296</v>
      </c>
      <c r="E74" t="s">
        <v>31</v>
      </c>
      <c r="F74" t="s">
        <v>297</v>
      </c>
      <c r="G74">
        <v>122</v>
      </c>
      <c r="H74" s="1">
        <v>137147523072</v>
      </c>
      <c r="I74" s="1" t="str">
        <f>VLOOKUP(H74, 'Ratings Table'!$A$2:$B$6, 2, TRUE)</f>
        <v>Large Cap</v>
      </c>
      <c r="J74" s="1">
        <v>7125000192</v>
      </c>
      <c r="K74" s="2">
        <v>5.6000000000000001E-2</v>
      </c>
      <c r="L74" t="s">
        <v>298</v>
      </c>
      <c r="M74" t="s">
        <v>81</v>
      </c>
      <c r="N74" t="s">
        <v>19</v>
      </c>
      <c r="O74" t="str">
        <f t="shared" si="1"/>
        <v>Medium</v>
      </c>
    </row>
    <row r="75" spans="1:15" x14ac:dyDescent="0.45">
      <c r="A75" t="s">
        <v>51</v>
      </c>
      <c r="B75" t="s">
        <v>299</v>
      </c>
      <c r="C75" t="s">
        <v>300</v>
      </c>
      <c r="D75" t="s">
        <v>300</v>
      </c>
      <c r="E75" t="s">
        <v>55</v>
      </c>
      <c r="F75" t="s">
        <v>169</v>
      </c>
      <c r="G75">
        <v>147.58000000000001</v>
      </c>
      <c r="H75" s="1">
        <v>136186535936</v>
      </c>
      <c r="I75" s="1" t="str">
        <f>VLOOKUP(H75, 'Ratings Table'!$A$2:$B$6, 2, TRUE)</f>
        <v>Large Cap</v>
      </c>
      <c r="J75" s="1">
        <v>0</v>
      </c>
      <c r="K75" s="2">
        <v>0.23799999999999999</v>
      </c>
      <c r="L75" t="s">
        <v>75</v>
      </c>
      <c r="M75" t="s">
        <v>76</v>
      </c>
      <c r="N75" t="s">
        <v>19</v>
      </c>
      <c r="O75" t="str">
        <f t="shared" si="1"/>
        <v>High</v>
      </c>
    </row>
    <row r="76" spans="1:15" x14ac:dyDescent="0.45">
      <c r="A76" t="s">
        <v>51</v>
      </c>
      <c r="B76" t="s">
        <v>301</v>
      </c>
      <c r="C76" t="s">
        <v>302</v>
      </c>
      <c r="D76" t="s">
        <v>303</v>
      </c>
      <c r="E76" t="s">
        <v>55</v>
      </c>
      <c r="F76" t="s">
        <v>191</v>
      </c>
      <c r="G76">
        <v>74.31</v>
      </c>
      <c r="H76" s="1">
        <v>136028905472</v>
      </c>
      <c r="I76" s="1" t="str">
        <f>VLOOKUP(H76, 'Ratings Table'!$A$2:$B$6, 2, TRUE)</f>
        <v>Large Cap</v>
      </c>
      <c r="J76" s="1">
        <v>0</v>
      </c>
      <c r="K76" s="2">
        <v>5.1999999999999998E-2</v>
      </c>
      <c r="L76" t="s">
        <v>304</v>
      </c>
      <c r="M76" t="s">
        <v>47</v>
      </c>
      <c r="N76" t="s">
        <v>19</v>
      </c>
      <c r="O76" t="str">
        <f t="shared" si="1"/>
        <v>Medium</v>
      </c>
    </row>
    <row r="77" spans="1:15" x14ac:dyDescent="0.45">
      <c r="A77" t="s">
        <v>51</v>
      </c>
      <c r="B77" t="s">
        <v>305</v>
      </c>
      <c r="C77" t="s">
        <v>306</v>
      </c>
      <c r="D77" t="s">
        <v>307</v>
      </c>
      <c r="E77" t="s">
        <v>215</v>
      </c>
      <c r="F77" t="s">
        <v>308</v>
      </c>
      <c r="G77">
        <v>338.12</v>
      </c>
      <c r="H77" s="1">
        <v>133625020416</v>
      </c>
      <c r="I77" s="1" t="str">
        <f>VLOOKUP(H77, 'Ratings Table'!$A$2:$B$6, 2, TRUE)</f>
        <v>Large Cap</v>
      </c>
      <c r="J77" s="1">
        <v>5449999872</v>
      </c>
      <c r="K77" s="2">
        <v>7.9000000000000001E-2</v>
      </c>
      <c r="L77" t="s">
        <v>154</v>
      </c>
      <c r="N77" t="s">
        <v>155</v>
      </c>
      <c r="O77" t="str">
        <f t="shared" si="1"/>
        <v>Medium</v>
      </c>
    </row>
    <row r="78" spans="1:15" x14ac:dyDescent="0.45">
      <c r="A78" t="s">
        <v>12</v>
      </c>
      <c r="B78" t="s">
        <v>309</v>
      </c>
      <c r="C78" t="s">
        <v>310</v>
      </c>
      <c r="D78" t="s">
        <v>310</v>
      </c>
      <c r="E78" t="s">
        <v>15</v>
      </c>
      <c r="F78" t="s">
        <v>311</v>
      </c>
      <c r="G78">
        <v>163.59</v>
      </c>
      <c r="H78" s="1">
        <v>133110726656</v>
      </c>
      <c r="I78" s="1" t="str">
        <f>VLOOKUP(H78, 'Ratings Table'!$A$2:$B$6, 2, TRUE)</f>
        <v>Large Cap</v>
      </c>
      <c r="J78" s="1">
        <v>8204000256</v>
      </c>
      <c r="K78" s="2">
        <v>5.5E-2</v>
      </c>
      <c r="L78" t="s">
        <v>23</v>
      </c>
      <c r="M78" t="s">
        <v>18</v>
      </c>
      <c r="N78" t="s">
        <v>19</v>
      </c>
      <c r="O78" t="str">
        <f t="shared" si="1"/>
        <v>Medium</v>
      </c>
    </row>
    <row r="79" spans="1:15" x14ac:dyDescent="0.45">
      <c r="A79" t="s">
        <v>51</v>
      </c>
      <c r="B79" t="s">
        <v>312</v>
      </c>
      <c r="C79" t="s">
        <v>313</v>
      </c>
      <c r="D79" t="s">
        <v>314</v>
      </c>
      <c r="E79" t="s">
        <v>215</v>
      </c>
      <c r="F79" t="s">
        <v>216</v>
      </c>
      <c r="G79">
        <v>177.35</v>
      </c>
      <c r="H79" s="1">
        <v>132689018880</v>
      </c>
      <c r="I79" s="1" t="str">
        <f>VLOOKUP(H79, 'Ratings Table'!$A$2:$B$6, 2, TRUE)</f>
        <v>Large Cap</v>
      </c>
      <c r="J79" s="1">
        <v>-3991000064</v>
      </c>
      <c r="K79" s="2">
        <v>-1.4999999999999999E-2</v>
      </c>
      <c r="L79" t="s">
        <v>251</v>
      </c>
      <c r="M79" t="s">
        <v>252</v>
      </c>
      <c r="N79" t="s">
        <v>19</v>
      </c>
      <c r="O79" t="str">
        <f t="shared" si="1"/>
        <v>Low</v>
      </c>
    </row>
    <row r="80" spans="1:15" x14ac:dyDescent="0.45">
      <c r="A80" t="s">
        <v>51</v>
      </c>
      <c r="B80" t="s">
        <v>315</v>
      </c>
      <c r="C80" t="s">
        <v>316</v>
      </c>
      <c r="D80" t="s">
        <v>316</v>
      </c>
      <c r="E80" t="s">
        <v>67</v>
      </c>
      <c r="F80" t="s">
        <v>194</v>
      </c>
      <c r="G80">
        <v>88.95</v>
      </c>
      <c r="H80" s="1">
        <v>131097174016</v>
      </c>
      <c r="I80" s="1" t="str">
        <f>VLOOKUP(H80, 'Ratings Table'!$A$2:$B$6, 2, TRUE)</f>
        <v>Large Cap</v>
      </c>
      <c r="J80" s="1">
        <v>4063000064</v>
      </c>
      <c r="K80" s="2">
        <v>0.193</v>
      </c>
      <c r="L80" t="s">
        <v>317</v>
      </c>
      <c r="M80" t="s">
        <v>81</v>
      </c>
      <c r="N80" t="s">
        <v>19</v>
      </c>
      <c r="O80" t="str">
        <f t="shared" si="1"/>
        <v>High</v>
      </c>
    </row>
    <row r="81" spans="1:15" x14ac:dyDescent="0.45">
      <c r="A81" t="s">
        <v>51</v>
      </c>
      <c r="B81" t="s">
        <v>318</v>
      </c>
      <c r="C81" t="s">
        <v>319</v>
      </c>
      <c r="D81" t="s">
        <v>320</v>
      </c>
      <c r="E81" t="s">
        <v>55</v>
      </c>
      <c r="F81" t="s">
        <v>74</v>
      </c>
      <c r="G81">
        <v>69.19</v>
      </c>
      <c r="H81" s="1">
        <v>130856288256</v>
      </c>
      <c r="I81" s="1" t="str">
        <f>VLOOKUP(H81, 'Ratings Table'!$A$2:$B$6, 2, TRUE)</f>
        <v>Large Cap</v>
      </c>
      <c r="J81" s="1">
        <v>0</v>
      </c>
      <c r="K81" s="2">
        <v>-2.4E-2</v>
      </c>
      <c r="L81" t="s">
        <v>75</v>
      </c>
      <c r="M81" t="s">
        <v>76</v>
      </c>
      <c r="N81" t="s">
        <v>19</v>
      </c>
      <c r="O81" t="str">
        <f t="shared" si="1"/>
        <v>Low</v>
      </c>
    </row>
    <row r="82" spans="1:15" x14ac:dyDescent="0.45">
      <c r="A82" t="s">
        <v>51</v>
      </c>
      <c r="B82" t="s">
        <v>321</v>
      </c>
      <c r="C82" t="s">
        <v>322</v>
      </c>
      <c r="D82" t="s">
        <v>322</v>
      </c>
      <c r="E82" t="s">
        <v>15</v>
      </c>
      <c r="F82" t="s">
        <v>125</v>
      </c>
      <c r="G82">
        <v>60.73</v>
      </c>
      <c r="H82" s="1">
        <v>127879766016</v>
      </c>
      <c r="I82" s="1" t="str">
        <f>VLOOKUP(H82, 'Ratings Table'!$A$2:$B$6, 2, TRUE)</f>
        <v>Large Cap</v>
      </c>
      <c r="J82" s="1">
        <v>3444999936</v>
      </c>
      <c r="K82" s="2">
        <v>0.20399999999999999</v>
      </c>
      <c r="L82" t="s">
        <v>80</v>
      </c>
      <c r="M82" t="s">
        <v>18</v>
      </c>
      <c r="N82" t="s">
        <v>19</v>
      </c>
      <c r="O82" t="str">
        <f t="shared" si="1"/>
        <v>High</v>
      </c>
    </row>
    <row r="83" spans="1:15" x14ac:dyDescent="0.45">
      <c r="A83" t="s">
        <v>51</v>
      </c>
      <c r="B83" t="s">
        <v>323</v>
      </c>
      <c r="C83" t="s">
        <v>324</v>
      </c>
      <c r="D83" t="s">
        <v>324</v>
      </c>
      <c r="E83" t="s">
        <v>88</v>
      </c>
      <c r="F83" t="s">
        <v>325</v>
      </c>
      <c r="G83">
        <v>95.12</v>
      </c>
      <c r="H83" s="1">
        <v>123043438592</v>
      </c>
      <c r="I83" s="1" t="str">
        <f>VLOOKUP(H83, 'Ratings Table'!$A$2:$B$6, 2, TRUE)</f>
        <v>Large Cap</v>
      </c>
      <c r="J83" s="1">
        <v>24445999104</v>
      </c>
      <c r="K83" s="2">
        <v>-7.9000000000000001E-2</v>
      </c>
      <c r="L83" t="s">
        <v>326</v>
      </c>
      <c r="M83" t="s">
        <v>47</v>
      </c>
      <c r="N83" t="s">
        <v>19</v>
      </c>
      <c r="O83" t="str">
        <f t="shared" si="1"/>
        <v>Low</v>
      </c>
    </row>
    <row r="84" spans="1:15" x14ac:dyDescent="0.45">
      <c r="A84" t="s">
        <v>12</v>
      </c>
      <c r="B84" t="s">
        <v>327</v>
      </c>
      <c r="C84" t="s">
        <v>328</v>
      </c>
      <c r="D84" t="s">
        <v>328</v>
      </c>
      <c r="E84" t="s">
        <v>15</v>
      </c>
      <c r="F84" t="s">
        <v>26</v>
      </c>
      <c r="G84">
        <v>186.78</v>
      </c>
      <c r="H84" s="1">
        <v>122565033984</v>
      </c>
      <c r="I84" s="1" t="str">
        <f>VLOOKUP(H84, 'Ratings Table'!$A$2:$B$6, 2, TRUE)</f>
        <v>Large Cap</v>
      </c>
      <c r="J84" s="1">
        <v>1094400000</v>
      </c>
      <c r="K84" s="2">
        <v>0.121</v>
      </c>
      <c r="L84" t="s">
        <v>23</v>
      </c>
      <c r="M84" t="s">
        <v>18</v>
      </c>
      <c r="N84" t="s">
        <v>19</v>
      </c>
      <c r="O84" t="str">
        <f t="shared" si="1"/>
        <v>Medium</v>
      </c>
    </row>
    <row r="85" spans="1:15" x14ac:dyDescent="0.45">
      <c r="A85" t="s">
        <v>12</v>
      </c>
      <c r="B85" t="s">
        <v>329</v>
      </c>
      <c r="C85" t="s">
        <v>330</v>
      </c>
      <c r="D85" t="s">
        <v>330</v>
      </c>
      <c r="E85" t="s">
        <v>15</v>
      </c>
      <c r="F85" t="s">
        <v>125</v>
      </c>
      <c r="G85">
        <v>294.02</v>
      </c>
      <c r="H85" s="1">
        <v>119800504320</v>
      </c>
      <c r="I85" s="1" t="str">
        <f>VLOOKUP(H85, 'Ratings Table'!$A$2:$B$6, 2, TRUE)</f>
        <v>Large Cap</v>
      </c>
      <c r="J85" s="1">
        <v>5733100032</v>
      </c>
      <c r="K85" s="2">
        <v>7.0999999999999994E-2</v>
      </c>
      <c r="L85" t="s">
        <v>331</v>
      </c>
      <c r="M85" t="s">
        <v>118</v>
      </c>
      <c r="N85" t="s">
        <v>19</v>
      </c>
      <c r="O85" t="str">
        <f t="shared" si="1"/>
        <v>Medium</v>
      </c>
    </row>
    <row r="86" spans="1:15" x14ac:dyDescent="0.45">
      <c r="A86" t="s">
        <v>51</v>
      </c>
      <c r="B86" t="s">
        <v>332</v>
      </c>
      <c r="C86" t="s">
        <v>333</v>
      </c>
      <c r="D86" t="s">
        <v>333</v>
      </c>
      <c r="E86" t="s">
        <v>215</v>
      </c>
      <c r="F86" t="s">
        <v>226</v>
      </c>
      <c r="G86">
        <v>432.49</v>
      </c>
      <c r="H86" s="1">
        <v>117453471744</v>
      </c>
      <c r="I86" s="1" t="str">
        <f>VLOOKUP(H86, 'Ratings Table'!$A$2:$B$6, 2, TRUE)</f>
        <v>Large Cap</v>
      </c>
      <c r="J86" s="1">
        <v>14364000256</v>
      </c>
      <c r="K86" s="2">
        <v>-0.16800000000000001</v>
      </c>
      <c r="L86" t="s">
        <v>334</v>
      </c>
      <c r="M86" t="s">
        <v>129</v>
      </c>
      <c r="N86" t="s">
        <v>19</v>
      </c>
      <c r="O86" t="str">
        <f t="shared" si="1"/>
        <v>Low</v>
      </c>
    </row>
    <row r="87" spans="1:15" x14ac:dyDescent="0.45">
      <c r="A87" t="s">
        <v>51</v>
      </c>
      <c r="B87" t="s">
        <v>335</v>
      </c>
      <c r="C87" t="s">
        <v>336</v>
      </c>
      <c r="D87" t="s">
        <v>336</v>
      </c>
      <c r="E87" t="s">
        <v>15</v>
      </c>
      <c r="F87" t="s">
        <v>153</v>
      </c>
      <c r="G87">
        <v>206.05</v>
      </c>
      <c r="H87" s="1">
        <v>117225758720</v>
      </c>
      <c r="I87" s="1" t="str">
        <f>VLOOKUP(H87, 'Ratings Table'!$A$2:$B$6, 2, TRUE)</f>
        <v>Large Cap</v>
      </c>
      <c r="J87" s="1">
        <v>8766000128</v>
      </c>
      <c r="K87" s="2">
        <v>7.0000000000000007E-2</v>
      </c>
      <c r="L87" t="s">
        <v>337</v>
      </c>
      <c r="M87" t="s">
        <v>338</v>
      </c>
      <c r="N87" t="s">
        <v>19</v>
      </c>
      <c r="O87" t="str">
        <f t="shared" si="1"/>
        <v>Medium</v>
      </c>
    </row>
    <row r="88" spans="1:15" x14ac:dyDescent="0.45">
      <c r="A88" t="s">
        <v>51</v>
      </c>
      <c r="B88" t="s">
        <v>339</v>
      </c>
      <c r="C88" t="s">
        <v>340</v>
      </c>
      <c r="D88" t="s">
        <v>340</v>
      </c>
      <c r="E88" t="s">
        <v>67</v>
      </c>
      <c r="F88" t="s">
        <v>68</v>
      </c>
      <c r="G88">
        <v>57.33</v>
      </c>
      <c r="H88" s="1">
        <v>116275560448</v>
      </c>
      <c r="I88" s="1" t="str">
        <f>VLOOKUP(H88, 'Ratings Table'!$A$2:$B$6, 2, TRUE)</f>
        <v>Large Cap</v>
      </c>
      <c r="J88" s="1">
        <v>19161999360</v>
      </c>
      <c r="K88" s="2">
        <v>8.4000000000000005E-2</v>
      </c>
      <c r="L88" t="s">
        <v>341</v>
      </c>
      <c r="M88" t="s">
        <v>118</v>
      </c>
      <c r="N88" t="s">
        <v>19</v>
      </c>
      <c r="O88" t="str">
        <f t="shared" si="1"/>
        <v>Medium</v>
      </c>
    </row>
    <row r="89" spans="1:15" x14ac:dyDescent="0.45">
      <c r="A89" t="s">
        <v>51</v>
      </c>
      <c r="B89" t="s">
        <v>342</v>
      </c>
      <c r="C89" t="s">
        <v>343</v>
      </c>
      <c r="D89" t="s">
        <v>343</v>
      </c>
      <c r="E89" t="s">
        <v>215</v>
      </c>
      <c r="F89" t="s">
        <v>216</v>
      </c>
      <c r="G89">
        <v>489.02</v>
      </c>
      <c r="H89" s="1">
        <v>115914858496</v>
      </c>
      <c r="I89" s="1" t="str">
        <f>VLOOKUP(H89, 'Ratings Table'!$A$2:$B$6, 2, TRUE)</f>
        <v>Large Cap</v>
      </c>
      <c r="J89" s="1">
        <v>10225999872</v>
      </c>
      <c r="K89" s="2">
        <v>1.2999999999999999E-2</v>
      </c>
      <c r="L89" t="s">
        <v>344</v>
      </c>
      <c r="M89" t="s">
        <v>345</v>
      </c>
      <c r="N89" t="s">
        <v>19</v>
      </c>
      <c r="O89" t="str">
        <f t="shared" si="1"/>
        <v>Low</v>
      </c>
    </row>
    <row r="90" spans="1:15" x14ac:dyDescent="0.45">
      <c r="A90" t="s">
        <v>12</v>
      </c>
      <c r="B90" t="s">
        <v>346</v>
      </c>
      <c r="C90" t="s">
        <v>347</v>
      </c>
      <c r="D90" t="s">
        <v>347</v>
      </c>
      <c r="E90" t="s">
        <v>67</v>
      </c>
      <c r="F90" t="s">
        <v>68</v>
      </c>
      <c r="G90">
        <v>92.57</v>
      </c>
      <c r="H90" s="1">
        <v>115367206912</v>
      </c>
      <c r="I90" s="1" t="str">
        <f>VLOOKUP(H90, 'Ratings Table'!$A$2:$B$6, 2, TRUE)</f>
        <v>Large Cap</v>
      </c>
      <c r="J90" s="1">
        <v>13948999680</v>
      </c>
      <c r="K90" s="2">
        <v>7.0000000000000007E-2</v>
      </c>
      <c r="L90" t="s">
        <v>348</v>
      </c>
      <c r="M90" t="s">
        <v>18</v>
      </c>
      <c r="N90" t="s">
        <v>19</v>
      </c>
      <c r="O90" t="str">
        <f t="shared" si="1"/>
        <v>Medium</v>
      </c>
    </row>
    <row r="91" spans="1:15" x14ac:dyDescent="0.45">
      <c r="A91" t="s">
        <v>51</v>
      </c>
      <c r="B91" t="s">
        <v>349</v>
      </c>
      <c r="C91" t="s">
        <v>350</v>
      </c>
      <c r="D91" t="s">
        <v>351</v>
      </c>
      <c r="E91" t="s">
        <v>31</v>
      </c>
      <c r="F91" t="s">
        <v>352</v>
      </c>
      <c r="G91">
        <v>76.94</v>
      </c>
      <c r="H91" s="1">
        <v>114525192192</v>
      </c>
      <c r="I91" s="1" t="str">
        <f>VLOOKUP(H91, 'Ratings Table'!$A$2:$B$6, 2, TRUE)</f>
        <v>Large Cap</v>
      </c>
      <c r="J91" s="1">
        <v>7200999936</v>
      </c>
      <c r="K91" s="2">
        <v>-0.104</v>
      </c>
      <c r="L91" t="s">
        <v>353</v>
      </c>
      <c r="M91" t="s">
        <v>354</v>
      </c>
      <c r="N91" t="s">
        <v>19</v>
      </c>
      <c r="O91" t="str">
        <f t="shared" si="1"/>
        <v>Low</v>
      </c>
    </row>
    <row r="92" spans="1:15" x14ac:dyDescent="0.45">
      <c r="A92" t="s">
        <v>51</v>
      </c>
      <c r="B92" t="s">
        <v>355</v>
      </c>
      <c r="C92" t="s">
        <v>356</v>
      </c>
      <c r="D92" t="s">
        <v>356</v>
      </c>
      <c r="E92" t="s">
        <v>55</v>
      </c>
      <c r="F92" t="s">
        <v>282</v>
      </c>
      <c r="G92">
        <v>273.2</v>
      </c>
      <c r="H92" s="1">
        <v>110126374912</v>
      </c>
      <c r="I92" s="1" t="str">
        <f>VLOOKUP(H92, 'Ratings Table'!$A$2:$B$6, 2, TRUE)</f>
        <v>Large Cap</v>
      </c>
      <c r="J92" s="1">
        <v>11363000320</v>
      </c>
      <c r="K92" s="2">
        <v>7.8E-2</v>
      </c>
      <c r="L92" t="s">
        <v>357</v>
      </c>
      <c r="N92" t="s">
        <v>358</v>
      </c>
      <c r="O92" t="str">
        <f t="shared" si="1"/>
        <v>Medium</v>
      </c>
    </row>
    <row r="93" spans="1:15" x14ac:dyDescent="0.45">
      <c r="A93" t="s">
        <v>51</v>
      </c>
      <c r="B93" t="s">
        <v>359</v>
      </c>
      <c r="C93" t="s">
        <v>360</v>
      </c>
      <c r="D93" t="s">
        <v>360</v>
      </c>
      <c r="E93" t="s">
        <v>215</v>
      </c>
      <c r="F93" t="s">
        <v>361</v>
      </c>
      <c r="G93">
        <v>125.68</v>
      </c>
      <c r="H93" s="1">
        <v>107251539968</v>
      </c>
      <c r="I93" s="1" t="str">
        <f>VLOOKUP(H93, 'Ratings Table'!$A$2:$B$6, 2, TRUE)</f>
        <v>Large Cap</v>
      </c>
      <c r="J93" s="1">
        <v>12007999488</v>
      </c>
      <c r="K93" s="2">
        <v>5.6000000000000001E-2</v>
      </c>
      <c r="L93" t="s">
        <v>109</v>
      </c>
      <c r="M93" t="s">
        <v>110</v>
      </c>
      <c r="N93" t="s">
        <v>19</v>
      </c>
      <c r="O93" t="str">
        <f t="shared" si="1"/>
        <v>Medium</v>
      </c>
    </row>
    <row r="94" spans="1:15" x14ac:dyDescent="0.45">
      <c r="A94" t="s">
        <v>12</v>
      </c>
      <c r="B94" t="s">
        <v>362</v>
      </c>
      <c r="C94" t="s">
        <v>363</v>
      </c>
      <c r="D94" t="s">
        <v>363</v>
      </c>
      <c r="E94" t="s">
        <v>15</v>
      </c>
      <c r="F94" t="s">
        <v>22</v>
      </c>
      <c r="G94">
        <v>211.78</v>
      </c>
      <c r="H94" s="1">
        <v>105105776640</v>
      </c>
      <c r="I94" s="1" t="str">
        <f>VLOOKUP(H94, 'Ratings Table'!$A$2:$B$6, 2, TRUE)</f>
        <v>Large Cap</v>
      </c>
      <c r="J94" s="1">
        <v>4361349120</v>
      </c>
      <c r="K94" s="2">
        <v>-0.248</v>
      </c>
      <c r="L94" t="s">
        <v>364</v>
      </c>
      <c r="M94" t="s">
        <v>81</v>
      </c>
      <c r="N94" t="s">
        <v>19</v>
      </c>
      <c r="O94" t="str">
        <f t="shared" si="1"/>
        <v>Low</v>
      </c>
    </row>
    <row r="95" spans="1:15" x14ac:dyDescent="0.45">
      <c r="A95" t="s">
        <v>51</v>
      </c>
      <c r="B95" t="s">
        <v>365</v>
      </c>
      <c r="C95" t="s">
        <v>366</v>
      </c>
      <c r="D95" t="s">
        <v>367</v>
      </c>
      <c r="E95" t="s">
        <v>55</v>
      </c>
      <c r="F95" t="s">
        <v>368</v>
      </c>
      <c r="G95">
        <v>211.74</v>
      </c>
      <c r="H95" s="1">
        <v>103990173696</v>
      </c>
      <c r="I95" s="1" t="str">
        <f>VLOOKUP(H95, 'Ratings Table'!$A$2:$B$6, 2, TRUE)</f>
        <v>Large Cap</v>
      </c>
      <c r="J95" s="1">
        <v>7246000128</v>
      </c>
      <c r="K95" s="2">
        <v>5.8999999999999997E-2</v>
      </c>
      <c r="L95" t="s">
        <v>75</v>
      </c>
      <c r="M95" t="s">
        <v>76</v>
      </c>
      <c r="N95" t="s">
        <v>19</v>
      </c>
      <c r="O95" t="str">
        <f t="shared" si="1"/>
        <v>Medium</v>
      </c>
    </row>
    <row r="96" spans="1:15" x14ac:dyDescent="0.45">
      <c r="A96" t="s">
        <v>51</v>
      </c>
      <c r="B96" t="s">
        <v>369</v>
      </c>
      <c r="C96" t="s">
        <v>370</v>
      </c>
      <c r="D96" t="s">
        <v>371</v>
      </c>
      <c r="E96" t="s">
        <v>67</v>
      </c>
      <c r="F96" t="s">
        <v>194</v>
      </c>
      <c r="G96">
        <v>81.03</v>
      </c>
      <c r="H96" s="1">
        <v>103903961088</v>
      </c>
      <c r="I96" s="1" t="str">
        <f>VLOOKUP(H96, 'Ratings Table'!$A$2:$B$6, 2, TRUE)</f>
        <v>Large Cap</v>
      </c>
      <c r="J96" s="1">
        <v>9013000192</v>
      </c>
      <c r="K96" s="2">
        <v>2.8000000000000001E-2</v>
      </c>
      <c r="L96" t="s">
        <v>372</v>
      </c>
      <c r="N96" t="s">
        <v>155</v>
      </c>
      <c r="O96" t="str">
        <f t="shared" si="1"/>
        <v>Low</v>
      </c>
    </row>
    <row r="97" spans="1:15" x14ac:dyDescent="0.45">
      <c r="A97" t="s">
        <v>12</v>
      </c>
      <c r="B97" t="s">
        <v>373</v>
      </c>
      <c r="C97" t="s">
        <v>374</v>
      </c>
      <c r="D97" t="s">
        <v>375</v>
      </c>
      <c r="E97" t="s">
        <v>67</v>
      </c>
      <c r="F97" t="s">
        <v>376</v>
      </c>
      <c r="G97">
        <v>397.27</v>
      </c>
      <c r="H97" s="1">
        <v>102308536320</v>
      </c>
      <c r="I97" s="1" t="str">
        <f>VLOOKUP(H97, 'Ratings Table'!$A$2:$B$6, 2, TRUE)</f>
        <v>Large Cap</v>
      </c>
      <c r="J97" s="1">
        <v>4446600192</v>
      </c>
      <c r="K97" s="2">
        <v>0.11600000000000001</v>
      </c>
      <c r="L97" t="s">
        <v>377</v>
      </c>
      <c r="M97" t="s">
        <v>81</v>
      </c>
      <c r="N97" t="s">
        <v>19</v>
      </c>
      <c r="O97" t="str">
        <f t="shared" si="1"/>
        <v>Medium</v>
      </c>
    </row>
    <row r="98" spans="1:15" x14ac:dyDescent="0.45">
      <c r="A98" t="s">
        <v>12</v>
      </c>
      <c r="B98" t="s">
        <v>378</v>
      </c>
      <c r="C98" t="s">
        <v>379</v>
      </c>
      <c r="D98" t="s">
        <v>379</v>
      </c>
      <c r="E98" t="s">
        <v>15</v>
      </c>
      <c r="F98" t="s">
        <v>22</v>
      </c>
      <c r="G98">
        <v>90.12</v>
      </c>
      <c r="H98" s="1">
        <v>100408999936</v>
      </c>
      <c r="I98" s="1" t="str">
        <f>VLOOKUP(H98, 'Ratings Table'!$A$2:$B$6, 2, TRUE)</f>
        <v>Large Cap</v>
      </c>
      <c r="J98" s="1">
        <v>8944000000</v>
      </c>
      <c r="K98" s="2">
        <v>0.93300000000000005</v>
      </c>
      <c r="L98" t="s">
        <v>380</v>
      </c>
      <c r="M98" t="s">
        <v>381</v>
      </c>
      <c r="N98" t="s">
        <v>19</v>
      </c>
      <c r="O98" t="str">
        <f t="shared" si="1"/>
        <v>High</v>
      </c>
    </row>
    <row r="99" spans="1:15" x14ac:dyDescent="0.45">
      <c r="A99" t="s">
        <v>12</v>
      </c>
      <c r="B99" t="s">
        <v>382</v>
      </c>
      <c r="C99" t="s">
        <v>383</v>
      </c>
      <c r="D99" t="s">
        <v>383</v>
      </c>
      <c r="E99" t="s">
        <v>31</v>
      </c>
      <c r="F99" t="s">
        <v>162</v>
      </c>
      <c r="G99">
        <v>87.97</v>
      </c>
      <c r="H99" s="1">
        <v>99740385280</v>
      </c>
      <c r="I99" s="1" t="str">
        <f>VLOOKUP(H99, 'Ratings Table'!$A$2:$B$6, 2, TRUE)</f>
        <v>Mid Cap</v>
      </c>
      <c r="J99" s="1">
        <v>6700000256</v>
      </c>
      <c r="K99" s="2">
        <v>-3.2000000000000001E-2</v>
      </c>
      <c r="L99" t="s">
        <v>33</v>
      </c>
      <c r="M99" t="s">
        <v>28</v>
      </c>
      <c r="N99" t="s">
        <v>19</v>
      </c>
      <c r="O99" t="str">
        <f t="shared" si="1"/>
        <v>Low</v>
      </c>
    </row>
    <row r="100" spans="1:15" x14ac:dyDescent="0.45">
      <c r="A100" t="s">
        <v>51</v>
      </c>
      <c r="B100" t="s">
        <v>384</v>
      </c>
      <c r="C100" t="s">
        <v>385</v>
      </c>
      <c r="D100" t="s">
        <v>385</v>
      </c>
      <c r="E100" t="s">
        <v>386</v>
      </c>
      <c r="F100" t="s">
        <v>387</v>
      </c>
      <c r="G100">
        <v>103.32</v>
      </c>
      <c r="H100" s="1">
        <v>95692398592</v>
      </c>
      <c r="I100" s="1" t="str">
        <f>VLOOKUP(H100, 'Ratings Table'!$A$2:$B$6, 2, TRUE)</f>
        <v>Mid Cap</v>
      </c>
      <c r="J100" s="1">
        <v>5739131904</v>
      </c>
      <c r="K100" s="2">
        <v>6.8000000000000005E-2</v>
      </c>
      <c r="L100" t="s">
        <v>80</v>
      </c>
      <c r="M100" t="s">
        <v>18</v>
      </c>
      <c r="N100" t="s">
        <v>19</v>
      </c>
      <c r="O100" t="str">
        <f t="shared" si="1"/>
        <v>Medium</v>
      </c>
    </row>
    <row r="101" spans="1:15" x14ac:dyDescent="0.45">
      <c r="A101" t="s">
        <v>51</v>
      </c>
      <c r="B101" t="s">
        <v>388</v>
      </c>
      <c r="C101" t="s">
        <v>389</v>
      </c>
      <c r="D101" t="s">
        <v>389</v>
      </c>
      <c r="E101" t="s">
        <v>264</v>
      </c>
      <c r="F101" t="s">
        <v>390</v>
      </c>
      <c r="G101">
        <v>342.66</v>
      </c>
      <c r="H101" s="1">
        <v>94455259136</v>
      </c>
      <c r="I101" s="1" t="str">
        <f>VLOOKUP(H101, 'Ratings Table'!$A$2:$B$6, 2, TRUE)</f>
        <v>Mid Cap</v>
      </c>
      <c r="J101" s="1">
        <v>1396999936</v>
      </c>
      <c r="K101" s="2">
        <v>0.08</v>
      </c>
      <c r="L101" t="s">
        <v>391</v>
      </c>
      <c r="M101" t="s">
        <v>81</v>
      </c>
      <c r="N101" t="s">
        <v>19</v>
      </c>
      <c r="O101" t="str">
        <f t="shared" si="1"/>
        <v>Medium</v>
      </c>
    </row>
    <row r="102" spans="1:15" x14ac:dyDescent="0.45">
      <c r="A102" t="s">
        <v>12</v>
      </c>
      <c r="B102" t="s">
        <v>392</v>
      </c>
      <c r="C102" t="s">
        <v>393</v>
      </c>
      <c r="D102" t="s">
        <v>393</v>
      </c>
      <c r="E102" t="s">
        <v>15</v>
      </c>
      <c r="F102" t="s">
        <v>311</v>
      </c>
      <c r="G102">
        <v>71.790000000000006</v>
      </c>
      <c r="H102" s="1">
        <v>92371476480</v>
      </c>
      <c r="I102" s="1" t="str">
        <f>VLOOKUP(H102, 'Ratings Table'!$A$2:$B$6, 2, TRUE)</f>
        <v>Mid Cap</v>
      </c>
      <c r="J102" s="1">
        <v>4920197120</v>
      </c>
      <c r="K102" s="2">
        <v>0.19700000000000001</v>
      </c>
      <c r="L102" t="s">
        <v>394</v>
      </c>
      <c r="M102" t="s">
        <v>18</v>
      </c>
      <c r="N102" t="s">
        <v>19</v>
      </c>
      <c r="O102" t="str">
        <f t="shared" si="1"/>
        <v>High</v>
      </c>
    </row>
    <row r="103" spans="1:15" x14ac:dyDescent="0.45">
      <c r="A103" t="s">
        <v>51</v>
      </c>
      <c r="B103" t="s">
        <v>395</v>
      </c>
      <c r="C103" t="s">
        <v>396</v>
      </c>
      <c r="D103" t="s">
        <v>396</v>
      </c>
      <c r="E103" t="s">
        <v>61</v>
      </c>
      <c r="F103" t="s">
        <v>202</v>
      </c>
      <c r="G103">
        <v>53.84</v>
      </c>
      <c r="H103" s="1">
        <v>91248566272</v>
      </c>
      <c r="I103" s="1" t="str">
        <f>VLOOKUP(H103, 'Ratings Table'!$A$2:$B$6, 2, TRUE)</f>
        <v>Mid Cap</v>
      </c>
      <c r="J103" s="1">
        <v>12216000512</v>
      </c>
      <c r="K103" s="2">
        <v>1.2999999999999999E-2</v>
      </c>
      <c r="L103" t="s">
        <v>397</v>
      </c>
      <c r="M103" t="s">
        <v>252</v>
      </c>
      <c r="N103" t="s">
        <v>19</v>
      </c>
      <c r="O103" t="str">
        <f t="shared" si="1"/>
        <v>Low</v>
      </c>
    </row>
    <row r="104" spans="1:15" x14ac:dyDescent="0.45">
      <c r="A104" t="s">
        <v>51</v>
      </c>
      <c r="B104" t="s">
        <v>398</v>
      </c>
      <c r="C104" t="s">
        <v>399</v>
      </c>
      <c r="D104" t="s">
        <v>400</v>
      </c>
      <c r="E104" t="s">
        <v>264</v>
      </c>
      <c r="F104" t="s">
        <v>265</v>
      </c>
      <c r="G104">
        <v>82.86</v>
      </c>
      <c r="H104" s="1">
        <v>90788044800</v>
      </c>
      <c r="I104" s="1" t="str">
        <f>VLOOKUP(H104, 'Ratings Table'!$A$2:$B$6, 2, TRUE)</f>
        <v>Mid Cap</v>
      </c>
      <c r="J104" s="1">
        <v>13061000192</v>
      </c>
      <c r="K104" s="2">
        <v>4.2000000000000003E-2</v>
      </c>
      <c r="L104" t="s">
        <v>109</v>
      </c>
      <c r="M104" t="s">
        <v>110</v>
      </c>
      <c r="N104" t="s">
        <v>19</v>
      </c>
      <c r="O104" t="str">
        <f t="shared" si="1"/>
        <v>Low</v>
      </c>
    </row>
    <row r="105" spans="1:15" x14ac:dyDescent="0.45">
      <c r="A105" t="s">
        <v>12</v>
      </c>
      <c r="B105" t="s">
        <v>401</v>
      </c>
      <c r="C105" t="s">
        <v>402</v>
      </c>
      <c r="D105" t="s">
        <v>402</v>
      </c>
      <c r="E105" t="s">
        <v>386</v>
      </c>
      <c r="F105" t="s">
        <v>403</v>
      </c>
      <c r="G105">
        <v>927.22</v>
      </c>
      <c r="H105" s="1">
        <v>89465782272</v>
      </c>
      <c r="I105" s="1" t="str">
        <f>VLOOKUP(H105, 'Ratings Table'!$A$2:$B$6, 2, TRUE)</f>
        <v>Mid Cap</v>
      </c>
      <c r="J105" s="1">
        <v>3352907008</v>
      </c>
      <c r="K105" s="2">
        <v>0.189</v>
      </c>
      <c r="L105" t="s">
        <v>404</v>
      </c>
      <c r="M105" t="s">
        <v>18</v>
      </c>
      <c r="N105" t="s">
        <v>19</v>
      </c>
      <c r="O105" t="str">
        <f t="shared" si="1"/>
        <v>High</v>
      </c>
    </row>
    <row r="106" spans="1:15" x14ac:dyDescent="0.45">
      <c r="A106" t="s">
        <v>12</v>
      </c>
      <c r="B106" t="s">
        <v>405</v>
      </c>
      <c r="C106" t="s">
        <v>406</v>
      </c>
      <c r="D106" t="s">
        <v>406</v>
      </c>
      <c r="E106" t="s">
        <v>15</v>
      </c>
      <c r="F106" t="s">
        <v>26</v>
      </c>
      <c r="G106">
        <v>362.29</v>
      </c>
      <c r="H106" s="1">
        <v>89236021248</v>
      </c>
      <c r="I106" s="1" t="str">
        <f>VLOOKUP(H106, 'Ratings Table'!$A$2:$B$6, 2, TRUE)</f>
        <v>Mid Cap</v>
      </c>
      <c r="J106" s="1">
        <v>187490000</v>
      </c>
      <c r="K106" s="2">
        <v>0.317</v>
      </c>
      <c r="L106" t="s">
        <v>46</v>
      </c>
      <c r="M106" t="s">
        <v>47</v>
      </c>
      <c r="N106" t="s">
        <v>19</v>
      </c>
      <c r="O106" t="str">
        <f t="shared" si="1"/>
        <v>High</v>
      </c>
    </row>
    <row r="107" spans="1:15" x14ac:dyDescent="0.45">
      <c r="A107" t="s">
        <v>12</v>
      </c>
      <c r="B107" t="s">
        <v>407</v>
      </c>
      <c r="C107" t="s">
        <v>408</v>
      </c>
      <c r="D107" t="s">
        <v>408</v>
      </c>
      <c r="E107" t="s">
        <v>55</v>
      </c>
      <c r="F107" t="s">
        <v>79</v>
      </c>
      <c r="G107">
        <v>87.13</v>
      </c>
      <c r="H107" s="1">
        <v>87351312384</v>
      </c>
      <c r="I107" s="1" t="str">
        <f>VLOOKUP(H107, 'Ratings Table'!$A$2:$B$6, 2, TRUE)</f>
        <v>Mid Cap</v>
      </c>
      <c r="J107" s="1">
        <v>6120999936</v>
      </c>
      <c r="K107" s="2">
        <v>5.8000000000000003E-2</v>
      </c>
      <c r="L107" t="s">
        <v>150</v>
      </c>
      <c r="M107" t="s">
        <v>18</v>
      </c>
      <c r="N107" t="s">
        <v>19</v>
      </c>
      <c r="O107" t="str">
        <f t="shared" si="1"/>
        <v>Medium</v>
      </c>
    </row>
    <row r="108" spans="1:15" x14ac:dyDescent="0.45">
      <c r="A108" t="s">
        <v>51</v>
      </c>
      <c r="B108" t="s">
        <v>409</v>
      </c>
      <c r="C108" t="s">
        <v>410</v>
      </c>
      <c r="D108" t="s">
        <v>411</v>
      </c>
      <c r="E108" t="s">
        <v>180</v>
      </c>
      <c r="F108" t="s">
        <v>181</v>
      </c>
      <c r="G108">
        <v>345.47</v>
      </c>
      <c r="H108" s="1">
        <v>87007649792</v>
      </c>
      <c r="I108" s="1" t="str">
        <f>VLOOKUP(H108, 'Ratings Table'!$A$2:$B$6, 2, TRUE)</f>
        <v>Mid Cap</v>
      </c>
      <c r="J108" s="1">
        <v>4399799808</v>
      </c>
      <c r="K108" s="2">
        <v>7.0000000000000001E-3</v>
      </c>
      <c r="L108" t="s">
        <v>412</v>
      </c>
      <c r="M108" t="s">
        <v>104</v>
      </c>
      <c r="N108" t="s">
        <v>19</v>
      </c>
      <c r="O108" t="str">
        <f t="shared" si="1"/>
        <v>Low</v>
      </c>
    </row>
    <row r="109" spans="1:15" x14ac:dyDescent="0.45">
      <c r="A109" t="s">
        <v>51</v>
      </c>
      <c r="B109" t="s">
        <v>413</v>
      </c>
      <c r="C109" t="s">
        <v>414</v>
      </c>
      <c r="D109" t="s">
        <v>415</v>
      </c>
      <c r="E109" t="s">
        <v>55</v>
      </c>
      <c r="F109" t="s">
        <v>255</v>
      </c>
      <c r="G109">
        <v>150.31</v>
      </c>
      <c r="H109" s="1">
        <v>86304546816</v>
      </c>
      <c r="I109" s="1" t="str">
        <f>VLOOKUP(H109, 'Ratings Table'!$A$2:$B$6, 2, TRUE)</f>
        <v>Mid Cap</v>
      </c>
      <c r="J109" s="1">
        <v>5558000128</v>
      </c>
      <c r="K109" s="2">
        <v>0.17299999999999999</v>
      </c>
      <c r="L109" t="s">
        <v>109</v>
      </c>
      <c r="M109" t="s">
        <v>110</v>
      </c>
      <c r="N109" t="s">
        <v>19</v>
      </c>
      <c r="O109" t="str">
        <f t="shared" si="1"/>
        <v>High</v>
      </c>
    </row>
    <row r="110" spans="1:15" x14ac:dyDescent="0.45">
      <c r="A110" t="s">
        <v>12</v>
      </c>
      <c r="B110" t="s">
        <v>416</v>
      </c>
      <c r="C110" t="s">
        <v>417</v>
      </c>
      <c r="D110" t="s">
        <v>417</v>
      </c>
      <c r="E110" t="s">
        <v>55</v>
      </c>
      <c r="F110" t="s">
        <v>255</v>
      </c>
      <c r="G110">
        <v>238.53</v>
      </c>
      <c r="H110" s="1">
        <v>85957140480</v>
      </c>
      <c r="I110" s="1" t="str">
        <f>VLOOKUP(H110, 'Ratings Table'!$A$2:$B$6, 2, TRUE)</f>
        <v>Mid Cap</v>
      </c>
      <c r="J110" s="1">
        <v>4209900032</v>
      </c>
      <c r="K110" s="2">
        <v>0.185</v>
      </c>
      <c r="L110" t="s">
        <v>163</v>
      </c>
      <c r="M110" t="s">
        <v>129</v>
      </c>
      <c r="N110" t="s">
        <v>19</v>
      </c>
      <c r="O110" t="str">
        <f t="shared" si="1"/>
        <v>High</v>
      </c>
    </row>
    <row r="111" spans="1:15" x14ac:dyDescent="0.45">
      <c r="A111" t="s">
        <v>51</v>
      </c>
      <c r="B111" t="s">
        <v>418</v>
      </c>
      <c r="C111" t="s">
        <v>419</v>
      </c>
      <c r="D111" t="s">
        <v>420</v>
      </c>
      <c r="E111" t="s">
        <v>386</v>
      </c>
      <c r="F111" t="s">
        <v>403</v>
      </c>
      <c r="G111">
        <v>183.73</v>
      </c>
      <c r="H111" s="1">
        <v>85855002624</v>
      </c>
      <c r="I111" s="1" t="str">
        <f>VLOOKUP(H111, 'Ratings Table'!$A$2:$B$6, 2, TRUE)</f>
        <v>Mid Cap</v>
      </c>
      <c r="J111" s="1">
        <v>6966099968</v>
      </c>
      <c r="K111" s="2">
        <v>0</v>
      </c>
      <c r="L111" t="s">
        <v>377</v>
      </c>
      <c r="M111" t="s">
        <v>81</v>
      </c>
      <c r="N111" t="s">
        <v>19</v>
      </c>
      <c r="O111" t="str">
        <f t="shared" si="1"/>
        <v>Low</v>
      </c>
    </row>
    <row r="112" spans="1:15" x14ac:dyDescent="0.45">
      <c r="A112" t="s">
        <v>51</v>
      </c>
      <c r="B112" t="s">
        <v>421</v>
      </c>
      <c r="C112" t="s">
        <v>422</v>
      </c>
      <c r="D112" t="s">
        <v>422</v>
      </c>
      <c r="E112" t="s">
        <v>15</v>
      </c>
      <c r="F112" t="s">
        <v>423</v>
      </c>
      <c r="G112">
        <v>70.58</v>
      </c>
      <c r="H112" s="1">
        <v>85091958784</v>
      </c>
      <c r="I112" s="1" t="str">
        <f>VLOOKUP(H112, 'Ratings Table'!$A$2:$B$6, 2, TRUE)</f>
        <v>Mid Cap</v>
      </c>
      <c r="J112" s="1">
        <v>3586299904</v>
      </c>
      <c r="K112" s="2">
        <v>0.26200000000000001</v>
      </c>
      <c r="L112" t="s">
        <v>424</v>
      </c>
      <c r="M112" t="s">
        <v>204</v>
      </c>
      <c r="N112" t="s">
        <v>19</v>
      </c>
      <c r="O112" t="str">
        <f t="shared" si="1"/>
        <v>High</v>
      </c>
    </row>
    <row r="113" spans="1:15" x14ac:dyDescent="0.45">
      <c r="A113" t="s">
        <v>51</v>
      </c>
      <c r="B113" t="s">
        <v>425</v>
      </c>
      <c r="C113" t="s">
        <v>426</v>
      </c>
      <c r="D113" t="s">
        <v>426</v>
      </c>
      <c r="E113" t="s">
        <v>67</v>
      </c>
      <c r="F113" t="s">
        <v>93</v>
      </c>
      <c r="G113">
        <v>365.96</v>
      </c>
      <c r="H113" s="1">
        <v>84874543104</v>
      </c>
      <c r="I113" s="1" t="str">
        <f>VLOOKUP(H113, 'Ratings Table'!$A$2:$B$6, 2, TRUE)</f>
        <v>Mid Cap</v>
      </c>
      <c r="J113" s="1">
        <v>11347999744</v>
      </c>
      <c r="K113" s="2">
        <v>5.3999999999999999E-2</v>
      </c>
      <c r="L113" t="s">
        <v>69</v>
      </c>
      <c r="M113" t="s">
        <v>70</v>
      </c>
      <c r="N113" t="s">
        <v>19</v>
      </c>
      <c r="O113" t="str">
        <f t="shared" si="1"/>
        <v>Medium</v>
      </c>
    </row>
    <row r="114" spans="1:15" x14ac:dyDescent="0.45">
      <c r="A114" t="s">
        <v>51</v>
      </c>
      <c r="B114" t="s">
        <v>427</v>
      </c>
      <c r="C114" t="s">
        <v>428</v>
      </c>
      <c r="D114" t="s">
        <v>428</v>
      </c>
      <c r="E114" t="s">
        <v>215</v>
      </c>
      <c r="F114" t="s">
        <v>429</v>
      </c>
      <c r="G114">
        <v>377.11</v>
      </c>
      <c r="H114" s="1">
        <v>84858798080</v>
      </c>
      <c r="I114" s="1" t="str">
        <f>VLOOKUP(H114, 'Ratings Table'!$A$2:$B$6, 2, TRUE)</f>
        <v>Mid Cap</v>
      </c>
      <c r="J114" s="1">
        <v>3691200000</v>
      </c>
      <c r="K114" s="2">
        <v>0.114</v>
      </c>
      <c r="L114" t="s">
        <v>430</v>
      </c>
      <c r="N114" t="s">
        <v>155</v>
      </c>
      <c r="O114" t="str">
        <f t="shared" si="1"/>
        <v>Medium</v>
      </c>
    </row>
    <row r="115" spans="1:15" x14ac:dyDescent="0.45">
      <c r="A115" t="s">
        <v>51</v>
      </c>
      <c r="B115" t="s">
        <v>431</v>
      </c>
      <c r="C115" t="s">
        <v>432</v>
      </c>
      <c r="D115" t="s">
        <v>432</v>
      </c>
      <c r="E115" t="s">
        <v>55</v>
      </c>
      <c r="F115" t="s">
        <v>255</v>
      </c>
      <c r="G115">
        <v>466.35</v>
      </c>
      <c r="H115" s="1">
        <v>84517085184</v>
      </c>
      <c r="I115" s="1" t="str">
        <f>VLOOKUP(H115, 'Ratings Table'!$A$2:$B$6, 2, TRUE)</f>
        <v>Mid Cap</v>
      </c>
      <c r="J115" s="1">
        <v>3313999872</v>
      </c>
      <c r="K115" s="2">
        <v>0.23200000000000001</v>
      </c>
      <c r="L115" t="s">
        <v>75</v>
      </c>
      <c r="M115" t="s">
        <v>76</v>
      </c>
      <c r="N115" t="s">
        <v>19</v>
      </c>
      <c r="O115" t="str">
        <f t="shared" si="1"/>
        <v>High</v>
      </c>
    </row>
    <row r="116" spans="1:15" x14ac:dyDescent="0.45">
      <c r="A116" t="s">
        <v>51</v>
      </c>
      <c r="B116" t="s">
        <v>433</v>
      </c>
      <c r="C116" t="s">
        <v>434</v>
      </c>
      <c r="D116" t="s">
        <v>434</v>
      </c>
      <c r="E116" t="s">
        <v>31</v>
      </c>
      <c r="F116" t="s">
        <v>162</v>
      </c>
      <c r="G116">
        <v>61.87</v>
      </c>
      <c r="H116" s="1">
        <v>84303437824</v>
      </c>
      <c r="I116" s="1" t="str">
        <f>VLOOKUP(H116, 'Ratings Table'!$A$2:$B$6, 2, TRUE)</f>
        <v>Mid Cap</v>
      </c>
      <c r="J116" s="1">
        <v>2233638912</v>
      </c>
      <c r="K116" s="2">
        <v>0.13</v>
      </c>
      <c r="L116" t="s">
        <v>435</v>
      </c>
      <c r="M116" t="s">
        <v>18</v>
      </c>
      <c r="N116" t="s">
        <v>19</v>
      </c>
      <c r="O116" t="str">
        <f t="shared" si="1"/>
        <v>Medium</v>
      </c>
    </row>
    <row r="117" spans="1:15" x14ac:dyDescent="0.45">
      <c r="A117" t="s">
        <v>12</v>
      </c>
      <c r="B117" t="s">
        <v>436</v>
      </c>
      <c r="C117" t="s">
        <v>437</v>
      </c>
      <c r="D117" t="s">
        <v>437</v>
      </c>
      <c r="E117" t="s">
        <v>15</v>
      </c>
      <c r="F117" t="s">
        <v>22</v>
      </c>
      <c r="G117">
        <v>19.52</v>
      </c>
      <c r="H117" s="1">
        <v>84189757440</v>
      </c>
      <c r="I117" s="1" t="str">
        <f>VLOOKUP(H117, 'Ratings Table'!$A$2:$B$6, 2, TRUE)</f>
        <v>Mid Cap</v>
      </c>
      <c r="J117" s="1">
        <v>10439000064</v>
      </c>
      <c r="K117" s="2">
        <v>-6.2E-2</v>
      </c>
      <c r="L117" t="s">
        <v>23</v>
      </c>
      <c r="M117" t="s">
        <v>18</v>
      </c>
      <c r="N117" t="s">
        <v>19</v>
      </c>
      <c r="O117" t="str">
        <f t="shared" si="1"/>
        <v>Low</v>
      </c>
    </row>
    <row r="118" spans="1:15" x14ac:dyDescent="0.45">
      <c r="A118" t="s">
        <v>12</v>
      </c>
      <c r="B118" t="s">
        <v>438</v>
      </c>
      <c r="C118" t="s">
        <v>439</v>
      </c>
      <c r="D118" t="s">
        <v>439</v>
      </c>
      <c r="E118" t="s">
        <v>15</v>
      </c>
      <c r="F118" t="s">
        <v>311</v>
      </c>
      <c r="G118">
        <v>629.37</v>
      </c>
      <c r="H118" s="1">
        <v>84184530944</v>
      </c>
      <c r="I118" s="1" t="str">
        <f>VLOOKUP(H118, 'Ratings Table'!$A$2:$B$6, 2, TRUE)</f>
        <v>Mid Cap</v>
      </c>
      <c r="J118" s="1">
        <v>4249192960</v>
      </c>
      <c r="K118" s="2">
        <v>0.185</v>
      </c>
      <c r="L118" t="s">
        <v>440</v>
      </c>
      <c r="M118" t="s">
        <v>18</v>
      </c>
      <c r="N118" t="s">
        <v>19</v>
      </c>
      <c r="O118" t="str">
        <f t="shared" si="1"/>
        <v>High</v>
      </c>
    </row>
    <row r="119" spans="1:15" x14ac:dyDescent="0.45">
      <c r="A119" t="s">
        <v>12</v>
      </c>
      <c r="B119" t="s">
        <v>441</v>
      </c>
      <c r="C119" t="s">
        <v>442</v>
      </c>
      <c r="D119" t="s">
        <v>442</v>
      </c>
      <c r="E119" t="s">
        <v>31</v>
      </c>
      <c r="F119" t="s">
        <v>239</v>
      </c>
      <c r="G119">
        <v>134.21</v>
      </c>
      <c r="H119" s="1">
        <v>83850649600</v>
      </c>
      <c r="I119" s="1" t="str">
        <f>VLOOKUP(H119, 'Ratings Table'!$A$2:$B$6, 2, TRUE)</f>
        <v>Mid Cap</v>
      </c>
      <c r="J119" s="1">
        <v>1672999936</v>
      </c>
      <c r="K119" s="2">
        <v>9.9000000000000005E-2</v>
      </c>
      <c r="L119" t="s">
        <v>80</v>
      </c>
      <c r="M119" t="s">
        <v>18</v>
      </c>
      <c r="N119" t="s">
        <v>19</v>
      </c>
      <c r="O119" t="str">
        <f t="shared" si="1"/>
        <v>Medium</v>
      </c>
    </row>
    <row r="120" spans="1:15" x14ac:dyDescent="0.45">
      <c r="A120" t="s">
        <v>51</v>
      </c>
      <c r="B120" t="s">
        <v>443</v>
      </c>
      <c r="C120" t="s">
        <v>444</v>
      </c>
      <c r="D120" t="s">
        <v>445</v>
      </c>
      <c r="E120" t="s">
        <v>264</v>
      </c>
      <c r="F120" t="s">
        <v>265</v>
      </c>
      <c r="G120">
        <v>108.28</v>
      </c>
      <c r="H120" s="1">
        <v>83644350464</v>
      </c>
      <c r="I120" s="1" t="str">
        <f>VLOOKUP(H120, 'Ratings Table'!$A$2:$B$6, 2, TRUE)</f>
        <v>Mid Cap</v>
      </c>
      <c r="J120" s="1">
        <v>14106000384</v>
      </c>
      <c r="K120" s="2">
        <v>0.02</v>
      </c>
      <c r="L120" t="s">
        <v>121</v>
      </c>
      <c r="M120" t="s">
        <v>122</v>
      </c>
      <c r="N120" t="s">
        <v>19</v>
      </c>
      <c r="O120" t="str">
        <f t="shared" si="1"/>
        <v>Low</v>
      </c>
    </row>
    <row r="121" spans="1:15" x14ac:dyDescent="0.45">
      <c r="A121" t="s">
        <v>51</v>
      </c>
      <c r="B121" t="s">
        <v>446</v>
      </c>
      <c r="C121" t="s">
        <v>447</v>
      </c>
      <c r="D121" t="s">
        <v>447</v>
      </c>
      <c r="E121" t="s">
        <v>215</v>
      </c>
      <c r="F121" t="s">
        <v>308</v>
      </c>
      <c r="G121">
        <v>647.20000000000005</v>
      </c>
      <c r="H121" s="1">
        <v>83307585536</v>
      </c>
      <c r="I121" s="1" t="str">
        <f>VLOOKUP(H121, 'Ratings Table'!$A$2:$B$6, 2, TRUE)</f>
        <v>Mid Cap</v>
      </c>
      <c r="J121" s="1">
        <v>4962157056</v>
      </c>
      <c r="K121" s="2">
        <v>1.2E-2</v>
      </c>
      <c r="L121" t="s">
        <v>412</v>
      </c>
      <c r="M121" t="s">
        <v>104</v>
      </c>
      <c r="N121" t="s">
        <v>19</v>
      </c>
      <c r="O121" t="str">
        <f t="shared" si="1"/>
        <v>Low</v>
      </c>
    </row>
    <row r="122" spans="1:15" x14ac:dyDescent="0.45">
      <c r="A122" t="s">
        <v>12</v>
      </c>
      <c r="B122" t="s">
        <v>448</v>
      </c>
      <c r="C122" t="s">
        <v>449</v>
      </c>
      <c r="D122" t="s">
        <v>449</v>
      </c>
      <c r="E122" t="s">
        <v>15</v>
      </c>
      <c r="F122" t="s">
        <v>125</v>
      </c>
      <c r="G122">
        <v>301.47000000000003</v>
      </c>
      <c r="H122" s="1">
        <v>82682068992</v>
      </c>
      <c r="I122" s="1" t="str">
        <f>VLOOKUP(H122, 'Ratings Table'!$A$2:$B$6, 2, TRUE)</f>
        <v>Mid Cap</v>
      </c>
      <c r="J122" s="1">
        <v>1450493056</v>
      </c>
      <c r="K122" s="2">
        <v>0.188</v>
      </c>
      <c r="L122" t="s">
        <v>150</v>
      </c>
      <c r="M122" t="s">
        <v>18</v>
      </c>
      <c r="N122" t="s">
        <v>19</v>
      </c>
      <c r="O122" t="str">
        <f t="shared" si="1"/>
        <v>High</v>
      </c>
    </row>
    <row r="123" spans="1:15" x14ac:dyDescent="0.45">
      <c r="A123" t="s">
        <v>51</v>
      </c>
      <c r="B123" t="s">
        <v>450</v>
      </c>
      <c r="C123" t="s">
        <v>451</v>
      </c>
      <c r="D123" t="s">
        <v>451</v>
      </c>
      <c r="E123" t="s">
        <v>215</v>
      </c>
      <c r="F123" t="s">
        <v>452</v>
      </c>
      <c r="G123">
        <v>205.83</v>
      </c>
      <c r="H123" s="1">
        <v>82613166080</v>
      </c>
      <c r="I123" s="1" t="str">
        <f>VLOOKUP(H123, 'Ratings Table'!$A$2:$B$6, 2, TRUE)</f>
        <v>Mid Cap</v>
      </c>
      <c r="J123" s="1">
        <v>6381000192</v>
      </c>
      <c r="K123" s="2">
        <v>7.9000000000000001E-2</v>
      </c>
      <c r="L123" t="s">
        <v>326</v>
      </c>
      <c r="M123" t="s">
        <v>47</v>
      </c>
      <c r="N123" t="s">
        <v>19</v>
      </c>
      <c r="O123" t="str">
        <f t="shared" si="1"/>
        <v>Medium</v>
      </c>
    </row>
    <row r="124" spans="1:15" x14ac:dyDescent="0.45">
      <c r="A124" t="s">
        <v>51</v>
      </c>
      <c r="B124" t="s">
        <v>453</v>
      </c>
      <c r="C124" t="s">
        <v>454</v>
      </c>
      <c r="D124" t="s">
        <v>454</v>
      </c>
      <c r="E124" t="s">
        <v>15</v>
      </c>
      <c r="F124" t="s">
        <v>275</v>
      </c>
      <c r="G124">
        <v>115.77</v>
      </c>
      <c r="H124" s="1">
        <v>81092141056</v>
      </c>
      <c r="I124" s="1" t="str">
        <f>VLOOKUP(H124, 'Ratings Table'!$A$2:$B$6, 2, TRUE)</f>
        <v>Mid Cap</v>
      </c>
      <c r="J124" s="1">
        <v>8725999616</v>
      </c>
      <c r="K124" s="2">
        <v>9.0999999999999998E-2</v>
      </c>
      <c r="L124" t="s">
        <v>455</v>
      </c>
      <c r="M124" t="s">
        <v>47</v>
      </c>
      <c r="N124" t="s">
        <v>19</v>
      </c>
      <c r="O124" t="str">
        <f t="shared" si="1"/>
        <v>Medium</v>
      </c>
    </row>
    <row r="125" spans="1:15" x14ac:dyDescent="0.45">
      <c r="A125" t="s">
        <v>12</v>
      </c>
      <c r="B125" t="s">
        <v>456</v>
      </c>
      <c r="C125" t="s">
        <v>457</v>
      </c>
      <c r="D125" t="s">
        <v>457</v>
      </c>
      <c r="E125" t="s">
        <v>61</v>
      </c>
      <c r="F125" t="s">
        <v>458</v>
      </c>
      <c r="G125">
        <v>59.39</v>
      </c>
      <c r="H125" s="1">
        <v>79415713792</v>
      </c>
      <c r="I125" s="1" t="str">
        <f>VLOOKUP(H125, 'Ratings Table'!$A$2:$B$6, 2, TRUE)</f>
        <v>Mid Cap</v>
      </c>
      <c r="J125" s="1">
        <v>7414000128</v>
      </c>
      <c r="K125" s="2">
        <v>1.9E-2</v>
      </c>
      <c r="L125" t="s">
        <v>163</v>
      </c>
      <c r="M125" t="s">
        <v>129</v>
      </c>
      <c r="N125" t="s">
        <v>19</v>
      </c>
      <c r="O125" t="str">
        <f t="shared" si="1"/>
        <v>Low</v>
      </c>
    </row>
    <row r="126" spans="1:15" x14ac:dyDescent="0.45">
      <c r="A126" t="s">
        <v>12</v>
      </c>
      <c r="B126" t="s">
        <v>459</v>
      </c>
      <c r="C126" t="s">
        <v>460</v>
      </c>
      <c r="D126" t="s">
        <v>461</v>
      </c>
      <c r="E126" t="s">
        <v>31</v>
      </c>
      <c r="F126" t="s">
        <v>462</v>
      </c>
      <c r="G126">
        <v>283.95999999999998</v>
      </c>
      <c r="H126" s="1">
        <v>78910488576</v>
      </c>
      <c r="I126" s="1" t="str">
        <f>VLOOKUP(H126, 'Ratings Table'!$A$2:$B$6, 2, TRUE)</f>
        <v>Mid Cap</v>
      </c>
      <c r="J126" s="1">
        <v>4112999936</v>
      </c>
      <c r="K126" s="2">
        <v>6.6000000000000003E-2</v>
      </c>
      <c r="L126" t="s">
        <v>344</v>
      </c>
      <c r="M126" t="s">
        <v>345</v>
      </c>
      <c r="N126" t="s">
        <v>19</v>
      </c>
      <c r="O126" t="str">
        <f t="shared" si="1"/>
        <v>Medium</v>
      </c>
    </row>
    <row r="127" spans="1:15" x14ac:dyDescent="0.45">
      <c r="A127" t="s">
        <v>51</v>
      </c>
      <c r="B127" t="s">
        <v>463</v>
      </c>
      <c r="C127" t="s">
        <v>464</v>
      </c>
      <c r="D127" t="s">
        <v>464</v>
      </c>
      <c r="E127" t="s">
        <v>15</v>
      </c>
      <c r="F127" t="s">
        <v>149</v>
      </c>
      <c r="G127">
        <v>469.94</v>
      </c>
      <c r="H127" s="1">
        <v>78536843264</v>
      </c>
      <c r="I127" s="1" t="str">
        <f>VLOOKUP(H127, 'Ratings Table'!$A$2:$B$6, 2, TRUE)</f>
        <v>Mid Cap</v>
      </c>
      <c r="J127" s="1">
        <v>3152000000</v>
      </c>
      <c r="K127" s="2">
        <v>9.1999999999999998E-2</v>
      </c>
      <c r="L127" t="s">
        <v>163</v>
      </c>
      <c r="M127" t="s">
        <v>129</v>
      </c>
      <c r="N127" t="s">
        <v>19</v>
      </c>
      <c r="O127" t="str">
        <f t="shared" si="1"/>
        <v>Medium</v>
      </c>
    </row>
    <row r="128" spans="1:15" x14ac:dyDescent="0.45">
      <c r="A128" t="s">
        <v>51</v>
      </c>
      <c r="B128" t="s">
        <v>465</v>
      </c>
      <c r="C128" t="s">
        <v>466</v>
      </c>
      <c r="D128" t="s">
        <v>466</v>
      </c>
      <c r="E128" t="s">
        <v>386</v>
      </c>
      <c r="F128" t="s">
        <v>467</v>
      </c>
      <c r="G128">
        <v>124.64</v>
      </c>
      <c r="H128" s="1">
        <v>77612081152</v>
      </c>
      <c r="I128" s="1" t="str">
        <f>VLOOKUP(H128, 'Ratings Table'!$A$2:$B$6, 2, TRUE)</f>
        <v>Mid Cap</v>
      </c>
      <c r="J128" s="1">
        <v>2930661888</v>
      </c>
      <c r="K128" s="2">
        <v>0.28799999999999998</v>
      </c>
      <c r="L128" t="s">
        <v>468</v>
      </c>
      <c r="M128" t="s">
        <v>104</v>
      </c>
      <c r="N128" t="s">
        <v>19</v>
      </c>
      <c r="O128" t="str">
        <f t="shared" si="1"/>
        <v>High</v>
      </c>
    </row>
    <row r="129" spans="1:15" x14ac:dyDescent="0.45">
      <c r="A129" t="s">
        <v>51</v>
      </c>
      <c r="B129" t="s">
        <v>469</v>
      </c>
      <c r="C129" t="s">
        <v>470</v>
      </c>
      <c r="D129" t="s">
        <v>470</v>
      </c>
      <c r="E129" t="s">
        <v>55</v>
      </c>
      <c r="F129" t="s">
        <v>368</v>
      </c>
      <c r="G129">
        <v>358.47</v>
      </c>
      <c r="H129" s="1">
        <v>77524877312</v>
      </c>
      <c r="I129" s="1" t="str">
        <f>VLOOKUP(H129, 'Ratings Table'!$A$2:$B$6, 2, TRUE)</f>
        <v>Mid Cap</v>
      </c>
      <c r="J129" s="1">
        <v>4295000064</v>
      </c>
      <c r="K129" s="2">
        <v>0.26</v>
      </c>
      <c r="L129" t="s">
        <v>154</v>
      </c>
      <c r="N129" t="s">
        <v>155</v>
      </c>
      <c r="O129" t="str">
        <f t="shared" si="1"/>
        <v>High</v>
      </c>
    </row>
    <row r="130" spans="1:15" x14ac:dyDescent="0.45">
      <c r="A130" t="s">
        <v>12</v>
      </c>
      <c r="B130" t="s">
        <v>471</v>
      </c>
      <c r="C130" t="s">
        <v>472</v>
      </c>
      <c r="D130" t="s">
        <v>472</v>
      </c>
      <c r="E130" t="s">
        <v>67</v>
      </c>
      <c r="F130" t="s">
        <v>376</v>
      </c>
      <c r="G130">
        <v>701.85</v>
      </c>
      <c r="H130" s="1">
        <v>77126295552</v>
      </c>
      <c r="I130" s="1" t="str">
        <f>VLOOKUP(H130, 'Ratings Table'!$A$2:$B$6, 2, TRUE)</f>
        <v>Mid Cap</v>
      </c>
      <c r="J130" s="1">
        <v>4598000128</v>
      </c>
      <c r="K130" s="2">
        <v>0.106</v>
      </c>
      <c r="L130" t="s">
        <v>473</v>
      </c>
      <c r="M130" t="s">
        <v>76</v>
      </c>
      <c r="N130" t="s">
        <v>19</v>
      </c>
      <c r="O130" t="str">
        <f t="shared" si="1"/>
        <v>Medium</v>
      </c>
    </row>
    <row r="131" spans="1:15" x14ac:dyDescent="0.45">
      <c r="A131" t="s">
        <v>51</v>
      </c>
      <c r="B131" t="s">
        <v>474</v>
      </c>
      <c r="C131" t="s">
        <v>475</v>
      </c>
      <c r="D131" t="s">
        <v>475</v>
      </c>
      <c r="E131" t="s">
        <v>67</v>
      </c>
      <c r="F131" t="s">
        <v>93</v>
      </c>
      <c r="G131">
        <v>276.92</v>
      </c>
      <c r="H131" s="1">
        <v>77026131968</v>
      </c>
      <c r="I131" s="1" t="str">
        <f>VLOOKUP(H131, 'Ratings Table'!$A$2:$B$6, 2, TRUE)</f>
        <v>Mid Cap</v>
      </c>
      <c r="J131" s="1">
        <v>8554999808</v>
      </c>
      <c r="K131" s="2">
        <v>0.28000000000000003</v>
      </c>
      <c r="L131" t="s">
        <v>476</v>
      </c>
      <c r="M131" t="s">
        <v>204</v>
      </c>
      <c r="N131" t="s">
        <v>19</v>
      </c>
      <c r="O131" t="str">
        <f t="shared" ref="O131:O194" si="2">IF(K131&gt;0.15, "High", IF(K131&gt;0.05, "Medium", "Low"))</f>
        <v>High</v>
      </c>
    </row>
    <row r="132" spans="1:15" x14ac:dyDescent="0.45">
      <c r="A132" t="s">
        <v>51</v>
      </c>
      <c r="B132" t="s">
        <v>477</v>
      </c>
      <c r="C132" t="s">
        <v>478</v>
      </c>
      <c r="D132" t="s">
        <v>478</v>
      </c>
      <c r="E132" t="s">
        <v>67</v>
      </c>
      <c r="F132" t="s">
        <v>479</v>
      </c>
      <c r="G132">
        <v>303.62</v>
      </c>
      <c r="H132" s="1">
        <v>76906029056</v>
      </c>
      <c r="I132" s="1" t="str">
        <f>VLOOKUP(H132, 'Ratings Table'!$A$2:$B$6, 2, TRUE)</f>
        <v>Mid Cap</v>
      </c>
      <c r="J132" s="1">
        <v>13747000320</v>
      </c>
      <c r="K132" s="2">
        <v>7.9000000000000001E-2</v>
      </c>
      <c r="L132" t="s">
        <v>480</v>
      </c>
      <c r="M132" t="s">
        <v>481</v>
      </c>
      <c r="N132" t="s">
        <v>19</v>
      </c>
      <c r="O132" t="str">
        <f t="shared" si="2"/>
        <v>Medium</v>
      </c>
    </row>
    <row r="133" spans="1:15" x14ac:dyDescent="0.45">
      <c r="A133" t="s">
        <v>51</v>
      </c>
      <c r="B133" t="s">
        <v>482</v>
      </c>
      <c r="C133" t="s">
        <v>483</v>
      </c>
      <c r="D133" t="s">
        <v>484</v>
      </c>
      <c r="E133" t="s">
        <v>55</v>
      </c>
      <c r="F133" t="s">
        <v>485</v>
      </c>
      <c r="G133">
        <v>192.76</v>
      </c>
      <c r="H133" s="1">
        <v>76483887104</v>
      </c>
      <c r="I133" s="1" t="str">
        <f>VLOOKUP(H133, 'Ratings Table'!$A$2:$B$6, 2, TRUE)</f>
        <v>Mid Cap</v>
      </c>
      <c r="J133" s="1">
        <v>0</v>
      </c>
      <c r="K133" s="2">
        <v>1.7000000000000001E-2</v>
      </c>
      <c r="L133" t="s">
        <v>486</v>
      </c>
      <c r="M133" t="s">
        <v>271</v>
      </c>
      <c r="N133" t="s">
        <v>19</v>
      </c>
      <c r="O133" t="str">
        <f t="shared" si="2"/>
        <v>Low</v>
      </c>
    </row>
    <row r="134" spans="1:15" x14ac:dyDescent="0.45">
      <c r="A134" t="s">
        <v>51</v>
      </c>
      <c r="B134" t="s">
        <v>487</v>
      </c>
      <c r="C134" t="s">
        <v>488</v>
      </c>
      <c r="D134" t="s">
        <v>488</v>
      </c>
      <c r="E134" t="s">
        <v>215</v>
      </c>
      <c r="F134" t="s">
        <v>308</v>
      </c>
      <c r="G134">
        <v>258.82</v>
      </c>
      <c r="H134" s="1">
        <v>76429549568</v>
      </c>
      <c r="I134" s="1" t="str">
        <f>VLOOKUP(H134, 'Ratings Table'!$A$2:$B$6, 2, TRUE)</f>
        <v>Mid Cap</v>
      </c>
      <c r="J134" s="1">
        <v>4652000256</v>
      </c>
      <c r="K134" s="2">
        <v>-1.6E-2</v>
      </c>
      <c r="L134" t="s">
        <v>489</v>
      </c>
      <c r="M134" t="s">
        <v>129</v>
      </c>
      <c r="N134" t="s">
        <v>19</v>
      </c>
      <c r="O134" t="str">
        <f t="shared" si="2"/>
        <v>Low</v>
      </c>
    </row>
    <row r="135" spans="1:15" x14ac:dyDescent="0.45">
      <c r="A135" t="s">
        <v>12</v>
      </c>
      <c r="B135" t="s">
        <v>490</v>
      </c>
      <c r="C135" t="s">
        <v>491</v>
      </c>
      <c r="D135" t="s">
        <v>491</v>
      </c>
      <c r="E135" t="s">
        <v>15</v>
      </c>
      <c r="F135" t="s">
        <v>26</v>
      </c>
      <c r="G135">
        <v>492.18</v>
      </c>
      <c r="H135" s="1">
        <v>76080201728</v>
      </c>
      <c r="I135" s="1" t="str">
        <f>VLOOKUP(H135, 'Ratings Table'!$A$2:$B$6, 2, TRUE)</f>
        <v>Mid Cap</v>
      </c>
      <c r="J135" s="1">
        <v>1652390016</v>
      </c>
      <c r="K135" s="2">
        <v>0.127</v>
      </c>
      <c r="L135" t="s">
        <v>208</v>
      </c>
      <c r="M135" t="s">
        <v>18</v>
      </c>
      <c r="N135" t="s">
        <v>19</v>
      </c>
      <c r="O135" t="str">
        <f t="shared" si="2"/>
        <v>Medium</v>
      </c>
    </row>
    <row r="136" spans="1:15" x14ac:dyDescent="0.45">
      <c r="A136" t="s">
        <v>12</v>
      </c>
      <c r="B136" t="s">
        <v>492</v>
      </c>
      <c r="C136" t="s">
        <v>493</v>
      </c>
      <c r="D136" t="s">
        <v>493</v>
      </c>
      <c r="E136" t="s">
        <v>215</v>
      </c>
      <c r="F136" t="s">
        <v>494</v>
      </c>
      <c r="G136">
        <v>186.94</v>
      </c>
      <c r="H136" s="1">
        <v>75429543936</v>
      </c>
      <c r="I136" s="1" t="str">
        <f>VLOOKUP(H136, 'Ratings Table'!$A$2:$B$6, 2, TRUE)</f>
        <v>Mid Cap</v>
      </c>
      <c r="J136" s="1">
        <v>2450383872</v>
      </c>
      <c r="K136" s="2">
        <v>6.8000000000000005E-2</v>
      </c>
      <c r="L136" t="s">
        <v>103</v>
      </c>
      <c r="M136" t="s">
        <v>104</v>
      </c>
      <c r="N136" t="s">
        <v>19</v>
      </c>
      <c r="O136" t="str">
        <f t="shared" si="2"/>
        <v>Medium</v>
      </c>
    </row>
    <row r="137" spans="1:15" x14ac:dyDescent="0.45">
      <c r="A137" t="s">
        <v>51</v>
      </c>
      <c r="B137" t="s">
        <v>495</v>
      </c>
      <c r="C137" t="s">
        <v>496</v>
      </c>
      <c r="D137" t="s">
        <v>496</v>
      </c>
      <c r="E137" t="s">
        <v>61</v>
      </c>
      <c r="F137" t="s">
        <v>102</v>
      </c>
      <c r="G137">
        <v>92.03</v>
      </c>
      <c r="H137" s="1">
        <v>75189518336</v>
      </c>
      <c r="I137" s="1" t="str">
        <f>VLOOKUP(H137, 'Ratings Table'!$A$2:$B$6, 2, TRUE)</f>
        <v>Mid Cap</v>
      </c>
      <c r="J137" s="1">
        <v>4894000128</v>
      </c>
      <c r="K137" s="2">
        <v>2.4E-2</v>
      </c>
      <c r="L137" t="s">
        <v>75</v>
      </c>
      <c r="M137" t="s">
        <v>76</v>
      </c>
      <c r="N137" t="s">
        <v>19</v>
      </c>
      <c r="O137" t="str">
        <f t="shared" si="2"/>
        <v>Low</v>
      </c>
    </row>
    <row r="138" spans="1:15" x14ac:dyDescent="0.45">
      <c r="A138" t="s">
        <v>51</v>
      </c>
      <c r="B138" t="s">
        <v>497</v>
      </c>
      <c r="C138" t="s">
        <v>498</v>
      </c>
      <c r="D138" t="s">
        <v>498</v>
      </c>
      <c r="E138" t="s">
        <v>55</v>
      </c>
      <c r="F138" t="s">
        <v>485</v>
      </c>
      <c r="G138">
        <v>47.92</v>
      </c>
      <c r="H138" s="1">
        <v>74756628480</v>
      </c>
      <c r="I138" s="1" t="str">
        <f>VLOOKUP(H138, 'Ratings Table'!$A$2:$B$6, 2, TRUE)</f>
        <v>Mid Cap</v>
      </c>
      <c r="J138" s="1">
        <v>0</v>
      </c>
      <c r="K138" s="2">
        <v>-3.2000000000000001E-2</v>
      </c>
      <c r="L138" t="s">
        <v>499</v>
      </c>
      <c r="M138" t="s">
        <v>95</v>
      </c>
      <c r="N138" t="s">
        <v>19</v>
      </c>
      <c r="O138" t="str">
        <f t="shared" si="2"/>
        <v>Low</v>
      </c>
    </row>
    <row r="139" spans="1:15" x14ac:dyDescent="0.45">
      <c r="A139" t="s">
        <v>12</v>
      </c>
      <c r="B139" t="s">
        <v>500</v>
      </c>
      <c r="C139" t="s">
        <v>501</v>
      </c>
      <c r="D139" t="s">
        <v>501</v>
      </c>
      <c r="E139" t="s">
        <v>15</v>
      </c>
      <c r="F139" t="s">
        <v>26</v>
      </c>
      <c r="G139">
        <v>97.19</v>
      </c>
      <c r="H139" s="1">
        <v>74491568128</v>
      </c>
      <c r="I139" s="1" t="str">
        <f>VLOOKUP(H139, 'Ratings Table'!$A$2:$B$6, 2, TRUE)</f>
        <v>Mid Cap</v>
      </c>
      <c r="J139" s="1">
        <v>1727900032</v>
      </c>
      <c r="K139" s="2">
        <v>0.13</v>
      </c>
      <c r="L139" t="s">
        <v>208</v>
      </c>
      <c r="M139" t="s">
        <v>18</v>
      </c>
      <c r="N139" t="s">
        <v>19</v>
      </c>
      <c r="O139" t="str">
        <f t="shared" si="2"/>
        <v>Medium</v>
      </c>
    </row>
    <row r="140" spans="1:15" x14ac:dyDescent="0.45">
      <c r="A140" t="s">
        <v>51</v>
      </c>
      <c r="B140" t="s">
        <v>502</v>
      </c>
      <c r="C140" t="s">
        <v>503</v>
      </c>
      <c r="D140" t="s">
        <v>503</v>
      </c>
      <c r="E140" t="s">
        <v>67</v>
      </c>
      <c r="F140" t="s">
        <v>504</v>
      </c>
      <c r="G140">
        <v>164.84</v>
      </c>
      <c r="H140" s="1">
        <v>74370031616</v>
      </c>
      <c r="I140" s="1" t="str">
        <f>VLOOKUP(H140, 'Ratings Table'!$A$2:$B$6, 2, TRUE)</f>
        <v>Mid Cap</v>
      </c>
      <c r="J140" s="1">
        <v>3764000000</v>
      </c>
      <c r="K140" s="2">
        <v>0.11</v>
      </c>
      <c r="L140" t="s">
        <v>505</v>
      </c>
      <c r="M140" t="s">
        <v>118</v>
      </c>
      <c r="N140" t="s">
        <v>19</v>
      </c>
      <c r="O140" t="str">
        <f t="shared" si="2"/>
        <v>Medium</v>
      </c>
    </row>
    <row r="141" spans="1:15" x14ac:dyDescent="0.45">
      <c r="A141" t="s">
        <v>51</v>
      </c>
      <c r="B141" t="s">
        <v>506</v>
      </c>
      <c r="C141" t="s">
        <v>507</v>
      </c>
      <c r="D141" t="s">
        <v>507</v>
      </c>
      <c r="E141" t="s">
        <v>67</v>
      </c>
      <c r="F141" t="s">
        <v>508</v>
      </c>
      <c r="G141">
        <v>579.74</v>
      </c>
      <c r="H141" s="1">
        <v>73592193024</v>
      </c>
      <c r="I141" s="1" t="str">
        <f>VLOOKUP(H141, 'Ratings Table'!$A$2:$B$6, 2, TRUE)</f>
        <v>Mid Cap</v>
      </c>
      <c r="J141" s="1">
        <v>4889999872</v>
      </c>
      <c r="K141" s="2">
        <v>0.21299999999999999</v>
      </c>
      <c r="L141" t="s">
        <v>227</v>
      </c>
      <c r="M141" t="s">
        <v>47</v>
      </c>
      <c r="N141" t="s">
        <v>19</v>
      </c>
      <c r="O141" t="str">
        <f t="shared" si="2"/>
        <v>High</v>
      </c>
    </row>
    <row r="142" spans="1:15" x14ac:dyDescent="0.45">
      <c r="A142" t="s">
        <v>51</v>
      </c>
      <c r="B142" t="s">
        <v>509</v>
      </c>
      <c r="C142" t="s">
        <v>510</v>
      </c>
      <c r="D142" t="s">
        <v>510</v>
      </c>
      <c r="E142" t="s">
        <v>215</v>
      </c>
      <c r="F142" t="s">
        <v>216</v>
      </c>
      <c r="G142">
        <v>263.64</v>
      </c>
      <c r="H142" s="1">
        <v>72492826624</v>
      </c>
      <c r="I142" s="1" t="str">
        <f>VLOOKUP(H142, 'Ratings Table'!$A$2:$B$6, 2, TRUE)</f>
        <v>Mid Cap</v>
      </c>
      <c r="J142" s="1">
        <v>5402999808</v>
      </c>
      <c r="K142" s="2">
        <v>0.104</v>
      </c>
      <c r="L142" t="s">
        <v>511</v>
      </c>
      <c r="M142" t="s">
        <v>252</v>
      </c>
      <c r="N142" t="s">
        <v>19</v>
      </c>
      <c r="O142" t="str">
        <f t="shared" si="2"/>
        <v>Medium</v>
      </c>
    </row>
    <row r="143" spans="1:15" x14ac:dyDescent="0.45">
      <c r="A143" t="s">
        <v>51</v>
      </c>
      <c r="B143" t="s">
        <v>512</v>
      </c>
      <c r="C143" t="s">
        <v>513</v>
      </c>
      <c r="D143" t="s">
        <v>514</v>
      </c>
      <c r="E143" t="s">
        <v>215</v>
      </c>
      <c r="F143" t="s">
        <v>216</v>
      </c>
      <c r="G143">
        <v>1276.1500000000001</v>
      </c>
      <c r="H143" s="1">
        <v>71758430208</v>
      </c>
      <c r="I143" s="1" t="str">
        <f>VLOOKUP(H143, 'Ratings Table'!$A$2:$B$6, 2, TRUE)</f>
        <v>Mid Cap</v>
      </c>
      <c r="J143" s="1">
        <v>3888000000</v>
      </c>
      <c r="K143" s="2">
        <v>0.18</v>
      </c>
      <c r="L143" t="s">
        <v>412</v>
      </c>
      <c r="M143" t="s">
        <v>104</v>
      </c>
      <c r="N143" t="s">
        <v>19</v>
      </c>
      <c r="O143" t="str">
        <f t="shared" si="2"/>
        <v>High</v>
      </c>
    </row>
    <row r="144" spans="1:15" x14ac:dyDescent="0.45">
      <c r="A144" t="s">
        <v>12</v>
      </c>
      <c r="B144" t="s">
        <v>515</v>
      </c>
      <c r="C144" t="s">
        <v>516</v>
      </c>
      <c r="D144" t="s">
        <v>517</v>
      </c>
      <c r="E144" t="s">
        <v>264</v>
      </c>
      <c r="F144" t="s">
        <v>390</v>
      </c>
      <c r="G144">
        <v>227.02</v>
      </c>
      <c r="H144" s="1">
        <v>71004364800</v>
      </c>
      <c r="I144" s="1" t="str">
        <f>VLOOKUP(H144, 'Ratings Table'!$A$2:$B$6, 2, TRUE)</f>
        <v>Mid Cap</v>
      </c>
      <c r="J144" s="1">
        <v>5997000192</v>
      </c>
      <c r="K144" s="2">
        <v>7.1999999999999995E-2</v>
      </c>
      <c r="L144" t="s">
        <v>518</v>
      </c>
      <c r="M144" t="s">
        <v>345</v>
      </c>
      <c r="N144" t="s">
        <v>19</v>
      </c>
      <c r="O144" t="str">
        <f t="shared" si="2"/>
        <v>Medium</v>
      </c>
    </row>
    <row r="145" spans="1:15" x14ac:dyDescent="0.45">
      <c r="A145" t="s">
        <v>51</v>
      </c>
      <c r="B145" t="s">
        <v>519</v>
      </c>
      <c r="C145" t="s">
        <v>520</v>
      </c>
      <c r="D145" t="s">
        <v>520</v>
      </c>
      <c r="E145" t="s">
        <v>55</v>
      </c>
      <c r="F145" t="s">
        <v>368</v>
      </c>
      <c r="G145">
        <v>283.10000000000002</v>
      </c>
      <c r="H145" s="1">
        <v>70719234048</v>
      </c>
      <c r="I145" s="1" t="str">
        <f>VLOOKUP(H145, 'Ratings Table'!$A$2:$B$6, 2, TRUE)</f>
        <v>Mid Cap</v>
      </c>
      <c r="J145" s="1">
        <v>3382200064</v>
      </c>
      <c r="K145" s="2">
        <v>0.11899999999999999</v>
      </c>
      <c r="L145" t="s">
        <v>521</v>
      </c>
      <c r="M145" t="s">
        <v>129</v>
      </c>
      <c r="N145" t="s">
        <v>19</v>
      </c>
      <c r="O145" t="str">
        <f t="shared" si="2"/>
        <v>Medium</v>
      </c>
    </row>
    <row r="146" spans="1:15" x14ac:dyDescent="0.45">
      <c r="A146" t="s">
        <v>51</v>
      </c>
      <c r="B146" t="s">
        <v>522</v>
      </c>
      <c r="C146" t="s">
        <v>523</v>
      </c>
      <c r="D146" t="s">
        <v>524</v>
      </c>
      <c r="E146" t="s">
        <v>215</v>
      </c>
      <c r="F146" t="s">
        <v>308</v>
      </c>
      <c r="G146">
        <v>124.09</v>
      </c>
      <c r="H146" s="1">
        <v>70673096704</v>
      </c>
      <c r="I146" s="1" t="str">
        <f>VLOOKUP(H146, 'Ratings Table'!$A$2:$B$6, 2, TRUE)</f>
        <v>Mid Cap</v>
      </c>
      <c r="J146" s="1">
        <v>4614000128</v>
      </c>
      <c r="K146" s="2">
        <v>0.129</v>
      </c>
      <c r="L146" t="s">
        <v>525</v>
      </c>
      <c r="M146" t="s">
        <v>395</v>
      </c>
      <c r="N146" t="s">
        <v>19</v>
      </c>
      <c r="O146" t="str">
        <f t="shared" si="2"/>
        <v>Medium</v>
      </c>
    </row>
    <row r="147" spans="1:15" x14ac:dyDescent="0.45">
      <c r="A147" t="s">
        <v>51</v>
      </c>
      <c r="B147" t="s">
        <v>526</v>
      </c>
      <c r="C147" t="s">
        <v>527</v>
      </c>
      <c r="D147" t="s">
        <v>527</v>
      </c>
      <c r="E147" t="s">
        <v>215</v>
      </c>
      <c r="F147" t="s">
        <v>261</v>
      </c>
      <c r="G147">
        <v>129.28</v>
      </c>
      <c r="H147" s="1">
        <v>70400581632</v>
      </c>
      <c r="I147" s="1" t="str">
        <f>VLOOKUP(H147, 'Ratings Table'!$A$2:$B$6, 2, TRUE)</f>
        <v>Mid Cap</v>
      </c>
      <c r="J147" s="1">
        <v>8117000192</v>
      </c>
      <c r="K147" s="2">
        <v>4.0000000000000001E-3</v>
      </c>
      <c r="L147" t="s">
        <v>528</v>
      </c>
      <c r="M147" t="s">
        <v>95</v>
      </c>
      <c r="N147" t="s">
        <v>19</v>
      </c>
      <c r="O147" t="str">
        <f t="shared" si="2"/>
        <v>Low</v>
      </c>
    </row>
    <row r="148" spans="1:15" x14ac:dyDescent="0.45">
      <c r="A148" t="s">
        <v>12</v>
      </c>
      <c r="B148" t="s">
        <v>529</v>
      </c>
      <c r="C148" t="s">
        <v>530</v>
      </c>
      <c r="D148" t="s">
        <v>530</v>
      </c>
      <c r="E148" t="s">
        <v>31</v>
      </c>
      <c r="F148" t="s">
        <v>531</v>
      </c>
      <c r="G148">
        <v>1219.1099999999999</v>
      </c>
      <c r="H148" s="1">
        <v>70380068864</v>
      </c>
      <c r="I148" s="1" t="str">
        <f>VLOOKUP(H148, 'Ratings Table'!$A$2:$B$6, 2, TRUE)</f>
        <v>Mid Cap</v>
      </c>
      <c r="J148" s="1">
        <v>3685244928</v>
      </c>
      <c r="K148" s="2">
        <v>3.7999999999999999E-2</v>
      </c>
      <c r="L148" t="s">
        <v>532</v>
      </c>
      <c r="M148" t="s">
        <v>395</v>
      </c>
      <c r="N148" t="s">
        <v>19</v>
      </c>
      <c r="O148" t="str">
        <f t="shared" si="2"/>
        <v>Low</v>
      </c>
    </row>
    <row r="149" spans="1:15" x14ac:dyDescent="0.45">
      <c r="A149" t="s">
        <v>51</v>
      </c>
      <c r="B149" t="s">
        <v>533</v>
      </c>
      <c r="C149" t="s">
        <v>534</v>
      </c>
      <c r="D149" t="s">
        <v>534</v>
      </c>
      <c r="E149" t="s">
        <v>215</v>
      </c>
      <c r="F149" t="s">
        <v>216</v>
      </c>
      <c r="G149">
        <v>469.54</v>
      </c>
      <c r="H149" s="1">
        <v>68409634816</v>
      </c>
      <c r="I149" s="1" t="str">
        <f>VLOOKUP(H149, 'Ratings Table'!$A$2:$B$6, 2, TRUE)</f>
        <v>Mid Cap</v>
      </c>
      <c r="J149" s="1">
        <v>4457999872</v>
      </c>
      <c r="K149" s="2">
        <v>2.3E-2</v>
      </c>
      <c r="L149" t="s">
        <v>535</v>
      </c>
      <c r="M149" t="s">
        <v>252</v>
      </c>
      <c r="N149" t="s">
        <v>19</v>
      </c>
      <c r="O149" t="str">
        <f t="shared" si="2"/>
        <v>Low</v>
      </c>
    </row>
    <row r="150" spans="1:15" x14ac:dyDescent="0.45">
      <c r="A150" t="s">
        <v>51</v>
      </c>
      <c r="B150" t="s">
        <v>536</v>
      </c>
      <c r="C150" t="s">
        <v>537</v>
      </c>
      <c r="D150" t="s">
        <v>538</v>
      </c>
      <c r="E150" t="s">
        <v>55</v>
      </c>
      <c r="F150" t="s">
        <v>79</v>
      </c>
      <c r="G150">
        <v>178.65</v>
      </c>
      <c r="H150" s="1">
        <v>68156760064</v>
      </c>
      <c r="I150" s="1" t="str">
        <f>VLOOKUP(H150, 'Ratings Table'!$A$2:$B$6, 2, TRUE)</f>
        <v>Mid Cap</v>
      </c>
      <c r="J150" s="1">
        <v>0</v>
      </c>
      <c r="K150" s="2">
        <v>6.4000000000000001E-2</v>
      </c>
      <c r="L150" t="s">
        <v>539</v>
      </c>
      <c r="M150" t="s">
        <v>252</v>
      </c>
      <c r="N150" t="s">
        <v>19</v>
      </c>
      <c r="O150" t="str">
        <f t="shared" si="2"/>
        <v>Medium</v>
      </c>
    </row>
    <row r="151" spans="1:15" x14ac:dyDescent="0.45">
      <c r="A151" t="s">
        <v>51</v>
      </c>
      <c r="B151" t="s">
        <v>540</v>
      </c>
      <c r="C151" t="s">
        <v>541</v>
      </c>
      <c r="D151" t="s">
        <v>541</v>
      </c>
      <c r="E151" t="s">
        <v>180</v>
      </c>
      <c r="F151" t="s">
        <v>181</v>
      </c>
      <c r="G151">
        <v>238.29</v>
      </c>
      <c r="H151" s="1">
        <v>67474665472</v>
      </c>
      <c r="I151" s="1" t="str">
        <f>VLOOKUP(H151, 'Ratings Table'!$A$2:$B$6, 2, TRUE)</f>
        <v>Mid Cap</v>
      </c>
      <c r="J151" s="1">
        <v>3538599936</v>
      </c>
      <c r="K151" s="2">
        <v>0.17799999999999999</v>
      </c>
      <c r="L151" t="s">
        <v>528</v>
      </c>
      <c r="M151" t="s">
        <v>95</v>
      </c>
      <c r="N151" t="s">
        <v>19</v>
      </c>
      <c r="O151" t="str">
        <f t="shared" si="2"/>
        <v>High</v>
      </c>
    </row>
    <row r="152" spans="1:15" x14ac:dyDescent="0.45">
      <c r="A152" t="s">
        <v>51</v>
      </c>
      <c r="B152" t="s">
        <v>542</v>
      </c>
      <c r="C152" t="s">
        <v>543</v>
      </c>
      <c r="D152" t="s">
        <v>543</v>
      </c>
      <c r="E152" t="s">
        <v>88</v>
      </c>
      <c r="F152" t="s">
        <v>325</v>
      </c>
      <c r="G152">
        <v>119.04</v>
      </c>
      <c r="H152" s="1">
        <v>66954047488</v>
      </c>
      <c r="I152" s="1" t="str">
        <f>VLOOKUP(H152, 'Ratings Table'!$A$2:$B$6, 2, TRUE)</f>
        <v>Mid Cap</v>
      </c>
      <c r="J152" s="1">
        <v>13168000000</v>
      </c>
      <c r="K152" s="2">
        <v>-3.9E-2</v>
      </c>
      <c r="L152" t="s">
        <v>326</v>
      </c>
      <c r="M152" t="s">
        <v>47</v>
      </c>
      <c r="N152" t="s">
        <v>19</v>
      </c>
      <c r="O152" t="str">
        <f t="shared" si="2"/>
        <v>Low</v>
      </c>
    </row>
    <row r="153" spans="1:15" x14ac:dyDescent="0.45">
      <c r="A153" t="s">
        <v>51</v>
      </c>
      <c r="B153" t="s">
        <v>544</v>
      </c>
      <c r="C153" t="s">
        <v>545</v>
      </c>
      <c r="D153" t="s">
        <v>545</v>
      </c>
      <c r="E153" t="s">
        <v>215</v>
      </c>
      <c r="F153" t="s">
        <v>361</v>
      </c>
      <c r="G153">
        <v>275.73</v>
      </c>
      <c r="H153" s="1">
        <v>66409852928</v>
      </c>
      <c r="I153" s="1" t="str">
        <f>VLOOKUP(H153, 'Ratings Table'!$A$2:$B$6, 2, TRUE)</f>
        <v>Mid Cap</v>
      </c>
      <c r="J153" s="1">
        <v>10885000192</v>
      </c>
      <c r="K153" s="2">
        <v>0.13900000000000001</v>
      </c>
      <c r="L153" t="s">
        <v>546</v>
      </c>
      <c r="M153" t="s">
        <v>481</v>
      </c>
      <c r="N153" t="s">
        <v>19</v>
      </c>
      <c r="O153" t="str">
        <f t="shared" si="2"/>
        <v>Medium</v>
      </c>
    </row>
    <row r="154" spans="1:15" x14ac:dyDescent="0.45">
      <c r="A154" t="s">
        <v>51</v>
      </c>
      <c r="B154" t="s">
        <v>547</v>
      </c>
      <c r="C154" t="s">
        <v>548</v>
      </c>
      <c r="D154" t="s">
        <v>548</v>
      </c>
      <c r="E154" t="s">
        <v>67</v>
      </c>
      <c r="F154" t="s">
        <v>207</v>
      </c>
      <c r="G154">
        <v>227.68</v>
      </c>
      <c r="H154" s="1">
        <v>66029019136</v>
      </c>
      <c r="I154" s="1" t="str">
        <f>VLOOKUP(H154, 'Ratings Table'!$A$2:$B$6, 2, TRUE)</f>
        <v>Mid Cap</v>
      </c>
      <c r="J154" s="1">
        <v>5109000192</v>
      </c>
      <c r="K154" s="2">
        <v>6.9000000000000006E-2</v>
      </c>
      <c r="L154" t="s">
        <v>549</v>
      </c>
      <c r="M154" t="s">
        <v>118</v>
      </c>
      <c r="N154" t="s">
        <v>19</v>
      </c>
      <c r="O154" t="str">
        <f t="shared" si="2"/>
        <v>Medium</v>
      </c>
    </row>
    <row r="155" spans="1:15" x14ac:dyDescent="0.45">
      <c r="A155" t="s">
        <v>51</v>
      </c>
      <c r="B155" t="s">
        <v>550</v>
      </c>
      <c r="C155" t="s">
        <v>551</v>
      </c>
      <c r="D155" t="s">
        <v>552</v>
      </c>
      <c r="E155" t="s">
        <v>180</v>
      </c>
      <c r="F155" t="s">
        <v>181</v>
      </c>
      <c r="G155">
        <v>294.99</v>
      </c>
      <c r="H155" s="1">
        <v>65599582208</v>
      </c>
      <c r="I155" s="1" t="str">
        <f>VLOOKUP(H155, 'Ratings Table'!$A$2:$B$6, 2, TRUE)</f>
        <v>Mid Cap</v>
      </c>
      <c r="J155" s="1">
        <v>4296600064</v>
      </c>
      <c r="K155" s="2">
        <v>-1E-3</v>
      </c>
      <c r="L155" t="s">
        <v>553</v>
      </c>
      <c r="M155" t="s">
        <v>271</v>
      </c>
      <c r="N155" t="s">
        <v>19</v>
      </c>
      <c r="O155" t="str">
        <f t="shared" si="2"/>
        <v>Low</v>
      </c>
    </row>
    <row r="156" spans="1:15" x14ac:dyDescent="0.45">
      <c r="A156" t="s">
        <v>51</v>
      </c>
      <c r="B156" t="s">
        <v>554</v>
      </c>
      <c r="C156" t="s">
        <v>555</v>
      </c>
      <c r="D156" t="s">
        <v>556</v>
      </c>
      <c r="E156" t="s">
        <v>88</v>
      </c>
      <c r="F156" t="s">
        <v>557</v>
      </c>
      <c r="G156">
        <v>53.49</v>
      </c>
      <c r="H156" s="1">
        <v>65204850688</v>
      </c>
      <c r="I156" s="1" t="str">
        <f>VLOOKUP(H156, 'Ratings Table'!$A$2:$B$6, 2, TRUE)</f>
        <v>Mid Cap</v>
      </c>
      <c r="J156" s="1">
        <v>5864000000</v>
      </c>
      <c r="K156" s="2">
        <v>4.4999999999999998E-2</v>
      </c>
      <c r="L156" t="s">
        <v>558</v>
      </c>
      <c r="M156" t="s">
        <v>559</v>
      </c>
      <c r="N156" t="s">
        <v>19</v>
      </c>
      <c r="O156" t="str">
        <f t="shared" si="2"/>
        <v>Low</v>
      </c>
    </row>
    <row r="157" spans="1:15" x14ac:dyDescent="0.45">
      <c r="A157" t="s">
        <v>51</v>
      </c>
      <c r="B157" t="s">
        <v>560</v>
      </c>
      <c r="C157" t="s">
        <v>561</v>
      </c>
      <c r="D157" t="s">
        <v>561</v>
      </c>
      <c r="E157" t="s">
        <v>386</v>
      </c>
      <c r="F157" t="s">
        <v>562</v>
      </c>
      <c r="G157">
        <v>171.61</v>
      </c>
      <c r="H157" s="1">
        <v>64434921472</v>
      </c>
      <c r="I157" s="1" t="str">
        <f>VLOOKUP(H157, 'Ratings Table'!$A$2:$B$6, 2, TRUE)</f>
        <v>Mid Cap</v>
      </c>
      <c r="J157" s="1">
        <v>4353110016</v>
      </c>
      <c r="K157" s="2">
        <v>4.9000000000000002E-2</v>
      </c>
      <c r="L157" t="s">
        <v>69</v>
      </c>
      <c r="M157" t="s">
        <v>70</v>
      </c>
      <c r="N157" t="s">
        <v>19</v>
      </c>
      <c r="O157" t="str">
        <f t="shared" si="2"/>
        <v>Low</v>
      </c>
    </row>
    <row r="158" spans="1:15" x14ac:dyDescent="0.45">
      <c r="A158" t="s">
        <v>12</v>
      </c>
      <c r="B158" t="s">
        <v>563</v>
      </c>
      <c r="C158" t="s">
        <v>564</v>
      </c>
      <c r="D158" t="s">
        <v>564</v>
      </c>
      <c r="E158" t="s">
        <v>15</v>
      </c>
      <c r="F158" t="s">
        <v>125</v>
      </c>
      <c r="G158">
        <v>298.12</v>
      </c>
      <c r="H158" s="1">
        <v>64247537664</v>
      </c>
      <c r="I158" s="1" t="str">
        <f>VLOOKUP(H158, 'Ratings Table'!$A$2:$B$6, 2, TRUE)</f>
        <v>Mid Cap</v>
      </c>
      <c r="J158" s="1">
        <v>1396000000</v>
      </c>
      <c r="K158" s="2">
        <v>0.11899999999999999</v>
      </c>
      <c r="L158" t="s">
        <v>80</v>
      </c>
      <c r="M158" t="s">
        <v>18</v>
      </c>
      <c r="N158" t="s">
        <v>19</v>
      </c>
      <c r="O158" t="str">
        <f t="shared" si="2"/>
        <v>Medium</v>
      </c>
    </row>
    <row r="159" spans="1:15" x14ac:dyDescent="0.45">
      <c r="A159" t="s">
        <v>51</v>
      </c>
      <c r="B159" t="s">
        <v>565</v>
      </c>
      <c r="C159" t="s">
        <v>566</v>
      </c>
      <c r="D159" t="s">
        <v>566</v>
      </c>
      <c r="E159" t="s">
        <v>31</v>
      </c>
      <c r="F159" t="s">
        <v>239</v>
      </c>
      <c r="G159">
        <v>238.43</v>
      </c>
      <c r="H159" s="1">
        <v>64107868160</v>
      </c>
      <c r="I159" s="1" t="str">
        <f>VLOOKUP(H159, 'Ratings Table'!$A$2:$B$6, 2, TRUE)</f>
        <v>Mid Cap</v>
      </c>
      <c r="J159" s="1">
        <v>5641999872</v>
      </c>
      <c r="K159" s="2">
        <v>0.17499999999999999</v>
      </c>
      <c r="L159" t="s">
        <v>567</v>
      </c>
      <c r="M159" t="s">
        <v>267</v>
      </c>
      <c r="N159" t="s">
        <v>19</v>
      </c>
      <c r="O159" t="str">
        <f t="shared" si="2"/>
        <v>High</v>
      </c>
    </row>
    <row r="160" spans="1:15" x14ac:dyDescent="0.45">
      <c r="A160" t="s">
        <v>51</v>
      </c>
      <c r="B160" t="s">
        <v>568</v>
      </c>
      <c r="C160" t="s">
        <v>569</v>
      </c>
      <c r="D160" t="s">
        <v>569</v>
      </c>
      <c r="E160" t="s">
        <v>215</v>
      </c>
      <c r="F160" t="s">
        <v>452</v>
      </c>
      <c r="G160">
        <v>203.73</v>
      </c>
      <c r="H160" s="1">
        <v>63798456320</v>
      </c>
      <c r="I160" s="1" t="str">
        <f>VLOOKUP(H160, 'Ratings Table'!$A$2:$B$6, 2, TRUE)</f>
        <v>Mid Cap</v>
      </c>
      <c r="J160" s="1">
        <v>4804800000</v>
      </c>
      <c r="K160" s="2">
        <v>6.5000000000000002E-2</v>
      </c>
      <c r="L160" t="s">
        <v>570</v>
      </c>
      <c r="M160" t="s">
        <v>571</v>
      </c>
      <c r="N160" t="s">
        <v>19</v>
      </c>
      <c r="O160" t="str">
        <f t="shared" si="2"/>
        <v>Medium</v>
      </c>
    </row>
    <row r="161" spans="1:15" x14ac:dyDescent="0.45">
      <c r="A161" t="s">
        <v>51</v>
      </c>
      <c r="B161" t="s">
        <v>572</v>
      </c>
      <c r="C161" t="s">
        <v>573</v>
      </c>
      <c r="D161" t="s">
        <v>573</v>
      </c>
      <c r="E161" t="s">
        <v>215</v>
      </c>
      <c r="F161" t="s">
        <v>429</v>
      </c>
      <c r="G161">
        <v>68.489999999999995</v>
      </c>
      <c r="H161" s="1">
        <v>61451075584</v>
      </c>
      <c r="I161" s="1" t="str">
        <f>VLOOKUP(H161, 'Ratings Table'!$A$2:$B$6, 2, TRUE)</f>
        <v>Mid Cap</v>
      </c>
      <c r="J161" s="1">
        <v>3318000128</v>
      </c>
      <c r="K161" s="2">
        <v>0.21299999999999999</v>
      </c>
      <c r="L161" t="s">
        <v>574</v>
      </c>
      <c r="M161" t="s">
        <v>267</v>
      </c>
      <c r="N161" t="s">
        <v>19</v>
      </c>
      <c r="O161" t="str">
        <f t="shared" si="2"/>
        <v>High</v>
      </c>
    </row>
    <row r="162" spans="1:15" x14ac:dyDescent="0.45">
      <c r="A162" t="s">
        <v>12</v>
      </c>
      <c r="B162" t="s">
        <v>575</v>
      </c>
      <c r="C162" t="s">
        <v>576</v>
      </c>
      <c r="D162" t="s">
        <v>576</v>
      </c>
      <c r="E162" t="s">
        <v>215</v>
      </c>
      <c r="F162" t="s">
        <v>293</v>
      </c>
      <c r="G162">
        <v>31.85</v>
      </c>
      <c r="H162" s="1">
        <v>61420175360</v>
      </c>
      <c r="I162" s="1" t="str">
        <f>VLOOKUP(H162, 'Ratings Table'!$A$2:$B$6, 2, TRUE)</f>
        <v>Mid Cap</v>
      </c>
      <c r="J162" s="1">
        <v>7191000064</v>
      </c>
      <c r="K162" s="2">
        <v>1.2999999999999999E-2</v>
      </c>
      <c r="L162" t="s">
        <v>577</v>
      </c>
      <c r="M162" t="s">
        <v>267</v>
      </c>
      <c r="N162" t="s">
        <v>19</v>
      </c>
      <c r="O162" t="str">
        <f t="shared" si="2"/>
        <v>Low</v>
      </c>
    </row>
    <row r="163" spans="1:15" x14ac:dyDescent="0.45">
      <c r="A163" t="s">
        <v>51</v>
      </c>
      <c r="B163" t="s">
        <v>578</v>
      </c>
      <c r="C163" t="s">
        <v>579</v>
      </c>
      <c r="D163" t="s">
        <v>579</v>
      </c>
      <c r="E163" t="s">
        <v>31</v>
      </c>
      <c r="F163" t="s">
        <v>462</v>
      </c>
      <c r="G163">
        <v>249.42</v>
      </c>
      <c r="H163" s="1">
        <v>60803608576</v>
      </c>
      <c r="I163" s="1" t="str">
        <f>VLOOKUP(H163, 'Ratings Table'!$A$2:$B$6, 2, TRUE)</f>
        <v>Mid Cap</v>
      </c>
      <c r="J163" s="1">
        <v>2456999936</v>
      </c>
      <c r="K163" s="2">
        <v>6.3E-2</v>
      </c>
      <c r="L163" t="s">
        <v>539</v>
      </c>
      <c r="M163" t="s">
        <v>252</v>
      </c>
      <c r="N163" t="s">
        <v>19</v>
      </c>
      <c r="O163" t="str">
        <f t="shared" si="2"/>
        <v>Medium</v>
      </c>
    </row>
    <row r="164" spans="1:15" x14ac:dyDescent="0.45">
      <c r="A164" t="s">
        <v>51</v>
      </c>
      <c r="B164" t="s">
        <v>580</v>
      </c>
      <c r="C164" t="s">
        <v>581</v>
      </c>
      <c r="D164" t="s">
        <v>581</v>
      </c>
      <c r="E164" t="s">
        <v>386</v>
      </c>
      <c r="F164" t="s">
        <v>403</v>
      </c>
      <c r="G164">
        <v>178.57</v>
      </c>
      <c r="H164" s="1">
        <v>60376125440</v>
      </c>
      <c r="I164" s="1" t="str">
        <f>VLOOKUP(H164, 'Ratings Table'!$A$2:$B$6, 2, TRUE)</f>
        <v>Mid Cap</v>
      </c>
      <c r="J164" s="1">
        <v>2337596928</v>
      </c>
      <c r="K164" s="2">
        <v>1.6E-2</v>
      </c>
      <c r="L164" t="s">
        <v>46</v>
      </c>
      <c r="M164" t="s">
        <v>47</v>
      </c>
      <c r="N164" t="s">
        <v>19</v>
      </c>
      <c r="O164" t="str">
        <f t="shared" si="2"/>
        <v>Low</v>
      </c>
    </row>
    <row r="165" spans="1:15" x14ac:dyDescent="0.45">
      <c r="A165" t="s">
        <v>51</v>
      </c>
      <c r="B165" t="s">
        <v>582</v>
      </c>
      <c r="C165" t="s">
        <v>583</v>
      </c>
      <c r="D165" t="s">
        <v>583</v>
      </c>
      <c r="E165" t="s">
        <v>61</v>
      </c>
      <c r="F165" t="s">
        <v>62</v>
      </c>
      <c r="G165">
        <v>131.47999999999999</v>
      </c>
      <c r="H165" s="1">
        <v>60245712896</v>
      </c>
      <c r="I165" s="1" t="str">
        <f>VLOOKUP(H165, 'Ratings Table'!$A$2:$B$6, 2, TRUE)</f>
        <v>Mid Cap</v>
      </c>
      <c r="J165" s="1">
        <v>9230999552</v>
      </c>
      <c r="K165" s="2">
        <v>2.7E-2</v>
      </c>
      <c r="L165" t="s">
        <v>499</v>
      </c>
      <c r="M165" t="s">
        <v>95</v>
      </c>
      <c r="N165" t="s">
        <v>19</v>
      </c>
      <c r="O165" t="str">
        <f t="shared" si="2"/>
        <v>Low</v>
      </c>
    </row>
    <row r="166" spans="1:15" x14ac:dyDescent="0.45">
      <c r="A166" t="s">
        <v>51</v>
      </c>
      <c r="B166" t="s">
        <v>584</v>
      </c>
      <c r="C166" t="s">
        <v>585</v>
      </c>
      <c r="D166" t="s">
        <v>585</v>
      </c>
      <c r="E166" t="s">
        <v>88</v>
      </c>
      <c r="F166" t="s">
        <v>557</v>
      </c>
      <c r="G166">
        <v>26.85</v>
      </c>
      <c r="H166" s="1">
        <v>59651035136</v>
      </c>
      <c r="I166" s="1" t="str">
        <f>VLOOKUP(H166, 'Ratings Table'!$A$2:$B$6, 2, TRUE)</f>
        <v>Mid Cap</v>
      </c>
      <c r="J166" s="1">
        <v>6568999936</v>
      </c>
      <c r="K166" s="2">
        <v>-5.2999999999999999E-2</v>
      </c>
      <c r="L166" t="s">
        <v>326</v>
      </c>
      <c r="M166" t="s">
        <v>47</v>
      </c>
      <c r="N166" t="s">
        <v>19</v>
      </c>
      <c r="O166" t="str">
        <f t="shared" si="2"/>
        <v>Low</v>
      </c>
    </row>
    <row r="167" spans="1:15" x14ac:dyDescent="0.45">
      <c r="A167" t="s">
        <v>51</v>
      </c>
      <c r="B167" t="s">
        <v>586</v>
      </c>
      <c r="C167" t="s">
        <v>587</v>
      </c>
      <c r="D167" t="s">
        <v>587</v>
      </c>
      <c r="E167" t="s">
        <v>88</v>
      </c>
      <c r="F167" t="s">
        <v>557</v>
      </c>
      <c r="G167">
        <v>100.08</v>
      </c>
      <c r="H167" s="1">
        <v>58471841792</v>
      </c>
      <c r="I167" s="1" t="str">
        <f>VLOOKUP(H167, 'Ratings Table'!$A$2:$B$6, 2, TRUE)</f>
        <v>Mid Cap</v>
      </c>
      <c r="J167" s="1">
        <v>5612000256</v>
      </c>
      <c r="K167" s="2">
        <v>0.19900000000000001</v>
      </c>
      <c r="L167" t="s">
        <v>558</v>
      </c>
      <c r="M167" t="s">
        <v>559</v>
      </c>
      <c r="N167" t="s">
        <v>19</v>
      </c>
      <c r="O167" t="str">
        <f t="shared" si="2"/>
        <v>High</v>
      </c>
    </row>
    <row r="168" spans="1:15" x14ac:dyDescent="0.45">
      <c r="A168" t="s">
        <v>51</v>
      </c>
      <c r="B168" t="s">
        <v>588</v>
      </c>
      <c r="C168" t="s">
        <v>589</v>
      </c>
      <c r="D168" t="s">
        <v>589</v>
      </c>
      <c r="E168" t="s">
        <v>55</v>
      </c>
      <c r="F168" t="s">
        <v>485</v>
      </c>
      <c r="G168">
        <v>43.32</v>
      </c>
      <c r="H168" s="1">
        <v>57508167680</v>
      </c>
      <c r="I168" s="1" t="str">
        <f>VLOOKUP(H168, 'Ratings Table'!$A$2:$B$6, 2, TRUE)</f>
        <v>Mid Cap</v>
      </c>
      <c r="J168" s="1">
        <v>0</v>
      </c>
      <c r="K168" s="2">
        <v>6.0999999999999999E-2</v>
      </c>
      <c r="L168" t="s">
        <v>121</v>
      </c>
      <c r="M168" t="s">
        <v>122</v>
      </c>
      <c r="N168" t="s">
        <v>19</v>
      </c>
      <c r="O168" t="str">
        <f t="shared" si="2"/>
        <v>Medium</v>
      </c>
    </row>
    <row r="169" spans="1:15" x14ac:dyDescent="0.45">
      <c r="A169" t="s">
        <v>51</v>
      </c>
      <c r="B169" t="s">
        <v>590</v>
      </c>
      <c r="C169" t="s">
        <v>591</v>
      </c>
      <c r="D169" t="s">
        <v>592</v>
      </c>
      <c r="E169" t="s">
        <v>55</v>
      </c>
      <c r="F169" t="s">
        <v>593</v>
      </c>
      <c r="G169">
        <v>102.69</v>
      </c>
      <c r="H169" s="1">
        <v>57047171072</v>
      </c>
      <c r="I169" s="1" t="str">
        <f>VLOOKUP(H169, 'Ratings Table'!$A$2:$B$6, 2, TRUE)</f>
        <v>Mid Cap</v>
      </c>
      <c r="J169" s="1">
        <v>4779250176</v>
      </c>
      <c r="K169" s="2">
        <v>-0.40400000000000003</v>
      </c>
      <c r="L169" t="s">
        <v>594</v>
      </c>
      <c r="M169" t="s">
        <v>110</v>
      </c>
      <c r="N169" t="s">
        <v>19</v>
      </c>
      <c r="O169" t="str">
        <f t="shared" si="2"/>
        <v>Low</v>
      </c>
    </row>
    <row r="170" spans="1:15" x14ac:dyDescent="0.45">
      <c r="A170" t="s">
        <v>51</v>
      </c>
      <c r="B170" t="s">
        <v>595</v>
      </c>
      <c r="C170" t="s">
        <v>596</v>
      </c>
      <c r="D170" t="s">
        <v>596</v>
      </c>
      <c r="E170" t="s">
        <v>31</v>
      </c>
      <c r="F170" t="s">
        <v>45</v>
      </c>
      <c r="G170">
        <v>51.81</v>
      </c>
      <c r="H170" s="1">
        <v>56970276864</v>
      </c>
      <c r="I170" s="1" t="str">
        <f>VLOOKUP(H170, 'Ratings Table'!$A$2:$B$6, 2, TRUE)</f>
        <v>Mid Cap</v>
      </c>
      <c r="J170" s="1">
        <v>18371000320</v>
      </c>
      <c r="K170" s="2">
        <v>0.105</v>
      </c>
      <c r="L170" t="s">
        <v>597</v>
      </c>
      <c r="M170" t="s">
        <v>290</v>
      </c>
      <c r="N170" t="s">
        <v>19</v>
      </c>
      <c r="O170" t="str">
        <f t="shared" si="2"/>
        <v>Medium</v>
      </c>
    </row>
    <row r="171" spans="1:15" x14ac:dyDescent="0.45">
      <c r="A171" t="s">
        <v>51</v>
      </c>
      <c r="B171" t="s">
        <v>598</v>
      </c>
      <c r="C171" t="s">
        <v>599</v>
      </c>
      <c r="D171" t="s">
        <v>600</v>
      </c>
      <c r="E171" t="s">
        <v>55</v>
      </c>
      <c r="F171" t="s">
        <v>74</v>
      </c>
      <c r="G171">
        <v>77.62</v>
      </c>
      <c r="H171" s="1">
        <v>56435798016</v>
      </c>
      <c r="I171" s="1" t="str">
        <f>VLOOKUP(H171, 'Ratings Table'!$A$2:$B$6, 2, TRUE)</f>
        <v>Mid Cap</v>
      </c>
      <c r="J171" s="1">
        <v>0</v>
      </c>
      <c r="K171" s="2">
        <v>4.7E-2</v>
      </c>
      <c r="L171" t="s">
        <v>75</v>
      </c>
      <c r="M171" t="s">
        <v>76</v>
      </c>
      <c r="N171" t="s">
        <v>19</v>
      </c>
      <c r="O171" t="str">
        <f t="shared" si="2"/>
        <v>Low</v>
      </c>
    </row>
    <row r="172" spans="1:15" x14ac:dyDescent="0.45">
      <c r="A172" t="s">
        <v>12</v>
      </c>
      <c r="B172" t="s">
        <v>601</v>
      </c>
      <c r="C172" t="s">
        <v>602</v>
      </c>
      <c r="D172" t="s">
        <v>602</v>
      </c>
      <c r="E172" t="s">
        <v>15</v>
      </c>
      <c r="F172" t="s">
        <v>125</v>
      </c>
      <c r="G172">
        <v>525.4</v>
      </c>
      <c r="H172" s="1">
        <v>56338120704</v>
      </c>
      <c r="I172" s="1" t="str">
        <f>VLOOKUP(H172, 'Ratings Table'!$A$2:$B$6, 2, TRUE)</f>
        <v>Mid Cap</v>
      </c>
      <c r="J172" s="1">
        <v>2732699904</v>
      </c>
      <c r="K172" s="2">
        <v>0.129</v>
      </c>
      <c r="L172" t="s">
        <v>603</v>
      </c>
      <c r="M172" t="s">
        <v>267</v>
      </c>
      <c r="N172" t="s">
        <v>19</v>
      </c>
      <c r="O172" t="str">
        <f t="shared" si="2"/>
        <v>Medium</v>
      </c>
    </row>
    <row r="173" spans="1:15" x14ac:dyDescent="0.45">
      <c r="A173" t="s">
        <v>51</v>
      </c>
      <c r="B173" t="s">
        <v>604</v>
      </c>
      <c r="C173" t="s">
        <v>605</v>
      </c>
      <c r="D173" t="s">
        <v>605</v>
      </c>
      <c r="E173" t="s">
        <v>55</v>
      </c>
      <c r="F173" t="s">
        <v>593</v>
      </c>
      <c r="G173">
        <v>81.36</v>
      </c>
      <c r="H173" s="1">
        <v>56335290368</v>
      </c>
      <c r="I173" s="1" t="str">
        <f>VLOOKUP(H173, 'Ratings Table'!$A$2:$B$6, 2, TRUE)</f>
        <v>Mid Cap</v>
      </c>
      <c r="J173" s="1">
        <v>7036000256</v>
      </c>
      <c r="K173" s="2">
        <v>0.16200000000000001</v>
      </c>
      <c r="L173" t="s">
        <v>75</v>
      </c>
      <c r="M173" t="s">
        <v>76</v>
      </c>
      <c r="N173" t="s">
        <v>19</v>
      </c>
      <c r="O173" t="str">
        <f t="shared" si="2"/>
        <v>High</v>
      </c>
    </row>
    <row r="174" spans="1:15" x14ac:dyDescent="0.45">
      <c r="A174" t="s">
        <v>12</v>
      </c>
      <c r="B174" t="s">
        <v>606</v>
      </c>
      <c r="C174" t="s">
        <v>607</v>
      </c>
      <c r="D174" t="s">
        <v>607</v>
      </c>
      <c r="E174" t="s">
        <v>215</v>
      </c>
      <c r="F174" t="s">
        <v>494</v>
      </c>
      <c r="G174">
        <v>58.22</v>
      </c>
      <c r="H174" s="1">
        <v>56096600064</v>
      </c>
      <c r="I174" s="1" t="str">
        <f>VLOOKUP(H174, 'Ratings Table'!$A$2:$B$6, 2, TRUE)</f>
        <v>Mid Cap</v>
      </c>
      <c r="J174" s="1">
        <v>1754322944</v>
      </c>
      <c r="K174" s="2">
        <v>7.1999999999999995E-2</v>
      </c>
      <c r="L174" t="s">
        <v>230</v>
      </c>
      <c r="M174" t="s">
        <v>47</v>
      </c>
      <c r="N174" t="s">
        <v>19</v>
      </c>
      <c r="O174" t="str">
        <f t="shared" si="2"/>
        <v>Medium</v>
      </c>
    </row>
    <row r="175" spans="1:15" x14ac:dyDescent="0.45">
      <c r="A175" t="s">
        <v>51</v>
      </c>
      <c r="B175" t="s">
        <v>608</v>
      </c>
      <c r="C175" t="s">
        <v>609</v>
      </c>
      <c r="D175" t="s">
        <v>610</v>
      </c>
      <c r="E175" t="s">
        <v>180</v>
      </c>
      <c r="F175" t="s">
        <v>611</v>
      </c>
      <c r="G175">
        <v>38.86</v>
      </c>
      <c r="H175" s="1">
        <v>55839100928</v>
      </c>
      <c r="I175" s="1" t="str">
        <f>VLOOKUP(H175, 'Ratings Table'!$A$2:$B$6, 2, TRUE)</f>
        <v>Mid Cap</v>
      </c>
      <c r="J175" s="1">
        <v>9900000256</v>
      </c>
      <c r="K175" s="2">
        <v>0.16600000000000001</v>
      </c>
      <c r="L175" t="s">
        <v>570</v>
      </c>
      <c r="M175" t="s">
        <v>571</v>
      </c>
      <c r="N175" t="s">
        <v>19</v>
      </c>
      <c r="O175" t="str">
        <f t="shared" si="2"/>
        <v>High</v>
      </c>
    </row>
    <row r="176" spans="1:15" x14ac:dyDescent="0.45">
      <c r="A176" t="s">
        <v>51</v>
      </c>
      <c r="B176" t="s">
        <v>612</v>
      </c>
      <c r="C176" t="s">
        <v>613</v>
      </c>
      <c r="D176" t="s">
        <v>613</v>
      </c>
      <c r="E176" t="s">
        <v>67</v>
      </c>
      <c r="F176" t="s">
        <v>93</v>
      </c>
      <c r="G176">
        <v>44.36</v>
      </c>
      <c r="H176" s="1">
        <v>55823069184</v>
      </c>
      <c r="I176" s="1" t="str">
        <f>VLOOKUP(H176, 'Ratings Table'!$A$2:$B$6, 2, TRUE)</f>
        <v>Mid Cap</v>
      </c>
      <c r="J176" s="1">
        <v>14115000320</v>
      </c>
      <c r="K176" s="2">
        <v>0.06</v>
      </c>
      <c r="L176" t="s">
        <v>614</v>
      </c>
      <c r="M176" t="s">
        <v>615</v>
      </c>
      <c r="N176" t="s">
        <v>19</v>
      </c>
      <c r="O176" t="str">
        <f t="shared" si="2"/>
        <v>Medium</v>
      </c>
    </row>
    <row r="177" spans="1:15" x14ac:dyDescent="0.45">
      <c r="A177" t="s">
        <v>12</v>
      </c>
      <c r="B177" t="s">
        <v>616</v>
      </c>
      <c r="C177" t="s">
        <v>617</v>
      </c>
      <c r="D177" t="s">
        <v>618</v>
      </c>
      <c r="E177" t="s">
        <v>215</v>
      </c>
      <c r="F177" t="s">
        <v>226</v>
      </c>
      <c r="G177">
        <v>105.32</v>
      </c>
      <c r="H177" s="1">
        <v>55219380224</v>
      </c>
      <c r="I177" s="1" t="str">
        <f>VLOOKUP(H177, 'Ratings Table'!$A$2:$B$6, 2, TRUE)</f>
        <v>Mid Cap</v>
      </c>
      <c r="J177" s="1">
        <v>5908100096</v>
      </c>
      <c r="K177" s="2">
        <v>-5.1999999999999998E-2</v>
      </c>
      <c r="L177" t="s">
        <v>137</v>
      </c>
      <c r="M177" t="s">
        <v>28</v>
      </c>
      <c r="N177" t="s">
        <v>19</v>
      </c>
      <c r="O177" t="str">
        <f t="shared" si="2"/>
        <v>Low</v>
      </c>
    </row>
    <row r="178" spans="1:15" x14ac:dyDescent="0.45">
      <c r="A178" t="s">
        <v>51</v>
      </c>
      <c r="B178" t="s">
        <v>619</v>
      </c>
      <c r="C178" t="s">
        <v>620</v>
      </c>
      <c r="D178" t="s">
        <v>621</v>
      </c>
      <c r="E178" t="s">
        <v>264</v>
      </c>
      <c r="F178" t="s">
        <v>622</v>
      </c>
      <c r="G178">
        <v>86.81</v>
      </c>
      <c r="H178" s="1">
        <v>54985363456</v>
      </c>
      <c r="I178" s="1" t="str">
        <f>VLOOKUP(H178, 'Ratings Table'!$A$2:$B$6, 2, TRUE)</f>
        <v>Mid Cap</v>
      </c>
      <c r="J178" s="1">
        <v>4930999808</v>
      </c>
      <c r="K178" s="2">
        <v>-0.16700000000000001</v>
      </c>
      <c r="L178" t="s">
        <v>233</v>
      </c>
      <c r="M178" t="s">
        <v>18</v>
      </c>
      <c r="N178" t="s">
        <v>19</v>
      </c>
      <c r="O178" t="str">
        <f t="shared" si="2"/>
        <v>Low</v>
      </c>
    </row>
    <row r="179" spans="1:15" x14ac:dyDescent="0.45">
      <c r="A179" t="s">
        <v>51</v>
      </c>
      <c r="B179" t="s">
        <v>623</v>
      </c>
      <c r="C179" t="s">
        <v>624</v>
      </c>
      <c r="D179" t="s">
        <v>624</v>
      </c>
      <c r="E179" t="s">
        <v>31</v>
      </c>
      <c r="F179" t="s">
        <v>531</v>
      </c>
      <c r="G179">
        <v>3253.47</v>
      </c>
      <c r="H179" s="1">
        <v>54690828288</v>
      </c>
      <c r="I179" s="1" t="str">
        <f>VLOOKUP(H179, 'Ratings Table'!$A$2:$B$6, 2, TRUE)</f>
        <v>Mid Cap</v>
      </c>
      <c r="J179" s="1">
        <v>4338463232</v>
      </c>
      <c r="K179" s="2">
        <v>0.09</v>
      </c>
      <c r="L179" t="s">
        <v>546</v>
      </c>
      <c r="M179" t="s">
        <v>481</v>
      </c>
      <c r="N179" t="s">
        <v>19</v>
      </c>
      <c r="O179" t="str">
        <f t="shared" si="2"/>
        <v>Medium</v>
      </c>
    </row>
    <row r="180" spans="1:15" x14ac:dyDescent="0.45">
      <c r="A180" t="s">
        <v>51</v>
      </c>
      <c r="B180" t="s">
        <v>625</v>
      </c>
      <c r="C180" t="s">
        <v>626</v>
      </c>
      <c r="D180" t="s">
        <v>626</v>
      </c>
      <c r="E180" t="s">
        <v>55</v>
      </c>
      <c r="F180" t="s">
        <v>282</v>
      </c>
      <c r="G180">
        <v>240.76</v>
      </c>
      <c r="H180" s="1">
        <v>54657093632</v>
      </c>
      <c r="I180" s="1" t="str">
        <f>VLOOKUP(H180, 'Ratings Table'!$A$2:$B$6, 2, TRUE)</f>
        <v>Mid Cap</v>
      </c>
      <c r="J180" s="1">
        <v>6719000064</v>
      </c>
      <c r="K180" s="2">
        <v>0.11899999999999999</v>
      </c>
      <c r="L180" t="s">
        <v>75</v>
      </c>
      <c r="M180" t="s">
        <v>76</v>
      </c>
      <c r="N180" t="s">
        <v>19</v>
      </c>
      <c r="O180" t="str">
        <f t="shared" si="2"/>
        <v>Medium</v>
      </c>
    </row>
    <row r="181" spans="1:15" x14ac:dyDescent="0.45">
      <c r="A181" t="s">
        <v>12</v>
      </c>
      <c r="B181" t="s">
        <v>627</v>
      </c>
      <c r="C181" t="s">
        <v>628</v>
      </c>
      <c r="D181" t="s">
        <v>628</v>
      </c>
      <c r="E181" t="s">
        <v>15</v>
      </c>
      <c r="F181" t="s">
        <v>22</v>
      </c>
      <c r="G181">
        <v>210.24</v>
      </c>
      <c r="H181" s="1">
        <v>53433757696</v>
      </c>
      <c r="I181" s="1" t="str">
        <f>VLOOKUP(H181, 'Ratings Table'!$A$2:$B$6, 2, TRUE)</f>
        <v>Mid Cap</v>
      </c>
      <c r="J181" s="1">
        <v>4640000000</v>
      </c>
      <c r="K181" s="2">
        <v>-5.3999999999999999E-2</v>
      </c>
      <c r="L181" t="s">
        <v>629</v>
      </c>
      <c r="N181" t="s">
        <v>630</v>
      </c>
      <c r="O181" t="str">
        <f t="shared" si="2"/>
        <v>Low</v>
      </c>
    </row>
    <row r="182" spans="1:15" x14ac:dyDescent="0.45">
      <c r="A182" t="s">
        <v>51</v>
      </c>
      <c r="B182" t="s">
        <v>631</v>
      </c>
      <c r="C182" t="s">
        <v>632</v>
      </c>
      <c r="D182" t="s">
        <v>633</v>
      </c>
      <c r="E182" t="s">
        <v>215</v>
      </c>
      <c r="F182" t="s">
        <v>429</v>
      </c>
      <c r="G182">
        <v>80.64</v>
      </c>
      <c r="H182" s="1">
        <v>53398601728</v>
      </c>
      <c r="I182" s="1" t="str">
        <f>VLOOKUP(H182, 'Ratings Table'!$A$2:$B$6, 2, TRUE)</f>
        <v>Mid Cap</v>
      </c>
      <c r="J182" s="1">
        <v>3232000000</v>
      </c>
      <c r="K182" s="2">
        <v>-9.5000000000000001E-2</v>
      </c>
      <c r="L182" t="s">
        <v>634</v>
      </c>
      <c r="N182" t="s">
        <v>155</v>
      </c>
      <c r="O182" t="str">
        <f t="shared" si="2"/>
        <v>Low</v>
      </c>
    </row>
    <row r="183" spans="1:15" x14ac:dyDescent="0.45">
      <c r="A183" t="s">
        <v>51</v>
      </c>
      <c r="B183" t="s">
        <v>635</v>
      </c>
      <c r="C183" t="s">
        <v>636</v>
      </c>
      <c r="D183" t="s">
        <v>636</v>
      </c>
      <c r="E183" t="s">
        <v>215</v>
      </c>
      <c r="F183" t="s">
        <v>637</v>
      </c>
      <c r="G183">
        <v>1092.96</v>
      </c>
      <c r="H183" s="1">
        <v>53227368448</v>
      </c>
      <c r="I183" s="1" t="str">
        <f>VLOOKUP(H183, 'Ratings Table'!$A$2:$B$6, 2, TRUE)</f>
        <v>Mid Cap</v>
      </c>
      <c r="J183" s="1">
        <v>2836999936</v>
      </c>
      <c r="K183" s="2">
        <v>4.2999999999999997E-2</v>
      </c>
      <c r="L183" t="s">
        <v>638</v>
      </c>
      <c r="M183" t="s">
        <v>129</v>
      </c>
      <c r="N183" t="s">
        <v>19</v>
      </c>
      <c r="O183" t="str">
        <f t="shared" si="2"/>
        <v>Low</v>
      </c>
    </row>
    <row r="184" spans="1:15" x14ac:dyDescent="0.45">
      <c r="A184" t="s">
        <v>51</v>
      </c>
      <c r="B184" t="s">
        <v>639</v>
      </c>
      <c r="C184" t="s">
        <v>640</v>
      </c>
      <c r="D184" t="s">
        <v>640</v>
      </c>
      <c r="E184" t="s">
        <v>215</v>
      </c>
      <c r="F184" t="s">
        <v>293</v>
      </c>
      <c r="G184">
        <v>234.15</v>
      </c>
      <c r="H184" s="1">
        <v>52974096384</v>
      </c>
      <c r="I184" s="1" t="str">
        <f>VLOOKUP(H184, 'Ratings Table'!$A$2:$B$6, 2, TRUE)</f>
        <v>Mid Cap</v>
      </c>
      <c r="J184" s="1">
        <v>5888000000</v>
      </c>
      <c r="K184" s="2">
        <v>2.7E-2</v>
      </c>
      <c r="L184" t="s">
        <v>109</v>
      </c>
      <c r="M184" t="s">
        <v>110</v>
      </c>
      <c r="N184" t="s">
        <v>19</v>
      </c>
      <c r="O184" t="str">
        <f t="shared" si="2"/>
        <v>Low</v>
      </c>
    </row>
    <row r="185" spans="1:15" x14ac:dyDescent="0.45">
      <c r="A185" t="s">
        <v>51</v>
      </c>
      <c r="B185" t="s">
        <v>641</v>
      </c>
      <c r="C185" t="s">
        <v>642</v>
      </c>
      <c r="D185" t="s">
        <v>642</v>
      </c>
      <c r="E185" t="s">
        <v>386</v>
      </c>
      <c r="F185" t="s">
        <v>387</v>
      </c>
      <c r="G185">
        <v>297.5</v>
      </c>
      <c r="H185" s="1">
        <v>52116942848</v>
      </c>
      <c r="I185" s="1" t="str">
        <f>VLOOKUP(H185, 'Ratings Table'!$A$2:$B$6, 2, TRUE)</f>
        <v>Mid Cap</v>
      </c>
      <c r="J185" s="1">
        <v>3353046016</v>
      </c>
      <c r="K185" s="2">
        <v>3.4000000000000002E-2</v>
      </c>
      <c r="L185" t="s">
        <v>643</v>
      </c>
      <c r="M185" t="s">
        <v>18</v>
      </c>
      <c r="N185" t="s">
        <v>19</v>
      </c>
      <c r="O185" t="str">
        <f t="shared" si="2"/>
        <v>Low</v>
      </c>
    </row>
    <row r="186" spans="1:15" x14ac:dyDescent="0.45">
      <c r="A186" t="s">
        <v>51</v>
      </c>
      <c r="B186" t="s">
        <v>644</v>
      </c>
      <c r="C186" t="s">
        <v>645</v>
      </c>
      <c r="D186" t="s">
        <v>646</v>
      </c>
      <c r="E186" t="s">
        <v>88</v>
      </c>
      <c r="F186" t="s">
        <v>647</v>
      </c>
      <c r="G186">
        <v>36.83</v>
      </c>
      <c r="H186" s="1">
        <v>52009488384</v>
      </c>
      <c r="I186" s="1" t="str">
        <f>VLOOKUP(H186, 'Ratings Table'!$A$2:$B$6, 2, TRUE)</f>
        <v>Mid Cap</v>
      </c>
      <c r="J186" s="1">
        <v>8130999808</v>
      </c>
      <c r="K186" s="2">
        <v>0.10199999999999999</v>
      </c>
      <c r="L186" t="s">
        <v>326</v>
      </c>
      <c r="M186" t="s">
        <v>47</v>
      </c>
      <c r="N186" t="s">
        <v>19</v>
      </c>
      <c r="O186" t="str">
        <f t="shared" si="2"/>
        <v>Medium</v>
      </c>
    </row>
    <row r="187" spans="1:15" x14ac:dyDescent="0.45">
      <c r="A187" t="s">
        <v>51</v>
      </c>
      <c r="B187" t="s">
        <v>648</v>
      </c>
      <c r="C187" t="s">
        <v>649</v>
      </c>
      <c r="D187" t="s">
        <v>649</v>
      </c>
      <c r="E187" t="s">
        <v>55</v>
      </c>
      <c r="F187" t="s">
        <v>169</v>
      </c>
      <c r="G187">
        <v>532.12</v>
      </c>
      <c r="H187" s="1">
        <v>51623407616</v>
      </c>
      <c r="I187" s="1" t="str">
        <f>VLOOKUP(H187, 'Ratings Table'!$A$2:$B$6, 2, TRUE)</f>
        <v>Mid Cap</v>
      </c>
      <c r="J187" s="1">
        <v>0</v>
      </c>
      <c r="K187" s="2">
        <v>0.11899999999999999</v>
      </c>
      <c r="L187" t="s">
        <v>499</v>
      </c>
      <c r="M187" t="s">
        <v>95</v>
      </c>
      <c r="N187" t="s">
        <v>19</v>
      </c>
      <c r="O187" t="str">
        <f t="shared" si="2"/>
        <v>Medium</v>
      </c>
    </row>
    <row r="188" spans="1:15" x14ac:dyDescent="0.45">
      <c r="A188" t="s">
        <v>51</v>
      </c>
      <c r="B188" t="s">
        <v>650</v>
      </c>
      <c r="C188" t="s">
        <v>651</v>
      </c>
      <c r="D188" t="s">
        <v>652</v>
      </c>
      <c r="E188" t="s">
        <v>55</v>
      </c>
      <c r="F188" t="s">
        <v>282</v>
      </c>
      <c r="G188">
        <v>193.56</v>
      </c>
      <c r="H188" s="1">
        <v>51255271424</v>
      </c>
      <c r="I188" s="1" t="str">
        <f>VLOOKUP(H188, 'Ratings Table'!$A$2:$B$6, 2, TRUE)</f>
        <v>Mid Cap</v>
      </c>
      <c r="J188" s="1">
        <v>6192999936</v>
      </c>
      <c r="K188" s="2">
        <v>0.14699999999999999</v>
      </c>
      <c r="L188" t="s">
        <v>653</v>
      </c>
      <c r="M188" t="s">
        <v>129</v>
      </c>
      <c r="N188" t="s">
        <v>19</v>
      </c>
      <c r="O188" t="str">
        <f t="shared" si="2"/>
        <v>Medium</v>
      </c>
    </row>
    <row r="189" spans="1:15" x14ac:dyDescent="0.45">
      <c r="A189" t="s">
        <v>51</v>
      </c>
      <c r="B189" t="s">
        <v>654</v>
      </c>
      <c r="C189" t="s">
        <v>655</v>
      </c>
      <c r="D189" t="s">
        <v>655</v>
      </c>
      <c r="E189" t="s">
        <v>15</v>
      </c>
      <c r="F189" t="s">
        <v>125</v>
      </c>
      <c r="G189">
        <v>2090.98</v>
      </c>
      <c r="H189" s="1">
        <v>50910969856</v>
      </c>
      <c r="I189" s="1" t="str">
        <f>VLOOKUP(H189, 'Ratings Table'!$A$2:$B$6, 2, TRUE)</f>
        <v>Mid Cap</v>
      </c>
      <c r="J189" s="1">
        <v>747456000</v>
      </c>
      <c r="K189" s="2">
        <v>0.16400000000000001</v>
      </c>
      <c r="L189" t="s">
        <v>656</v>
      </c>
      <c r="M189" t="s">
        <v>657</v>
      </c>
      <c r="N189" t="s">
        <v>19</v>
      </c>
      <c r="O189" t="str">
        <f t="shared" si="2"/>
        <v>High</v>
      </c>
    </row>
    <row r="190" spans="1:15" x14ac:dyDescent="0.45">
      <c r="A190" t="s">
        <v>12</v>
      </c>
      <c r="B190" t="s">
        <v>658</v>
      </c>
      <c r="C190" t="s">
        <v>659</v>
      </c>
      <c r="D190" t="s">
        <v>659</v>
      </c>
      <c r="E190" t="s">
        <v>61</v>
      </c>
      <c r="F190" t="s">
        <v>133</v>
      </c>
      <c r="G190">
        <v>51.72</v>
      </c>
      <c r="H190" s="1">
        <v>50298736640</v>
      </c>
      <c r="I190" s="1" t="str">
        <f>VLOOKUP(H190, 'Ratings Table'!$A$2:$B$6, 2, TRUE)</f>
        <v>Mid Cap</v>
      </c>
      <c r="J190" s="1">
        <v>2105284992</v>
      </c>
      <c r="K190" s="2">
        <v>1.2999999999999999E-2</v>
      </c>
      <c r="L190" t="s">
        <v>660</v>
      </c>
      <c r="M190" t="s">
        <v>18</v>
      </c>
      <c r="N190" t="s">
        <v>19</v>
      </c>
      <c r="O190" t="str">
        <f t="shared" si="2"/>
        <v>Low</v>
      </c>
    </row>
    <row r="191" spans="1:15" x14ac:dyDescent="0.45">
      <c r="A191" t="s">
        <v>12</v>
      </c>
      <c r="B191" t="s">
        <v>661</v>
      </c>
      <c r="C191" t="s">
        <v>662</v>
      </c>
      <c r="D191" t="s">
        <v>662</v>
      </c>
      <c r="E191" t="s">
        <v>15</v>
      </c>
      <c r="F191" t="s">
        <v>125</v>
      </c>
      <c r="G191">
        <v>139.54</v>
      </c>
      <c r="H191" s="1">
        <v>50243190784</v>
      </c>
      <c r="I191" s="1" t="str">
        <f>VLOOKUP(H191, 'Ratings Table'!$A$2:$B$6, 2, TRUE)</f>
        <v>Mid Cap</v>
      </c>
      <c r="J191" s="1">
        <v>2358799872</v>
      </c>
      <c r="K191" s="2">
        <v>2.5000000000000001E-2</v>
      </c>
      <c r="L191" t="s">
        <v>663</v>
      </c>
      <c r="M191" t="s">
        <v>76</v>
      </c>
      <c r="N191" t="s">
        <v>19</v>
      </c>
      <c r="O191" t="str">
        <f t="shared" si="2"/>
        <v>Low</v>
      </c>
    </row>
    <row r="192" spans="1:15" x14ac:dyDescent="0.45">
      <c r="A192" t="s">
        <v>12</v>
      </c>
      <c r="B192" t="s">
        <v>664</v>
      </c>
      <c r="C192" t="s">
        <v>665</v>
      </c>
      <c r="D192" t="s">
        <v>665</v>
      </c>
      <c r="E192" t="s">
        <v>36</v>
      </c>
      <c r="F192" t="s">
        <v>136</v>
      </c>
      <c r="G192">
        <v>351.5</v>
      </c>
      <c r="H192" s="1">
        <v>49977675776</v>
      </c>
      <c r="I192" s="1" t="str">
        <f>VLOOKUP(H192, 'Ratings Table'!$A$2:$B$6, 2, TRUE)</f>
        <v>Mid Cap</v>
      </c>
      <c r="J192" s="1">
        <v>21500000256</v>
      </c>
      <c r="K192" s="2">
        <v>1.6E-2</v>
      </c>
      <c r="L192" t="s">
        <v>203</v>
      </c>
      <c r="M192" t="s">
        <v>204</v>
      </c>
      <c r="N192" t="s">
        <v>19</v>
      </c>
      <c r="O192" t="str">
        <f t="shared" si="2"/>
        <v>Low</v>
      </c>
    </row>
    <row r="193" spans="1:15" x14ac:dyDescent="0.45">
      <c r="A193" t="s">
        <v>12</v>
      </c>
      <c r="B193" t="s">
        <v>666</v>
      </c>
      <c r="C193" t="s">
        <v>667</v>
      </c>
      <c r="D193" t="s">
        <v>668</v>
      </c>
      <c r="E193" t="s">
        <v>264</v>
      </c>
      <c r="F193" t="s">
        <v>265</v>
      </c>
      <c r="G193">
        <v>92.75</v>
      </c>
      <c r="H193" s="1">
        <v>49395404800</v>
      </c>
      <c r="I193" s="1" t="str">
        <f>VLOOKUP(H193, 'Ratings Table'!$A$2:$B$6, 2, TRUE)</f>
        <v>Mid Cap</v>
      </c>
      <c r="J193" s="1">
        <v>7258299904</v>
      </c>
      <c r="K193" s="2">
        <v>1.4999999999999999E-2</v>
      </c>
      <c r="L193" t="s">
        <v>594</v>
      </c>
      <c r="M193" t="s">
        <v>104</v>
      </c>
      <c r="N193" t="s">
        <v>19</v>
      </c>
      <c r="O193" t="str">
        <f t="shared" si="2"/>
        <v>Low</v>
      </c>
    </row>
    <row r="194" spans="1:15" x14ac:dyDescent="0.45">
      <c r="A194" t="s">
        <v>12</v>
      </c>
      <c r="B194" t="s">
        <v>669</v>
      </c>
      <c r="C194" t="s">
        <v>670</v>
      </c>
      <c r="D194" t="s">
        <v>670</v>
      </c>
      <c r="E194" t="s">
        <v>31</v>
      </c>
      <c r="F194" t="s">
        <v>297</v>
      </c>
      <c r="G194">
        <v>149.15</v>
      </c>
      <c r="H194" s="1">
        <v>49208905728</v>
      </c>
      <c r="I194" s="1" t="str">
        <f>VLOOKUP(H194, 'Ratings Table'!$A$2:$B$6, 2, TRUE)</f>
        <v>Mid Cap</v>
      </c>
      <c r="J194" s="1">
        <v>2983800064</v>
      </c>
      <c r="K194" s="2">
        <v>7.0999999999999994E-2</v>
      </c>
      <c r="L194" t="s">
        <v>154</v>
      </c>
      <c r="M194" t="s">
        <v>18</v>
      </c>
      <c r="N194" t="s">
        <v>19</v>
      </c>
      <c r="O194" t="str">
        <f t="shared" si="2"/>
        <v>Medium</v>
      </c>
    </row>
    <row r="195" spans="1:15" x14ac:dyDescent="0.45">
      <c r="A195" t="s">
        <v>51</v>
      </c>
      <c r="B195" t="s">
        <v>671</v>
      </c>
      <c r="C195" t="s">
        <v>672</v>
      </c>
      <c r="D195" t="s">
        <v>672</v>
      </c>
      <c r="E195" t="s">
        <v>215</v>
      </c>
      <c r="F195" t="s">
        <v>673</v>
      </c>
      <c r="G195">
        <v>328.41</v>
      </c>
      <c r="H195" s="1">
        <v>48477257728</v>
      </c>
      <c r="I195" s="1" t="str">
        <f>VLOOKUP(H195, 'Ratings Table'!$A$2:$B$6, 2, TRUE)</f>
        <v>Mid Cap</v>
      </c>
      <c r="J195" s="1">
        <v>1868978048</v>
      </c>
      <c r="K195" s="2">
        <v>0.155</v>
      </c>
      <c r="L195" t="s">
        <v>326</v>
      </c>
      <c r="M195" t="s">
        <v>47</v>
      </c>
      <c r="N195" t="s">
        <v>19</v>
      </c>
      <c r="O195" t="str">
        <f t="shared" ref="O195:O258" si="3">IF(K195&gt;0.15, "High", IF(K195&gt;0.05, "Medium", "Low"))</f>
        <v>High</v>
      </c>
    </row>
    <row r="196" spans="1:15" x14ac:dyDescent="0.45">
      <c r="A196" t="s">
        <v>51</v>
      </c>
      <c r="B196" t="s">
        <v>674</v>
      </c>
      <c r="C196" t="s">
        <v>675</v>
      </c>
      <c r="D196" t="s">
        <v>675</v>
      </c>
      <c r="E196" t="s">
        <v>215</v>
      </c>
      <c r="F196" t="s">
        <v>308</v>
      </c>
      <c r="G196">
        <v>351.38</v>
      </c>
      <c r="H196" s="1">
        <v>48203010048</v>
      </c>
      <c r="I196" s="1" t="str">
        <f>VLOOKUP(H196, 'Ratings Table'!$A$2:$B$6, 2, TRUE)</f>
        <v>Mid Cap</v>
      </c>
      <c r="J196" s="1">
        <v>4582000128</v>
      </c>
      <c r="K196" s="2">
        <v>3.0000000000000001E-3</v>
      </c>
      <c r="L196" t="s">
        <v>594</v>
      </c>
      <c r="M196" t="s">
        <v>70</v>
      </c>
      <c r="N196" t="s">
        <v>19</v>
      </c>
      <c r="O196" t="str">
        <f t="shared" si="3"/>
        <v>Low</v>
      </c>
    </row>
    <row r="197" spans="1:15" x14ac:dyDescent="0.45">
      <c r="A197" t="s">
        <v>12</v>
      </c>
      <c r="B197" t="s">
        <v>676</v>
      </c>
      <c r="C197" t="s">
        <v>677</v>
      </c>
      <c r="D197" t="s">
        <v>677</v>
      </c>
      <c r="E197" t="s">
        <v>215</v>
      </c>
      <c r="F197" t="s">
        <v>216</v>
      </c>
      <c r="G197">
        <v>631.69000000000005</v>
      </c>
      <c r="H197" s="1">
        <v>48169394176</v>
      </c>
      <c r="I197" s="1" t="str">
        <f>VLOOKUP(H197, 'Ratings Table'!$A$2:$B$6, 2, TRUE)</f>
        <v>Mid Cap</v>
      </c>
      <c r="J197" s="1">
        <v>183220000</v>
      </c>
      <c r="K197" s="2">
        <v>0.317</v>
      </c>
      <c r="L197" t="s">
        <v>678</v>
      </c>
      <c r="M197" t="s">
        <v>571</v>
      </c>
      <c r="N197" t="s">
        <v>19</v>
      </c>
      <c r="O197" t="str">
        <f t="shared" si="3"/>
        <v>High</v>
      </c>
    </row>
    <row r="198" spans="1:15" x14ac:dyDescent="0.45">
      <c r="A198" t="s">
        <v>51</v>
      </c>
      <c r="B198" t="s">
        <v>679</v>
      </c>
      <c r="C198" t="s">
        <v>680</v>
      </c>
      <c r="D198" t="s">
        <v>680</v>
      </c>
      <c r="E198" t="s">
        <v>264</v>
      </c>
      <c r="F198" t="s">
        <v>681</v>
      </c>
      <c r="G198">
        <v>139.94999999999999</v>
      </c>
      <c r="H198" s="1">
        <v>47614623744</v>
      </c>
      <c r="I198" s="1" t="str">
        <f>VLOOKUP(H198, 'Ratings Table'!$A$2:$B$6, 2, TRUE)</f>
        <v>Mid Cap</v>
      </c>
      <c r="J198" s="1">
        <v>6019999744</v>
      </c>
      <c r="K198" s="2">
        <v>0.53900000000000003</v>
      </c>
      <c r="L198" t="s">
        <v>227</v>
      </c>
      <c r="M198" t="s">
        <v>47</v>
      </c>
      <c r="N198" t="s">
        <v>19</v>
      </c>
      <c r="O198" t="str">
        <f t="shared" si="3"/>
        <v>High</v>
      </c>
    </row>
    <row r="199" spans="1:15" x14ac:dyDescent="0.45">
      <c r="A199" t="s">
        <v>51</v>
      </c>
      <c r="B199" t="s">
        <v>682</v>
      </c>
      <c r="C199" t="s">
        <v>683</v>
      </c>
      <c r="D199" t="s">
        <v>683</v>
      </c>
      <c r="E199" t="s">
        <v>215</v>
      </c>
      <c r="F199" t="s">
        <v>684</v>
      </c>
      <c r="G199">
        <v>722.64</v>
      </c>
      <c r="H199" s="1">
        <v>47421370368</v>
      </c>
      <c r="I199" s="1" t="str">
        <f>VLOOKUP(H199, 'Ratings Table'!$A$2:$B$6, 2, TRUE)</f>
        <v>Mid Cap</v>
      </c>
      <c r="J199" s="1">
        <v>4542000128</v>
      </c>
      <c r="K199" s="2">
        <v>0.06</v>
      </c>
      <c r="L199" t="s">
        <v>203</v>
      </c>
      <c r="M199" t="s">
        <v>204</v>
      </c>
      <c r="N199" t="s">
        <v>19</v>
      </c>
      <c r="O199" t="str">
        <f t="shared" si="3"/>
        <v>Medium</v>
      </c>
    </row>
    <row r="200" spans="1:15" x14ac:dyDescent="0.45">
      <c r="A200" t="s">
        <v>51</v>
      </c>
      <c r="B200" t="s">
        <v>685</v>
      </c>
      <c r="C200" t="s">
        <v>686</v>
      </c>
      <c r="D200" t="s">
        <v>686</v>
      </c>
      <c r="E200" t="s">
        <v>55</v>
      </c>
      <c r="F200" t="s">
        <v>255</v>
      </c>
      <c r="G200">
        <v>604.79999999999995</v>
      </c>
      <c r="H200" s="1">
        <v>47398957056</v>
      </c>
      <c r="I200" s="1" t="str">
        <f>VLOOKUP(H200, 'Ratings Table'!$A$2:$B$6, 2, TRUE)</f>
        <v>Mid Cap</v>
      </c>
      <c r="J200" s="1">
        <v>1622592000</v>
      </c>
      <c r="K200" s="2">
        <v>0.159</v>
      </c>
      <c r="L200" t="s">
        <v>75</v>
      </c>
      <c r="M200" t="s">
        <v>76</v>
      </c>
      <c r="N200" t="s">
        <v>19</v>
      </c>
      <c r="O200" t="str">
        <f t="shared" si="3"/>
        <v>High</v>
      </c>
    </row>
    <row r="201" spans="1:15" x14ac:dyDescent="0.45">
      <c r="A201" t="s">
        <v>12</v>
      </c>
      <c r="B201" t="s">
        <v>687</v>
      </c>
      <c r="C201" t="s">
        <v>688</v>
      </c>
      <c r="D201" t="s">
        <v>689</v>
      </c>
      <c r="E201" t="s">
        <v>31</v>
      </c>
      <c r="F201" t="s">
        <v>297</v>
      </c>
      <c r="G201">
        <v>379.42</v>
      </c>
      <c r="H201" s="1">
        <v>46207287296</v>
      </c>
      <c r="I201" s="1" t="str">
        <f>VLOOKUP(H201, 'Ratings Table'!$A$2:$B$6, 2, TRUE)</f>
        <v>Mid Cap</v>
      </c>
      <c r="J201" s="1">
        <v>2699964928</v>
      </c>
      <c r="K201" s="2">
        <v>7.2999999999999995E-2</v>
      </c>
      <c r="L201" t="s">
        <v>690</v>
      </c>
      <c r="M201" t="s">
        <v>691</v>
      </c>
      <c r="N201" t="s">
        <v>692</v>
      </c>
      <c r="O201" t="str">
        <f t="shared" si="3"/>
        <v>Medium</v>
      </c>
    </row>
    <row r="202" spans="1:15" x14ac:dyDescent="0.45">
      <c r="A202" t="s">
        <v>51</v>
      </c>
      <c r="B202" t="s">
        <v>693</v>
      </c>
      <c r="C202" t="s">
        <v>694</v>
      </c>
      <c r="D202" t="s">
        <v>694</v>
      </c>
      <c r="E202" t="s">
        <v>386</v>
      </c>
      <c r="F202" t="s">
        <v>562</v>
      </c>
      <c r="G202">
        <v>52.79</v>
      </c>
      <c r="H202" s="1">
        <v>46202388480</v>
      </c>
      <c r="I202" s="1" t="str">
        <f>VLOOKUP(H202, 'Ratings Table'!$A$2:$B$6, 2, TRUE)</f>
        <v>Mid Cap</v>
      </c>
      <c r="J202" s="1">
        <v>4485658112</v>
      </c>
      <c r="K202" s="2">
        <v>0.28599999999999998</v>
      </c>
      <c r="L202" t="s">
        <v>233</v>
      </c>
      <c r="M202" t="s">
        <v>18</v>
      </c>
      <c r="N202" t="s">
        <v>19</v>
      </c>
      <c r="O202" t="str">
        <f t="shared" si="3"/>
        <v>High</v>
      </c>
    </row>
    <row r="203" spans="1:15" x14ac:dyDescent="0.45">
      <c r="A203" t="s">
        <v>51</v>
      </c>
      <c r="B203" t="s">
        <v>695</v>
      </c>
      <c r="C203" t="s">
        <v>696</v>
      </c>
      <c r="D203" t="s">
        <v>696</v>
      </c>
      <c r="E203" t="s">
        <v>88</v>
      </c>
      <c r="F203" t="s">
        <v>697</v>
      </c>
      <c r="G203">
        <v>110.37</v>
      </c>
      <c r="H203" s="1">
        <v>45581594624</v>
      </c>
      <c r="I203" s="1" t="str">
        <f>VLOOKUP(H203, 'Ratings Table'!$A$2:$B$6, 2, TRUE)</f>
        <v>Mid Cap</v>
      </c>
      <c r="J203" s="1">
        <v>5571999744</v>
      </c>
      <c r="K203" s="2">
        <v>-0.104</v>
      </c>
      <c r="L203" t="s">
        <v>326</v>
      </c>
      <c r="M203" t="s">
        <v>47</v>
      </c>
      <c r="N203" t="s">
        <v>19</v>
      </c>
      <c r="O203" t="str">
        <f t="shared" si="3"/>
        <v>Low</v>
      </c>
    </row>
    <row r="204" spans="1:15" x14ac:dyDescent="0.45">
      <c r="A204" t="s">
        <v>51</v>
      </c>
      <c r="B204" t="s">
        <v>698</v>
      </c>
      <c r="C204" t="s">
        <v>699</v>
      </c>
      <c r="D204" t="s">
        <v>700</v>
      </c>
      <c r="E204" t="s">
        <v>55</v>
      </c>
      <c r="F204" t="s">
        <v>56</v>
      </c>
      <c r="G204">
        <v>72.69</v>
      </c>
      <c r="H204" s="1">
        <v>45341773824</v>
      </c>
      <c r="I204" s="1" t="str">
        <f>VLOOKUP(H204, 'Ratings Table'!$A$2:$B$6, 2, TRUE)</f>
        <v>Mid Cap</v>
      </c>
      <c r="J204" s="1">
        <v>8501000192</v>
      </c>
      <c r="K204" s="2">
        <v>-8.5999999999999993E-2</v>
      </c>
      <c r="L204" t="s">
        <v>75</v>
      </c>
      <c r="M204" t="s">
        <v>76</v>
      </c>
      <c r="N204" t="s">
        <v>19</v>
      </c>
      <c r="O204" t="str">
        <f t="shared" si="3"/>
        <v>Low</v>
      </c>
    </row>
    <row r="205" spans="1:15" x14ac:dyDescent="0.45">
      <c r="A205" t="s">
        <v>12</v>
      </c>
      <c r="B205" t="s">
        <v>701</v>
      </c>
      <c r="C205" t="s">
        <v>702</v>
      </c>
      <c r="D205" t="s">
        <v>702</v>
      </c>
      <c r="E205" t="s">
        <v>88</v>
      </c>
      <c r="F205" t="s">
        <v>325</v>
      </c>
      <c r="G205">
        <v>154.94</v>
      </c>
      <c r="H205" s="1">
        <v>45240774656</v>
      </c>
      <c r="I205" s="1" t="str">
        <f>VLOOKUP(H205, 'Ratings Table'!$A$2:$B$6, 2, TRUE)</f>
        <v>Mid Cap</v>
      </c>
      <c r="J205" s="1">
        <v>6817999872</v>
      </c>
      <c r="K205" s="2">
        <v>8.6999999999999994E-2</v>
      </c>
      <c r="L205" t="s">
        <v>703</v>
      </c>
      <c r="M205" t="s">
        <v>47</v>
      </c>
      <c r="N205" t="s">
        <v>19</v>
      </c>
      <c r="O205" t="str">
        <f t="shared" si="3"/>
        <v>Medium</v>
      </c>
    </row>
    <row r="206" spans="1:15" x14ac:dyDescent="0.45">
      <c r="A206" t="s">
        <v>51</v>
      </c>
      <c r="B206" t="s">
        <v>704</v>
      </c>
      <c r="C206" t="s">
        <v>705</v>
      </c>
      <c r="D206" t="s">
        <v>705</v>
      </c>
      <c r="E206" t="s">
        <v>264</v>
      </c>
      <c r="F206" t="s">
        <v>265</v>
      </c>
      <c r="G206">
        <v>53.66</v>
      </c>
      <c r="H206" s="1">
        <v>45074935808</v>
      </c>
      <c r="I206" s="1" t="str">
        <f>VLOOKUP(H206, 'Ratings Table'!$A$2:$B$6, 2, TRUE)</f>
        <v>Mid Cap</v>
      </c>
      <c r="J206" s="1">
        <v>7032000000</v>
      </c>
      <c r="K206" s="2">
        <v>3.4000000000000002E-2</v>
      </c>
      <c r="L206" t="s">
        <v>397</v>
      </c>
      <c r="M206" t="s">
        <v>252</v>
      </c>
      <c r="N206" t="s">
        <v>19</v>
      </c>
      <c r="O206" t="str">
        <f t="shared" si="3"/>
        <v>Low</v>
      </c>
    </row>
    <row r="207" spans="1:15" x14ac:dyDescent="0.45">
      <c r="A207" t="s">
        <v>51</v>
      </c>
      <c r="B207" t="s">
        <v>706</v>
      </c>
      <c r="C207" t="s">
        <v>707</v>
      </c>
      <c r="D207" t="s">
        <v>707</v>
      </c>
      <c r="E207" t="s">
        <v>215</v>
      </c>
      <c r="F207" t="s">
        <v>216</v>
      </c>
      <c r="G207">
        <v>110.83</v>
      </c>
      <c r="H207" s="1">
        <v>45025906688</v>
      </c>
      <c r="I207" s="1" t="str">
        <f>VLOOKUP(H207, 'Ratings Table'!$A$2:$B$6, 2, TRUE)</f>
        <v>Mid Cap</v>
      </c>
      <c r="J207" s="1">
        <v>1772000000</v>
      </c>
      <c r="K207" s="2">
        <v>0.107</v>
      </c>
      <c r="L207" t="s">
        <v>486</v>
      </c>
      <c r="M207" t="s">
        <v>271</v>
      </c>
      <c r="N207" t="s">
        <v>19</v>
      </c>
      <c r="O207" t="str">
        <f t="shared" si="3"/>
        <v>Medium</v>
      </c>
    </row>
    <row r="208" spans="1:15" x14ac:dyDescent="0.45">
      <c r="A208" t="s">
        <v>51</v>
      </c>
      <c r="B208" t="s">
        <v>708</v>
      </c>
      <c r="C208" t="s">
        <v>709</v>
      </c>
      <c r="D208" t="s">
        <v>709</v>
      </c>
      <c r="E208" t="s">
        <v>31</v>
      </c>
      <c r="F208" t="s">
        <v>710</v>
      </c>
      <c r="G208">
        <v>139.61000000000001</v>
      </c>
      <c r="H208" s="1">
        <v>44790935552</v>
      </c>
      <c r="I208" s="1" t="str">
        <f>VLOOKUP(H208, 'Ratings Table'!$A$2:$B$6, 2, TRUE)</f>
        <v>Mid Cap</v>
      </c>
      <c r="J208" s="1">
        <v>6202899968</v>
      </c>
      <c r="K208" s="2">
        <v>-4.8000000000000001E-2</v>
      </c>
      <c r="L208" t="s">
        <v>251</v>
      </c>
      <c r="M208" t="s">
        <v>47</v>
      </c>
      <c r="N208" t="s">
        <v>19</v>
      </c>
      <c r="O208" t="str">
        <f t="shared" si="3"/>
        <v>Low</v>
      </c>
    </row>
    <row r="209" spans="1:15" x14ac:dyDescent="0.45">
      <c r="A209" t="s">
        <v>51</v>
      </c>
      <c r="B209" t="s">
        <v>711</v>
      </c>
      <c r="C209" t="s">
        <v>712</v>
      </c>
      <c r="D209" t="s">
        <v>713</v>
      </c>
      <c r="E209" t="s">
        <v>61</v>
      </c>
      <c r="F209" t="s">
        <v>714</v>
      </c>
      <c r="G209">
        <v>61.85</v>
      </c>
      <c r="H209" s="1">
        <v>44755030016</v>
      </c>
      <c r="I209" s="1" t="str">
        <f>VLOOKUP(H209, 'Ratings Table'!$A$2:$B$6, 2, TRUE)</f>
        <v>Mid Cap</v>
      </c>
      <c r="J209" s="1">
        <v>8067999744</v>
      </c>
      <c r="K209" s="2">
        <v>-6.0000000000000001E-3</v>
      </c>
      <c r="L209" t="s">
        <v>103</v>
      </c>
      <c r="M209" t="s">
        <v>104</v>
      </c>
      <c r="N209" t="s">
        <v>19</v>
      </c>
      <c r="O209" t="str">
        <f t="shared" si="3"/>
        <v>Low</v>
      </c>
    </row>
    <row r="210" spans="1:15" x14ac:dyDescent="0.45">
      <c r="A210" t="s">
        <v>12</v>
      </c>
      <c r="B210" t="s">
        <v>715</v>
      </c>
      <c r="C210" t="s">
        <v>716</v>
      </c>
      <c r="D210" t="s">
        <v>716</v>
      </c>
      <c r="E210" t="s">
        <v>55</v>
      </c>
      <c r="F210" t="s">
        <v>255</v>
      </c>
      <c r="G210">
        <v>77.7</v>
      </c>
      <c r="H210" s="1">
        <v>44658696192</v>
      </c>
      <c r="I210" s="1" t="str">
        <f>VLOOKUP(H210, 'Ratings Table'!$A$2:$B$6, 2, TRUE)</f>
        <v>Mid Cap</v>
      </c>
      <c r="J210" s="1">
        <v>2512000000</v>
      </c>
      <c r="K210" s="2">
        <v>0.311</v>
      </c>
      <c r="L210" t="s">
        <v>75</v>
      </c>
      <c r="M210" t="s">
        <v>76</v>
      </c>
      <c r="N210" t="s">
        <v>19</v>
      </c>
      <c r="O210" t="str">
        <f t="shared" si="3"/>
        <v>High</v>
      </c>
    </row>
    <row r="211" spans="1:15" x14ac:dyDescent="0.45">
      <c r="A211" t="s">
        <v>51</v>
      </c>
      <c r="B211" t="s">
        <v>717</v>
      </c>
      <c r="C211" t="s">
        <v>718</v>
      </c>
      <c r="D211" t="s">
        <v>719</v>
      </c>
      <c r="E211" t="s">
        <v>88</v>
      </c>
      <c r="F211" t="s">
        <v>325</v>
      </c>
      <c r="G211">
        <v>47.13</v>
      </c>
      <c r="H211" s="1">
        <v>44224106496</v>
      </c>
      <c r="I211" s="1" t="str">
        <f>VLOOKUP(H211, 'Ratings Table'!$A$2:$B$6, 2, TRUE)</f>
        <v>Mid Cap</v>
      </c>
      <c r="J211" s="1">
        <v>12931000320</v>
      </c>
      <c r="K211" s="2">
        <v>2E-3</v>
      </c>
      <c r="L211" t="s">
        <v>326</v>
      </c>
      <c r="M211" t="s">
        <v>47</v>
      </c>
      <c r="N211" t="s">
        <v>19</v>
      </c>
      <c r="O211" t="str">
        <f t="shared" si="3"/>
        <v>Low</v>
      </c>
    </row>
    <row r="212" spans="1:15" x14ac:dyDescent="0.45">
      <c r="A212" t="s">
        <v>51</v>
      </c>
      <c r="B212" t="s">
        <v>720</v>
      </c>
      <c r="C212" t="s">
        <v>721</v>
      </c>
      <c r="D212" t="s">
        <v>722</v>
      </c>
      <c r="E212" t="s">
        <v>67</v>
      </c>
      <c r="F212" t="s">
        <v>194</v>
      </c>
      <c r="G212">
        <v>74.81</v>
      </c>
      <c r="H212" s="1">
        <v>44122935296</v>
      </c>
      <c r="I212" s="1" t="str">
        <f>VLOOKUP(H212, 'Ratings Table'!$A$2:$B$6, 2, TRUE)</f>
        <v>Mid Cap</v>
      </c>
      <c r="J212" s="1">
        <v>2052400000</v>
      </c>
      <c r="K212" s="2">
        <v>8.8999999999999996E-2</v>
      </c>
      <c r="L212" t="s">
        <v>723</v>
      </c>
      <c r="M212" t="s">
        <v>18</v>
      </c>
      <c r="N212" t="s">
        <v>19</v>
      </c>
      <c r="O212" t="str">
        <f t="shared" si="3"/>
        <v>Medium</v>
      </c>
    </row>
    <row r="213" spans="1:15" x14ac:dyDescent="0.45">
      <c r="A213" t="s">
        <v>51</v>
      </c>
      <c r="B213" t="s">
        <v>724</v>
      </c>
      <c r="C213" t="s">
        <v>725</v>
      </c>
      <c r="D213" t="s">
        <v>725</v>
      </c>
      <c r="E213" t="s">
        <v>67</v>
      </c>
      <c r="F213" t="s">
        <v>508</v>
      </c>
      <c r="G213">
        <v>227.69</v>
      </c>
      <c r="H213" s="1">
        <v>44007923712</v>
      </c>
      <c r="I213" s="1" t="str">
        <f>VLOOKUP(H213, 'Ratings Table'!$A$2:$B$6, 2, TRUE)</f>
        <v>Mid Cap</v>
      </c>
      <c r="J213" s="1">
        <v>4303009792</v>
      </c>
      <c r="K213" s="2">
        <v>0.14699999999999999</v>
      </c>
      <c r="L213" t="s">
        <v>726</v>
      </c>
      <c r="M213" t="s">
        <v>271</v>
      </c>
      <c r="N213" t="s">
        <v>19</v>
      </c>
      <c r="O213" t="str">
        <f t="shared" si="3"/>
        <v>Medium</v>
      </c>
    </row>
    <row r="214" spans="1:15" x14ac:dyDescent="0.45">
      <c r="A214" t="s">
        <v>12</v>
      </c>
      <c r="B214" t="s">
        <v>727</v>
      </c>
      <c r="C214" t="s">
        <v>728</v>
      </c>
      <c r="D214" t="s">
        <v>728</v>
      </c>
      <c r="E214" t="s">
        <v>61</v>
      </c>
      <c r="F214" t="s">
        <v>133</v>
      </c>
      <c r="G214">
        <v>32.369999999999997</v>
      </c>
      <c r="H214" s="1">
        <v>43908288512</v>
      </c>
      <c r="I214" s="1" t="str">
        <f>VLOOKUP(H214, 'Ratings Table'!$A$2:$B$6, 2, TRUE)</f>
        <v>Mid Cap</v>
      </c>
      <c r="J214" s="1">
        <v>4230000128</v>
      </c>
      <c r="K214" s="2">
        <v>2.3E-2</v>
      </c>
      <c r="L214" t="s">
        <v>729</v>
      </c>
      <c r="M214" t="s">
        <v>81</v>
      </c>
      <c r="N214" t="s">
        <v>19</v>
      </c>
      <c r="O214" t="str">
        <f t="shared" si="3"/>
        <v>Low</v>
      </c>
    </row>
    <row r="215" spans="1:15" x14ac:dyDescent="0.45">
      <c r="A215" t="s">
        <v>51</v>
      </c>
      <c r="B215" t="s">
        <v>730</v>
      </c>
      <c r="C215" t="s">
        <v>731</v>
      </c>
      <c r="D215" t="s">
        <v>732</v>
      </c>
      <c r="E215" t="s">
        <v>15</v>
      </c>
      <c r="F215" t="s">
        <v>153</v>
      </c>
      <c r="G215">
        <v>81.459999999999994</v>
      </c>
      <c r="H215" s="1">
        <v>43854315520</v>
      </c>
      <c r="I215" s="1" t="str">
        <f>VLOOKUP(H215, 'Ratings Table'!$A$2:$B$6, 2, TRUE)</f>
        <v>Mid Cap</v>
      </c>
      <c r="J215" s="1">
        <v>3571000064</v>
      </c>
      <c r="K215" s="2">
        <v>3.1E-2</v>
      </c>
      <c r="L215" t="s">
        <v>577</v>
      </c>
      <c r="M215" t="s">
        <v>267</v>
      </c>
      <c r="N215" t="s">
        <v>19</v>
      </c>
      <c r="O215" t="str">
        <f t="shared" si="3"/>
        <v>Low</v>
      </c>
    </row>
    <row r="216" spans="1:15" x14ac:dyDescent="0.45">
      <c r="A216" t="s">
        <v>51</v>
      </c>
      <c r="B216" t="s">
        <v>733</v>
      </c>
      <c r="C216" t="s">
        <v>734</v>
      </c>
      <c r="D216" t="s">
        <v>734</v>
      </c>
      <c r="E216" t="s">
        <v>61</v>
      </c>
      <c r="F216" t="s">
        <v>102</v>
      </c>
      <c r="G216">
        <v>131.32</v>
      </c>
      <c r="H216" s="1">
        <v>43793252352</v>
      </c>
      <c r="I216" s="1" t="str">
        <f>VLOOKUP(H216, 'Ratings Table'!$A$2:$B$6, 2, TRUE)</f>
        <v>Mid Cap</v>
      </c>
      <c r="J216" s="1">
        <v>3897999872</v>
      </c>
      <c r="K216" s="2">
        <v>-3.5000000000000003E-2</v>
      </c>
      <c r="L216" t="s">
        <v>230</v>
      </c>
      <c r="M216" t="s">
        <v>47</v>
      </c>
      <c r="N216" t="s">
        <v>19</v>
      </c>
      <c r="O216" t="str">
        <f t="shared" si="3"/>
        <v>Low</v>
      </c>
    </row>
    <row r="217" spans="1:15" x14ac:dyDescent="0.45">
      <c r="A217" t="s">
        <v>51</v>
      </c>
      <c r="B217" t="s">
        <v>735</v>
      </c>
      <c r="C217" t="s">
        <v>736</v>
      </c>
      <c r="D217" t="s">
        <v>736</v>
      </c>
      <c r="E217" t="s">
        <v>180</v>
      </c>
      <c r="F217" t="s">
        <v>737</v>
      </c>
      <c r="G217">
        <v>38.28</v>
      </c>
      <c r="H217" s="1">
        <v>43579867136</v>
      </c>
      <c r="I217" s="1" t="str">
        <f>VLOOKUP(H217, 'Ratings Table'!$A$2:$B$6, 2, TRUE)</f>
        <v>Mid Cap</v>
      </c>
      <c r="J217" s="1">
        <v>6008999936</v>
      </c>
      <c r="K217" s="2">
        <v>0.84699999999999998</v>
      </c>
      <c r="L217" t="s">
        <v>211</v>
      </c>
      <c r="M217" t="s">
        <v>212</v>
      </c>
      <c r="N217" t="s">
        <v>19</v>
      </c>
      <c r="O217" t="str">
        <f t="shared" si="3"/>
        <v>High</v>
      </c>
    </row>
    <row r="218" spans="1:15" x14ac:dyDescent="0.45">
      <c r="A218" t="s">
        <v>51</v>
      </c>
      <c r="B218" t="s">
        <v>738</v>
      </c>
      <c r="C218" t="s">
        <v>739</v>
      </c>
      <c r="D218" t="s">
        <v>739</v>
      </c>
      <c r="E218" t="s">
        <v>55</v>
      </c>
      <c r="F218" t="s">
        <v>79</v>
      </c>
      <c r="G218">
        <v>173.16</v>
      </c>
      <c r="H218" s="1">
        <v>43475628032</v>
      </c>
      <c r="I218" s="1" t="str">
        <f>VLOOKUP(H218, 'Ratings Table'!$A$2:$B$6, 2, TRUE)</f>
        <v>Mid Cap</v>
      </c>
      <c r="J218" s="1">
        <v>0</v>
      </c>
      <c r="K218" s="2">
        <v>0.60499999999999998</v>
      </c>
      <c r="L218" t="s">
        <v>740</v>
      </c>
      <c r="M218" t="s">
        <v>129</v>
      </c>
      <c r="N218" t="s">
        <v>19</v>
      </c>
      <c r="O218" t="str">
        <f t="shared" si="3"/>
        <v>High</v>
      </c>
    </row>
    <row r="219" spans="1:15" x14ac:dyDescent="0.45">
      <c r="A219" t="s">
        <v>51</v>
      </c>
      <c r="B219" t="s">
        <v>741</v>
      </c>
      <c r="C219" t="s">
        <v>742</v>
      </c>
      <c r="D219" t="s">
        <v>743</v>
      </c>
      <c r="E219" t="s">
        <v>264</v>
      </c>
      <c r="F219" t="s">
        <v>265</v>
      </c>
      <c r="G219">
        <v>19.82</v>
      </c>
      <c r="H219" s="1">
        <v>43475365888</v>
      </c>
      <c r="I219" s="1" t="str">
        <f>VLOOKUP(H219, 'Ratings Table'!$A$2:$B$6, 2, TRUE)</f>
        <v>Mid Cap</v>
      </c>
      <c r="J219" s="1">
        <v>9317999616</v>
      </c>
      <c r="K219" s="2">
        <v>8.9999999999999993E-3</v>
      </c>
      <c r="L219" t="s">
        <v>744</v>
      </c>
      <c r="M219" t="s">
        <v>18</v>
      </c>
      <c r="N219" t="s">
        <v>19</v>
      </c>
      <c r="O219" t="str">
        <f t="shared" si="3"/>
        <v>Low</v>
      </c>
    </row>
    <row r="220" spans="1:15" x14ac:dyDescent="0.45">
      <c r="A220" t="s">
        <v>51</v>
      </c>
      <c r="B220" t="s">
        <v>745</v>
      </c>
      <c r="C220" t="s">
        <v>746</v>
      </c>
      <c r="D220" t="s">
        <v>746</v>
      </c>
      <c r="E220" t="s">
        <v>15</v>
      </c>
      <c r="F220" t="s">
        <v>423</v>
      </c>
      <c r="G220">
        <v>143.66999999999999</v>
      </c>
      <c r="H220" s="1">
        <v>42980601856</v>
      </c>
      <c r="I220" s="1" t="str">
        <f>VLOOKUP(H220, 'Ratings Table'!$A$2:$B$6, 2, TRUE)</f>
        <v>Mid Cap</v>
      </c>
      <c r="J220" s="1">
        <v>3761999872</v>
      </c>
      <c r="K220" s="2">
        <v>8.0000000000000002E-3</v>
      </c>
      <c r="L220" t="s">
        <v>747</v>
      </c>
      <c r="N220" t="s">
        <v>155</v>
      </c>
      <c r="O220" t="str">
        <f t="shared" si="3"/>
        <v>Low</v>
      </c>
    </row>
    <row r="221" spans="1:15" x14ac:dyDescent="0.45">
      <c r="A221" t="s">
        <v>51</v>
      </c>
      <c r="B221" t="s">
        <v>748</v>
      </c>
      <c r="C221" t="s">
        <v>749</v>
      </c>
      <c r="D221" t="s">
        <v>749</v>
      </c>
      <c r="E221" t="s">
        <v>88</v>
      </c>
      <c r="F221" t="s">
        <v>697</v>
      </c>
      <c r="G221">
        <v>133.38</v>
      </c>
      <c r="H221" s="1">
        <v>42866864128</v>
      </c>
      <c r="I221" s="1" t="str">
        <f>VLOOKUP(H221, 'Ratings Table'!$A$2:$B$6, 2, TRUE)</f>
        <v>Mid Cap</v>
      </c>
      <c r="J221" s="1">
        <v>10341000192</v>
      </c>
      <c r="K221" s="2">
        <v>-0.14799999999999999</v>
      </c>
      <c r="L221" t="s">
        <v>750</v>
      </c>
      <c r="M221" t="s">
        <v>104</v>
      </c>
      <c r="N221" t="s">
        <v>19</v>
      </c>
      <c r="O221" t="str">
        <f t="shared" si="3"/>
        <v>Low</v>
      </c>
    </row>
    <row r="222" spans="1:15" x14ac:dyDescent="0.45">
      <c r="A222" t="s">
        <v>12</v>
      </c>
      <c r="B222" t="s">
        <v>751</v>
      </c>
      <c r="C222" t="s">
        <v>752</v>
      </c>
      <c r="D222" t="s">
        <v>752</v>
      </c>
      <c r="E222" t="s">
        <v>215</v>
      </c>
      <c r="F222" t="s">
        <v>637</v>
      </c>
      <c r="G222">
        <v>74.819999999999993</v>
      </c>
      <c r="H222" s="1">
        <v>42863333376</v>
      </c>
      <c r="I222" s="1" t="str">
        <f>VLOOKUP(H222, 'Ratings Table'!$A$2:$B$6, 2, TRUE)</f>
        <v>Mid Cap</v>
      </c>
      <c r="J222" s="1">
        <v>1693200000</v>
      </c>
      <c r="K222" s="2">
        <v>3.5000000000000003E-2</v>
      </c>
      <c r="L222" t="s">
        <v>753</v>
      </c>
      <c r="M222" t="s">
        <v>95</v>
      </c>
      <c r="N222" t="s">
        <v>19</v>
      </c>
      <c r="O222" t="str">
        <f t="shared" si="3"/>
        <v>Low</v>
      </c>
    </row>
    <row r="223" spans="1:15" x14ac:dyDescent="0.45">
      <c r="A223" t="s">
        <v>51</v>
      </c>
      <c r="B223" t="s">
        <v>754</v>
      </c>
      <c r="C223" t="s">
        <v>755</v>
      </c>
      <c r="D223" t="s">
        <v>755</v>
      </c>
      <c r="E223" t="s">
        <v>215</v>
      </c>
      <c r="F223" t="s">
        <v>308</v>
      </c>
      <c r="G223">
        <v>183.36</v>
      </c>
      <c r="H223" s="1">
        <v>42412634112</v>
      </c>
      <c r="I223" s="1" t="str">
        <f>VLOOKUP(H223, 'Ratings Table'!$A$2:$B$6, 2, TRUE)</f>
        <v>Mid Cap</v>
      </c>
      <c r="J223" s="1">
        <v>2138388992</v>
      </c>
      <c r="K223" s="2">
        <v>5.2999999999999999E-2</v>
      </c>
      <c r="L223" t="s">
        <v>756</v>
      </c>
      <c r="M223" t="s">
        <v>271</v>
      </c>
      <c r="N223" t="s">
        <v>19</v>
      </c>
      <c r="O223" t="str">
        <f t="shared" si="3"/>
        <v>Medium</v>
      </c>
    </row>
    <row r="224" spans="1:15" x14ac:dyDescent="0.45">
      <c r="A224" t="s">
        <v>51</v>
      </c>
      <c r="B224" t="s">
        <v>757</v>
      </c>
      <c r="C224" t="s">
        <v>758</v>
      </c>
      <c r="D224" t="s">
        <v>759</v>
      </c>
      <c r="E224" t="s">
        <v>264</v>
      </c>
      <c r="F224" t="s">
        <v>265</v>
      </c>
      <c r="G224">
        <v>85.06</v>
      </c>
      <c r="H224" s="1">
        <v>42379018240</v>
      </c>
      <c r="I224" s="1" t="str">
        <f>VLOOKUP(H224, 'Ratings Table'!$A$2:$B$6, 2, TRUE)</f>
        <v>Mid Cap</v>
      </c>
      <c r="J224" s="1">
        <v>4044999936</v>
      </c>
      <c r="K224" s="2">
        <v>7.5999999999999998E-2</v>
      </c>
      <c r="L224" t="s">
        <v>760</v>
      </c>
      <c r="M224" t="s">
        <v>118</v>
      </c>
      <c r="N224" t="s">
        <v>19</v>
      </c>
      <c r="O224" t="str">
        <f t="shared" si="3"/>
        <v>Medium</v>
      </c>
    </row>
    <row r="225" spans="1:15" x14ac:dyDescent="0.45">
      <c r="A225" t="s">
        <v>51</v>
      </c>
      <c r="B225" t="s">
        <v>761</v>
      </c>
      <c r="C225" t="s">
        <v>762</v>
      </c>
      <c r="D225" t="s">
        <v>762</v>
      </c>
      <c r="E225" t="s">
        <v>55</v>
      </c>
      <c r="F225" t="s">
        <v>593</v>
      </c>
      <c r="G225">
        <v>117.83</v>
      </c>
      <c r="H225" s="1">
        <v>41939349504</v>
      </c>
      <c r="I225" s="1" t="str">
        <f>VLOOKUP(H225, 'Ratings Table'!$A$2:$B$6, 2, TRUE)</f>
        <v>Mid Cap</v>
      </c>
      <c r="J225" s="1">
        <v>5557333504</v>
      </c>
      <c r="K225" s="2">
        <v>1.3340000000000001</v>
      </c>
      <c r="L225" t="s">
        <v>760</v>
      </c>
      <c r="M225" t="s">
        <v>118</v>
      </c>
      <c r="N225" t="s">
        <v>19</v>
      </c>
      <c r="O225" t="str">
        <f t="shared" si="3"/>
        <v>High</v>
      </c>
    </row>
    <row r="226" spans="1:15" x14ac:dyDescent="0.45">
      <c r="A226" t="s">
        <v>51</v>
      </c>
      <c r="B226" t="s">
        <v>763</v>
      </c>
      <c r="C226" t="s">
        <v>764</v>
      </c>
      <c r="D226" t="s">
        <v>764</v>
      </c>
      <c r="E226" t="s">
        <v>61</v>
      </c>
      <c r="F226" t="s">
        <v>102</v>
      </c>
      <c r="G226">
        <v>21.77</v>
      </c>
      <c r="H226" s="1">
        <v>41738752000</v>
      </c>
      <c r="I226" s="1" t="str">
        <f>VLOOKUP(H226, 'Ratings Table'!$A$2:$B$6, 2, TRUE)</f>
        <v>Mid Cap</v>
      </c>
      <c r="J226" s="1">
        <v>3454000128</v>
      </c>
      <c r="K226" s="2">
        <v>-4.0000000000000001E-3</v>
      </c>
      <c r="L226" t="s">
        <v>765</v>
      </c>
      <c r="M226" t="s">
        <v>118</v>
      </c>
      <c r="N226" t="s">
        <v>19</v>
      </c>
      <c r="O226" t="str">
        <f t="shared" si="3"/>
        <v>Low</v>
      </c>
    </row>
    <row r="227" spans="1:15" x14ac:dyDescent="0.45">
      <c r="A227" t="s">
        <v>51</v>
      </c>
      <c r="B227" t="s">
        <v>766</v>
      </c>
      <c r="C227" t="s">
        <v>767</v>
      </c>
      <c r="D227" t="s">
        <v>767</v>
      </c>
      <c r="E227" t="s">
        <v>61</v>
      </c>
      <c r="F227" t="s">
        <v>768</v>
      </c>
      <c r="G227">
        <v>227.63</v>
      </c>
      <c r="H227" s="1">
        <v>41334652928</v>
      </c>
      <c r="I227" s="1" t="str">
        <f>VLOOKUP(H227, 'Ratings Table'!$A$2:$B$6, 2, TRUE)</f>
        <v>Mid Cap</v>
      </c>
      <c r="J227" s="1">
        <v>3887300096</v>
      </c>
      <c r="K227" s="2">
        <v>2.9000000000000001E-2</v>
      </c>
      <c r="L227" t="s">
        <v>769</v>
      </c>
      <c r="M227" t="s">
        <v>76</v>
      </c>
      <c r="N227" t="s">
        <v>19</v>
      </c>
      <c r="O227" t="str">
        <f t="shared" si="3"/>
        <v>Low</v>
      </c>
    </row>
    <row r="228" spans="1:15" x14ac:dyDescent="0.45">
      <c r="A228" t="s">
        <v>51</v>
      </c>
      <c r="B228" t="s">
        <v>770</v>
      </c>
      <c r="C228" t="s">
        <v>771</v>
      </c>
      <c r="D228" t="s">
        <v>771</v>
      </c>
      <c r="E228" t="s">
        <v>15</v>
      </c>
      <c r="F228" t="s">
        <v>423</v>
      </c>
      <c r="G228">
        <v>47.31</v>
      </c>
      <c r="H228" s="1">
        <v>40507248640</v>
      </c>
      <c r="I228" s="1" t="str">
        <f>VLOOKUP(H228, 'Ratings Table'!$A$2:$B$6, 2, TRUE)</f>
        <v>Mid Cap</v>
      </c>
      <c r="J228" s="1">
        <v>2607000064</v>
      </c>
      <c r="K228" s="2">
        <v>6.9000000000000006E-2</v>
      </c>
      <c r="L228" t="s">
        <v>772</v>
      </c>
      <c r="M228" t="s">
        <v>76</v>
      </c>
      <c r="N228" t="s">
        <v>19</v>
      </c>
      <c r="O228" t="str">
        <f t="shared" si="3"/>
        <v>Medium</v>
      </c>
    </row>
    <row r="229" spans="1:15" x14ac:dyDescent="0.45">
      <c r="A229" t="s">
        <v>51</v>
      </c>
      <c r="B229" t="s">
        <v>773</v>
      </c>
      <c r="C229" t="s">
        <v>774</v>
      </c>
      <c r="D229" t="s">
        <v>774</v>
      </c>
      <c r="E229" t="s">
        <v>215</v>
      </c>
      <c r="F229" t="s">
        <v>216</v>
      </c>
      <c r="G229">
        <v>213.55</v>
      </c>
      <c r="H229" s="1">
        <v>40503603200</v>
      </c>
      <c r="I229" s="1" t="str">
        <f>VLOOKUP(H229, 'Ratings Table'!$A$2:$B$6, 2, TRUE)</f>
        <v>Mid Cap</v>
      </c>
      <c r="J229" s="1">
        <v>3705999872</v>
      </c>
      <c r="K229" s="2">
        <v>7.6999999999999999E-2</v>
      </c>
      <c r="L229" t="s">
        <v>775</v>
      </c>
      <c r="M229" t="s">
        <v>267</v>
      </c>
      <c r="N229" t="s">
        <v>19</v>
      </c>
      <c r="O229" t="str">
        <f t="shared" si="3"/>
        <v>Medium</v>
      </c>
    </row>
    <row r="230" spans="1:15" x14ac:dyDescent="0.45">
      <c r="A230" t="s">
        <v>51</v>
      </c>
      <c r="B230" t="s">
        <v>776</v>
      </c>
      <c r="C230" t="s">
        <v>777</v>
      </c>
      <c r="D230" t="s">
        <v>777</v>
      </c>
      <c r="E230" t="s">
        <v>15</v>
      </c>
      <c r="F230" t="s">
        <v>778</v>
      </c>
      <c r="G230">
        <v>208.99</v>
      </c>
      <c r="H230" s="1">
        <v>40131305472</v>
      </c>
      <c r="I230" s="1" t="str">
        <f>VLOOKUP(H230, 'Ratings Table'!$A$2:$B$6, 2, TRUE)</f>
        <v>Mid Cap</v>
      </c>
      <c r="J230" s="1">
        <v>1596897024</v>
      </c>
      <c r="K230" s="2">
        <v>0.24099999999999999</v>
      </c>
      <c r="L230" t="s">
        <v>779</v>
      </c>
      <c r="N230" t="s">
        <v>358</v>
      </c>
      <c r="O230" t="str">
        <f t="shared" si="3"/>
        <v>High</v>
      </c>
    </row>
    <row r="231" spans="1:15" x14ac:dyDescent="0.45">
      <c r="A231" t="s">
        <v>12</v>
      </c>
      <c r="B231" t="s">
        <v>780</v>
      </c>
      <c r="C231" t="s">
        <v>781</v>
      </c>
      <c r="D231" t="s">
        <v>781</v>
      </c>
      <c r="E231" t="s">
        <v>88</v>
      </c>
      <c r="F231" t="s">
        <v>647</v>
      </c>
      <c r="G231">
        <v>40.32</v>
      </c>
      <c r="H231" s="1">
        <v>39897690112</v>
      </c>
      <c r="I231" s="1" t="str">
        <f>VLOOKUP(H231, 'Ratings Table'!$A$2:$B$6, 2, TRUE)</f>
        <v>Mid Cap</v>
      </c>
      <c r="J231" s="1">
        <v>4336999936</v>
      </c>
      <c r="K231" s="2">
        <v>0.04</v>
      </c>
      <c r="L231" t="s">
        <v>326</v>
      </c>
      <c r="M231" t="s">
        <v>47</v>
      </c>
      <c r="N231" t="s">
        <v>19</v>
      </c>
      <c r="O231" t="str">
        <f t="shared" si="3"/>
        <v>Low</v>
      </c>
    </row>
    <row r="232" spans="1:15" x14ac:dyDescent="0.45">
      <c r="A232" t="s">
        <v>51</v>
      </c>
      <c r="B232" t="s">
        <v>782</v>
      </c>
      <c r="C232" t="s">
        <v>783</v>
      </c>
      <c r="D232" t="s">
        <v>784</v>
      </c>
      <c r="E232" t="s">
        <v>386</v>
      </c>
      <c r="F232" t="s">
        <v>785</v>
      </c>
      <c r="G232">
        <v>129.16</v>
      </c>
      <c r="H232" s="1">
        <v>39525285888</v>
      </c>
      <c r="I232" s="1" t="str">
        <f>VLOOKUP(H232, 'Ratings Table'!$A$2:$B$6, 2, TRUE)</f>
        <v>Mid Cap</v>
      </c>
      <c r="J232" s="1">
        <v>2213600000</v>
      </c>
      <c r="K232" s="2">
        <v>0.14799999999999999</v>
      </c>
      <c r="L232" t="s">
        <v>230</v>
      </c>
      <c r="M232" t="s">
        <v>47</v>
      </c>
      <c r="N232" t="s">
        <v>19</v>
      </c>
      <c r="O232" t="str">
        <f t="shared" si="3"/>
        <v>Medium</v>
      </c>
    </row>
    <row r="233" spans="1:15" x14ac:dyDescent="0.45">
      <c r="A233" t="s">
        <v>51</v>
      </c>
      <c r="B233" t="s">
        <v>786</v>
      </c>
      <c r="C233" t="s">
        <v>787</v>
      </c>
      <c r="D233" t="s">
        <v>787</v>
      </c>
      <c r="E233" t="s">
        <v>180</v>
      </c>
      <c r="F233" t="s">
        <v>788</v>
      </c>
      <c r="G233">
        <v>57.48</v>
      </c>
      <c r="H233" s="1">
        <v>39505600512</v>
      </c>
      <c r="I233" s="1" t="str">
        <f>VLOOKUP(H233, 'Ratings Table'!$A$2:$B$6, 2, TRUE)</f>
        <v>Mid Cap</v>
      </c>
      <c r="J233" s="1">
        <v>3014000128</v>
      </c>
      <c r="K233" s="2">
        <v>-0.10199999999999999</v>
      </c>
      <c r="L233" t="s">
        <v>69</v>
      </c>
      <c r="M233" t="s">
        <v>70</v>
      </c>
      <c r="N233" t="s">
        <v>19</v>
      </c>
      <c r="O233" t="str">
        <f t="shared" si="3"/>
        <v>Low</v>
      </c>
    </row>
    <row r="234" spans="1:15" x14ac:dyDescent="0.45">
      <c r="A234" t="s">
        <v>51</v>
      </c>
      <c r="B234" t="s">
        <v>789</v>
      </c>
      <c r="C234" t="s">
        <v>790</v>
      </c>
      <c r="D234" t="s">
        <v>790</v>
      </c>
      <c r="E234" t="s">
        <v>88</v>
      </c>
      <c r="F234" t="s">
        <v>325</v>
      </c>
      <c r="G234">
        <v>128.19</v>
      </c>
      <c r="H234" s="1">
        <v>39497650176</v>
      </c>
      <c r="I234" s="1" t="str">
        <f>VLOOKUP(H234, 'Ratings Table'!$A$2:$B$6, 2, TRUE)</f>
        <v>Mid Cap</v>
      </c>
      <c r="J234" s="1">
        <v>6984999936</v>
      </c>
      <c r="K234" s="2">
        <v>0.13300000000000001</v>
      </c>
      <c r="L234" t="s">
        <v>75</v>
      </c>
      <c r="M234" t="s">
        <v>76</v>
      </c>
      <c r="N234" t="s">
        <v>19</v>
      </c>
      <c r="O234" t="str">
        <f t="shared" si="3"/>
        <v>Medium</v>
      </c>
    </row>
    <row r="235" spans="1:15" x14ac:dyDescent="0.45">
      <c r="A235" t="s">
        <v>51</v>
      </c>
      <c r="B235" t="s">
        <v>791</v>
      </c>
      <c r="C235" t="s">
        <v>792</v>
      </c>
      <c r="D235" t="s">
        <v>792</v>
      </c>
      <c r="E235" t="s">
        <v>386</v>
      </c>
      <c r="F235" t="s">
        <v>403</v>
      </c>
      <c r="G235">
        <v>90.66</v>
      </c>
      <c r="H235" s="1">
        <v>39400656896</v>
      </c>
      <c r="I235" s="1" t="str">
        <f>VLOOKUP(H235, 'Ratings Table'!$A$2:$B$6, 2, TRUE)</f>
        <v>Mid Cap</v>
      </c>
      <c r="J235" s="1">
        <v>3993999872</v>
      </c>
      <c r="K235" s="2">
        <v>-8.9999999999999993E-3</v>
      </c>
      <c r="L235" t="s">
        <v>326</v>
      </c>
      <c r="M235" t="s">
        <v>47</v>
      </c>
      <c r="N235" t="s">
        <v>19</v>
      </c>
      <c r="O235" t="str">
        <f t="shared" si="3"/>
        <v>Low</v>
      </c>
    </row>
    <row r="236" spans="1:15" x14ac:dyDescent="0.45">
      <c r="A236" t="s">
        <v>51</v>
      </c>
      <c r="B236" t="s">
        <v>793</v>
      </c>
      <c r="C236" t="s">
        <v>794</v>
      </c>
      <c r="D236" t="s">
        <v>794</v>
      </c>
      <c r="E236" t="s">
        <v>215</v>
      </c>
      <c r="F236" t="s">
        <v>795</v>
      </c>
      <c r="G236">
        <v>60.93</v>
      </c>
      <c r="H236" s="1">
        <v>39316971520</v>
      </c>
      <c r="I236" s="1" t="str">
        <f>VLOOKUP(H236, 'Ratings Table'!$A$2:$B$6, 2, TRUE)</f>
        <v>Mid Cap</v>
      </c>
      <c r="J236" s="1">
        <v>8415000064</v>
      </c>
      <c r="K236" s="2">
        <v>1.2E-2</v>
      </c>
      <c r="L236" t="s">
        <v>109</v>
      </c>
      <c r="M236" t="s">
        <v>110</v>
      </c>
      <c r="N236" t="s">
        <v>19</v>
      </c>
      <c r="O236" t="str">
        <f t="shared" si="3"/>
        <v>Low</v>
      </c>
    </row>
    <row r="237" spans="1:15" x14ac:dyDescent="0.45">
      <c r="A237" t="s">
        <v>12</v>
      </c>
      <c r="B237" t="s">
        <v>796</v>
      </c>
      <c r="C237" t="s">
        <v>797</v>
      </c>
      <c r="D237" t="s">
        <v>798</v>
      </c>
      <c r="E237" t="s">
        <v>15</v>
      </c>
      <c r="F237" t="s">
        <v>153</v>
      </c>
      <c r="G237">
        <v>79.23</v>
      </c>
      <c r="H237" s="1">
        <v>39284137984</v>
      </c>
      <c r="I237" s="1" t="str">
        <f>VLOOKUP(H237, 'Ratings Table'!$A$2:$B$6, 2, TRUE)</f>
        <v>Mid Cap</v>
      </c>
      <c r="J237" s="1">
        <v>3470000128</v>
      </c>
      <c r="K237" s="2">
        <v>0.03</v>
      </c>
      <c r="L237" t="s">
        <v>799</v>
      </c>
      <c r="M237" t="s">
        <v>118</v>
      </c>
      <c r="N237" t="s">
        <v>19</v>
      </c>
      <c r="O237" t="str">
        <f t="shared" si="3"/>
        <v>Low</v>
      </c>
    </row>
    <row r="238" spans="1:15" x14ac:dyDescent="0.45">
      <c r="A238" t="s">
        <v>51</v>
      </c>
      <c r="B238" t="s">
        <v>800</v>
      </c>
      <c r="C238" t="s">
        <v>801</v>
      </c>
      <c r="D238" t="s">
        <v>801</v>
      </c>
      <c r="E238" t="s">
        <v>31</v>
      </c>
      <c r="F238" t="s">
        <v>45</v>
      </c>
      <c r="G238">
        <v>9.8800000000000008</v>
      </c>
      <c r="H238" s="1">
        <v>39265984512</v>
      </c>
      <c r="I238" s="1" t="str">
        <f>VLOOKUP(H238, 'Ratings Table'!$A$2:$B$6, 2, TRUE)</f>
        <v>Mid Cap</v>
      </c>
      <c r="J238" s="1">
        <v>9360000000</v>
      </c>
      <c r="K238" s="2">
        <v>5.5E-2</v>
      </c>
      <c r="L238" t="s">
        <v>802</v>
      </c>
      <c r="M238" t="s">
        <v>290</v>
      </c>
      <c r="N238" t="s">
        <v>19</v>
      </c>
      <c r="O238" t="str">
        <f t="shared" si="3"/>
        <v>Medium</v>
      </c>
    </row>
    <row r="239" spans="1:15" x14ac:dyDescent="0.45">
      <c r="A239" t="s">
        <v>12</v>
      </c>
      <c r="B239" t="s">
        <v>803</v>
      </c>
      <c r="C239" t="s">
        <v>804</v>
      </c>
      <c r="D239" t="s">
        <v>804</v>
      </c>
      <c r="E239" t="s">
        <v>215</v>
      </c>
      <c r="F239" t="s">
        <v>805</v>
      </c>
      <c r="G239">
        <v>276.86</v>
      </c>
      <c r="H239" s="1">
        <v>39095676928</v>
      </c>
      <c r="I239" s="1" t="str">
        <f>VLOOKUP(H239, 'Ratings Table'!$A$2:$B$6, 2, TRUE)</f>
        <v>Mid Cap</v>
      </c>
      <c r="J239" s="1">
        <v>1363000064</v>
      </c>
      <c r="K239" s="2">
        <v>7.0000000000000007E-2</v>
      </c>
      <c r="L239" t="s">
        <v>806</v>
      </c>
      <c r="M239" t="s">
        <v>118</v>
      </c>
      <c r="N239" t="s">
        <v>19</v>
      </c>
      <c r="O239" t="str">
        <f t="shared" si="3"/>
        <v>Medium</v>
      </c>
    </row>
    <row r="240" spans="1:15" x14ac:dyDescent="0.45">
      <c r="A240" t="s">
        <v>12</v>
      </c>
      <c r="B240" t="s">
        <v>807</v>
      </c>
      <c r="C240" t="s">
        <v>808</v>
      </c>
      <c r="D240" t="s">
        <v>808</v>
      </c>
      <c r="E240" t="s">
        <v>36</v>
      </c>
      <c r="F240" t="s">
        <v>809</v>
      </c>
      <c r="G240">
        <v>147.80000000000001</v>
      </c>
      <c r="H240" s="1">
        <v>38763950080</v>
      </c>
      <c r="I240" s="1" t="str">
        <f>VLOOKUP(H240, 'Ratings Table'!$A$2:$B$6, 2, TRUE)</f>
        <v>Mid Cap</v>
      </c>
      <c r="J240" s="1">
        <v>1890000000</v>
      </c>
      <c r="K240" s="2">
        <v>5.8000000000000003E-2</v>
      </c>
      <c r="L240" t="s">
        <v>404</v>
      </c>
      <c r="M240" t="s">
        <v>18</v>
      </c>
      <c r="N240" t="s">
        <v>19</v>
      </c>
      <c r="O240" t="str">
        <f t="shared" si="3"/>
        <v>Medium</v>
      </c>
    </row>
    <row r="241" spans="1:15" x14ac:dyDescent="0.45">
      <c r="A241" t="s">
        <v>12</v>
      </c>
      <c r="B241" t="s">
        <v>810</v>
      </c>
      <c r="C241" t="s">
        <v>811</v>
      </c>
      <c r="D241" t="s">
        <v>811</v>
      </c>
      <c r="E241" t="s">
        <v>215</v>
      </c>
      <c r="F241" t="s">
        <v>812</v>
      </c>
      <c r="G241">
        <v>181.37</v>
      </c>
      <c r="H241" s="1">
        <v>38722129920</v>
      </c>
      <c r="I241" s="1" t="str">
        <f>VLOOKUP(H241, 'Ratings Table'!$A$2:$B$6, 2, TRUE)</f>
        <v>Mid Cap</v>
      </c>
      <c r="J241" s="1">
        <v>1971409024</v>
      </c>
      <c r="K241" s="2">
        <v>-0.03</v>
      </c>
      <c r="L241" t="s">
        <v>813</v>
      </c>
      <c r="M241" t="s">
        <v>122</v>
      </c>
      <c r="N241" t="s">
        <v>19</v>
      </c>
      <c r="O241" t="str">
        <f t="shared" si="3"/>
        <v>Low</v>
      </c>
    </row>
    <row r="242" spans="1:15" x14ac:dyDescent="0.45">
      <c r="A242" t="s">
        <v>12</v>
      </c>
      <c r="B242" t="s">
        <v>814</v>
      </c>
      <c r="C242" t="s">
        <v>815</v>
      </c>
      <c r="D242" t="s">
        <v>815</v>
      </c>
      <c r="E242" t="s">
        <v>264</v>
      </c>
      <c r="F242" t="s">
        <v>265</v>
      </c>
      <c r="G242">
        <v>67.400000000000006</v>
      </c>
      <c r="H242" s="1">
        <v>38703910912</v>
      </c>
      <c r="I242" s="1" t="str">
        <f>VLOOKUP(H242, 'Ratings Table'!$A$2:$B$6, 2, TRUE)</f>
        <v>Mid Cap</v>
      </c>
      <c r="J242" s="1">
        <v>5510000128</v>
      </c>
      <c r="K242" s="2">
        <v>-5.0000000000000001E-3</v>
      </c>
      <c r="L242" t="s">
        <v>499</v>
      </c>
      <c r="M242" t="s">
        <v>95</v>
      </c>
      <c r="N242" t="s">
        <v>19</v>
      </c>
      <c r="O242" t="str">
        <f t="shared" si="3"/>
        <v>Low</v>
      </c>
    </row>
    <row r="243" spans="1:15" x14ac:dyDescent="0.45">
      <c r="A243" t="s">
        <v>51</v>
      </c>
      <c r="B243" t="s">
        <v>816</v>
      </c>
      <c r="C243" t="s">
        <v>817</v>
      </c>
      <c r="D243" t="s">
        <v>818</v>
      </c>
      <c r="E243" t="s">
        <v>88</v>
      </c>
      <c r="F243" t="s">
        <v>557</v>
      </c>
      <c r="G243">
        <v>176.79</v>
      </c>
      <c r="H243" s="1">
        <v>38551359488</v>
      </c>
      <c r="I243" s="1" t="str">
        <f>VLOOKUP(H243, 'Ratings Table'!$A$2:$B$6, 2, TRUE)</f>
        <v>Mid Cap</v>
      </c>
      <c r="J243" s="1">
        <v>4021700096</v>
      </c>
      <c r="K243" s="2">
        <v>-1.2E-2</v>
      </c>
      <c r="L243" t="s">
        <v>326</v>
      </c>
      <c r="M243" t="s">
        <v>47</v>
      </c>
      <c r="N243" t="s">
        <v>19</v>
      </c>
      <c r="O243" t="str">
        <f t="shared" si="3"/>
        <v>Low</v>
      </c>
    </row>
    <row r="244" spans="1:15" x14ac:dyDescent="0.45">
      <c r="A244" t="s">
        <v>51</v>
      </c>
      <c r="B244" t="s">
        <v>819</v>
      </c>
      <c r="C244" t="s">
        <v>820</v>
      </c>
      <c r="D244" t="s">
        <v>820</v>
      </c>
      <c r="E244" t="s">
        <v>67</v>
      </c>
      <c r="F244" t="s">
        <v>187</v>
      </c>
      <c r="G244">
        <v>134.51</v>
      </c>
      <c r="H244" s="1">
        <v>38415384576</v>
      </c>
      <c r="I244" s="1" t="str">
        <f>VLOOKUP(H244, 'Ratings Table'!$A$2:$B$6, 2, TRUE)</f>
        <v>Mid Cap</v>
      </c>
      <c r="J244" s="1">
        <v>1564000000</v>
      </c>
      <c r="K244" s="2">
        <v>-5.6000000000000001E-2</v>
      </c>
      <c r="L244" t="s">
        <v>23</v>
      </c>
      <c r="M244" t="s">
        <v>18</v>
      </c>
      <c r="N244" t="s">
        <v>19</v>
      </c>
      <c r="O244" t="str">
        <f t="shared" si="3"/>
        <v>Low</v>
      </c>
    </row>
    <row r="245" spans="1:15" x14ac:dyDescent="0.45">
      <c r="A245" t="s">
        <v>51</v>
      </c>
      <c r="B245" t="s">
        <v>821</v>
      </c>
      <c r="C245" t="s">
        <v>822</v>
      </c>
      <c r="D245" t="s">
        <v>822</v>
      </c>
      <c r="E245" t="s">
        <v>15</v>
      </c>
      <c r="F245" t="s">
        <v>153</v>
      </c>
      <c r="G245">
        <v>491.25</v>
      </c>
      <c r="H245" s="1">
        <v>37892227072</v>
      </c>
      <c r="I245" s="1" t="str">
        <f>VLOOKUP(H245, 'Ratings Table'!$A$2:$B$6, 2, TRUE)</f>
        <v>Mid Cap</v>
      </c>
      <c r="J245" s="1">
        <v>1298909952</v>
      </c>
      <c r="K245" s="2">
        <v>5.3999999999999999E-2</v>
      </c>
      <c r="L245" t="s">
        <v>203</v>
      </c>
      <c r="M245" t="s">
        <v>204</v>
      </c>
      <c r="N245" t="s">
        <v>19</v>
      </c>
      <c r="O245" t="str">
        <f t="shared" si="3"/>
        <v>Medium</v>
      </c>
    </row>
    <row r="246" spans="1:15" x14ac:dyDescent="0.45">
      <c r="A246" t="s">
        <v>51</v>
      </c>
      <c r="B246" t="s">
        <v>823</v>
      </c>
      <c r="C246" t="s">
        <v>824</v>
      </c>
      <c r="D246" t="s">
        <v>824</v>
      </c>
      <c r="E246" t="s">
        <v>31</v>
      </c>
      <c r="F246" t="s">
        <v>825</v>
      </c>
      <c r="G246">
        <v>52.25</v>
      </c>
      <c r="H246" s="1">
        <v>37882609664</v>
      </c>
      <c r="I246" s="1" t="str">
        <f>VLOOKUP(H246, 'Ratings Table'!$A$2:$B$6, 2, TRUE)</f>
        <v>Mid Cap</v>
      </c>
      <c r="J246" s="1">
        <v>3863000064</v>
      </c>
      <c r="K246" s="2">
        <v>-0.04</v>
      </c>
      <c r="L246" t="s">
        <v>826</v>
      </c>
      <c r="M246" t="s">
        <v>827</v>
      </c>
      <c r="N246" t="s">
        <v>19</v>
      </c>
      <c r="O246" t="str">
        <f t="shared" si="3"/>
        <v>Low</v>
      </c>
    </row>
    <row r="247" spans="1:15" x14ac:dyDescent="0.45">
      <c r="A247" t="s">
        <v>51</v>
      </c>
      <c r="B247" t="s">
        <v>828</v>
      </c>
      <c r="C247" t="s">
        <v>829</v>
      </c>
      <c r="D247" t="s">
        <v>829</v>
      </c>
      <c r="E247" t="s">
        <v>61</v>
      </c>
      <c r="F247" t="s">
        <v>830</v>
      </c>
      <c r="G247">
        <v>76.97</v>
      </c>
      <c r="H247" s="1">
        <v>37809664000</v>
      </c>
      <c r="I247" s="1" t="str">
        <f>VLOOKUP(H247, 'Ratings Table'!$A$2:$B$6, 2, TRUE)</f>
        <v>Mid Cap</v>
      </c>
      <c r="J247" s="1">
        <v>4410999808</v>
      </c>
      <c r="K247" s="2">
        <v>4.3999999999999997E-2</v>
      </c>
      <c r="L247" t="s">
        <v>326</v>
      </c>
      <c r="M247" t="s">
        <v>47</v>
      </c>
      <c r="N247" t="s">
        <v>19</v>
      </c>
      <c r="O247" t="str">
        <f t="shared" si="3"/>
        <v>Low</v>
      </c>
    </row>
    <row r="248" spans="1:15" x14ac:dyDescent="0.45">
      <c r="A248" t="s">
        <v>51</v>
      </c>
      <c r="B248" t="s">
        <v>831</v>
      </c>
      <c r="C248" t="s">
        <v>832</v>
      </c>
      <c r="D248" t="s">
        <v>832</v>
      </c>
      <c r="E248" t="s">
        <v>88</v>
      </c>
      <c r="F248" t="s">
        <v>697</v>
      </c>
      <c r="G248">
        <v>118.59</v>
      </c>
      <c r="H248" s="1">
        <v>37543813120</v>
      </c>
      <c r="I248" s="1" t="str">
        <f>VLOOKUP(H248, 'Ratings Table'!$A$2:$B$6, 2, TRUE)</f>
        <v>Mid Cap</v>
      </c>
      <c r="J248" s="1">
        <v>7816000000</v>
      </c>
      <c r="K248" s="2">
        <v>-0.152</v>
      </c>
      <c r="L248" t="s">
        <v>833</v>
      </c>
      <c r="M248" t="s">
        <v>47</v>
      </c>
      <c r="N248" t="s">
        <v>19</v>
      </c>
      <c r="O248" t="str">
        <f t="shared" si="3"/>
        <v>Low</v>
      </c>
    </row>
    <row r="249" spans="1:15" x14ac:dyDescent="0.45">
      <c r="A249" t="s">
        <v>51</v>
      </c>
      <c r="B249" t="s">
        <v>834</v>
      </c>
      <c r="C249" t="s">
        <v>835</v>
      </c>
      <c r="D249" t="s">
        <v>835</v>
      </c>
      <c r="E249" t="s">
        <v>215</v>
      </c>
      <c r="F249" t="s">
        <v>308</v>
      </c>
      <c r="G249">
        <v>93.56</v>
      </c>
      <c r="H249" s="1">
        <v>37373571072</v>
      </c>
      <c r="I249" s="1" t="str">
        <f>VLOOKUP(H249, 'Ratings Table'!$A$2:$B$6, 2, TRUE)</f>
        <v>Mid Cap</v>
      </c>
      <c r="J249" s="1">
        <v>2507000064</v>
      </c>
      <c r="K249" s="2">
        <v>7.0000000000000001E-3</v>
      </c>
      <c r="L249" t="s">
        <v>836</v>
      </c>
      <c r="M249" t="s">
        <v>204</v>
      </c>
      <c r="N249" t="s">
        <v>19</v>
      </c>
      <c r="O249" t="str">
        <f t="shared" si="3"/>
        <v>Low</v>
      </c>
    </row>
    <row r="250" spans="1:15" x14ac:dyDescent="0.45">
      <c r="A250" t="s">
        <v>51</v>
      </c>
      <c r="B250" t="s">
        <v>837</v>
      </c>
      <c r="C250" t="s">
        <v>838</v>
      </c>
      <c r="D250" t="s">
        <v>838</v>
      </c>
      <c r="E250" t="s">
        <v>31</v>
      </c>
      <c r="F250" t="s">
        <v>710</v>
      </c>
      <c r="G250">
        <v>138.08000000000001</v>
      </c>
      <c r="H250" s="1">
        <v>37306593280</v>
      </c>
      <c r="I250" s="1" t="str">
        <f>VLOOKUP(H250, 'Ratings Table'!$A$2:$B$6, 2, TRUE)</f>
        <v>Mid Cap</v>
      </c>
      <c r="J250" s="1">
        <v>5534482944</v>
      </c>
      <c r="K250" s="2">
        <v>7.9000000000000001E-2</v>
      </c>
      <c r="L250" t="s">
        <v>567</v>
      </c>
      <c r="M250" t="s">
        <v>267</v>
      </c>
      <c r="N250" t="s">
        <v>19</v>
      </c>
      <c r="O250" t="str">
        <f t="shared" si="3"/>
        <v>Medium</v>
      </c>
    </row>
    <row r="251" spans="1:15" x14ac:dyDescent="0.45">
      <c r="A251" t="s">
        <v>12</v>
      </c>
      <c r="B251" t="s">
        <v>839</v>
      </c>
      <c r="C251" t="s">
        <v>840</v>
      </c>
      <c r="D251" t="s">
        <v>840</v>
      </c>
      <c r="E251" t="s">
        <v>264</v>
      </c>
      <c r="F251" t="s">
        <v>265</v>
      </c>
      <c r="G251">
        <v>37.020000000000003</v>
      </c>
      <c r="H251" s="1">
        <v>37198807040</v>
      </c>
      <c r="I251" s="1" t="str">
        <f>VLOOKUP(H251, 'Ratings Table'!$A$2:$B$6, 2, TRUE)</f>
        <v>Mid Cap</v>
      </c>
      <c r="J251" s="1">
        <v>7148000256</v>
      </c>
      <c r="K251" s="2">
        <v>2.9000000000000001E-2</v>
      </c>
      <c r="L251" t="s">
        <v>163</v>
      </c>
      <c r="M251" t="s">
        <v>129</v>
      </c>
      <c r="N251" t="s">
        <v>19</v>
      </c>
      <c r="O251" t="str">
        <f t="shared" si="3"/>
        <v>Low</v>
      </c>
    </row>
    <row r="252" spans="1:15" x14ac:dyDescent="0.45">
      <c r="A252" t="s">
        <v>51</v>
      </c>
      <c r="B252" t="s">
        <v>841</v>
      </c>
      <c r="C252" t="s">
        <v>842</v>
      </c>
      <c r="D252" t="s">
        <v>842</v>
      </c>
      <c r="E252" t="s">
        <v>215</v>
      </c>
      <c r="F252" t="s">
        <v>308</v>
      </c>
      <c r="G252">
        <v>92.28</v>
      </c>
      <c r="H252" s="1">
        <v>37189947392</v>
      </c>
      <c r="I252" s="1" t="str">
        <f>VLOOKUP(H252, 'Ratings Table'!$A$2:$B$6, 2, TRUE)</f>
        <v>Mid Cap</v>
      </c>
      <c r="J252" s="1">
        <v>1901100032</v>
      </c>
      <c r="K252" s="2">
        <v>7.0000000000000007E-2</v>
      </c>
      <c r="L252" t="s">
        <v>843</v>
      </c>
      <c r="M252" t="s">
        <v>122</v>
      </c>
      <c r="N252" t="s">
        <v>19</v>
      </c>
      <c r="O252" t="str">
        <f t="shared" si="3"/>
        <v>Medium</v>
      </c>
    </row>
    <row r="253" spans="1:15" x14ac:dyDescent="0.45">
      <c r="A253" t="s">
        <v>51</v>
      </c>
      <c r="B253" t="s">
        <v>844</v>
      </c>
      <c r="C253" t="s">
        <v>845</v>
      </c>
      <c r="D253" t="s">
        <v>845</v>
      </c>
      <c r="E253" t="s">
        <v>31</v>
      </c>
      <c r="F253" t="s">
        <v>162</v>
      </c>
      <c r="G253">
        <v>132.36000000000001</v>
      </c>
      <c r="H253" s="1">
        <v>36937969664</v>
      </c>
      <c r="I253" s="1" t="str">
        <f>VLOOKUP(H253, 'Ratings Table'!$A$2:$B$6, 2, TRUE)</f>
        <v>Mid Cap</v>
      </c>
      <c r="J253" s="1">
        <v>2608000000</v>
      </c>
      <c r="K253" s="2">
        <v>6.9000000000000006E-2</v>
      </c>
      <c r="L253" t="s">
        <v>846</v>
      </c>
      <c r="M253" t="s">
        <v>847</v>
      </c>
      <c r="N253" t="s">
        <v>19</v>
      </c>
      <c r="O253" t="str">
        <f t="shared" si="3"/>
        <v>Medium</v>
      </c>
    </row>
    <row r="254" spans="1:15" x14ac:dyDescent="0.45">
      <c r="A254" t="s">
        <v>12</v>
      </c>
      <c r="B254" t="s">
        <v>848</v>
      </c>
      <c r="C254" t="s">
        <v>849</v>
      </c>
      <c r="D254" t="s">
        <v>849</v>
      </c>
      <c r="E254" t="s">
        <v>61</v>
      </c>
      <c r="F254" t="s">
        <v>850</v>
      </c>
      <c r="G254">
        <v>30.52</v>
      </c>
      <c r="H254" s="1">
        <v>36903870464</v>
      </c>
      <c r="I254" s="1" t="str">
        <f>VLOOKUP(H254, 'Ratings Table'!$A$2:$B$6, 2, TRUE)</f>
        <v>Mid Cap</v>
      </c>
      <c r="J254" s="1">
        <v>6446000128</v>
      </c>
      <c r="K254" s="2">
        <v>-2.8000000000000001E-2</v>
      </c>
      <c r="L254" t="s">
        <v>486</v>
      </c>
      <c r="M254" t="s">
        <v>271</v>
      </c>
      <c r="N254" t="s">
        <v>19</v>
      </c>
      <c r="O254" t="str">
        <f t="shared" si="3"/>
        <v>Low</v>
      </c>
    </row>
    <row r="255" spans="1:15" x14ac:dyDescent="0.45">
      <c r="A255" t="s">
        <v>12</v>
      </c>
      <c r="B255" t="s">
        <v>851</v>
      </c>
      <c r="C255" t="s">
        <v>852</v>
      </c>
      <c r="D255" t="s">
        <v>852</v>
      </c>
      <c r="E255" t="s">
        <v>67</v>
      </c>
      <c r="F255" t="s">
        <v>853</v>
      </c>
      <c r="G255">
        <v>78.91</v>
      </c>
      <c r="H255" s="1">
        <v>36051849216</v>
      </c>
      <c r="I255" s="1" t="str">
        <f>VLOOKUP(H255, 'Ratings Table'!$A$2:$B$6, 2, TRUE)</f>
        <v>Mid Cap</v>
      </c>
      <c r="J255" s="1">
        <v>3571000064</v>
      </c>
      <c r="K255" s="2">
        <v>8.9999999999999993E-3</v>
      </c>
      <c r="L255" t="s">
        <v>163</v>
      </c>
      <c r="M255" t="s">
        <v>129</v>
      </c>
      <c r="N255" t="s">
        <v>19</v>
      </c>
      <c r="O255" t="str">
        <f t="shared" si="3"/>
        <v>Low</v>
      </c>
    </row>
    <row r="256" spans="1:15" x14ac:dyDescent="0.45">
      <c r="A256" t="s">
        <v>51</v>
      </c>
      <c r="B256" t="s">
        <v>854</v>
      </c>
      <c r="C256" t="s">
        <v>855</v>
      </c>
      <c r="D256" t="s">
        <v>856</v>
      </c>
      <c r="E256" t="s">
        <v>67</v>
      </c>
      <c r="F256" t="s">
        <v>187</v>
      </c>
      <c r="G256">
        <v>197.27</v>
      </c>
      <c r="H256" s="1">
        <v>35804504064</v>
      </c>
      <c r="I256" s="1" t="str">
        <f>VLOOKUP(H256, 'Ratings Table'!$A$2:$B$6, 2, TRUE)</f>
        <v>Mid Cap</v>
      </c>
      <c r="J256" s="1">
        <v>2827000064</v>
      </c>
      <c r="K256" s="2">
        <v>4.2999999999999997E-2</v>
      </c>
      <c r="L256" t="s">
        <v>857</v>
      </c>
      <c r="M256" t="s">
        <v>122</v>
      </c>
      <c r="N256" t="s">
        <v>19</v>
      </c>
      <c r="O256" t="str">
        <f t="shared" si="3"/>
        <v>Low</v>
      </c>
    </row>
    <row r="257" spans="1:15" x14ac:dyDescent="0.45">
      <c r="A257" t="s">
        <v>51</v>
      </c>
      <c r="B257" t="s">
        <v>858</v>
      </c>
      <c r="C257" t="s">
        <v>859</v>
      </c>
      <c r="D257" t="s">
        <v>859</v>
      </c>
      <c r="E257" t="s">
        <v>61</v>
      </c>
      <c r="F257" t="s">
        <v>850</v>
      </c>
      <c r="G257">
        <v>63.61</v>
      </c>
      <c r="H257" s="1">
        <v>35063803904</v>
      </c>
      <c r="I257" s="1" t="str">
        <f>VLOOKUP(H257, 'Ratings Table'!$A$2:$B$6, 2, TRUE)</f>
        <v>Mid Cap</v>
      </c>
      <c r="J257" s="1">
        <v>4214599936</v>
      </c>
      <c r="K257" s="2">
        <v>-1.2E-2</v>
      </c>
      <c r="L257" t="s">
        <v>499</v>
      </c>
      <c r="M257" t="s">
        <v>95</v>
      </c>
      <c r="N257" t="s">
        <v>19</v>
      </c>
      <c r="O257" t="str">
        <f t="shared" si="3"/>
        <v>Low</v>
      </c>
    </row>
    <row r="258" spans="1:15" x14ac:dyDescent="0.45">
      <c r="A258" t="s">
        <v>51</v>
      </c>
      <c r="B258" t="s">
        <v>860</v>
      </c>
      <c r="C258" t="s">
        <v>861</v>
      </c>
      <c r="D258" t="s">
        <v>862</v>
      </c>
      <c r="E258" t="s">
        <v>31</v>
      </c>
      <c r="F258" t="s">
        <v>239</v>
      </c>
      <c r="G258">
        <v>26.8</v>
      </c>
      <c r="H258" s="1">
        <v>35054399488</v>
      </c>
      <c r="I258" s="1" t="str">
        <f>VLOOKUP(H258, 'Ratings Table'!$A$2:$B$6, 2, TRUE)</f>
        <v>Mid Cap</v>
      </c>
      <c r="J258" s="1">
        <v>5878000128</v>
      </c>
      <c r="K258" s="2">
        <v>0.152</v>
      </c>
      <c r="L258" t="s">
        <v>567</v>
      </c>
      <c r="M258" t="s">
        <v>267</v>
      </c>
      <c r="N258" t="s">
        <v>19</v>
      </c>
      <c r="O258" t="str">
        <f t="shared" si="3"/>
        <v>High</v>
      </c>
    </row>
    <row r="259" spans="1:15" x14ac:dyDescent="0.45">
      <c r="A259" t="s">
        <v>51</v>
      </c>
      <c r="B259" t="s">
        <v>863</v>
      </c>
      <c r="C259" t="s">
        <v>864</v>
      </c>
      <c r="D259" t="s">
        <v>864</v>
      </c>
      <c r="E259" t="s">
        <v>67</v>
      </c>
      <c r="F259" t="s">
        <v>207</v>
      </c>
      <c r="G259">
        <v>237.27</v>
      </c>
      <c r="H259" s="1">
        <v>34830286848</v>
      </c>
      <c r="I259" s="1" t="str">
        <f>VLOOKUP(H259, 'Ratings Table'!$A$2:$B$6, 2, TRUE)</f>
        <v>Mid Cap</v>
      </c>
      <c r="J259" s="1">
        <v>1632185984</v>
      </c>
      <c r="K259" s="2">
        <v>0.111</v>
      </c>
      <c r="L259" t="s">
        <v>233</v>
      </c>
      <c r="M259" t="s">
        <v>18</v>
      </c>
      <c r="N259" t="s">
        <v>19</v>
      </c>
      <c r="O259" t="str">
        <f t="shared" ref="O259:O322" si="4">IF(K259&gt;0.15, "High", IF(K259&gt;0.05, "Medium", "Low"))</f>
        <v>Medium</v>
      </c>
    </row>
    <row r="260" spans="1:15" x14ac:dyDescent="0.45">
      <c r="A260" t="s">
        <v>51</v>
      </c>
      <c r="B260" t="s">
        <v>865</v>
      </c>
      <c r="C260" t="s">
        <v>866</v>
      </c>
      <c r="D260" t="s">
        <v>867</v>
      </c>
      <c r="E260" t="s">
        <v>180</v>
      </c>
      <c r="F260" t="s">
        <v>868</v>
      </c>
      <c r="G260">
        <v>263.13</v>
      </c>
      <c r="H260" s="1">
        <v>34749210624</v>
      </c>
      <c r="I260" s="1" t="str">
        <f>VLOOKUP(H260, 'Ratings Table'!$A$2:$B$6, 2, TRUE)</f>
        <v>Mid Cap</v>
      </c>
      <c r="J260" s="1">
        <v>1985699968</v>
      </c>
      <c r="K260" s="2">
        <v>-8.3000000000000004E-2</v>
      </c>
      <c r="L260" t="s">
        <v>869</v>
      </c>
      <c r="M260" t="s">
        <v>870</v>
      </c>
      <c r="N260" t="s">
        <v>19</v>
      </c>
      <c r="O260" t="str">
        <f t="shared" si="4"/>
        <v>Low</v>
      </c>
    </row>
    <row r="261" spans="1:15" x14ac:dyDescent="0.45">
      <c r="A261" t="s">
        <v>51</v>
      </c>
      <c r="B261" t="s">
        <v>871</v>
      </c>
      <c r="C261" t="s">
        <v>872</v>
      </c>
      <c r="D261" t="s">
        <v>872</v>
      </c>
      <c r="E261" t="s">
        <v>61</v>
      </c>
      <c r="F261" t="s">
        <v>458</v>
      </c>
      <c r="G261">
        <v>170.26</v>
      </c>
      <c r="H261" s="1">
        <v>34452963328</v>
      </c>
      <c r="I261" s="1" t="str">
        <f>VLOOKUP(H261, 'Ratings Table'!$A$2:$B$6, 2, TRUE)</f>
        <v>Mid Cap</v>
      </c>
      <c r="J261" s="1">
        <v>2952748032</v>
      </c>
      <c r="K261" s="2">
        <v>-1.4E-2</v>
      </c>
      <c r="L261" t="s">
        <v>873</v>
      </c>
      <c r="M261" t="s">
        <v>271</v>
      </c>
      <c r="N261" t="s">
        <v>19</v>
      </c>
      <c r="O261" t="str">
        <f t="shared" si="4"/>
        <v>Low</v>
      </c>
    </row>
    <row r="262" spans="1:15" x14ac:dyDescent="0.45">
      <c r="A262" t="s">
        <v>12</v>
      </c>
      <c r="B262" t="s">
        <v>874</v>
      </c>
      <c r="C262" t="s">
        <v>875</v>
      </c>
      <c r="D262" t="s">
        <v>875</v>
      </c>
      <c r="E262" t="s">
        <v>55</v>
      </c>
      <c r="F262" t="s">
        <v>56</v>
      </c>
      <c r="G262">
        <v>90.99</v>
      </c>
      <c r="H262" s="1">
        <v>34234257408</v>
      </c>
      <c r="I262" s="1" t="str">
        <f>VLOOKUP(H262, 'Ratings Table'!$A$2:$B$6, 2, TRUE)</f>
        <v>Mid Cap</v>
      </c>
      <c r="J262" s="1">
        <v>5171999744</v>
      </c>
      <c r="K262" s="2">
        <v>0.41799999999999998</v>
      </c>
      <c r="L262" t="s">
        <v>876</v>
      </c>
      <c r="N262" t="s">
        <v>877</v>
      </c>
      <c r="O262" t="str">
        <f t="shared" si="4"/>
        <v>High</v>
      </c>
    </row>
    <row r="263" spans="1:15" x14ac:dyDescent="0.45">
      <c r="A263" t="s">
        <v>12</v>
      </c>
      <c r="B263" t="s">
        <v>878</v>
      </c>
      <c r="C263" t="s">
        <v>879</v>
      </c>
      <c r="D263" t="s">
        <v>879</v>
      </c>
      <c r="E263" t="s">
        <v>67</v>
      </c>
      <c r="F263" t="s">
        <v>187</v>
      </c>
      <c r="G263">
        <v>412.26</v>
      </c>
      <c r="H263" s="1">
        <v>33757788160</v>
      </c>
      <c r="I263" s="1" t="str">
        <f>VLOOKUP(H263, 'Ratings Table'!$A$2:$B$6, 2, TRUE)</f>
        <v>Mid Cap</v>
      </c>
      <c r="J263" s="1">
        <v>1299420032</v>
      </c>
      <c r="K263" s="2">
        <v>6.6000000000000003E-2</v>
      </c>
      <c r="L263" t="s">
        <v>880</v>
      </c>
      <c r="M263" t="s">
        <v>881</v>
      </c>
      <c r="N263" t="s">
        <v>19</v>
      </c>
      <c r="O263" t="str">
        <f t="shared" si="4"/>
        <v>Medium</v>
      </c>
    </row>
    <row r="264" spans="1:15" x14ac:dyDescent="0.45">
      <c r="A264" t="s">
        <v>51</v>
      </c>
      <c r="B264" t="s">
        <v>882</v>
      </c>
      <c r="C264" t="s">
        <v>883</v>
      </c>
      <c r="D264" t="s">
        <v>884</v>
      </c>
      <c r="E264" t="s">
        <v>215</v>
      </c>
      <c r="F264" t="s">
        <v>293</v>
      </c>
      <c r="G264">
        <v>193.03</v>
      </c>
      <c r="H264" s="1">
        <v>33179926528</v>
      </c>
      <c r="I264" s="1" t="str">
        <f>VLOOKUP(H264, 'Ratings Table'!$A$2:$B$6, 2, TRUE)</f>
        <v>Mid Cap</v>
      </c>
      <c r="J264" s="1">
        <v>2110000000</v>
      </c>
      <c r="K264" s="2">
        <v>4.3999999999999997E-2</v>
      </c>
      <c r="L264" t="s">
        <v>486</v>
      </c>
      <c r="M264" t="s">
        <v>271</v>
      </c>
      <c r="N264" t="s">
        <v>19</v>
      </c>
      <c r="O264" t="str">
        <f t="shared" si="4"/>
        <v>Low</v>
      </c>
    </row>
    <row r="265" spans="1:15" x14ac:dyDescent="0.45">
      <c r="A265" t="s">
        <v>51</v>
      </c>
      <c r="B265" t="s">
        <v>885</v>
      </c>
      <c r="C265" t="s">
        <v>886</v>
      </c>
      <c r="D265" t="s">
        <v>886</v>
      </c>
      <c r="E265" t="s">
        <v>215</v>
      </c>
      <c r="F265" t="s">
        <v>308</v>
      </c>
      <c r="G265">
        <v>289.79000000000002</v>
      </c>
      <c r="H265" s="1">
        <v>32755834880</v>
      </c>
      <c r="I265" s="1" t="str">
        <f>VLOOKUP(H265, 'Ratings Table'!$A$2:$B$6, 2, TRUE)</f>
        <v>Mid Cap</v>
      </c>
      <c r="J265" s="1">
        <v>1613699968</v>
      </c>
      <c r="K265" s="2">
        <v>-0.20599999999999999</v>
      </c>
      <c r="L265" t="s">
        <v>337</v>
      </c>
      <c r="M265" t="s">
        <v>338</v>
      </c>
      <c r="N265" t="s">
        <v>19</v>
      </c>
      <c r="O265" t="str">
        <f t="shared" si="4"/>
        <v>Low</v>
      </c>
    </row>
    <row r="266" spans="1:15" x14ac:dyDescent="0.45">
      <c r="A266" t="s">
        <v>51</v>
      </c>
      <c r="B266" t="s">
        <v>887</v>
      </c>
      <c r="C266" t="s">
        <v>888</v>
      </c>
      <c r="D266" t="s">
        <v>888</v>
      </c>
      <c r="E266" t="s">
        <v>180</v>
      </c>
      <c r="F266" t="s">
        <v>868</v>
      </c>
      <c r="G266">
        <v>533.69000000000005</v>
      </c>
      <c r="H266" s="1">
        <v>32618119168</v>
      </c>
      <c r="I266" s="1" t="str">
        <f>VLOOKUP(H266, 'Ratings Table'!$A$2:$B$6, 2, TRUE)</f>
        <v>Mid Cap</v>
      </c>
      <c r="J266" s="1">
        <v>1945500032</v>
      </c>
      <c r="K266" s="2">
        <v>-5.2999999999999999E-2</v>
      </c>
      <c r="L266" t="s">
        <v>889</v>
      </c>
      <c r="M266" t="s">
        <v>122</v>
      </c>
      <c r="N266" t="s">
        <v>19</v>
      </c>
      <c r="O266" t="str">
        <f t="shared" si="4"/>
        <v>Low</v>
      </c>
    </row>
    <row r="267" spans="1:15" x14ac:dyDescent="0.45">
      <c r="A267" t="s">
        <v>51</v>
      </c>
      <c r="B267" t="s">
        <v>890</v>
      </c>
      <c r="C267" t="s">
        <v>891</v>
      </c>
      <c r="D267" t="s">
        <v>892</v>
      </c>
      <c r="E267" t="s">
        <v>386</v>
      </c>
      <c r="F267" t="s">
        <v>387</v>
      </c>
      <c r="G267">
        <v>147</v>
      </c>
      <c r="H267" s="1">
        <v>32422465536</v>
      </c>
      <c r="I267" s="1" t="str">
        <f>VLOOKUP(H267, 'Ratings Table'!$A$2:$B$6, 2, TRUE)</f>
        <v>Mid Cap</v>
      </c>
      <c r="J267" s="1">
        <v>2260791040</v>
      </c>
      <c r="K267" s="2">
        <v>0.12</v>
      </c>
      <c r="L267" t="s">
        <v>893</v>
      </c>
      <c r="M267" t="s">
        <v>894</v>
      </c>
      <c r="N267" t="s">
        <v>19</v>
      </c>
      <c r="O267" t="str">
        <f t="shared" si="4"/>
        <v>Medium</v>
      </c>
    </row>
    <row r="268" spans="1:15" x14ac:dyDescent="0.45">
      <c r="A268" t="s">
        <v>51</v>
      </c>
      <c r="B268" t="s">
        <v>895</v>
      </c>
      <c r="C268" t="s">
        <v>896</v>
      </c>
      <c r="D268" t="s">
        <v>896</v>
      </c>
      <c r="E268" t="s">
        <v>180</v>
      </c>
      <c r="F268" t="s">
        <v>181</v>
      </c>
      <c r="G268">
        <v>77.28</v>
      </c>
      <c r="H268" s="1">
        <v>32299563008</v>
      </c>
      <c r="I268" s="1" t="str">
        <f>VLOOKUP(H268, 'Ratings Table'!$A$2:$B$6, 2, TRUE)</f>
        <v>Mid Cap</v>
      </c>
      <c r="J268" s="1">
        <v>2977999872</v>
      </c>
      <c r="K268" s="2">
        <v>4.3999999999999997E-2</v>
      </c>
      <c r="L268" t="s">
        <v>364</v>
      </c>
      <c r="M268" t="s">
        <v>332</v>
      </c>
      <c r="N268" t="s">
        <v>19</v>
      </c>
      <c r="O268" t="str">
        <f t="shared" si="4"/>
        <v>Low</v>
      </c>
    </row>
    <row r="269" spans="1:15" x14ac:dyDescent="0.45">
      <c r="A269" t="s">
        <v>51</v>
      </c>
      <c r="B269" t="s">
        <v>897</v>
      </c>
      <c r="C269" t="s">
        <v>898</v>
      </c>
      <c r="D269" t="s">
        <v>898</v>
      </c>
      <c r="E269" t="s">
        <v>264</v>
      </c>
      <c r="F269" t="s">
        <v>265</v>
      </c>
      <c r="G269">
        <v>75.13</v>
      </c>
      <c r="H269" s="1">
        <v>32216944640</v>
      </c>
      <c r="I269" s="1" t="str">
        <f>VLOOKUP(H269, 'Ratings Table'!$A$2:$B$6, 2, TRUE)</f>
        <v>Mid Cap</v>
      </c>
      <c r="J269" s="1">
        <v>4596974080</v>
      </c>
      <c r="K269" s="2">
        <v>-5.7000000000000002E-2</v>
      </c>
      <c r="L269" t="s">
        <v>899</v>
      </c>
      <c r="M269" t="s">
        <v>900</v>
      </c>
      <c r="N269" t="s">
        <v>19</v>
      </c>
      <c r="O269" t="str">
        <f t="shared" si="4"/>
        <v>Low</v>
      </c>
    </row>
    <row r="270" spans="1:15" x14ac:dyDescent="0.45">
      <c r="A270" t="s">
        <v>51</v>
      </c>
      <c r="B270" t="s">
        <v>901</v>
      </c>
      <c r="C270" t="s">
        <v>902</v>
      </c>
      <c r="D270" t="s">
        <v>902</v>
      </c>
      <c r="E270" t="s">
        <v>31</v>
      </c>
      <c r="F270" t="s">
        <v>352</v>
      </c>
      <c r="G270">
        <v>210.97</v>
      </c>
      <c r="H270" s="1">
        <v>32050984960</v>
      </c>
      <c r="I270" s="1" t="str">
        <f>VLOOKUP(H270, 'Ratings Table'!$A$2:$B$6, 2, TRUE)</f>
        <v>Mid Cap</v>
      </c>
      <c r="J270" s="1">
        <v>1145432064</v>
      </c>
      <c r="K270" s="2">
        <v>0.20100000000000001</v>
      </c>
      <c r="L270" t="s">
        <v>903</v>
      </c>
      <c r="M270" t="s">
        <v>18</v>
      </c>
      <c r="N270" t="s">
        <v>19</v>
      </c>
      <c r="O270" t="str">
        <f t="shared" si="4"/>
        <v>High</v>
      </c>
    </row>
    <row r="271" spans="1:15" x14ac:dyDescent="0.45">
      <c r="A271" t="s">
        <v>51</v>
      </c>
      <c r="B271" t="s">
        <v>904</v>
      </c>
      <c r="C271" t="s">
        <v>905</v>
      </c>
      <c r="D271" t="s">
        <v>906</v>
      </c>
      <c r="E271" t="s">
        <v>215</v>
      </c>
      <c r="F271" t="s">
        <v>805</v>
      </c>
      <c r="G271">
        <v>258.43</v>
      </c>
      <c r="H271" s="1">
        <v>32032915456</v>
      </c>
      <c r="I271" s="1" t="str">
        <f>VLOOKUP(H271, 'Ratings Table'!$A$2:$B$6, 2, TRUE)</f>
        <v>Mid Cap</v>
      </c>
      <c r="J271" s="1">
        <v>1697699968</v>
      </c>
      <c r="K271" s="2">
        <v>9.2999999999999999E-2</v>
      </c>
      <c r="L271" t="s">
        <v>109</v>
      </c>
      <c r="M271" t="s">
        <v>110</v>
      </c>
      <c r="N271" t="s">
        <v>19</v>
      </c>
      <c r="O271" t="str">
        <f t="shared" si="4"/>
        <v>Medium</v>
      </c>
    </row>
    <row r="272" spans="1:15" x14ac:dyDescent="0.45">
      <c r="A272" t="s">
        <v>12</v>
      </c>
      <c r="B272" t="s">
        <v>907</v>
      </c>
      <c r="C272" t="s">
        <v>908</v>
      </c>
      <c r="D272" t="s">
        <v>908</v>
      </c>
      <c r="E272" t="s">
        <v>215</v>
      </c>
      <c r="F272" t="s">
        <v>795</v>
      </c>
      <c r="G272">
        <v>97.4</v>
      </c>
      <c r="H272" s="1">
        <v>32032522240</v>
      </c>
      <c r="I272" s="1" t="str">
        <f>VLOOKUP(H272, 'Ratings Table'!$A$2:$B$6, 2, TRUE)</f>
        <v>Mid Cap</v>
      </c>
      <c r="J272" s="1">
        <v>7482999808</v>
      </c>
      <c r="K272" s="2">
        <v>2.5000000000000001E-2</v>
      </c>
      <c r="L272" t="s">
        <v>163</v>
      </c>
      <c r="M272" t="s">
        <v>129</v>
      </c>
      <c r="N272" t="s">
        <v>19</v>
      </c>
      <c r="O272" t="str">
        <f t="shared" si="4"/>
        <v>Low</v>
      </c>
    </row>
    <row r="273" spans="1:15" x14ac:dyDescent="0.45">
      <c r="A273" t="s">
        <v>12</v>
      </c>
      <c r="B273" t="s">
        <v>909</v>
      </c>
      <c r="C273" t="s">
        <v>910</v>
      </c>
      <c r="D273" t="s">
        <v>911</v>
      </c>
      <c r="E273" t="s">
        <v>55</v>
      </c>
      <c r="F273" t="s">
        <v>368</v>
      </c>
      <c r="G273">
        <v>317.57</v>
      </c>
      <c r="H273" s="1">
        <v>31987238912</v>
      </c>
      <c r="I273" s="1" t="str">
        <f>VLOOKUP(H273, 'Ratings Table'!$A$2:$B$6, 2, TRUE)</f>
        <v>Mid Cap</v>
      </c>
      <c r="J273" s="1">
        <v>2580999936</v>
      </c>
      <c r="K273" s="2">
        <v>5.7000000000000002E-2</v>
      </c>
      <c r="L273" t="s">
        <v>912</v>
      </c>
      <c r="N273" t="s">
        <v>183</v>
      </c>
      <c r="O273" t="str">
        <f t="shared" si="4"/>
        <v>Medium</v>
      </c>
    </row>
    <row r="274" spans="1:15" x14ac:dyDescent="0.45">
      <c r="A274" t="s">
        <v>12</v>
      </c>
      <c r="B274" t="s">
        <v>913</v>
      </c>
      <c r="C274" t="s">
        <v>914</v>
      </c>
      <c r="D274" t="s">
        <v>915</v>
      </c>
      <c r="E274" t="s">
        <v>36</v>
      </c>
      <c r="F274" t="s">
        <v>809</v>
      </c>
      <c r="G274">
        <v>181.97</v>
      </c>
      <c r="H274" s="1">
        <v>31958847488</v>
      </c>
      <c r="I274" s="1" t="str">
        <f>VLOOKUP(H274, 'Ratings Table'!$A$2:$B$6, 2, TRUE)</f>
        <v>Mid Cap</v>
      </c>
      <c r="J274" s="1">
        <v>165600000</v>
      </c>
      <c r="K274" s="2">
        <v>4.1000000000000002E-2</v>
      </c>
      <c r="L274" t="s">
        <v>75</v>
      </c>
      <c r="M274" t="s">
        <v>76</v>
      </c>
      <c r="N274" t="s">
        <v>19</v>
      </c>
      <c r="O274" t="str">
        <f t="shared" si="4"/>
        <v>Low</v>
      </c>
    </row>
    <row r="275" spans="1:15" x14ac:dyDescent="0.45">
      <c r="A275" t="s">
        <v>51</v>
      </c>
      <c r="B275" t="s">
        <v>916</v>
      </c>
      <c r="C275" t="s">
        <v>917</v>
      </c>
      <c r="D275" t="s">
        <v>918</v>
      </c>
      <c r="E275" t="s">
        <v>55</v>
      </c>
      <c r="F275" t="s">
        <v>282</v>
      </c>
      <c r="G275">
        <v>109.47</v>
      </c>
      <c r="H275" s="1">
        <v>31734368256</v>
      </c>
      <c r="I275" s="1" t="str">
        <f>VLOOKUP(H275, 'Ratings Table'!$A$2:$B$6, 2, TRUE)</f>
        <v>Mid Cap</v>
      </c>
      <c r="J275" s="1">
        <v>4254000128</v>
      </c>
      <c r="K275" s="2">
        <v>9.5000000000000001E-2</v>
      </c>
      <c r="L275" t="s">
        <v>919</v>
      </c>
      <c r="M275" t="s">
        <v>204</v>
      </c>
      <c r="N275" t="s">
        <v>19</v>
      </c>
      <c r="O275" t="str">
        <f t="shared" si="4"/>
        <v>Medium</v>
      </c>
    </row>
    <row r="276" spans="1:15" x14ac:dyDescent="0.45">
      <c r="A276" t="s">
        <v>51</v>
      </c>
      <c r="B276" t="s">
        <v>920</v>
      </c>
      <c r="C276" t="s">
        <v>921</v>
      </c>
      <c r="D276" t="s">
        <v>921</v>
      </c>
      <c r="E276" t="s">
        <v>55</v>
      </c>
      <c r="F276" t="s">
        <v>169</v>
      </c>
      <c r="G276">
        <v>155.05000000000001</v>
      </c>
      <c r="H276" s="1">
        <v>31637176320</v>
      </c>
      <c r="I276" s="1" t="str">
        <f>VLOOKUP(H276, 'Ratings Table'!$A$2:$B$6, 2, TRUE)</f>
        <v>Mid Cap</v>
      </c>
      <c r="J276" s="1">
        <v>0</v>
      </c>
      <c r="K276" s="2">
        <v>0.13200000000000001</v>
      </c>
      <c r="L276" t="s">
        <v>922</v>
      </c>
      <c r="M276" t="s">
        <v>267</v>
      </c>
      <c r="N276" t="s">
        <v>19</v>
      </c>
      <c r="O276" t="str">
        <f t="shared" si="4"/>
        <v>Medium</v>
      </c>
    </row>
    <row r="277" spans="1:15" x14ac:dyDescent="0.45">
      <c r="A277" t="s">
        <v>51</v>
      </c>
      <c r="B277" t="s">
        <v>923</v>
      </c>
      <c r="C277" t="s">
        <v>924</v>
      </c>
      <c r="D277" t="s">
        <v>924</v>
      </c>
      <c r="E277" t="s">
        <v>386</v>
      </c>
      <c r="F277" t="s">
        <v>925</v>
      </c>
      <c r="G277">
        <v>222.17</v>
      </c>
      <c r="H277" s="1">
        <v>31600791552</v>
      </c>
      <c r="I277" s="1" t="str">
        <f>VLOOKUP(H277, 'Ratings Table'!$A$2:$B$6, 2, TRUE)</f>
        <v>Mid Cap</v>
      </c>
      <c r="J277" s="1">
        <v>1808050944</v>
      </c>
      <c r="K277" s="2">
        <v>9.4E-2</v>
      </c>
      <c r="L277" t="s">
        <v>251</v>
      </c>
      <c r="M277" t="s">
        <v>252</v>
      </c>
      <c r="N277" t="s">
        <v>19</v>
      </c>
      <c r="O277" t="str">
        <f t="shared" si="4"/>
        <v>Medium</v>
      </c>
    </row>
    <row r="278" spans="1:15" x14ac:dyDescent="0.45">
      <c r="A278" t="s">
        <v>51</v>
      </c>
      <c r="B278" t="s">
        <v>926</v>
      </c>
      <c r="C278" t="s">
        <v>927</v>
      </c>
      <c r="D278" t="s">
        <v>927</v>
      </c>
      <c r="E278" t="s">
        <v>55</v>
      </c>
      <c r="F278" t="s">
        <v>485</v>
      </c>
      <c r="G278">
        <v>189.48</v>
      </c>
      <c r="H278" s="1">
        <v>31438708736</v>
      </c>
      <c r="I278" s="1" t="str">
        <f>VLOOKUP(H278, 'Ratings Table'!$A$2:$B$6, 2, TRUE)</f>
        <v>Mid Cap</v>
      </c>
      <c r="J278" s="1">
        <v>0</v>
      </c>
      <c r="K278" s="2">
        <v>1.2E-2</v>
      </c>
      <c r="L278" t="s">
        <v>928</v>
      </c>
      <c r="M278" t="s">
        <v>76</v>
      </c>
      <c r="N278" t="s">
        <v>19</v>
      </c>
      <c r="O278" t="str">
        <f t="shared" si="4"/>
        <v>Low</v>
      </c>
    </row>
    <row r="279" spans="1:15" x14ac:dyDescent="0.45">
      <c r="A279" t="s">
        <v>12</v>
      </c>
      <c r="B279" t="s">
        <v>929</v>
      </c>
      <c r="C279" t="s">
        <v>930</v>
      </c>
      <c r="D279" t="s">
        <v>930</v>
      </c>
      <c r="E279" t="s">
        <v>67</v>
      </c>
      <c r="F279" t="s">
        <v>194</v>
      </c>
      <c r="G279">
        <v>80.040000000000006</v>
      </c>
      <c r="H279" s="1">
        <v>31263223808</v>
      </c>
      <c r="I279" s="1" t="str">
        <f>VLOOKUP(H279, 'Ratings Table'!$A$2:$B$6, 2, TRUE)</f>
        <v>Mid Cap</v>
      </c>
      <c r="J279" s="1">
        <v>840400000</v>
      </c>
      <c r="K279" s="2">
        <v>0.02</v>
      </c>
      <c r="L279" t="s">
        <v>233</v>
      </c>
      <c r="M279" t="s">
        <v>18</v>
      </c>
      <c r="N279" t="s">
        <v>19</v>
      </c>
      <c r="O279" t="str">
        <f t="shared" si="4"/>
        <v>Low</v>
      </c>
    </row>
    <row r="280" spans="1:15" x14ac:dyDescent="0.45">
      <c r="A280" t="s">
        <v>51</v>
      </c>
      <c r="B280" t="s">
        <v>931</v>
      </c>
      <c r="C280" t="s">
        <v>932</v>
      </c>
      <c r="D280" t="s">
        <v>932</v>
      </c>
      <c r="E280" t="s">
        <v>264</v>
      </c>
      <c r="F280" t="s">
        <v>265</v>
      </c>
      <c r="G280">
        <v>90.03</v>
      </c>
      <c r="H280" s="1">
        <v>31191611392</v>
      </c>
      <c r="I280" s="1" t="str">
        <f>VLOOKUP(H280, 'Ratings Table'!$A$2:$B$6, 2, TRUE)</f>
        <v>Mid Cap</v>
      </c>
      <c r="J280" s="1">
        <v>5555999744</v>
      </c>
      <c r="K280" s="2">
        <v>5.7000000000000002E-2</v>
      </c>
      <c r="L280" t="s">
        <v>75</v>
      </c>
      <c r="M280" t="s">
        <v>76</v>
      </c>
      <c r="N280" t="s">
        <v>19</v>
      </c>
      <c r="O280" t="str">
        <f t="shared" si="4"/>
        <v>Medium</v>
      </c>
    </row>
    <row r="281" spans="1:15" x14ac:dyDescent="0.45">
      <c r="A281" t="s">
        <v>12</v>
      </c>
      <c r="B281" t="s">
        <v>933</v>
      </c>
      <c r="C281" t="s">
        <v>934</v>
      </c>
      <c r="D281" t="s">
        <v>934</v>
      </c>
      <c r="E281" t="s">
        <v>31</v>
      </c>
      <c r="F281" t="s">
        <v>32</v>
      </c>
      <c r="G281">
        <v>65.010000000000005</v>
      </c>
      <c r="H281" s="1">
        <v>31139790848</v>
      </c>
      <c r="I281" s="1" t="str">
        <f>VLOOKUP(H281, 'Ratings Table'!$A$2:$B$6, 2, TRUE)</f>
        <v>Mid Cap</v>
      </c>
      <c r="J281" s="1">
        <v>2619000064</v>
      </c>
      <c r="K281" s="2">
        <v>0.03</v>
      </c>
      <c r="L281" t="s">
        <v>150</v>
      </c>
      <c r="M281" t="s">
        <v>18</v>
      </c>
      <c r="N281" t="s">
        <v>19</v>
      </c>
      <c r="O281" t="str">
        <f t="shared" si="4"/>
        <v>Low</v>
      </c>
    </row>
    <row r="282" spans="1:15" x14ac:dyDescent="0.45">
      <c r="A282" t="s">
        <v>51</v>
      </c>
      <c r="B282" t="s">
        <v>935</v>
      </c>
      <c r="C282" t="s">
        <v>936</v>
      </c>
      <c r="D282" t="s">
        <v>936</v>
      </c>
      <c r="E282" t="s">
        <v>15</v>
      </c>
      <c r="F282" t="s">
        <v>275</v>
      </c>
      <c r="G282">
        <v>32.94</v>
      </c>
      <c r="H282" s="1">
        <v>30891065344</v>
      </c>
      <c r="I282" s="1" t="str">
        <f>VLOOKUP(H282, 'Ratings Table'!$A$2:$B$6, 2, TRUE)</f>
        <v>Mid Cap</v>
      </c>
      <c r="J282" s="1">
        <v>5045000192</v>
      </c>
      <c r="K282" s="2">
        <v>2.4E-2</v>
      </c>
      <c r="L282" t="s">
        <v>50</v>
      </c>
      <c r="M282" t="s">
        <v>18</v>
      </c>
      <c r="N282" t="s">
        <v>19</v>
      </c>
      <c r="O282" t="str">
        <f t="shared" si="4"/>
        <v>Low</v>
      </c>
    </row>
    <row r="283" spans="1:15" x14ac:dyDescent="0.45">
      <c r="A283" t="s">
        <v>51</v>
      </c>
      <c r="B283" t="s">
        <v>937</v>
      </c>
      <c r="C283" t="s">
        <v>938</v>
      </c>
      <c r="D283" t="s">
        <v>939</v>
      </c>
      <c r="E283" t="s">
        <v>386</v>
      </c>
      <c r="F283" t="s">
        <v>403</v>
      </c>
      <c r="G283">
        <v>105.1</v>
      </c>
      <c r="H283" s="1">
        <v>30842646528</v>
      </c>
      <c r="I283" s="1" t="str">
        <f>VLOOKUP(H283, 'Ratings Table'!$A$2:$B$6, 2, TRUE)</f>
        <v>Mid Cap</v>
      </c>
      <c r="J283" s="1">
        <v>2001980032</v>
      </c>
      <c r="K283" s="2">
        <v>0.122</v>
      </c>
      <c r="L283" t="s">
        <v>940</v>
      </c>
      <c r="M283" t="s">
        <v>941</v>
      </c>
      <c r="N283" t="s">
        <v>19</v>
      </c>
      <c r="O283" t="str">
        <f t="shared" si="4"/>
        <v>Medium</v>
      </c>
    </row>
    <row r="284" spans="1:15" x14ac:dyDescent="0.45">
      <c r="A284" t="s">
        <v>51</v>
      </c>
      <c r="B284" t="s">
        <v>942</v>
      </c>
      <c r="C284" t="s">
        <v>943</v>
      </c>
      <c r="D284" t="s">
        <v>943</v>
      </c>
      <c r="E284" t="s">
        <v>264</v>
      </c>
      <c r="F284" t="s">
        <v>265</v>
      </c>
      <c r="G284">
        <v>79.52</v>
      </c>
      <c r="H284" s="1">
        <v>30786168832</v>
      </c>
      <c r="I284" s="1" t="str">
        <f>VLOOKUP(H284, 'Ratings Table'!$A$2:$B$6, 2, TRUE)</f>
        <v>Mid Cap</v>
      </c>
      <c r="J284" s="1">
        <v>6444000256</v>
      </c>
      <c r="K284" s="2">
        <v>0.106</v>
      </c>
      <c r="L284" t="s">
        <v>944</v>
      </c>
      <c r="M284" t="s">
        <v>18</v>
      </c>
      <c r="N284" t="s">
        <v>19</v>
      </c>
      <c r="O284" t="str">
        <f t="shared" si="4"/>
        <v>Medium</v>
      </c>
    </row>
    <row r="285" spans="1:15" x14ac:dyDescent="0.45">
      <c r="A285" t="s">
        <v>51</v>
      </c>
      <c r="B285" t="s">
        <v>945</v>
      </c>
      <c r="C285" t="s">
        <v>946</v>
      </c>
      <c r="D285" t="s">
        <v>946</v>
      </c>
      <c r="E285" t="s">
        <v>36</v>
      </c>
      <c r="F285" t="s">
        <v>113</v>
      </c>
      <c r="G285">
        <v>133.28</v>
      </c>
      <c r="H285" s="1">
        <v>30734235648</v>
      </c>
      <c r="I285" s="1" t="str">
        <f>VLOOKUP(H285, 'Ratings Table'!$A$2:$B$6, 2, TRUE)</f>
        <v>Mid Cap</v>
      </c>
      <c r="J285" s="1">
        <v>1534734976</v>
      </c>
      <c r="K285" s="2">
        <v>-6.2E-2</v>
      </c>
      <c r="L285" t="s">
        <v>947</v>
      </c>
      <c r="M285" t="s">
        <v>18</v>
      </c>
      <c r="N285" t="s">
        <v>19</v>
      </c>
      <c r="O285" t="str">
        <f t="shared" si="4"/>
        <v>Low</v>
      </c>
    </row>
    <row r="286" spans="1:15" x14ac:dyDescent="0.45">
      <c r="A286" t="s">
        <v>51</v>
      </c>
      <c r="B286" t="s">
        <v>948</v>
      </c>
      <c r="C286" t="s">
        <v>949</v>
      </c>
      <c r="D286" t="s">
        <v>949</v>
      </c>
      <c r="E286" t="s">
        <v>386</v>
      </c>
      <c r="F286" t="s">
        <v>950</v>
      </c>
      <c r="G286">
        <v>28.79</v>
      </c>
      <c r="H286" s="1">
        <v>30349555712</v>
      </c>
      <c r="I286" s="1" t="str">
        <f>VLOOKUP(H286, 'Ratings Table'!$A$2:$B$6, 2, TRUE)</f>
        <v>Mid Cap</v>
      </c>
      <c r="J286" s="1">
        <v>3661391104</v>
      </c>
      <c r="K286" s="2">
        <v>6.7000000000000004E-2</v>
      </c>
      <c r="L286" t="s">
        <v>75</v>
      </c>
      <c r="M286" t="s">
        <v>76</v>
      </c>
      <c r="N286" t="s">
        <v>19</v>
      </c>
      <c r="O286" t="str">
        <f t="shared" si="4"/>
        <v>Medium</v>
      </c>
    </row>
    <row r="287" spans="1:15" x14ac:dyDescent="0.45">
      <c r="A287" t="s">
        <v>51</v>
      </c>
      <c r="B287" t="s">
        <v>951</v>
      </c>
      <c r="C287" t="s">
        <v>952</v>
      </c>
      <c r="D287" t="s">
        <v>952</v>
      </c>
      <c r="E287" t="s">
        <v>67</v>
      </c>
      <c r="F287" t="s">
        <v>93</v>
      </c>
      <c r="G287">
        <v>59.58</v>
      </c>
      <c r="H287" s="1">
        <v>30079856640</v>
      </c>
      <c r="I287" s="1" t="str">
        <f>VLOOKUP(H287, 'Ratings Table'!$A$2:$B$6, 2, TRUE)</f>
        <v>Mid Cap</v>
      </c>
      <c r="J287" s="1">
        <v>5919000064</v>
      </c>
      <c r="K287" s="2">
        <v>6.0999999999999999E-2</v>
      </c>
      <c r="L287" t="s">
        <v>525</v>
      </c>
      <c r="M287" t="s">
        <v>395</v>
      </c>
      <c r="N287" t="s">
        <v>19</v>
      </c>
      <c r="O287" t="str">
        <f t="shared" si="4"/>
        <v>Medium</v>
      </c>
    </row>
    <row r="288" spans="1:15" x14ac:dyDescent="0.45">
      <c r="A288" t="s">
        <v>51</v>
      </c>
      <c r="B288" t="s">
        <v>953</v>
      </c>
      <c r="C288" t="s">
        <v>954</v>
      </c>
      <c r="D288" t="s">
        <v>954</v>
      </c>
      <c r="E288" t="s">
        <v>264</v>
      </c>
      <c r="F288" t="s">
        <v>265</v>
      </c>
      <c r="G288">
        <v>94.5</v>
      </c>
      <c r="H288" s="1">
        <v>29895450624</v>
      </c>
      <c r="I288" s="1" t="str">
        <f>VLOOKUP(H288, 'Ratings Table'!$A$2:$B$6, 2, TRUE)</f>
        <v>Mid Cap</v>
      </c>
      <c r="J288" s="1">
        <v>3489200128</v>
      </c>
      <c r="K288" s="2">
        <v>-4.8000000000000001E-2</v>
      </c>
      <c r="L288" t="s">
        <v>337</v>
      </c>
      <c r="M288" t="s">
        <v>338</v>
      </c>
      <c r="N288" t="s">
        <v>19</v>
      </c>
      <c r="O288" t="str">
        <f t="shared" si="4"/>
        <v>Low</v>
      </c>
    </row>
    <row r="289" spans="1:15" x14ac:dyDescent="0.45">
      <c r="A289" t="s">
        <v>12</v>
      </c>
      <c r="B289" t="s">
        <v>955</v>
      </c>
      <c r="C289" t="s">
        <v>956</v>
      </c>
      <c r="D289" t="s">
        <v>957</v>
      </c>
      <c r="E289" t="s">
        <v>15</v>
      </c>
      <c r="F289" t="s">
        <v>22</v>
      </c>
      <c r="G289">
        <v>55.51</v>
      </c>
      <c r="H289" s="1">
        <v>29809422336</v>
      </c>
      <c r="I289" s="1" t="str">
        <f>VLOOKUP(H289, 'Ratings Table'!$A$2:$B$6, 2, TRUE)</f>
        <v>Mid Cap</v>
      </c>
      <c r="J289" s="1">
        <v>1950800000</v>
      </c>
      <c r="K289" s="2">
        <v>-0.48399999999999999</v>
      </c>
      <c r="L289" t="s">
        <v>958</v>
      </c>
      <c r="M289" t="s">
        <v>571</v>
      </c>
      <c r="N289" t="s">
        <v>19</v>
      </c>
      <c r="O289" t="str">
        <f t="shared" si="4"/>
        <v>Low</v>
      </c>
    </row>
    <row r="290" spans="1:15" x14ac:dyDescent="0.45">
      <c r="A290" t="s">
        <v>51</v>
      </c>
      <c r="B290" t="s">
        <v>959</v>
      </c>
      <c r="C290" t="s">
        <v>960</v>
      </c>
      <c r="D290" t="s">
        <v>960</v>
      </c>
      <c r="E290" t="s">
        <v>67</v>
      </c>
      <c r="F290" t="s">
        <v>93</v>
      </c>
      <c r="G290">
        <v>247.1</v>
      </c>
      <c r="H290" s="1">
        <v>29753559040</v>
      </c>
      <c r="I290" s="1" t="str">
        <f>VLOOKUP(H290, 'Ratings Table'!$A$2:$B$6, 2, TRUE)</f>
        <v>Mid Cap</v>
      </c>
      <c r="J290" s="1">
        <v>3779000064</v>
      </c>
      <c r="K290" s="2">
        <v>0.113</v>
      </c>
      <c r="L290" t="s">
        <v>846</v>
      </c>
      <c r="M290" t="s">
        <v>847</v>
      </c>
      <c r="N290" t="s">
        <v>19</v>
      </c>
      <c r="O290" t="str">
        <f t="shared" si="4"/>
        <v>Medium</v>
      </c>
    </row>
    <row r="291" spans="1:15" x14ac:dyDescent="0.45">
      <c r="A291" t="s">
        <v>12</v>
      </c>
      <c r="B291" t="s">
        <v>961</v>
      </c>
      <c r="C291" t="s">
        <v>962</v>
      </c>
      <c r="D291" t="s">
        <v>962</v>
      </c>
      <c r="E291" t="s">
        <v>15</v>
      </c>
      <c r="F291" t="s">
        <v>125</v>
      </c>
      <c r="G291">
        <v>338.38</v>
      </c>
      <c r="H291" s="1">
        <v>29591330816</v>
      </c>
      <c r="I291" s="1" t="str">
        <f>VLOOKUP(H291, 'Ratings Table'!$A$2:$B$6, 2, TRUE)</f>
        <v>Mid Cap</v>
      </c>
      <c r="J291" s="1">
        <v>836108992</v>
      </c>
      <c r="K291" s="2">
        <v>0.312</v>
      </c>
      <c r="L291" t="s">
        <v>963</v>
      </c>
      <c r="M291" t="s">
        <v>271</v>
      </c>
      <c r="N291" t="s">
        <v>19</v>
      </c>
      <c r="O291" t="str">
        <f t="shared" si="4"/>
        <v>High</v>
      </c>
    </row>
    <row r="292" spans="1:15" x14ac:dyDescent="0.45">
      <c r="A292" t="s">
        <v>51</v>
      </c>
      <c r="B292" t="s">
        <v>964</v>
      </c>
      <c r="C292" t="s">
        <v>965</v>
      </c>
      <c r="D292" t="s">
        <v>965</v>
      </c>
      <c r="E292" t="s">
        <v>55</v>
      </c>
      <c r="F292" t="s">
        <v>368</v>
      </c>
      <c r="G292">
        <v>102.93</v>
      </c>
      <c r="H292" s="1">
        <v>29433659392</v>
      </c>
      <c r="I292" s="1" t="str">
        <f>VLOOKUP(H292, 'Ratings Table'!$A$2:$B$6, 2, TRUE)</f>
        <v>Mid Cap</v>
      </c>
      <c r="J292" s="1">
        <v>1528300032</v>
      </c>
      <c r="K292" s="2">
        <v>9.9000000000000005E-2</v>
      </c>
      <c r="L292" t="s">
        <v>966</v>
      </c>
      <c r="M292" t="s">
        <v>267</v>
      </c>
      <c r="N292" t="s">
        <v>19</v>
      </c>
      <c r="O292" t="str">
        <f t="shared" si="4"/>
        <v>Medium</v>
      </c>
    </row>
    <row r="293" spans="1:15" x14ac:dyDescent="0.45">
      <c r="A293" t="s">
        <v>12</v>
      </c>
      <c r="B293" t="s">
        <v>967</v>
      </c>
      <c r="C293" t="s">
        <v>968</v>
      </c>
      <c r="D293" t="s">
        <v>968</v>
      </c>
      <c r="E293" t="s">
        <v>386</v>
      </c>
      <c r="F293" t="s">
        <v>785</v>
      </c>
      <c r="G293">
        <v>71.44</v>
      </c>
      <c r="H293" s="1">
        <v>29287542784</v>
      </c>
      <c r="I293" s="1" t="str">
        <f>VLOOKUP(H293, 'Ratings Table'!$A$2:$B$6, 2, TRUE)</f>
        <v>Mid Cap</v>
      </c>
      <c r="J293" s="1">
        <v>170300000</v>
      </c>
      <c r="K293" s="2">
        <v>0.109</v>
      </c>
      <c r="L293" t="s">
        <v>243</v>
      </c>
      <c r="M293" t="s">
        <v>244</v>
      </c>
      <c r="N293" t="s">
        <v>19</v>
      </c>
      <c r="O293" t="str">
        <f t="shared" si="4"/>
        <v>Medium</v>
      </c>
    </row>
    <row r="294" spans="1:15" x14ac:dyDescent="0.45">
      <c r="A294" t="s">
        <v>12</v>
      </c>
      <c r="B294" t="s">
        <v>969</v>
      </c>
      <c r="C294" t="s">
        <v>970</v>
      </c>
      <c r="D294" t="s">
        <v>970</v>
      </c>
      <c r="E294" t="s">
        <v>15</v>
      </c>
      <c r="F294" t="s">
        <v>22</v>
      </c>
      <c r="G294">
        <v>593.22</v>
      </c>
      <c r="H294" s="1">
        <v>28937269248</v>
      </c>
      <c r="I294" s="1" t="str">
        <f>VLOOKUP(H294, 'Ratings Table'!$A$2:$B$6, 2, TRUE)</f>
        <v>Mid Cap</v>
      </c>
      <c r="J294" s="1">
        <v>522235008</v>
      </c>
      <c r="K294" s="2">
        <v>0.30599999999999999</v>
      </c>
      <c r="L294" t="s">
        <v>971</v>
      </c>
      <c r="M294" t="s">
        <v>28</v>
      </c>
      <c r="N294" t="s">
        <v>19</v>
      </c>
      <c r="O294" t="str">
        <f t="shared" si="4"/>
        <v>High</v>
      </c>
    </row>
    <row r="295" spans="1:15" x14ac:dyDescent="0.45">
      <c r="A295" t="s">
        <v>51</v>
      </c>
      <c r="B295" t="s">
        <v>972</v>
      </c>
      <c r="C295" t="s">
        <v>973</v>
      </c>
      <c r="D295" t="s">
        <v>973</v>
      </c>
      <c r="E295" t="s">
        <v>15</v>
      </c>
      <c r="F295" t="s">
        <v>26</v>
      </c>
      <c r="G295">
        <v>205.41</v>
      </c>
      <c r="H295" s="1">
        <v>28837718016</v>
      </c>
      <c r="I295" s="1" t="str">
        <f>VLOOKUP(H295, 'Ratings Table'!$A$2:$B$6, 2, TRUE)</f>
        <v>Mid Cap</v>
      </c>
      <c r="J295" s="1">
        <v>1015600000</v>
      </c>
      <c r="K295" s="2">
        <v>7.2999999999999995E-2</v>
      </c>
      <c r="L295" t="s">
        <v>974</v>
      </c>
      <c r="M295" t="s">
        <v>571</v>
      </c>
      <c r="N295" t="s">
        <v>19</v>
      </c>
      <c r="O295" t="str">
        <f t="shared" si="4"/>
        <v>Medium</v>
      </c>
    </row>
    <row r="296" spans="1:15" x14ac:dyDescent="0.45">
      <c r="A296" t="s">
        <v>12</v>
      </c>
      <c r="B296" t="s">
        <v>975</v>
      </c>
      <c r="C296" t="s">
        <v>976</v>
      </c>
      <c r="D296" t="s">
        <v>976</v>
      </c>
      <c r="E296" t="s">
        <v>31</v>
      </c>
      <c r="F296" t="s">
        <v>531</v>
      </c>
      <c r="G296">
        <v>53.92</v>
      </c>
      <c r="H296" s="1">
        <v>28803792896</v>
      </c>
      <c r="I296" s="1" t="str">
        <f>VLOOKUP(H296, 'Ratings Table'!$A$2:$B$6, 2, TRUE)</f>
        <v>Mid Cap</v>
      </c>
      <c r="J296" s="1">
        <v>1913799040</v>
      </c>
      <c r="K296" s="2">
        <v>1.6E-2</v>
      </c>
      <c r="L296" t="s">
        <v>977</v>
      </c>
      <c r="M296" t="s">
        <v>481</v>
      </c>
      <c r="N296" t="s">
        <v>19</v>
      </c>
      <c r="O296" t="str">
        <f t="shared" si="4"/>
        <v>Low</v>
      </c>
    </row>
    <row r="297" spans="1:15" x14ac:dyDescent="0.45">
      <c r="A297" t="s">
        <v>51</v>
      </c>
      <c r="B297" t="s">
        <v>978</v>
      </c>
      <c r="C297" t="s">
        <v>979</v>
      </c>
      <c r="D297" t="s">
        <v>979</v>
      </c>
      <c r="E297" t="s">
        <v>55</v>
      </c>
      <c r="F297" t="s">
        <v>169</v>
      </c>
      <c r="G297">
        <v>98.2</v>
      </c>
      <c r="H297" s="1">
        <v>28787427328</v>
      </c>
      <c r="I297" s="1" t="str">
        <f>VLOOKUP(H297, 'Ratings Table'!$A$2:$B$6, 2, TRUE)</f>
        <v>Mid Cap</v>
      </c>
      <c r="J297" s="1">
        <v>0</v>
      </c>
      <c r="K297" s="2">
        <v>0.20100000000000001</v>
      </c>
      <c r="L297" t="s">
        <v>377</v>
      </c>
      <c r="M297" t="s">
        <v>81</v>
      </c>
      <c r="N297" t="s">
        <v>19</v>
      </c>
      <c r="O297" t="str">
        <f t="shared" si="4"/>
        <v>High</v>
      </c>
    </row>
    <row r="298" spans="1:15" x14ac:dyDescent="0.45">
      <c r="A298" t="s">
        <v>51</v>
      </c>
      <c r="B298" t="s">
        <v>980</v>
      </c>
      <c r="C298" t="s">
        <v>981</v>
      </c>
      <c r="D298" t="s">
        <v>981</v>
      </c>
      <c r="E298" t="s">
        <v>67</v>
      </c>
      <c r="F298" t="s">
        <v>508</v>
      </c>
      <c r="G298">
        <v>118.28</v>
      </c>
      <c r="H298" s="1">
        <v>28624943104</v>
      </c>
      <c r="I298" s="1" t="str">
        <f>VLOOKUP(H298, 'Ratings Table'!$A$2:$B$6, 2, TRUE)</f>
        <v>Mid Cap</v>
      </c>
      <c r="J298" s="1">
        <v>2924000000</v>
      </c>
      <c r="K298" s="2">
        <v>-4.2999999999999997E-2</v>
      </c>
      <c r="L298" t="s">
        <v>154</v>
      </c>
      <c r="M298" t="s">
        <v>104</v>
      </c>
      <c r="N298" t="s">
        <v>19</v>
      </c>
      <c r="O298" t="str">
        <f t="shared" si="4"/>
        <v>Low</v>
      </c>
    </row>
    <row r="299" spans="1:15" x14ac:dyDescent="0.45">
      <c r="A299" t="s">
        <v>51</v>
      </c>
      <c r="B299" t="s">
        <v>982</v>
      </c>
      <c r="C299" t="s">
        <v>983</v>
      </c>
      <c r="D299" t="s">
        <v>983</v>
      </c>
      <c r="E299" t="s">
        <v>215</v>
      </c>
      <c r="F299" t="s">
        <v>494</v>
      </c>
      <c r="G299">
        <v>112.03</v>
      </c>
      <c r="H299" s="1">
        <v>28511076352</v>
      </c>
      <c r="I299" s="1" t="str">
        <f>VLOOKUP(H299, 'Ratings Table'!$A$2:$B$6, 2, TRUE)</f>
        <v>Mid Cap</v>
      </c>
      <c r="J299" s="1">
        <v>4356144128</v>
      </c>
      <c r="K299" s="2">
        <v>5.0999999999999997E-2</v>
      </c>
      <c r="L299" t="s">
        <v>109</v>
      </c>
      <c r="M299" t="s">
        <v>110</v>
      </c>
      <c r="N299" t="s">
        <v>19</v>
      </c>
      <c r="O299" t="str">
        <f t="shared" si="4"/>
        <v>Medium</v>
      </c>
    </row>
    <row r="300" spans="1:15" x14ac:dyDescent="0.45">
      <c r="A300" t="s">
        <v>12</v>
      </c>
      <c r="B300" t="s">
        <v>984</v>
      </c>
      <c r="C300" t="s">
        <v>985</v>
      </c>
      <c r="D300" t="s">
        <v>985</v>
      </c>
      <c r="E300" t="s">
        <v>55</v>
      </c>
      <c r="F300" t="s">
        <v>485</v>
      </c>
      <c r="G300">
        <v>42.93</v>
      </c>
      <c r="H300" s="1">
        <v>28500453376</v>
      </c>
      <c r="I300" s="1" t="str">
        <f>VLOOKUP(H300, 'Ratings Table'!$A$2:$B$6, 2, TRUE)</f>
        <v>Mid Cap</v>
      </c>
      <c r="J300" s="1">
        <v>0</v>
      </c>
      <c r="K300" s="2">
        <v>-0.03</v>
      </c>
      <c r="L300" t="s">
        <v>103</v>
      </c>
      <c r="M300" t="s">
        <v>104</v>
      </c>
      <c r="N300" t="s">
        <v>19</v>
      </c>
      <c r="O300" t="str">
        <f t="shared" si="4"/>
        <v>Low</v>
      </c>
    </row>
    <row r="301" spans="1:15" x14ac:dyDescent="0.45">
      <c r="A301" t="s">
        <v>51</v>
      </c>
      <c r="B301" t="s">
        <v>986</v>
      </c>
      <c r="C301" t="s">
        <v>987</v>
      </c>
      <c r="D301" t="s">
        <v>987</v>
      </c>
      <c r="E301" t="s">
        <v>215</v>
      </c>
      <c r="F301" t="s">
        <v>308</v>
      </c>
      <c r="G301">
        <v>117.14</v>
      </c>
      <c r="H301" s="1">
        <v>28458575872</v>
      </c>
      <c r="I301" s="1" t="str">
        <f>VLOOKUP(H301, 'Ratings Table'!$A$2:$B$6, 2, TRUE)</f>
        <v>Mid Cap</v>
      </c>
      <c r="J301" s="1">
        <v>1688999936</v>
      </c>
      <c r="K301" s="2">
        <v>1.2999999999999999E-2</v>
      </c>
      <c r="L301" t="s">
        <v>243</v>
      </c>
      <c r="M301" t="s">
        <v>244</v>
      </c>
      <c r="N301" t="s">
        <v>19</v>
      </c>
      <c r="O301" t="str">
        <f t="shared" si="4"/>
        <v>Low</v>
      </c>
    </row>
    <row r="302" spans="1:15" x14ac:dyDescent="0.45">
      <c r="A302" t="s">
        <v>51</v>
      </c>
      <c r="B302" t="s">
        <v>988</v>
      </c>
      <c r="C302" t="s">
        <v>989</v>
      </c>
      <c r="D302" t="s">
        <v>990</v>
      </c>
      <c r="E302" t="s">
        <v>15</v>
      </c>
      <c r="F302" t="s">
        <v>149</v>
      </c>
      <c r="G302">
        <v>21.61</v>
      </c>
      <c r="H302" s="1">
        <v>28424284160</v>
      </c>
      <c r="I302" s="1" t="str">
        <f>VLOOKUP(H302, 'Ratings Table'!$A$2:$B$6, 2, TRUE)</f>
        <v>Mid Cap</v>
      </c>
      <c r="J302" s="1">
        <v>4909000192</v>
      </c>
      <c r="K302" s="2">
        <v>0.10100000000000001</v>
      </c>
      <c r="L302" t="s">
        <v>90</v>
      </c>
      <c r="M302" t="s">
        <v>47</v>
      </c>
      <c r="N302" t="s">
        <v>19</v>
      </c>
      <c r="O302" t="str">
        <f t="shared" si="4"/>
        <v>Medium</v>
      </c>
    </row>
    <row r="303" spans="1:15" x14ac:dyDescent="0.45">
      <c r="A303" t="s">
        <v>51</v>
      </c>
      <c r="B303" t="s">
        <v>991</v>
      </c>
      <c r="C303" t="s">
        <v>992</v>
      </c>
      <c r="D303" t="s">
        <v>993</v>
      </c>
      <c r="E303" t="s">
        <v>15</v>
      </c>
      <c r="F303" t="s">
        <v>778</v>
      </c>
      <c r="G303">
        <v>163.22</v>
      </c>
      <c r="H303" s="1">
        <v>28265295872</v>
      </c>
      <c r="I303" s="1" t="str">
        <f>VLOOKUP(H303, 'Ratings Table'!$A$2:$B$6, 2, TRUE)</f>
        <v>Mid Cap</v>
      </c>
      <c r="J303" s="1">
        <v>1187000064</v>
      </c>
      <c r="K303" s="2">
        <v>-0.11899999999999999</v>
      </c>
      <c r="L303" t="s">
        <v>994</v>
      </c>
      <c r="M303" t="s">
        <v>18</v>
      </c>
      <c r="N303" t="s">
        <v>19</v>
      </c>
      <c r="O303" t="str">
        <f t="shared" si="4"/>
        <v>Low</v>
      </c>
    </row>
    <row r="304" spans="1:15" x14ac:dyDescent="0.45">
      <c r="A304" t="s">
        <v>51</v>
      </c>
      <c r="B304" t="s">
        <v>995</v>
      </c>
      <c r="C304" t="s">
        <v>996</v>
      </c>
      <c r="D304" t="s">
        <v>996</v>
      </c>
      <c r="E304" t="s">
        <v>180</v>
      </c>
      <c r="F304" t="s">
        <v>997</v>
      </c>
      <c r="G304">
        <v>39.94</v>
      </c>
      <c r="H304" s="1">
        <v>27961675776</v>
      </c>
      <c r="I304" s="1" t="str">
        <f>VLOOKUP(H304, 'Ratings Table'!$A$2:$B$6, 2, TRUE)</f>
        <v>Mid Cap</v>
      </c>
      <c r="J304" s="1">
        <v>4851999744</v>
      </c>
      <c r="K304" s="2">
        <v>1.4E-2</v>
      </c>
      <c r="L304" t="s">
        <v>703</v>
      </c>
      <c r="M304" t="s">
        <v>290</v>
      </c>
      <c r="N304" t="s">
        <v>19</v>
      </c>
      <c r="O304" t="str">
        <f t="shared" si="4"/>
        <v>Low</v>
      </c>
    </row>
    <row r="305" spans="1:15" x14ac:dyDescent="0.45">
      <c r="A305" t="s">
        <v>51</v>
      </c>
      <c r="B305" t="s">
        <v>998</v>
      </c>
      <c r="C305" t="s">
        <v>999</v>
      </c>
      <c r="D305" t="s">
        <v>999</v>
      </c>
      <c r="E305" t="s">
        <v>386</v>
      </c>
      <c r="F305" t="s">
        <v>925</v>
      </c>
      <c r="G305">
        <v>71.349999999999994</v>
      </c>
      <c r="H305" s="1">
        <v>27904485376</v>
      </c>
      <c r="I305" s="1" t="str">
        <f>VLOOKUP(H305, 'Ratings Table'!$A$2:$B$6, 2, TRUE)</f>
        <v>Mid Cap</v>
      </c>
      <c r="J305" s="1">
        <v>1796182016</v>
      </c>
      <c r="K305" s="2">
        <v>3.4000000000000002E-2</v>
      </c>
      <c r="L305" t="s">
        <v>163</v>
      </c>
      <c r="M305" t="s">
        <v>129</v>
      </c>
      <c r="N305" t="s">
        <v>19</v>
      </c>
      <c r="O305" t="str">
        <f t="shared" si="4"/>
        <v>Low</v>
      </c>
    </row>
    <row r="306" spans="1:15" x14ac:dyDescent="0.45">
      <c r="A306" t="s">
        <v>12</v>
      </c>
      <c r="B306" t="s">
        <v>1000</v>
      </c>
      <c r="C306" t="s">
        <v>1001</v>
      </c>
      <c r="D306" t="s">
        <v>1001</v>
      </c>
      <c r="E306" t="s">
        <v>15</v>
      </c>
      <c r="F306" t="s">
        <v>22</v>
      </c>
      <c r="G306">
        <v>65.5</v>
      </c>
      <c r="H306" s="1">
        <v>27889702912</v>
      </c>
      <c r="I306" s="1" t="str">
        <f>VLOOKUP(H306, 'Ratings Table'!$A$2:$B$6, 2, TRUE)</f>
        <v>Mid Cap</v>
      </c>
      <c r="J306" s="1">
        <v>2716600064</v>
      </c>
      <c r="K306" s="2">
        <v>-0.192</v>
      </c>
      <c r="L306" t="s">
        <v>678</v>
      </c>
      <c r="M306" t="s">
        <v>571</v>
      </c>
      <c r="N306" t="s">
        <v>19</v>
      </c>
      <c r="O306" t="str">
        <f t="shared" si="4"/>
        <v>Low</v>
      </c>
    </row>
    <row r="307" spans="1:15" x14ac:dyDescent="0.45">
      <c r="A307" t="s">
        <v>51</v>
      </c>
      <c r="B307" t="s">
        <v>1002</v>
      </c>
      <c r="C307" t="s">
        <v>1003</v>
      </c>
      <c r="D307" t="s">
        <v>1003</v>
      </c>
      <c r="E307" t="s">
        <v>180</v>
      </c>
      <c r="F307" t="s">
        <v>181</v>
      </c>
      <c r="G307">
        <v>120.21</v>
      </c>
      <c r="H307" s="1">
        <v>27888719872</v>
      </c>
      <c r="I307" s="1" t="str">
        <f>VLOOKUP(H307, 'Ratings Table'!$A$2:$B$6, 2, TRUE)</f>
        <v>Mid Cap</v>
      </c>
      <c r="J307" s="1">
        <v>2870000128</v>
      </c>
      <c r="K307" s="2">
        <v>-1.4999999999999999E-2</v>
      </c>
      <c r="L307" t="s">
        <v>486</v>
      </c>
      <c r="M307" t="s">
        <v>271</v>
      </c>
      <c r="N307" t="s">
        <v>19</v>
      </c>
      <c r="O307" t="str">
        <f t="shared" si="4"/>
        <v>Low</v>
      </c>
    </row>
    <row r="308" spans="1:15" x14ac:dyDescent="0.45">
      <c r="A308" t="s">
        <v>51</v>
      </c>
      <c r="B308" t="s">
        <v>1004</v>
      </c>
      <c r="C308" t="s">
        <v>1005</v>
      </c>
      <c r="D308" t="s">
        <v>1005</v>
      </c>
      <c r="E308" t="s">
        <v>61</v>
      </c>
      <c r="F308" t="s">
        <v>850</v>
      </c>
      <c r="G308">
        <v>80.5</v>
      </c>
      <c r="H308" s="1">
        <v>27748188160</v>
      </c>
      <c r="I308" s="1" t="str">
        <f>VLOOKUP(H308, 'Ratings Table'!$A$2:$B$6, 2, TRUE)</f>
        <v>Mid Cap</v>
      </c>
      <c r="J308" s="1">
        <v>2032000000</v>
      </c>
      <c r="K308" s="2">
        <v>-7.0000000000000001E-3</v>
      </c>
      <c r="L308" t="s">
        <v>163</v>
      </c>
      <c r="M308" t="s">
        <v>129</v>
      </c>
      <c r="N308" t="s">
        <v>19</v>
      </c>
      <c r="O308" t="str">
        <f t="shared" si="4"/>
        <v>Low</v>
      </c>
    </row>
    <row r="309" spans="1:15" x14ac:dyDescent="0.45">
      <c r="A309" t="s">
        <v>51</v>
      </c>
      <c r="B309" t="s">
        <v>1006</v>
      </c>
      <c r="C309" t="s">
        <v>1007</v>
      </c>
      <c r="D309" t="s">
        <v>1008</v>
      </c>
      <c r="E309" t="s">
        <v>31</v>
      </c>
      <c r="F309" t="s">
        <v>1009</v>
      </c>
      <c r="G309">
        <v>53.28</v>
      </c>
      <c r="H309" s="1">
        <v>27713910784</v>
      </c>
      <c r="I309" s="1" t="str">
        <f>VLOOKUP(H309, 'Ratings Table'!$A$2:$B$6, 2, TRUE)</f>
        <v>Mid Cap</v>
      </c>
      <c r="J309" s="1">
        <v>2172999936</v>
      </c>
      <c r="K309" s="2">
        <v>1.6319999999999999</v>
      </c>
      <c r="L309" t="s">
        <v>154</v>
      </c>
      <c r="N309" t="s">
        <v>155</v>
      </c>
      <c r="O309" t="str">
        <f t="shared" si="4"/>
        <v>High</v>
      </c>
    </row>
    <row r="310" spans="1:15" x14ac:dyDescent="0.45">
      <c r="A310" t="s">
        <v>51</v>
      </c>
      <c r="B310" t="s">
        <v>1010</v>
      </c>
      <c r="C310" t="s">
        <v>1011</v>
      </c>
      <c r="D310" t="s">
        <v>1011</v>
      </c>
      <c r="E310" t="s">
        <v>180</v>
      </c>
      <c r="F310" t="s">
        <v>1012</v>
      </c>
      <c r="G310">
        <v>116.58</v>
      </c>
      <c r="H310" s="1">
        <v>27374499840</v>
      </c>
      <c r="I310" s="1" t="str">
        <f>VLOOKUP(H310, 'Ratings Table'!$A$2:$B$6, 2, TRUE)</f>
        <v>Mid Cap</v>
      </c>
      <c r="J310" s="1">
        <v>4940151808</v>
      </c>
      <c r="K310" s="2">
        <v>-0.152</v>
      </c>
      <c r="L310" t="s">
        <v>121</v>
      </c>
      <c r="M310" t="s">
        <v>122</v>
      </c>
      <c r="N310" t="s">
        <v>19</v>
      </c>
      <c r="O310" t="str">
        <f t="shared" si="4"/>
        <v>Low</v>
      </c>
    </row>
    <row r="311" spans="1:15" x14ac:dyDescent="0.45">
      <c r="A311" t="s">
        <v>51</v>
      </c>
      <c r="B311" t="s">
        <v>1013</v>
      </c>
      <c r="C311" t="s">
        <v>1014</v>
      </c>
      <c r="D311" t="s">
        <v>1015</v>
      </c>
      <c r="E311" t="s">
        <v>61</v>
      </c>
      <c r="F311" t="s">
        <v>102</v>
      </c>
      <c r="G311">
        <v>74.36</v>
      </c>
      <c r="H311" s="1">
        <v>26693603328</v>
      </c>
      <c r="I311" s="1" t="str">
        <f>VLOOKUP(H311, 'Ratings Table'!$A$2:$B$6, 2, TRUE)</f>
        <v>Mid Cap</v>
      </c>
      <c r="J311" s="1">
        <v>2438000128</v>
      </c>
      <c r="K311" s="2">
        <v>-4.4999999999999998E-2</v>
      </c>
      <c r="L311" t="s">
        <v>75</v>
      </c>
      <c r="M311" t="s">
        <v>76</v>
      </c>
      <c r="N311" t="s">
        <v>19</v>
      </c>
      <c r="O311" t="str">
        <f t="shared" si="4"/>
        <v>Low</v>
      </c>
    </row>
    <row r="312" spans="1:15" x14ac:dyDescent="0.45">
      <c r="A312" t="s">
        <v>51</v>
      </c>
      <c r="B312" t="s">
        <v>1016</v>
      </c>
      <c r="C312" t="s">
        <v>1017</v>
      </c>
      <c r="D312" t="s">
        <v>1018</v>
      </c>
      <c r="E312" t="s">
        <v>15</v>
      </c>
      <c r="F312" t="s">
        <v>153</v>
      </c>
      <c r="G312">
        <v>226.01</v>
      </c>
      <c r="H312" s="1">
        <v>26418081792</v>
      </c>
      <c r="I312" s="1" t="str">
        <f>VLOOKUP(H312, 'Ratings Table'!$A$2:$B$6, 2, TRUE)</f>
        <v>Mid Cap</v>
      </c>
      <c r="J312" s="1">
        <v>1545799936</v>
      </c>
      <c r="K312" s="2">
        <v>-6.0000000000000001E-3</v>
      </c>
      <c r="L312" t="s">
        <v>1019</v>
      </c>
      <c r="M312" t="s">
        <v>76</v>
      </c>
      <c r="N312" t="s">
        <v>19</v>
      </c>
      <c r="O312" t="str">
        <f t="shared" si="4"/>
        <v>Low</v>
      </c>
    </row>
    <row r="313" spans="1:15" x14ac:dyDescent="0.45">
      <c r="A313" t="s">
        <v>12</v>
      </c>
      <c r="B313" t="s">
        <v>1020</v>
      </c>
      <c r="C313" t="s">
        <v>1021</v>
      </c>
      <c r="D313" t="s">
        <v>1022</v>
      </c>
      <c r="E313" t="s">
        <v>36</v>
      </c>
      <c r="F313" t="s">
        <v>113</v>
      </c>
      <c r="G313">
        <v>10.69</v>
      </c>
      <c r="H313" s="1">
        <v>26224386048</v>
      </c>
      <c r="I313" s="1" t="str">
        <f>VLOOKUP(H313, 'Ratings Table'!$A$2:$B$6, 2, TRUE)</f>
        <v>Mid Cap</v>
      </c>
      <c r="J313" s="1">
        <v>7144999936</v>
      </c>
      <c r="K313" s="2">
        <v>-3.5999999999999997E-2</v>
      </c>
      <c r="L313" t="s">
        <v>75</v>
      </c>
      <c r="M313" t="s">
        <v>76</v>
      </c>
      <c r="N313" t="s">
        <v>19</v>
      </c>
      <c r="O313" t="str">
        <f t="shared" si="4"/>
        <v>Low</v>
      </c>
    </row>
    <row r="314" spans="1:15" x14ac:dyDescent="0.45">
      <c r="A314" t="s">
        <v>51</v>
      </c>
      <c r="B314" t="s">
        <v>1023</v>
      </c>
      <c r="C314" t="s">
        <v>1024</v>
      </c>
      <c r="D314" t="s">
        <v>1024</v>
      </c>
      <c r="E314" t="s">
        <v>88</v>
      </c>
      <c r="F314" t="s">
        <v>325</v>
      </c>
      <c r="G314">
        <v>1133.1199999999999</v>
      </c>
      <c r="H314" s="1">
        <v>26033317888</v>
      </c>
      <c r="I314" s="1" t="str">
        <f>VLOOKUP(H314, 'Ratings Table'!$A$2:$B$6, 2, TRUE)</f>
        <v>Mid Cap</v>
      </c>
      <c r="J314" s="1">
        <v>548542016</v>
      </c>
      <c r="K314" s="2">
        <v>9.9000000000000005E-2</v>
      </c>
      <c r="L314" t="s">
        <v>230</v>
      </c>
      <c r="M314" t="s">
        <v>47</v>
      </c>
      <c r="N314" t="s">
        <v>19</v>
      </c>
      <c r="O314" t="str">
        <f t="shared" si="4"/>
        <v>Medium</v>
      </c>
    </row>
    <row r="315" spans="1:15" x14ac:dyDescent="0.45">
      <c r="A315" t="s">
        <v>51</v>
      </c>
      <c r="B315" t="s">
        <v>1025</v>
      </c>
      <c r="C315" t="s">
        <v>1026</v>
      </c>
      <c r="D315" t="s">
        <v>1027</v>
      </c>
      <c r="E315" t="s">
        <v>61</v>
      </c>
      <c r="F315" t="s">
        <v>102</v>
      </c>
      <c r="G315">
        <v>106.1</v>
      </c>
      <c r="H315" s="1">
        <v>25994287104</v>
      </c>
      <c r="I315" s="1" t="str">
        <f>VLOOKUP(H315, 'Ratings Table'!$A$2:$B$6, 2, TRUE)</f>
        <v>Mid Cap</v>
      </c>
      <c r="J315" s="1">
        <v>1330099968</v>
      </c>
      <c r="K315" s="2">
        <v>3.7999999999999999E-2</v>
      </c>
      <c r="L315" t="s">
        <v>1028</v>
      </c>
      <c r="M315" t="s">
        <v>118</v>
      </c>
      <c r="N315" t="s">
        <v>19</v>
      </c>
      <c r="O315" t="str">
        <f t="shared" si="4"/>
        <v>Low</v>
      </c>
    </row>
    <row r="316" spans="1:15" x14ac:dyDescent="0.45">
      <c r="A316" t="s">
        <v>51</v>
      </c>
      <c r="B316" t="s">
        <v>1029</v>
      </c>
      <c r="C316" t="s">
        <v>1030</v>
      </c>
      <c r="D316" t="s">
        <v>1031</v>
      </c>
      <c r="E316" t="s">
        <v>67</v>
      </c>
      <c r="F316" t="s">
        <v>187</v>
      </c>
      <c r="G316">
        <v>1230.74</v>
      </c>
      <c r="H316" s="1">
        <v>25971937280</v>
      </c>
      <c r="I316" s="1" t="str">
        <f>VLOOKUP(H316, 'Ratings Table'!$A$2:$B$6, 2, TRUE)</f>
        <v>Mid Cap</v>
      </c>
      <c r="J316" s="1">
        <v>1142445056</v>
      </c>
      <c r="K316" s="2">
        <v>1.2999999999999999E-2</v>
      </c>
      <c r="L316" t="s">
        <v>594</v>
      </c>
      <c r="M316" t="s">
        <v>104</v>
      </c>
      <c r="N316" t="s">
        <v>19</v>
      </c>
      <c r="O316" t="str">
        <f t="shared" si="4"/>
        <v>Low</v>
      </c>
    </row>
    <row r="317" spans="1:15" x14ac:dyDescent="0.45">
      <c r="A317" t="s">
        <v>51</v>
      </c>
      <c r="B317" t="s">
        <v>1032</v>
      </c>
      <c r="C317" t="s">
        <v>1033</v>
      </c>
      <c r="D317" t="s">
        <v>1033</v>
      </c>
      <c r="E317" t="s">
        <v>215</v>
      </c>
      <c r="F317" t="s">
        <v>308</v>
      </c>
      <c r="G317">
        <v>189.27</v>
      </c>
      <c r="H317" s="1">
        <v>25966329856</v>
      </c>
      <c r="I317" s="1" t="str">
        <f>VLOOKUP(H317, 'Ratings Table'!$A$2:$B$6, 2, TRUE)</f>
        <v>Mid Cap</v>
      </c>
      <c r="J317" s="1">
        <v>1765938048</v>
      </c>
      <c r="K317" s="2">
        <v>1.2999999999999999E-2</v>
      </c>
      <c r="L317" t="s">
        <v>1034</v>
      </c>
      <c r="M317" t="s">
        <v>129</v>
      </c>
      <c r="N317" t="s">
        <v>19</v>
      </c>
      <c r="O317" t="str">
        <f t="shared" si="4"/>
        <v>Low</v>
      </c>
    </row>
    <row r="318" spans="1:15" x14ac:dyDescent="0.45">
      <c r="A318" t="s">
        <v>51</v>
      </c>
      <c r="B318" t="s">
        <v>1035</v>
      </c>
      <c r="C318" t="s">
        <v>1036</v>
      </c>
      <c r="D318" t="s">
        <v>1036</v>
      </c>
      <c r="E318" t="s">
        <v>15</v>
      </c>
      <c r="F318" t="s">
        <v>125</v>
      </c>
      <c r="G318">
        <v>605.41999999999996</v>
      </c>
      <c r="H318" s="1">
        <v>25911128064</v>
      </c>
      <c r="I318" s="1" t="str">
        <f>VLOOKUP(H318, 'Ratings Table'!$A$2:$B$6, 2, TRUE)</f>
        <v>Mid Cap</v>
      </c>
      <c r="J318" s="1">
        <v>368943008</v>
      </c>
      <c r="K318" s="2">
        <v>9.8000000000000004E-2</v>
      </c>
      <c r="L318" t="s">
        <v>1037</v>
      </c>
      <c r="M318" t="s">
        <v>47</v>
      </c>
      <c r="N318" t="s">
        <v>19</v>
      </c>
      <c r="O318" t="str">
        <f t="shared" si="4"/>
        <v>Medium</v>
      </c>
    </row>
    <row r="319" spans="1:15" x14ac:dyDescent="0.45">
      <c r="A319" t="s">
        <v>51</v>
      </c>
      <c r="B319" t="s">
        <v>1038</v>
      </c>
      <c r="C319" t="s">
        <v>1039</v>
      </c>
      <c r="D319" t="s">
        <v>1039</v>
      </c>
      <c r="E319" t="s">
        <v>15</v>
      </c>
      <c r="F319" t="s">
        <v>778</v>
      </c>
      <c r="G319">
        <v>74.45</v>
      </c>
      <c r="H319" s="1">
        <v>25830350848</v>
      </c>
      <c r="I319" s="1" t="str">
        <f>VLOOKUP(H319, 'Ratings Table'!$A$2:$B$6, 2, TRUE)</f>
        <v>Mid Cap</v>
      </c>
      <c r="J319" s="1">
        <v>1698499968</v>
      </c>
      <c r="K319" s="2">
        <v>2.7E-2</v>
      </c>
      <c r="L319" t="s">
        <v>1040</v>
      </c>
      <c r="M319" t="s">
        <v>28</v>
      </c>
      <c r="N319" t="s">
        <v>19</v>
      </c>
      <c r="O319" t="str">
        <f t="shared" si="4"/>
        <v>Low</v>
      </c>
    </row>
    <row r="320" spans="1:15" x14ac:dyDescent="0.45">
      <c r="A320" t="s">
        <v>12</v>
      </c>
      <c r="B320" t="s">
        <v>1041</v>
      </c>
      <c r="C320" t="s">
        <v>1042</v>
      </c>
      <c r="D320" t="s">
        <v>1042</v>
      </c>
      <c r="E320" t="s">
        <v>55</v>
      </c>
      <c r="F320" t="s">
        <v>169</v>
      </c>
      <c r="G320">
        <v>116.12</v>
      </c>
      <c r="H320" s="1">
        <v>25797103616</v>
      </c>
      <c r="I320" s="1" t="str">
        <f>VLOOKUP(H320, 'Ratings Table'!$A$2:$B$6, 2, TRUE)</f>
        <v>Mid Cap</v>
      </c>
      <c r="J320" s="1">
        <v>2648399872</v>
      </c>
      <c r="K320" s="2">
        <v>6.9000000000000006E-2</v>
      </c>
      <c r="L320" t="s">
        <v>518</v>
      </c>
      <c r="M320" t="s">
        <v>345</v>
      </c>
      <c r="N320" t="s">
        <v>19</v>
      </c>
      <c r="O320" t="str">
        <f t="shared" si="4"/>
        <v>Medium</v>
      </c>
    </row>
    <row r="321" spans="1:15" x14ac:dyDescent="0.45">
      <c r="A321" t="s">
        <v>51</v>
      </c>
      <c r="B321" t="s">
        <v>1043</v>
      </c>
      <c r="C321" t="s">
        <v>1044</v>
      </c>
      <c r="D321" t="s">
        <v>1045</v>
      </c>
      <c r="E321" t="s">
        <v>215</v>
      </c>
      <c r="F321" t="s">
        <v>1046</v>
      </c>
      <c r="G321">
        <v>104.25</v>
      </c>
      <c r="H321" s="1">
        <v>25781858304</v>
      </c>
      <c r="I321" s="1" t="str">
        <f>VLOOKUP(H321, 'Ratings Table'!$A$2:$B$6, 2, TRUE)</f>
        <v>Mid Cap</v>
      </c>
      <c r="J321" s="1">
        <v>1264999936</v>
      </c>
      <c r="K321" s="2">
        <v>4.7E-2</v>
      </c>
      <c r="L321" t="s">
        <v>188</v>
      </c>
      <c r="M321" t="s">
        <v>81</v>
      </c>
      <c r="N321" t="s">
        <v>19</v>
      </c>
      <c r="O321" t="str">
        <f t="shared" si="4"/>
        <v>Low</v>
      </c>
    </row>
    <row r="322" spans="1:15" x14ac:dyDescent="0.45">
      <c r="A322" t="s">
        <v>51</v>
      </c>
      <c r="B322" t="s">
        <v>1047</v>
      </c>
      <c r="C322" t="s">
        <v>1048</v>
      </c>
      <c r="D322" t="s">
        <v>1048</v>
      </c>
      <c r="E322" t="s">
        <v>88</v>
      </c>
      <c r="F322" t="s">
        <v>325</v>
      </c>
      <c r="G322">
        <v>42.99</v>
      </c>
      <c r="H322" s="1">
        <v>25651447808</v>
      </c>
      <c r="I322" s="1" t="str">
        <f>VLOOKUP(H322, 'Ratings Table'!$A$2:$B$6, 2, TRUE)</f>
        <v>Mid Cap</v>
      </c>
      <c r="J322" s="1">
        <v>2601137920</v>
      </c>
      <c r="K322" s="2">
        <v>0.19500000000000001</v>
      </c>
      <c r="L322" t="s">
        <v>486</v>
      </c>
      <c r="M322" t="s">
        <v>271</v>
      </c>
      <c r="N322" t="s">
        <v>19</v>
      </c>
      <c r="O322" t="str">
        <f t="shared" si="4"/>
        <v>High</v>
      </c>
    </row>
    <row r="323" spans="1:15" x14ac:dyDescent="0.45">
      <c r="A323" t="s">
        <v>51</v>
      </c>
      <c r="B323" t="s">
        <v>1049</v>
      </c>
      <c r="C323" t="s">
        <v>1050</v>
      </c>
      <c r="D323" t="s">
        <v>1050</v>
      </c>
      <c r="E323" t="s">
        <v>55</v>
      </c>
      <c r="F323" t="s">
        <v>79</v>
      </c>
      <c r="G323">
        <v>65.45</v>
      </c>
      <c r="H323" s="1">
        <v>25482563584</v>
      </c>
      <c r="I323" s="1" t="str">
        <f>VLOOKUP(H323, 'Ratings Table'!$A$2:$B$6, 2, TRUE)</f>
        <v>Mid Cap</v>
      </c>
      <c r="J323" s="1">
        <v>0</v>
      </c>
      <c r="K323" s="2">
        <v>0.11600000000000001</v>
      </c>
      <c r="L323" t="s">
        <v>203</v>
      </c>
      <c r="M323" t="s">
        <v>204</v>
      </c>
      <c r="N323" t="s">
        <v>19</v>
      </c>
      <c r="O323" t="str">
        <f t="shared" ref="O323:O386" si="5">IF(K323&gt;0.15, "High", IF(K323&gt;0.05, "Medium", "Low"))</f>
        <v>Medium</v>
      </c>
    </row>
    <row r="324" spans="1:15" x14ac:dyDescent="0.45">
      <c r="A324" t="s">
        <v>51</v>
      </c>
      <c r="B324" t="s">
        <v>1051</v>
      </c>
      <c r="C324" t="s">
        <v>1052</v>
      </c>
      <c r="D324" t="s">
        <v>1052</v>
      </c>
      <c r="E324" t="s">
        <v>31</v>
      </c>
      <c r="F324" t="s">
        <v>710</v>
      </c>
      <c r="G324">
        <v>8276.7800000000007</v>
      </c>
      <c r="H324" s="1">
        <v>25359060992</v>
      </c>
      <c r="I324" s="1" t="str">
        <f>VLOOKUP(H324, 'Ratings Table'!$A$2:$B$6, 2, TRUE)</f>
        <v>Mid Cap</v>
      </c>
      <c r="J324" s="1">
        <v>2071504000</v>
      </c>
      <c r="K324" s="2">
        <v>0.06</v>
      </c>
      <c r="L324" t="s">
        <v>511</v>
      </c>
      <c r="M324" t="s">
        <v>252</v>
      </c>
      <c r="N324" t="s">
        <v>19</v>
      </c>
      <c r="O324" t="str">
        <f t="shared" si="5"/>
        <v>Medium</v>
      </c>
    </row>
    <row r="325" spans="1:15" x14ac:dyDescent="0.45">
      <c r="A325" t="s">
        <v>51</v>
      </c>
      <c r="B325" t="s">
        <v>1053</v>
      </c>
      <c r="C325" t="s">
        <v>1054</v>
      </c>
      <c r="D325" t="s">
        <v>1054</v>
      </c>
      <c r="E325" t="s">
        <v>264</v>
      </c>
      <c r="F325" t="s">
        <v>265</v>
      </c>
      <c r="G325">
        <v>120.18</v>
      </c>
      <c r="H325" s="1">
        <v>24889397248</v>
      </c>
      <c r="I325" s="1" t="str">
        <f>VLOOKUP(H325, 'Ratings Table'!$A$2:$B$6, 2, TRUE)</f>
        <v>Mid Cap</v>
      </c>
      <c r="J325" s="1">
        <v>3448000000</v>
      </c>
      <c r="K325" s="2">
        <v>6.0000000000000001E-3</v>
      </c>
      <c r="L325" t="s">
        <v>597</v>
      </c>
      <c r="M325" t="s">
        <v>290</v>
      </c>
      <c r="N325" t="s">
        <v>19</v>
      </c>
      <c r="O325" t="str">
        <f t="shared" si="5"/>
        <v>Low</v>
      </c>
    </row>
    <row r="326" spans="1:15" x14ac:dyDescent="0.45">
      <c r="A326" t="s">
        <v>51</v>
      </c>
      <c r="B326" t="s">
        <v>1055</v>
      </c>
      <c r="C326" t="s">
        <v>1056</v>
      </c>
      <c r="D326" t="s">
        <v>1056</v>
      </c>
      <c r="E326" t="s">
        <v>386</v>
      </c>
      <c r="F326" t="s">
        <v>467</v>
      </c>
      <c r="G326">
        <v>58.76</v>
      </c>
      <c r="H326" s="1">
        <v>24650465280</v>
      </c>
      <c r="I326" s="1" t="str">
        <f>VLOOKUP(H326, 'Ratings Table'!$A$2:$B$6, 2, TRUE)</f>
        <v>Mid Cap</v>
      </c>
      <c r="J326" s="1">
        <v>1857009024</v>
      </c>
      <c r="K326" s="2">
        <v>0.08</v>
      </c>
      <c r="L326" t="s">
        <v>163</v>
      </c>
      <c r="M326" t="s">
        <v>129</v>
      </c>
      <c r="N326" t="s">
        <v>19</v>
      </c>
      <c r="O326" t="str">
        <f t="shared" si="5"/>
        <v>Medium</v>
      </c>
    </row>
    <row r="327" spans="1:15" x14ac:dyDescent="0.45">
      <c r="A327" t="s">
        <v>51</v>
      </c>
      <c r="B327" t="s">
        <v>1057</v>
      </c>
      <c r="C327" t="s">
        <v>1058</v>
      </c>
      <c r="D327" t="s">
        <v>1059</v>
      </c>
      <c r="E327" t="s">
        <v>264</v>
      </c>
      <c r="F327" t="s">
        <v>1060</v>
      </c>
      <c r="G327">
        <v>125.92</v>
      </c>
      <c r="H327" s="1">
        <v>24541052928</v>
      </c>
      <c r="I327" s="1" t="str">
        <f>VLOOKUP(H327, 'Ratings Table'!$A$2:$B$6, 2, TRUE)</f>
        <v>Mid Cap</v>
      </c>
      <c r="J327" s="1">
        <v>2408000000</v>
      </c>
      <c r="K327" s="2">
        <v>0.13400000000000001</v>
      </c>
      <c r="L327" t="s">
        <v>1061</v>
      </c>
      <c r="M327" t="s">
        <v>118</v>
      </c>
      <c r="N327" t="s">
        <v>19</v>
      </c>
      <c r="O327" t="str">
        <f t="shared" si="5"/>
        <v>Medium</v>
      </c>
    </row>
    <row r="328" spans="1:15" x14ac:dyDescent="0.45">
      <c r="A328" t="s">
        <v>51</v>
      </c>
      <c r="B328" t="s">
        <v>1062</v>
      </c>
      <c r="C328" t="s">
        <v>1063</v>
      </c>
      <c r="D328" t="s">
        <v>1063</v>
      </c>
      <c r="E328" t="s">
        <v>61</v>
      </c>
      <c r="F328" t="s">
        <v>1064</v>
      </c>
      <c r="G328">
        <v>50.49</v>
      </c>
      <c r="H328" s="1">
        <v>24161183744</v>
      </c>
      <c r="I328" s="1" t="str">
        <f>VLOOKUP(H328, 'Ratings Table'!$A$2:$B$6, 2, TRUE)</f>
        <v>Mid Cap</v>
      </c>
      <c r="J328" s="1">
        <v>3988000000</v>
      </c>
      <c r="K328" s="2">
        <v>-0.11700000000000001</v>
      </c>
      <c r="L328" t="s">
        <v>163</v>
      </c>
      <c r="M328" t="s">
        <v>129</v>
      </c>
      <c r="N328" t="s">
        <v>19</v>
      </c>
      <c r="O328" t="str">
        <f t="shared" si="5"/>
        <v>Low</v>
      </c>
    </row>
    <row r="329" spans="1:15" x14ac:dyDescent="0.45">
      <c r="A329" t="s">
        <v>12</v>
      </c>
      <c r="B329" t="s">
        <v>1065</v>
      </c>
      <c r="C329" t="s">
        <v>1066</v>
      </c>
      <c r="D329" t="s">
        <v>1066</v>
      </c>
      <c r="E329" t="s">
        <v>15</v>
      </c>
      <c r="F329" t="s">
        <v>275</v>
      </c>
      <c r="G329">
        <v>118.45</v>
      </c>
      <c r="H329" s="1">
        <v>24081594368</v>
      </c>
      <c r="I329" s="1" t="str">
        <f>VLOOKUP(H329, 'Ratings Table'!$A$2:$B$6, 2, TRUE)</f>
        <v>Mid Cap</v>
      </c>
      <c r="J329" s="1">
        <v>1582000000</v>
      </c>
      <c r="K329" s="2">
        <v>7.5999999999999998E-2</v>
      </c>
      <c r="L329" t="s">
        <v>150</v>
      </c>
      <c r="M329" t="s">
        <v>18</v>
      </c>
      <c r="N329" t="s">
        <v>19</v>
      </c>
      <c r="O329" t="str">
        <f t="shared" si="5"/>
        <v>Medium</v>
      </c>
    </row>
    <row r="330" spans="1:15" x14ac:dyDescent="0.45">
      <c r="A330" t="s">
        <v>51</v>
      </c>
      <c r="B330" t="s">
        <v>1067</v>
      </c>
      <c r="C330" t="s">
        <v>1068</v>
      </c>
      <c r="D330" t="s">
        <v>1069</v>
      </c>
      <c r="E330" t="s">
        <v>67</v>
      </c>
      <c r="F330" t="s">
        <v>207</v>
      </c>
      <c r="G330">
        <v>331.4</v>
      </c>
      <c r="H330" s="1">
        <v>24000782336</v>
      </c>
      <c r="I330" s="1" t="str">
        <f>VLOOKUP(H330, 'Ratings Table'!$A$2:$B$6, 2, TRUE)</f>
        <v>Mid Cap</v>
      </c>
      <c r="J330" s="1">
        <v>744700032</v>
      </c>
      <c r="K330" s="2">
        <v>-1E-3</v>
      </c>
      <c r="L330" t="s">
        <v>1070</v>
      </c>
      <c r="M330" t="s">
        <v>271</v>
      </c>
      <c r="N330" t="s">
        <v>19</v>
      </c>
      <c r="O330" t="str">
        <f t="shared" si="5"/>
        <v>Low</v>
      </c>
    </row>
    <row r="331" spans="1:15" x14ac:dyDescent="0.45">
      <c r="A331" t="s">
        <v>51</v>
      </c>
      <c r="B331" t="s">
        <v>1071</v>
      </c>
      <c r="C331" t="s">
        <v>1072</v>
      </c>
      <c r="D331" t="s">
        <v>1072</v>
      </c>
      <c r="E331" t="s">
        <v>15</v>
      </c>
      <c r="F331" t="s">
        <v>26</v>
      </c>
      <c r="G331">
        <v>343.83</v>
      </c>
      <c r="H331" s="1">
        <v>23968733184</v>
      </c>
      <c r="I331" s="1" t="str">
        <f>VLOOKUP(H331, 'Ratings Table'!$A$2:$B$6, 2, TRUE)</f>
        <v>Mid Cap</v>
      </c>
      <c r="J331" s="1">
        <v>2066438016</v>
      </c>
      <c r="K331" s="2">
        <v>0.06</v>
      </c>
      <c r="L331" t="s">
        <v>109</v>
      </c>
      <c r="M331" t="s">
        <v>110</v>
      </c>
      <c r="N331" t="s">
        <v>19</v>
      </c>
      <c r="O331" t="str">
        <f t="shared" si="5"/>
        <v>Medium</v>
      </c>
    </row>
    <row r="332" spans="1:15" x14ac:dyDescent="0.45">
      <c r="A332" t="s">
        <v>51</v>
      </c>
      <c r="B332" t="s">
        <v>1073</v>
      </c>
      <c r="C332" t="s">
        <v>1074</v>
      </c>
      <c r="D332" t="s">
        <v>1074</v>
      </c>
      <c r="E332" t="s">
        <v>264</v>
      </c>
      <c r="F332" t="s">
        <v>265</v>
      </c>
      <c r="G332">
        <v>32.43</v>
      </c>
      <c r="H332" s="1">
        <v>23932366848</v>
      </c>
      <c r="I332" s="1" t="str">
        <f>VLOOKUP(H332, 'Ratings Table'!$A$2:$B$6, 2, TRUE)</f>
        <v>Mid Cap</v>
      </c>
      <c r="J332" s="1">
        <v>3276000000</v>
      </c>
      <c r="K332" s="2">
        <v>1.0999999999999999E-2</v>
      </c>
      <c r="L332" t="s">
        <v>553</v>
      </c>
      <c r="M332" t="s">
        <v>271</v>
      </c>
      <c r="N332" t="s">
        <v>19</v>
      </c>
      <c r="O332" t="str">
        <f t="shared" si="5"/>
        <v>Low</v>
      </c>
    </row>
    <row r="333" spans="1:15" x14ac:dyDescent="0.45">
      <c r="A333" t="s">
        <v>51</v>
      </c>
      <c r="B333" t="s">
        <v>1075</v>
      </c>
      <c r="C333" t="s">
        <v>1076</v>
      </c>
      <c r="D333" t="s">
        <v>1077</v>
      </c>
      <c r="E333" t="s">
        <v>180</v>
      </c>
      <c r="F333" t="s">
        <v>181</v>
      </c>
      <c r="G333">
        <v>73.5</v>
      </c>
      <c r="H333" s="1">
        <v>23869638656</v>
      </c>
      <c r="I333" s="1" t="str">
        <f>VLOOKUP(H333, 'Ratings Table'!$A$2:$B$6, 2, TRUE)</f>
        <v>Mid Cap</v>
      </c>
      <c r="J333" s="1">
        <v>4421000192</v>
      </c>
      <c r="K333" s="2">
        <v>-2.9000000000000001E-2</v>
      </c>
      <c r="L333" t="s">
        <v>326</v>
      </c>
      <c r="M333" t="s">
        <v>47</v>
      </c>
      <c r="N333" t="s">
        <v>19</v>
      </c>
      <c r="O333" t="str">
        <f t="shared" si="5"/>
        <v>Low</v>
      </c>
    </row>
    <row r="334" spans="1:15" x14ac:dyDescent="0.45">
      <c r="A334" t="s">
        <v>51</v>
      </c>
      <c r="B334" t="s">
        <v>1078</v>
      </c>
      <c r="C334" t="s">
        <v>1079</v>
      </c>
      <c r="D334" t="s">
        <v>1079</v>
      </c>
      <c r="E334" t="s">
        <v>264</v>
      </c>
      <c r="F334" t="s">
        <v>265</v>
      </c>
      <c r="G334">
        <v>89.29</v>
      </c>
      <c r="H334" s="1">
        <v>23834001408</v>
      </c>
      <c r="I334" s="1" t="str">
        <f>VLOOKUP(H334, 'Ratings Table'!$A$2:$B$6, 2, TRUE)</f>
        <v>Mid Cap</v>
      </c>
      <c r="J334" s="1">
        <v>3264000000</v>
      </c>
      <c r="K334" s="2">
        <v>5.6000000000000001E-2</v>
      </c>
      <c r="L334" t="s">
        <v>525</v>
      </c>
      <c r="M334" t="s">
        <v>395</v>
      </c>
      <c r="N334" t="s">
        <v>19</v>
      </c>
      <c r="O334" t="str">
        <f t="shared" si="5"/>
        <v>Medium</v>
      </c>
    </row>
    <row r="335" spans="1:15" x14ac:dyDescent="0.45">
      <c r="A335" t="s">
        <v>12</v>
      </c>
      <c r="B335" t="s">
        <v>1080</v>
      </c>
      <c r="C335" t="s">
        <v>1081</v>
      </c>
      <c r="D335" t="s">
        <v>1081</v>
      </c>
      <c r="E335" t="s">
        <v>31</v>
      </c>
      <c r="F335" t="s">
        <v>239</v>
      </c>
      <c r="G335">
        <v>184.75</v>
      </c>
      <c r="H335" s="1">
        <v>23711924224</v>
      </c>
      <c r="I335" s="1" t="str">
        <f>VLOOKUP(H335, 'Ratings Table'!$A$2:$B$6, 2, TRUE)</f>
        <v>Mid Cap</v>
      </c>
      <c r="J335" s="1">
        <v>1720000000</v>
      </c>
      <c r="K335" s="2">
        <v>3.3000000000000002E-2</v>
      </c>
      <c r="L335" t="s">
        <v>33</v>
      </c>
      <c r="M335" t="s">
        <v>28</v>
      </c>
      <c r="N335" t="s">
        <v>19</v>
      </c>
      <c r="O335" t="str">
        <f t="shared" si="5"/>
        <v>Low</v>
      </c>
    </row>
    <row r="336" spans="1:15" x14ac:dyDescent="0.45">
      <c r="A336" t="s">
        <v>12</v>
      </c>
      <c r="B336" t="s">
        <v>1082</v>
      </c>
      <c r="C336" t="s">
        <v>1083</v>
      </c>
      <c r="D336" t="s">
        <v>1084</v>
      </c>
      <c r="E336" t="s">
        <v>55</v>
      </c>
      <c r="F336" t="s">
        <v>485</v>
      </c>
      <c r="G336">
        <v>16.32</v>
      </c>
      <c r="H336" s="1">
        <v>23709857792</v>
      </c>
      <c r="I336" s="1" t="str">
        <f>VLOOKUP(H336, 'Ratings Table'!$A$2:$B$6, 2, TRUE)</f>
        <v>Mid Cap</v>
      </c>
      <c r="J336" s="1">
        <v>0</v>
      </c>
      <c r="K336" s="2">
        <v>-1.2E-2</v>
      </c>
      <c r="L336" t="s">
        <v>594</v>
      </c>
      <c r="M336" t="s">
        <v>104</v>
      </c>
      <c r="N336" t="s">
        <v>19</v>
      </c>
      <c r="O336" t="str">
        <f t="shared" si="5"/>
        <v>Low</v>
      </c>
    </row>
    <row r="337" spans="1:15" x14ac:dyDescent="0.45">
      <c r="A337" t="s">
        <v>12</v>
      </c>
      <c r="B337" t="s">
        <v>1085</v>
      </c>
      <c r="C337" t="s">
        <v>1086</v>
      </c>
      <c r="D337" t="s">
        <v>1086</v>
      </c>
      <c r="E337" t="s">
        <v>15</v>
      </c>
      <c r="F337" t="s">
        <v>153</v>
      </c>
      <c r="G337">
        <v>174.53</v>
      </c>
      <c r="H337" s="1">
        <v>23258566656</v>
      </c>
      <c r="I337" s="1" t="str">
        <f>VLOOKUP(H337, 'Ratings Table'!$A$2:$B$6, 2, TRUE)</f>
        <v>Mid Cap</v>
      </c>
      <c r="J337" s="1">
        <v>1996300032</v>
      </c>
      <c r="K337" s="2">
        <v>-0.02</v>
      </c>
      <c r="L337" t="s">
        <v>1087</v>
      </c>
      <c r="M337" t="s">
        <v>129</v>
      </c>
      <c r="N337" t="s">
        <v>19</v>
      </c>
      <c r="O337" t="str">
        <f t="shared" si="5"/>
        <v>Low</v>
      </c>
    </row>
    <row r="338" spans="1:15" x14ac:dyDescent="0.45">
      <c r="A338" t="s">
        <v>51</v>
      </c>
      <c r="B338" t="s">
        <v>1088</v>
      </c>
      <c r="C338" t="s">
        <v>1089</v>
      </c>
      <c r="D338" t="s">
        <v>1089</v>
      </c>
      <c r="E338" t="s">
        <v>264</v>
      </c>
      <c r="F338" t="s">
        <v>265</v>
      </c>
      <c r="G338">
        <v>39.79</v>
      </c>
      <c r="H338" s="1">
        <v>22931654656</v>
      </c>
      <c r="I338" s="1" t="str">
        <f>VLOOKUP(H338, 'Ratings Table'!$A$2:$B$6, 2, TRUE)</f>
        <v>Mid Cap</v>
      </c>
      <c r="J338" s="1">
        <v>3924000000</v>
      </c>
      <c r="K338" s="2">
        <v>6.9000000000000006E-2</v>
      </c>
      <c r="L338" t="s">
        <v>1090</v>
      </c>
      <c r="M338" t="s">
        <v>104</v>
      </c>
      <c r="N338" t="s">
        <v>19</v>
      </c>
      <c r="O338" t="str">
        <f t="shared" si="5"/>
        <v>Medium</v>
      </c>
    </row>
    <row r="339" spans="1:15" x14ac:dyDescent="0.45">
      <c r="A339" t="s">
        <v>51</v>
      </c>
      <c r="B339" t="s">
        <v>1091</v>
      </c>
      <c r="C339" t="s">
        <v>1092</v>
      </c>
      <c r="D339" t="s">
        <v>1093</v>
      </c>
      <c r="E339" t="s">
        <v>215</v>
      </c>
      <c r="F339" t="s">
        <v>1094</v>
      </c>
      <c r="G339">
        <v>426.8</v>
      </c>
      <c r="H339" s="1">
        <v>22906568704</v>
      </c>
      <c r="I339" s="1" t="str">
        <f>VLOOKUP(H339, 'Ratings Table'!$A$2:$B$6, 2, TRUE)</f>
        <v>Mid Cap</v>
      </c>
      <c r="J339" s="1">
        <v>1266200064</v>
      </c>
      <c r="K339" s="2">
        <v>4.9000000000000002E-2</v>
      </c>
      <c r="L339" t="s">
        <v>1095</v>
      </c>
      <c r="M339" t="s">
        <v>204</v>
      </c>
      <c r="N339" t="s">
        <v>19</v>
      </c>
      <c r="O339" t="str">
        <f t="shared" si="5"/>
        <v>Low</v>
      </c>
    </row>
    <row r="340" spans="1:15" x14ac:dyDescent="0.45">
      <c r="A340" t="s">
        <v>51</v>
      </c>
      <c r="B340" t="s">
        <v>1096</v>
      </c>
      <c r="C340" t="s">
        <v>1097</v>
      </c>
      <c r="D340" t="s">
        <v>1097</v>
      </c>
      <c r="E340" t="s">
        <v>88</v>
      </c>
      <c r="F340" t="s">
        <v>647</v>
      </c>
      <c r="G340">
        <v>25.97</v>
      </c>
      <c r="H340" s="1">
        <v>22814697472</v>
      </c>
      <c r="I340" s="1" t="str">
        <f>VLOOKUP(H340, 'Ratings Table'!$A$2:$B$6, 2, TRUE)</f>
        <v>Mid Cap</v>
      </c>
      <c r="J340" s="1">
        <v>5112000000</v>
      </c>
      <c r="K340" s="2">
        <v>-1.7999999999999999E-2</v>
      </c>
      <c r="L340" t="s">
        <v>326</v>
      </c>
      <c r="M340" t="s">
        <v>47</v>
      </c>
      <c r="N340" t="s">
        <v>19</v>
      </c>
      <c r="O340" t="str">
        <f t="shared" si="5"/>
        <v>Low</v>
      </c>
    </row>
    <row r="341" spans="1:15" x14ac:dyDescent="0.45">
      <c r="A341" t="s">
        <v>51</v>
      </c>
      <c r="B341" t="s">
        <v>1098</v>
      </c>
      <c r="C341" t="s">
        <v>1099</v>
      </c>
      <c r="D341" t="s">
        <v>1099</v>
      </c>
      <c r="E341" t="s">
        <v>31</v>
      </c>
      <c r="F341" t="s">
        <v>1100</v>
      </c>
      <c r="G341">
        <v>46.92</v>
      </c>
      <c r="H341" s="1">
        <v>22723590144</v>
      </c>
      <c r="I341" s="1" t="str">
        <f>VLOOKUP(H341, 'Ratings Table'!$A$2:$B$6, 2, TRUE)</f>
        <v>Mid Cap</v>
      </c>
      <c r="J341" s="1">
        <v>757598016</v>
      </c>
      <c r="K341" s="2">
        <v>0.09</v>
      </c>
      <c r="L341" t="s">
        <v>109</v>
      </c>
      <c r="M341" t="s">
        <v>110</v>
      </c>
      <c r="N341" t="s">
        <v>19</v>
      </c>
      <c r="O341" t="str">
        <f t="shared" si="5"/>
        <v>Medium</v>
      </c>
    </row>
    <row r="342" spans="1:15" x14ac:dyDescent="0.45">
      <c r="A342" t="s">
        <v>51</v>
      </c>
      <c r="B342" t="s">
        <v>1101</v>
      </c>
      <c r="C342" t="s">
        <v>1102</v>
      </c>
      <c r="D342" t="s">
        <v>1102</v>
      </c>
      <c r="E342" t="s">
        <v>31</v>
      </c>
      <c r="F342" t="s">
        <v>710</v>
      </c>
      <c r="G342">
        <v>110.52</v>
      </c>
      <c r="H342" s="1">
        <v>22665662464</v>
      </c>
      <c r="I342" s="1" t="str">
        <f>VLOOKUP(H342, 'Ratings Table'!$A$2:$B$6, 2, TRUE)</f>
        <v>Mid Cap</v>
      </c>
      <c r="J342" s="1">
        <v>3788722944</v>
      </c>
      <c r="K342" s="2">
        <v>0.11799999999999999</v>
      </c>
      <c r="L342" t="s">
        <v>109</v>
      </c>
      <c r="M342" t="s">
        <v>110</v>
      </c>
      <c r="N342" t="s">
        <v>19</v>
      </c>
      <c r="O342" t="str">
        <f t="shared" si="5"/>
        <v>Medium</v>
      </c>
    </row>
    <row r="343" spans="1:15" x14ac:dyDescent="0.45">
      <c r="A343" t="s">
        <v>12</v>
      </c>
      <c r="B343" t="s">
        <v>1103</v>
      </c>
      <c r="C343" t="s">
        <v>1104</v>
      </c>
      <c r="D343" t="s">
        <v>1105</v>
      </c>
      <c r="E343" t="s">
        <v>55</v>
      </c>
      <c r="F343" t="s">
        <v>282</v>
      </c>
      <c r="G343">
        <v>144.57</v>
      </c>
      <c r="H343" s="1">
        <v>22598461440</v>
      </c>
      <c r="I343" s="1" t="str">
        <f>VLOOKUP(H343, 'Ratings Table'!$A$2:$B$6, 2, TRUE)</f>
        <v>Mid Cap</v>
      </c>
      <c r="J343" s="1">
        <v>4062000128</v>
      </c>
      <c r="K343" s="2">
        <v>0.83299999999999996</v>
      </c>
      <c r="L343" t="s">
        <v>1106</v>
      </c>
      <c r="M343" t="s">
        <v>104</v>
      </c>
      <c r="N343" t="s">
        <v>19</v>
      </c>
      <c r="O343" t="str">
        <f t="shared" si="5"/>
        <v>High</v>
      </c>
    </row>
    <row r="344" spans="1:15" x14ac:dyDescent="0.45">
      <c r="A344" t="s">
        <v>12</v>
      </c>
      <c r="B344" t="s">
        <v>1107</v>
      </c>
      <c r="C344" t="s">
        <v>1108</v>
      </c>
      <c r="D344" t="s">
        <v>1108</v>
      </c>
      <c r="E344" t="s">
        <v>15</v>
      </c>
      <c r="F344" t="s">
        <v>125</v>
      </c>
      <c r="G344">
        <v>187.58</v>
      </c>
      <c r="H344" s="1">
        <v>22533797888</v>
      </c>
      <c r="I344" s="1" t="str">
        <f>VLOOKUP(H344, 'Ratings Table'!$A$2:$B$6, 2, TRUE)</f>
        <v>Mid Cap</v>
      </c>
      <c r="J344" s="1">
        <v>698484992</v>
      </c>
      <c r="K344" s="2">
        <v>0.14599999999999999</v>
      </c>
      <c r="L344" t="s">
        <v>377</v>
      </c>
      <c r="M344" t="s">
        <v>81</v>
      </c>
      <c r="N344" t="s">
        <v>19</v>
      </c>
      <c r="O344" t="str">
        <f t="shared" si="5"/>
        <v>Medium</v>
      </c>
    </row>
    <row r="345" spans="1:15" x14ac:dyDescent="0.45">
      <c r="A345" t="s">
        <v>51</v>
      </c>
      <c r="B345" t="s">
        <v>1109</v>
      </c>
      <c r="C345" t="s">
        <v>1110</v>
      </c>
      <c r="D345" t="s">
        <v>1111</v>
      </c>
      <c r="E345" t="s">
        <v>55</v>
      </c>
      <c r="F345" t="s">
        <v>282</v>
      </c>
      <c r="G345">
        <v>58.57</v>
      </c>
      <c r="H345" s="1">
        <v>22319210496</v>
      </c>
      <c r="I345" s="1" t="str">
        <f>VLOOKUP(H345, 'Ratings Table'!$A$2:$B$6, 2, TRUE)</f>
        <v>Mid Cap</v>
      </c>
      <c r="J345" s="1">
        <v>0</v>
      </c>
      <c r="K345" s="2">
        <v>0.122</v>
      </c>
      <c r="L345" t="s">
        <v>1112</v>
      </c>
      <c r="M345" t="s">
        <v>204</v>
      </c>
      <c r="N345" t="s">
        <v>19</v>
      </c>
      <c r="O345" t="str">
        <f t="shared" si="5"/>
        <v>Medium</v>
      </c>
    </row>
    <row r="346" spans="1:15" x14ac:dyDescent="0.45">
      <c r="A346" t="s">
        <v>51</v>
      </c>
      <c r="B346" t="s">
        <v>1113</v>
      </c>
      <c r="C346" t="s">
        <v>1114</v>
      </c>
      <c r="D346" t="s">
        <v>1114</v>
      </c>
      <c r="E346" t="s">
        <v>31</v>
      </c>
      <c r="F346" t="s">
        <v>162</v>
      </c>
      <c r="G346">
        <v>187.59</v>
      </c>
      <c r="H346" s="1">
        <v>22041825280</v>
      </c>
      <c r="I346" s="1" t="str">
        <f>VLOOKUP(H346, 'Ratings Table'!$A$2:$B$6, 2, TRUE)</f>
        <v>Mid Cap</v>
      </c>
      <c r="J346" s="1">
        <v>1789500032</v>
      </c>
      <c r="K346" s="2">
        <v>0.01</v>
      </c>
      <c r="L346" t="s">
        <v>1115</v>
      </c>
      <c r="M346" t="s">
        <v>267</v>
      </c>
      <c r="N346" t="s">
        <v>19</v>
      </c>
      <c r="O346" t="str">
        <f t="shared" si="5"/>
        <v>Low</v>
      </c>
    </row>
    <row r="347" spans="1:15" x14ac:dyDescent="0.45">
      <c r="A347" t="s">
        <v>12</v>
      </c>
      <c r="B347" t="s">
        <v>1116</v>
      </c>
      <c r="C347" t="s">
        <v>1117</v>
      </c>
      <c r="D347" t="s">
        <v>1117</v>
      </c>
      <c r="E347" t="s">
        <v>36</v>
      </c>
      <c r="F347" t="s">
        <v>113</v>
      </c>
      <c r="G347">
        <v>49.53</v>
      </c>
      <c r="H347" s="1">
        <v>21946050560</v>
      </c>
      <c r="I347" s="1" t="str">
        <f>VLOOKUP(H347, 'Ratings Table'!$A$2:$B$6, 2, TRUE)</f>
        <v>Mid Cap</v>
      </c>
      <c r="J347" s="1">
        <v>3025999872</v>
      </c>
      <c r="K347" s="2">
        <v>0.111</v>
      </c>
      <c r="L347" t="s">
        <v>75</v>
      </c>
      <c r="M347" t="s">
        <v>76</v>
      </c>
      <c r="N347" t="s">
        <v>19</v>
      </c>
      <c r="O347" t="str">
        <f t="shared" si="5"/>
        <v>Medium</v>
      </c>
    </row>
    <row r="348" spans="1:15" x14ac:dyDescent="0.45">
      <c r="A348" t="s">
        <v>12</v>
      </c>
      <c r="B348" t="s">
        <v>1118</v>
      </c>
      <c r="C348" t="s">
        <v>1117</v>
      </c>
      <c r="D348" t="s">
        <v>1117</v>
      </c>
      <c r="E348" t="s">
        <v>36</v>
      </c>
      <c r="F348" t="s">
        <v>113</v>
      </c>
      <c r="G348">
        <v>46.65</v>
      </c>
      <c r="H348" s="1">
        <v>21941315584</v>
      </c>
      <c r="I348" s="1" t="str">
        <f>VLOOKUP(H348, 'Ratings Table'!$A$2:$B$6, 2, TRUE)</f>
        <v>Mid Cap</v>
      </c>
      <c r="J348" s="1">
        <v>3025999872</v>
      </c>
      <c r="K348" s="2">
        <v>0.111</v>
      </c>
      <c r="L348" t="s">
        <v>75</v>
      </c>
      <c r="M348" t="s">
        <v>76</v>
      </c>
      <c r="N348" t="s">
        <v>19</v>
      </c>
      <c r="O348" t="str">
        <f t="shared" si="5"/>
        <v>Medium</v>
      </c>
    </row>
    <row r="349" spans="1:15" x14ac:dyDescent="0.45">
      <c r="A349" t="s">
        <v>51</v>
      </c>
      <c r="B349" t="s">
        <v>1119</v>
      </c>
      <c r="C349" t="s">
        <v>1120</v>
      </c>
      <c r="D349" t="s">
        <v>1121</v>
      </c>
      <c r="E349" t="s">
        <v>180</v>
      </c>
      <c r="F349" t="s">
        <v>181</v>
      </c>
      <c r="G349">
        <v>85.74</v>
      </c>
      <c r="H349" s="1">
        <v>21922174976</v>
      </c>
      <c r="I349" s="1" t="str">
        <f>VLOOKUP(H349, 'Ratings Table'!$A$2:$B$6, 2, TRUE)</f>
        <v>Mid Cap</v>
      </c>
      <c r="J349" s="1">
        <v>1876000000</v>
      </c>
      <c r="K349" s="2">
        <v>3.6999999999999998E-2</v>
      </c>
      <c r="L349" t="s">
        <v>75</v>
      </c>
      <c r="M349" t="s">
        <v>76</v>
      </c>
      <c r="N349" t="s">
        <v>19</v>
      </c>
      <c r="O349" t="str">
        <f t="shared" si="5"/>
        <v>Low</v>
      </c>
    </row>
    <row r="350" spans="1:15" x14ac:dyDescent="0.45">
      <c r="A350" t="s">
        <v>12</v>
      </c>
      <c r="B350" t="s">
        <v>1122</v>
      </c>
      <c r="C350" t="s">
        <v>1123</v>
      </c>
      <c r="D350" t="s">
        <v>1123</v>
      </c>
      <c r="E350" t="s">
        <v>386</v>
      </c>
      <c r="F350" t="s">
        <v>403</v>
      </c>
      <c r="G350">
        <v>203.57</v>
      </c>
      <c r="H350" s="1">
        <v>21888458752</v>
      </c>
      <c r="I350" s="1" t="str">
        <f>VLOOKUP(H350, 'Ratings Table'!$A$2:$B$6, 2, TRUE)</f>
        <v>Mid Cap</v>
      </c>
      <c r="J350" s="1">
        <v>1785819008</v>
      </c>
      <c r="K350" s="2">
        <v>-2.1999999999999999E-2</v>
      </c>
      <c r="L350" t="s">
        <v>1124</v>
      </c>
      <c r="M350" t="s">
        <v>267</v>
      </c>
      <c r="N350" t="s">
        <v>19</v>
      </c>
      <c r="O350" t="str">
        <f t="shared" si="5"/>
        <v>Low</v>
      </c>
    </row>
    <row r="351" spans="1:15" x14ac:dyDescent="0.45">
      <c r="A351" t="s">
        <v>51</v>
      </c>
      <c r="B351" t="s">
        <v>1125</v>
      </c>
      <c r="C351" t="s">
        <v>1126</v>
      </c>
      <c r="D351" t="s">
        <v>1126</v>
      </c>
      <c r="E351" t="s">
        <v>67</v>
      </c>
      <c r="F351" t="s">
        <v>187</v>
      </c>
      <c r="G351">
        <v>368.16</v>
      </c>
      <c r="H351" s="1">
        <v>21859942400</v>
      </c>
      <c r="I351" s="1" t="str">
        <f>VLOOKUP(H351, 'Ratings Table'!$A$2:$B$6, 2, TRUE)</f>
        <v>Mid Cap</v>
      </c>
      <c r="J351" s="1">
        <v>1008035008</v>
      </c>
      <c r="K351" s="2">
        <v>0.04</v>
      </c>
      <c r="L351" t="s">
        <v>1127</v>
      </c>
      <c r="M351" t="s">
        <v>81</v>
      </c>
      <c r="N351" t="s">
        <v>19</v>
      </c>
      <c r="O351" t="str">
        <f t="shared" si="5"/>
        <v>Low</v>
      </c>
    </row>
    <row r="352" spans="1:15" x14ac:dyDescent="0.45">
      <c r="A352" t="s">
        <v>12</v>
      </c>
      <c r="B352" t="s">
        <v>1128</v>
      </c>
      <c r="C352" t="s">
        <v>1129</v>
      </c>
      <c r="D352" t="s">
        <v>1129</v>
      </c>
      <c r="E352" t="s">
        <v>55</v>
      </c>
      <c r="F352" t="s">
        <v>368</v>
      </c>
      <c r="G352">
        <v>416.48</v>
      </c>
      <c r="H352" s="1">
        <v>21777698816</v>
      </c>
      <c r="I352" s="1" t="str">
        <f>VLOOKUP(H352, 'Ratings Table'!$A$2:$B$6, 2, TRUE)</f>
        <v>Mid Cap</v>
      </c>
      <c r="J352" s="1">
        <v>710918720</v>
      </c>
      <c r="K352" s="2">
        <v>0.16400000000000001</v>
      </c>
      <c r="L352" t="s">
        <v>1130</v>
      </c>
      <c r="M352" t="s">
        <v>271</v>
      </c>
      <c r="N352" t="s">
        <v>19</v>
      </c>
      <c r="O352" t="str">
        <f t="shared" si="5"/>
        <v>High</v>
      </c>
    </row>
    <row r="353" spans="1:15" x14ac:dyDescent="0.45">
      <c r="A353" t="s">
        <v>51</v>
      </c>
      <c r="B353" t="s">
        <v>1131</v>
      </c>
      <c r="C353" t="s">
        <v>1132</v>
      </c>
      <c r="D353" t="s">
        <v>1133</v>
      </c>
      <c r="E353" t="s">
        <v>15</v>
      </c>
      <c r="F353" t="s">
        <v>778</v>
      </c>
      <c r="G353">
        <v>467.25</v>
      </c>
      <c r="H353" s="1">
        <v>21774923776</v>
      </c>
      <c r="I353" s="1" t="str">
        <f>VLOOKUP(H353, 'Ratings Table'!$A$2:$B$6, 2, TRUE)</f>
        <v>Mid Cap</v>
      </c>
      <c r="J353" s="1">
        <v>1346000000</v>
      </c>
      <c r="K353" s="2">
        <v>2.9000000000000001E-2</v>
      </c>
      <c r="L353" t="s">
        <v>278</v>
      </c>
      <c r="M353" t="s">
        <v>18</v>
      </c>
      <c r="N353" t="s">
        <v>19</v>
      </c>
      <c r="O353" t="str">
        <f t="shared" si="5"/>
        <v>Low</v>
      </c>
    </row>
    <row r="354" spans="1:15" x14ac:dyDescent="0.45">
      <c r="A354" t="s">
        <v>51</v>
      </c>
      <c r="B354" t="s">
        <v>1134</v>
      </c>
      <c r="C354" t="s">
        <v>1135</v>
      </c>
      <c r="D354" t="s">
        <v>1135</v>
      </c>
      <c r="E354" t="s">
        <v>264</v>
      </c>
      <c r="F354" t="s">
        <v>1136</v>
      </c>
      <c r="G354">
        <v>139.69</v>
      </c>
      <c r="H354" s="1">
        <v>21710899200</v>
      </c>
      <c r="I354" s="1" t="str">
        <f>VLOOKUP(H354, 'Ratings Table'!$A$2:$B$6, 2, TRUE)</f>
        <v>Mid Cap</v>
      </c>
      <c r="J354" s="1">
        <v>1991972992</v>
      </c>
      <c r="K354" s="2">
        <v>5.8999999999999997E-2</v>
      </c>
      <c r="L354" t="s">
        <v>230</v>
      </c>
      <c r="M354" t="s">
        <v>47</v>
      </c>
      <c r="N354" t="s">
        <v>19</v>
      </c>
      <c r="O354" t="str">
        <f t="shared" si="5"/>
        <v>Medium</v>
      </c>
    </row>
    <row r="355" spans="1:15" x14ac:dyDescent="0.45">
      <c r="A355" t="s">
        <v>51</v>
      </c>
      <c r="B355" t="s">
        <v>1137</v>
      </c>
      <c r="C355" t="s">
        <v>1138</v>
      </c>
      <c r="D355" t="s">
        <v>1138</v>
      </c>
      <c r="E355" t="s">
        <v>55</v>
      </c>
      <c r="F355" t="s">
        <v>485</v>
      </c>
      <c r="G355">
        <v>23.77</v>
      </c>
      <c r="H355" s="1">
        <v>21603698688</v>
      </c>
      <c r="I355" s="1" t="str">
        <f>VLOOKUP(H355, 'Ratings Table'!$A$2:$B$6, 2, TRUE)</f>
        <v>Mid Cap</v>
      </c>
      <c r="J355" s="1">
        <v>0</v>
      </c>
      <c r="K355" s="2">
        <v>0.156</v>
      </c>
      <c r="L355" t="s">
        <v>869</v>
      </c>
      <c r="M355" t="s">
        <v>870</v>
      </c>
      <c r="N355" t="s">
        <v>19</v>
      </c>
      <c r="O355" t="str">
        <f t="shared" si="5"/>
        <v>High</v>
      </c>
    </row>
    <row r="356" spans="1:15" x14ac:dyDescent="0.45">
      <c r="A356" t="s">
        <v>12</v>
      </c>
      <c r="B356" t="s">
        <v>1139</v>
      </c>
      <c r="C356" t="s">
        <v>1140</v>
      </c>
      <c r="D356" t="s">
        <v>1140</v>
      </c>
      <c r="E356" t="s">
        <v>67</v>
      </c>
      <c r="F356" t="s">
        <v>68</v>
      </c>
      <c r="G356">
        <v>146.47</v>
      </c>
      <c r="H356" s="1">
        <v>21343463424</v>
      </c>
      <c r="I356" s="1" t="str">
        <f>VLOOKUP(H356, 'Ratings Table'!$A$2:$B$6, 2, TRUE)</f>
        <v>Mid Cap</v>
      </c>
      <c r="J356" s="1">
        <v>2884999936</v>
      </c>
      <c r="K356" s="2">
        <v>-2.5000000000000001E-2</v>
      </c>
      <c r="L356" t="s">
        <v>391</v>
      </c>
      <c r="M356" t="s">
        <v>81</v>
      </c>
      <c r="N356" t="s">
        <v>19</v>
      </c>
      <c r="O356" t="str">
        <f t="shared" si="5"/>
        <v>Low</v>
      </c>
    </row>
    <row r="357" spans="1:15" x14ac:dyDescent="0.45">
      <c r="A357" t="s">
        <v>51</v>
      </c>
      <c r="B357" t="s">
        <v>1141</v>
      </c>
      <c r="C357" t="s">
        <v>1142</v>
      </c>
      <c r="D357" t="s">
        <v>1142</v>
      </c>
      <c r="E357" t="s">
        <v>67</v>
      </c>
      <c r="F357" t="s">
        <v>194</v>
      </c>
      <c r="G357">
        <v>107.12</v>
      </c>
      <c r="H357" s="1">
        <v>21324808192</v>
      </c>
      <c r="I357" s="1" t="str">
        <f>VLOOKUP(H357, 'Ratings Table'!$A$2:$B$6, 2, TRUE)</f>
        <v>Mid Cap</v>
      </c>
      <c r="J357" s="1">
        <v>2557400064</v>
      </c>
      <c r="K357" s="2">
        <v>0.04</v>
      </c>
      <c r="L357" t="s">
        <v>1143</v>
      </c>
      <c r="M357" t="s">
        <v>70</v>
      </c>
      <c r="N357" t="s">
        <v>19</v>
      </c>
      <c r="O357" t="str">
        <f t="shared" si="5"/>
        <v>Low</v>
      </c>
    </row>
    <row r="358" spans="1:15" x14ac:dyDescent="0.45">
      <c r="A358" t="s">
        <v>51</v>
      </c>
      <c r="B358" t="s">
        <v>1144</v>
      </c>
      <c r="C358" t="s">
        <v>1145</v>
      </c>
      <c r="D358" t="s">
        <v>1146</v>
      </c>
      <c r="E358" t="s">
        <v>264</v>
      </c>
      <c r="F358" t="s">
        <v>265</v>
      </c>
      <c r="G358">
        <v>32.54</v>
      </c>
      <c r="H358" s="1">
        <v>21207195648</v>
      </c>
      <c r="I358" s="1" t="str">
        <f>VLOOKUP(H358, 'Ratings Table'!$A$2:$B$6, 2, TRUE)</f>
        <v>Mid Cap</v>
      </c>
      <c r="J358" s="1">
        <v>3081999872</v>
      </c>
      <c r="K358" s="2">
        <v>-2E-3</v>
      </c>
      <c r="L358" t="s">
        <v>326</v>
      </c>
      <c r="M358" t="s">
        <v>47</v>
      </c>
      <c r="N358" t="s">
        <v>19</v>
      </c>
      <c r="O358" t="str">
        <f t="shared" si="5"/>
        <v>Low</v>
      </c>
    </row>
    <row r="359" spans="1:15" x14ac:dyDescent="0.45">
      <c r="A359" t="s">
        <v>51</v>
      </c>
      <c r="B359" t="s">
        <v>1147</v>
      </c>
      <c r="C359" t="s">
        <v>1148</v>
      </c>
      <c r="D359" t="s">
        <v>1149</v>
      </c>
      <c r="E359" t="s">
        <v>61</v>
      </c>
      <c r="F359" t="s">
        <v>850</v>
      </c>
      <c r="G359">
        <v>78.86</v>
      </c>
      <c r="H359" s="1">
        <v>21156954112</v>
      </c>
      <c r="I359" s="1" t="str">
        <f>VLOOKUP(H359, 'Ratings Table'!$A$2:$B$6, 2, TRUE)</f>
        <v>Mid Cap</v>
      </c>
      <c r="J359" s="1">
        <v>1270200064</v>
      </c>
      <c r="K359" s="2">
        <v>-3.0000000000000001E-3</v>
      </c>
      <c r="L359" t="s">
        <v>1150</v>
      </c>
      <c r="M359" t="s">
        <v>345</v>
      </c>
      <c r="N359" t="s">
        <v>19</v>
      </c>
      <c r="O359" t="str">
        <f t="shared" si="5"/>
        <v>Low</v>
      </c>
    </row>
    <row r="360" spans="1:15" x14ac:dyDescent="0.45">
      <c r="A360" t="s">
        <v>51</v>
      </c>
      <c r="B360" t="s">
        <v>1151</v>
      </c>
      <c r="C360" t="s">
        <v>1152</v>
      </c>
      <c r="D360" t="s">
        <v>1153</v>
      </c>
      <c r="E360" t="s">
        <v>264</v>
      </c>
      <c r="F360" t="s">
        <v>265</v>
      </c>
      <c r="G360">
        <v>56.95</v>
      </c>
      <c r="H360" s="1">
        <v>20866592768</v>
      </c>
      <c r="I360" s="1" t="str">
        <f>VLOOKUP(H360, 'Ratings Table'!$A$2:$B$6, 2, TRUE)</f>
        <v>Mid Cap</v>
      </c>
      <c r="J360" s="1">
        <v>4149131008</v>
      </c>
      <c r="K360" s="2">
        <v>9.7000000000000003E-2</v>
      </c>
      <c r="L360" t="s">
        <v>532</v>
      </c>
      <c r="M360" t="s">
        <v>81</v>
      </c>
      <c r="N360" t="s">
        <v>19</v>
      </c>
      <c r="O360" t="str">
        <f t="shared" si="5"/>
        <v>Medium</v>
      </c>
    </row>
    <row r="361" spans="1:15" x14ac:dyDescent="0.45">
      <c r="A361" t="s">
        <v>12</v>
      </c>
      <c r="B361" t="s">
        <v>1154</v>
      </c>
      <c r="C361" t="s">
        <v>1155</v>
      </c>
      <c r="D361" t="s">
        <v>1155</v>
      </c>
      <c r="E361" t="s">
        <v>15</v>
      </c>
      <c r="F361" t="s">
        <v>275</v>
      </c>
      <c r="G361">
        <v>60.24</v>
      </c>
      <c r="H361" s="1">
        <v>20825450496</v>
      </c>
      <c r="I361" s="1" t="str">
        <f>VLOOKUP(H361, 'Ratings Table'!$A$2:$B$6, 2, TRUE)</f>
        <v>Mid Cap</v>
      </c>
      <c r="J361" s="1">
        <v>2134000000</v>
      </c>
      <c r="K361" s="2">
        <v>0</v>
      </c>
      <c r="L361" t="s">
        <v>150</v>
      </c>
      <c r="M361" t="s">
        <v>18</v>
      </c>
      <c r="N361" t="s">
        <v>19</v>
      </c>
      <c r="O361" t="str">
        <f t="shared" si="5"/>
        <v>Low</v>
      </c>
    </row>
    <row r="362" spans="1:15" x14ac:dyDescent="0.45">
      <c r="A362" t="s">
        <v>51</v>
      </c>
      <c r="B362" t="s">
        <v>1156</v>
      </c>
      <c r="C362" t="s">
        <v>1157</v>
      </c>
      <c r="D362" t="s">
        <v>1157</v>
      </c>
      <c r="E362" t="s">
        <v>61</v>
      </c>
      <c r="F362" t="s">
        <v>1064</v>
      </c>
      <c r="G362">
        <v>58.02</v>
      </c>
      <c r="H362" s="1">
        <v>20665157632</v>
      </c>
      <c r="I362" s="1" t="str">
        <f>VLOOKUP(H362, 'Ratings Table'!$A$2:$B$6, 2, TRUE)</f>
        <v>Mid Cap</v>
      </c>
      <c r="J362" s="1">
        <v>3144000000</v>
      </c>
      <c r="K362" s="2">
        <v>1.6E-2</v>
      </c>
      <c r="L362" t="s">
        <v>1158</v>
      </c>
      <c r="M362" t="s">
        <v>64</v>
      </c>
      <c r="N362" t="s">
        <v>19</v>
      </c>
      <c r="O362" t="str">
        <f t="shared" si="5"/>
        <v>Low</v>
      </c>
    </row>
    <row r="363" spans="1:15" x14ac:dyDescent="0.45">
      <c r="A363" t="s">
        <v>12</v>
      </c>
      <c r="B363" t="s">
        <v>1159</v>
      </c>
      <c r="C363" t="s">
        <v>1160</v>
      </c>
      <c r="D363" t="s">
        <v>1160</v>
      </c>
      <c r="E363" t="s">
        <v>15</v>
      </c>
      <c r="F363" t="s">
        <v>311</v>
      </c>
      <c r="G363">
        <v>125.95</v>
      </c>
      <c r="H363" s="1">
        <v>20512342016</v>
      </c>
      <c r="I363" s="1" t="str">
        <f>VLOOKUP(H363, 'Ratings Table'!$A$2:$B$6, 2, TRUE)</f>
        <v>Mid Cap</v>
      </c>
      <c r="J363" s="1">
        <v>640716992</v>
      </c>
      <c r="K363" s="2">
        <v>4.8000000000000001E-2</v>
      </c>
      <c r="L363" t="s">
        <v>1161</v>
      </c>
      <c r="M363" t="s">
        <v>81</v>
      </c>
      <c r="N363" t="s">
        <v>19</v>
      </c>
      <c r="O363" t="str">
        <f t="shared" si="5"/>
        <v>Low</v>
      </c>
    </row>
    <row r="364" spans="1:15" x14ac:dyDescent="0.45">
      <c r="A364" t="s">
        <v>51</v>
      </c>
      <c r="B364" t="s">
        <v>1162</v>
      </c>
      <c r="C364" t="s">
        <v>1163</v>
      </c>
      <c r="D364" t="s">
        <v>1164</v>
      </c>
      <c r="E364" t="s">
        <v>67</v>
      </c>
      <c r="F364" t="s">
        <v>194</v>
      </c>
      <c r="G364">
        <v>207.49</v>
      </c>
      <c r="H364" s="1">
        <v>20480778240</v>
      </c>
      <c r="I364" s="1" t="str">
        <f>VLOOKUP(H364, 'Ratings Table'!$A$2:$B$6, 2, TRUE)</f>
        <v>Mid Cap</v>
      </c>
      <c r="J364" s="1">
        <v>1325649024</v>
      </c>
      <c r="K364" s="2">
        <v>7.2999999999999995E-2</v>
      </c>
      <c r="L364" t="s">
        <v>1165</v>
      </c>
      <c r="M364" t="s">
        <v>104</v>
      </c>
      <c r="N364" t="s">
        <v>19</v>
      </c>
      <c r="O364" t="str">
        <f t="shared" si="5"/>
        <v>Medium</v>
      </c>
    </row>
    <row r="365" spans="1:15" x14ac:dyDescent="0.45">
      <c r="A365" t="s">
        <v>51</v>
      </c>
      <c r="B365" t="s">
        <v>1166</v>
      </c>
      <c r="C365" t="s">
        <v>1167</v>
      </c>
      <c r="D365" t="s">
        <v>1168</v>
      </c>
      <c r="E365" t="s">
        <v>31</v>
      </c>
      <c r="F365" t="s">
        <v>1009</v>
      </c>
      <c r="G365">
        <v>227.98</v>
      </c>
      <c r="H365" s="1">
        <v>20473718784</v>
      </c>
      <c r="I365" s="1" t="str">
        <f>VLOOKUP(H365, 'Ratings Table'!$A$2:$B$6, 2, TRUE)</f>
        <v>Mid Cap</v>
      </c>
      <c r="J365" s="1">
        <v>1624999936</v>
      </c>
      <c r="K365" s="2">
        <v>0.127</v>
      </c>
      <c r="L365" t="s">
        <v>638</v>
      </c>
      <c r="M365" t="s">
        <v>129</v>
      </c>
      <c r="N365" t="s">
        <v>19</v>
      </c>
      <c r="O365" t="str">
        <f t="shared" si="5"/>
        <v>Medium</v>
      </c>
    </row>
    <row r="366" spans="1:15" x14ac:dyDescent="0.45">
      <c r="A366" t="s">
        <v>51</v>
      </c>
      <c r="B366" t="s">
        <v>1169</v>
      </c>
      <c r="C366" t="s">
        <v>1170</v>
      </c>
      <c r="D366" t="s">
        <v>1171</v>
      </c>
      <c r="E366" t="s">
        <v>61</v>
      </c>
      <c r="F366" t="s">
        <v>102</v>
      </c>
      <c r="G366">
        <v>164.44</v>
      </c>
      <c r="H366" s="1">
        <v>20354547712</v>
      </c>
      <c r="I366" s="1" t="str">
        <f>VLOOKUP(H366, 'Ratings Table'!$A$2:$B$6, 2, TRUE)</f>
        <v>Mid Cap</v>
      </c>
      <c r="J366" s="1">
        <v>1371000064</v>
      </c>
      <c r="K366" s="2">
        <v>0.27100000000000002</v>
      </c>
      <c r="L366" t="s">
        <v>744</v>
      </c>
      <c r="M366" t="s">
        <v>18</v>
      </c>
      <c r="N366" t="s">
        <v>19</v>
      </c>
      <c r="O366" t="str">
        <f t="shared" si="5"/>
        <v>High</v>
      </c>
    </row>
    <row r="367" spans="1:15" x14ac:dyDescent="0.45">
      <c r="A367" t="s">
        <v>12</v>
      </c>
      <c r="B367" t="s">
        <v>1172</v>
      </c>
      <c r="C367" t="s">
        <v>1173</v>
      </c>
      <c r="D367" t="s">
        <v>1173</v>
      </c>
      <c r="E367" t="s">
        <v>55</v>
      </c>
      <c r="F367" t="s">
        <v>169</v>
      </c>
      <c r="G367">
        <v>102.48</v>
      </c>
      <c r="H367" s="1">
        <v>20313380864</v>
      </c>
      <c r="I367" s="1" t="str">
        <f>VLOOKUP(H367, 'Ratings Table'!$A$2:$B$6, 2, TRUE)</f>
        <v>Mid Cap</v>
      </c>
      <c r="J367" s="1">
        <v>0</v>
      </c>
      <c r="K367" s="2">
        <v>0.14499999999999999</v>
      </c>
      <c r="L367" t="s">
        <v>163</v>
      </c>
      <c r="M367" t="s">
        <v>129</v>
      </c>
      <c r="N367" t="s">
        <v>19</v>
      </c>
      <c r="O367" t="str">
        <f t="shared" si="5"/>
        <v>Medium</v>
      </c>
    </row>
    <row r="368" spans="1:15" x14ac:dyDescent="0.45">
      <c r="A368" t="s">
        <v>12</v>
      </c>
      <c r="B368" t="s">
        <v>1174</v>
      </c>
      <c r="C368" t="s">
        <v>1175</v>
      </c>
      <c r="D368" t="s">
        <v>1175</v>
      </c>
      <c r="E368" t="s">
        <v>15</v>
      </c>
      <c r="F368" t="s">
        <v>149</v>
      </c>
      <c r="G368">
        <v>393.04</v>
      </c>
      <c r="H368" s="1">
        <v>20273004544</v>
      </c>
      <c r="I368" s="1" t="str">
        <f>VLOOKUP(H368, 'Ratings Table'!$A$2:$B$6, 2, TRUE)</f>
        <v>Mid Cap</v>
      </c>
      <c r="J368" s="1">
        <v>803000000</v>
      </c>
      <c r="K368" s="2">
        <v>0.313</v>
      </c>
      <c r="L368" t="s">
        <v>1176</v>
      </c>
      <c r="M368" t="s">
        <v>129</v>
      </c>
      <c r="N368" t="s">
        <v>19</v>
      </c>
      <c r="O368" t="str">
        <f t="shared" si="5"/>
        <v>High</v>
      </c>
    </row>
    <row r="369" spans="1:15" x14ac:dyDescent="0.45">
      <c r="A369" t="s">
        <v>51</v>
      </c>
      <c r="B369" t="s">
        <v>1177</v>
      </c>
      <c r="C369" t="s">
        <v>1178</v>
      </c>
      <c r="D369" t="s">
        <v>1178</v>
      </c>
      <c r="E369" t="s">
        <v>88</v>
      </c>
      <c r="F369" t="s">
        <v>325</v>
      </c>
      <c r="G369">
        <v>30.77</v>
      </c>
      <c r="H369" s="1">
        <v>20212811776</v>
      </c>
      <c r="I369" s="1" t="str">
        <f>VLOOKUP(H369, 'Ratings Table'!$A$2:$B$6, 2, TRUE)</f>
        <v>Mid Cap</v>
      </c>
      <c r="J369" s="1">
        <v>7622000128</v>
      </c>
      <c r="K369" s="2">
        <v>-0.10199999999999999</v>
      </c>
      <c r="L369" t="s">
        <v>1179</v>
      </c>
      <c r="M369" t="s">
        <v>559</v>
      </c>
      <c r="N369" t="s">
        <v>19</v>
      </c>
      <c r="O369" t="str">
        <f t="shared" si="5"/>
        <v>Low</v>
      </c>
    </row>
    <row r="370" spans="1:15" x14ac:dyDescent="0.45">
      <c r="A370" t="s">
        <v>1180</v>
      </c>
      <c r="B370" t="s">
        <v>1181</v>
      </c>
      <c r="C370" t="s">
        <v>1182</v>
      </c>
      <c r="D370" t="s">
        <v>1182</v>
      </c>
      <c r="E370" t="s">
        <v>55</v>
      </c>
      <c r="F370" t="s">
        <v>255</v>
      </c>
      <c r="G370">
        <v>191.61</v>
      </c>
      <c r="H370" s="1">
        <v>20058884096</v>
      </c>
      <c r="I370" s="1" t="str">
        <f>VLOOKUP(H370, 'Ratings Table'!$A$2:$B$6, 2, TRUE)</f>
        <v>Mid Cap</v>
      </c>
      <c r="J370" s="1">
        <v>1290400000</v>
      </c>
      <c r="K370" s="2">
        <v>0.16200000000000001</v>
      </c>
      <c r="L370" t="s">
        <v>163</v>
      </c>
      <c r="M370" t="s">
        <v>129</v>
      </c>
      <c r="N370" t="s">
        <v>19</v>
      </c>
      <c r="O370" t="str">
        <f t="shared" si="5"/>
        <v>High</v>
      </c>
    </row>
    <row r="371" spans="1:15" x14ac:dyDescent="0.45">
      <c r="A371" t="s">
        <v>51</v>
      </c>
      <c r="B371" t="s">
        <v>1183</v>
      </c>
      <c r="C371" t="s">
        <v>1184</v>
      </c>
      <c r="D371" t="s">
        <v>1184</v>
      </c>
      <c r="E371" t="s">
        <v>386</v>
      </c>
      <c r="F371" t="s">
        <v>403</v>
      </c>
      <c r="G371">
        <v>27.5</v>
      </c>
      <c r="H371" s="1">
        <v>19981004800</v>
      </c>
      <c r="I371" s="1" t="str">
        <f>VLOOKUP(H371, 'Ratings Table'!$A$2:$B$6, 2, TRUE)</f>
        <v>Mid Cap</v>
      </c>
      <c r="J371" s="1">
        <v>1234000000</v>
      </c>
      <c r="K371" s="2">
        <v>-0.16900000000000001</v>
      </c>
      <c r="L371" t="s">
        <v>33</v>
      </c>
      <c r="M371" t="s">
        <v>28</v>
      </c>
      <c r="N371" t="s">
        <v>19</v>
      </c>
      <c r="O371" t="str">
        <f t="shared" si="5"/>
        <v>Low</v>
      </c>
    </row>
    <row r="372" spans="1:15" x14ac:dyDescent="0.45">
      <c r="A372" t="s">
        <v>51</v>
      </c>
      <c r="B372" t="s">
        <v>1185</v>
      </c>
      <c r="C372" t="s">
        <v>1186</v>
      </c>
      <c r="D372" t="s">
        <v>1187</v>
      </c>
      <c r="E372" t="s">
        <v>215</v>
      </c>
      <c r="F372" t="s">
        <v>795</v>
      </c>
      <c r="G372">
        <v>33.28</v>
      </c>
      <c r="H372" s="1">
        <v>19959246848</v>
      </c>
      <c r="I372" s="1" t="str">
        <f>VLOOKUP(H372, 'Ratings Table'!$A$2:$B$6, 2, TRUE)</f>
        <v>Mid Cap</v>
      </c>
      <c r="J372" s="1">
        <v>1682000000</v>
      </c>
      <c r="K372" s="2">
        <v>5.2999999999999999E-2</v>
      </c>
      <c r="L372" t="s">
        <v>230</v>
      </c>
      <c r="M372" t="s">
        <v>47</v>
      </c>
      <c r="N372" t="s">
        <v>19</v>
      </c>
      <c r="O372" t="str">
        <f t="shared" si="5"/>
        <v>Medium</v>
      </c>
    </row>
    <row r="373" spans="1:15" x14ac:dyDescent="0.45">
      <c r="A373" t="s">
        <v>12</v>
      </c>
      <c r="B373" t="s">
        <v>1188</v>
      </c>
      <c r="C373" t="s">
        <v>1189</v>
      </c>
      <c r="D373" t="s">
        <v>1189</v>
      </c>
      <c r="E373" t="s">
        <v>31</v>
      </c>
      <c r="F373" t="s">
        <v>531</v>
      </c>
      <c r="G373">
        <v>430.01</v>
      </c>
      <c r="H373" s="1">
        <v>19940638720</v>
      </c>
      <c r="I373" s="1" t="str">
        <f>VLOOKUP(H373, 'Ratings Table'!$A$2:$B$6, 2, TRUE)</f>
        <v>Mid Cap</v>
      </c>
      <c r="J373" s="1">
        <v>1827608064</v>
      </c>
      <c r="K373" s="2">
        <v>8.9999999999999993E-3</v>
      </c>
      <c r="L373" t="s">
        <v>1190</v>
      </c>
      <c r="M373" t="s">
        <v>129</v>
      </c>
      <c r="N373" t="s">
        <v>19</v>
      </c>
      <c r="O373" t="str">
        <f t="shared" si="5"/>
        <v>Low</v>
      </c>
    </row>
    <row r="374" spans="1:15" x14ac:dyDescent="0.45">
      <c r="A374" t="s">
        <v>51</v>
      </c>
      <c r="B374" t="s">
        <v>1191</v>
      </c>
      <c r="C374" t="s">
        <v>1192</v>
      </c>
      <c r="D374" t="s">
        <v>1192</v>
      </c>
      <c r="E374" t="s">
        <v>264</v>
      </c>
      <c r="F374" t="s">
        <v>265</v>
      </c>
      <c r="G374">
        <v>66.61</v>
      </c>
      <c r="H374" s="1">
        <v>19902068736</v>
      </c>
      <c r="I374" s="1" t="str">
        <f>VLOOKUP(H374, 'Ratings Table'!$A$2:$B$6, 2, TRUE)</f>
        <v>Mid Cap</v>
      </c>
      <c r="J374" s="1">
        <v>2739000064</v>
      </c>
      <c r="K374" s="2">
        <v>4.2000000000000003E-2</v>
      </c>
      <c r="L374" t="s">
        <v>1193</v>
      </c>
      <c r="M374" t="s">
        <v>290</v>
      </c>
      <c r="N374" t="s">
        <v>19</v>
      </c>
      <c r="O374" t="str">
        <f t="shared" si="5"/>
        <v>Low</v>
      </c>
    </row>
    <row r="375" spans="1:15" x14ac:dyDescent="0.45">
      <c r="A375" t="s">
        <v>51</v>
      </c>
      <c r="B375" t="s">
        <v>1194</v>
      </c>
      <c r="C375" t="s">
        <v>1195</v>
      </c>
      <c r="D375" t="s">
        <v>1195</v>
      </c>
      <c r="E375" t="s">
        <v>386</v>
      </c>
      <c r="F375" t="s">
        <v>925</v>
      </c>
      <c r="G375">
        <v>32.14</v>
      </c>
      <c r="H375" s="1">
        <v>19689156608</v>
      </c>
      <c r="I375" s="1" t="str">
        <f>VLOOKUP(H375, 'Ratings Table'!$A$2:$B$6, 2, TRUE)</f>
        <v>Mid Cap</v>
      </c>
      <c r="J375" s="1">
        <v>1407630976</v>
      </c>
      <c r="K375" s="2">
        <v>5.8000000000000003E-2</v>
      </c>
      <c r="L375" t="s">
        <v>230</v>
      </c>
      <c r="M375" t="s">
        <v>47</v>
      </c>
      <c r="N375" t="s">
        <v>19</v>
      </c>
      <c r="O375" t="str">
        <f t="shared" si="5"/>
        <v>Medium</v>
      </c>
    </row>
    <row r="376" spans="1:15" x14ac:dyDescent="0.45">
      <c r="A376" t="s">
        <v>12</v>
      </c>
      <c r="B376" t="s">
        <v>1196</v>
      </c>
      <c r="C376" t="s">
        <v>1197</v>
      </c>
      <c r="D376" t="s">
        <v>1197</v>
      </c>
      <c r="E376" t="s">
        <v>15</v>
      </c>
      <c r="F376" t="s">
        <v>1198</v>
      </c>
      <c r="G376">
        <v>182.39</v>
      </c>
      <c r="H376" s="1">
        <v>19526307840</v>
      </c>
      <c r="I376" s="1" t="str">
        <f>VLOOKUP(H376, 'Ratings Table'!$A$2:$B$6, 2, TRUE)</f>
        <v>Mid Cap</v>
      </c>
      <c r="J376" s="1">
        <v>1716966016</v>
      </c>
      <c r="K376" s="2">
        <v>0.108</v>
      </c>
      <c r="L376" t="s">
        <v>974</v>
      </c>
      <c r="M376" t="s">
        <v>571</v>
      </c>
      <c r="N376" t="s">
        <v>19</v>
      </c>
      <c r="O376" t="str">
        <f t="shared" si="5"/>
        <v>Medium</v>
      </c>
    </row>
    <row r="377" spans="1:15" x14ac:dyDescent="0.45">
      <c r="A377" t="s">
        <v>51</v>
      </c>
      <c r="B377" t="s">
        <v>1199</v>
      </c>
      <c r="C377" t="s">
        <v>1200</v>
      </c>
      <c r="D377" t="s">
        <v>1201</v>
      </c>
      <c r="E377" t="s">
        <v>61</v>
      </c>
      <c r="F377" t="s">
        <v>1202</v>
      </c>
      <c r="G377">
        <v>41.28</v>
      </c>
      <c r="H377" s="1">
        <v>19369400320</v>
      </c>
      <c r="I377" s="1" t="str">
        <f>VLOOKUP(H377, 'Ratings Table'!$A$2:$B$6, 2, TRUE)</f>
        <v>Mid Cap</v>
      </c>
      <c r="J377" s="1">
        <v>1198000000</v>
      </c>
      <c r="K377" s="2">
        <v>-8.4000000000000005E-2</v>
      </c>
      <c r="L377" t="s">
        <v>846</v>
      </c>
      <c r="M377" t="s">
        <v>847</v>
      </c>
      <c r="N377" t="s">
        <v>19</v>
      </c>
      <c r="O377" t="str">
        <f t="shared" si="5"/>
        <v>Low</v>
      </c>
    </row>
    <row r="378" spans="1:15" x14ac:dyDescent="0.45">
      <c r="A378" t="s">
        <v>51</v>
      </c>
      <c r="B378" t="s">
        <v>1203</v>
      </c>
      <c r="C378" t="s">
        <v>1204</v>
      </c>
      <c r="D378" t="s">
        <v>1204</v>
      </c>
      <c r="E378" t="s">
        <v>15</v>
      </c>
      <c r="F378" t="s">
        <v>153</v>
      </c>
      <c r="G378">
        <v>144.81</v>
      </c>
      <c r="H378" s="1">
        <v>19322431488</v>
      </c>
      <c r="I378" s="1" t="str">
        <f>VLOOKUP(H378, 'Ratings Table'!$A$2:$B$6, 2, TRUE)</f>
        <v>Mid Cap</v>
      </c>
      <c r="J378" s="1">
        <v>2056999936</v>
      </c>
      <c r="K378" s="2">
        <v>6.9000000000000006E-2</v>
      </c>
      <c r="L378" t="s">
        <v>511</v>
      </c>
      <c r="M378" t="s">
        <v>252</v>
      </c>
      <c r="N378" t="s">
        <v>19</v>
      </c>
      <c r="O378" t="str">
        <f t="shared" si="5"/>
        <v>Medium</v>
      </c>
    </row>
    <row r="379" spans="1:15" x14ac:dyDescent="0.45">
      <c r="A379" t="s">
        <v>51</v>
      </c>
      <c r="B379" t="s">
        <v>1205</v>
      </c>
      <c r="C379" t="s">
        <v>1206</v>
      </c>
      <c r="D379" t="s">
        <v>1206</v>
      </c>
      <c r="E379" t="s">
        <v>55</v>
      </c>
      <c r="F379" t="s">
        <v>485</v>
      </c>
      <c r="G379">
        <v>43.45</v>
      </c>
      <c r="H379" s="1">
        <v>19148457984</v>
      </c>
      <c r="I379" s="1" t="str">
        <f>VLOOKUP(H379, 'Ratings Table'!$A$2:$B$6, 2, TRUE)</f>
        <v>Mid Cap</v>
      </c>
      <c r="J379" s="1">
        <v>0</v>
      </c>
      <c r="K379" s="2">
        <v>-6.0999999999999999E-2</v>
      </c>
      <c r="L379" t="s">
        <v>1207</v>
      </c>
      <c r="M379" t="s">
        <v>615</v>
      </c>
      <c r="N379" t="s">
        <v>19</v>
      </c>
      <c r="O379" t="str">
        <f t="shared" si="5"/>
        <v>Low</v>
      </c>
    </row>
    <row r="380" spans="1:15" x14ac:dyDescent="0.45">
      <c r="A380" t="s">
        <v>51</v>
      </c>
      <c r="B380" t="s">
        <v>1208</v>
      </c>
      <c r="C380" t="s">
        <v>1209</v>
      </c>
      <c r="D380" t="s">
        <v>1209</v>
      </c>
      <c r="E380" t="s">
        <v>67</v>
      </c>
      <c r="F380" t="s">
        <v>187</v>
      </c>
      <c r="G380">
        <v>228.61</v>
      </c>
      <c r="H380" s="1">
        <v>19120779264</v>
      </c>
      <c r="I380" s="1" t="str">
        <f>VLOOKUP(H380, 'Ratings Table'!$A$2:$B$6, 2, TRUE)</f>
        <v>Mid Cap</v>
      </c>
      <c r="J380" s="1">
        <v>1673500032</v>
      </c>
      <c r="K380" s="2">
        <v>7.3999999999999996E-2</v>
      </c>
      <c r="L380" t="s">
        <v>729</v>
      </c>
      <c r="M380" t="s">
        <v>122</v>
      </c>
      <c r="N380" t="s">
        <v>19</v>
      </c>
      <c r="O380" t="str">
        <f t="shared" si="5"/>
        <v>Medium</v>
      </c>
    </row>
    <row r="381" spans="1:15" x14ac:dyDescent="0.45">
      <c r="A381" t="s">
        <v>12</v>
      </c>
      <c r="B381" t="s">
        <v>1210</v>
      </c>
      <c r="C381" t="s">
        <v>1211</v>
      </c>
      <c r="D381" t="s">
        <v>1211</v>
      </c>
      <c r="E381" t="s">
        <v>15</v>
      </c>
      <c r="F381" t="s">
        <v>26</v>
      </c>
      <c r="G381">
        <v>198.84</v>
      </c>
      <c r="H381" s="1">
        <v>19108524032</v>
      </c>
      <c r="I381" s="1" t="str">
        <f>VLOOKUP(H381, 'Ratings Table'!$A$2:$B$6, 2, TRUE)</f>
        <v>Mid Cap</v>
      </c>
      <c r="J381" s="1">
        <v>1089200000</v>
      </c>
      <c r="K381" s="2">
        <v>3.7999999999999999E-2</v>
      </c>
      <c r="L381" t="s">
        <v>511</v>
      </c>
      <c r="M381" t="s">
        <v>252</v>
      </c>
      <c r="N381" t="s">
        <v>19</v>
      </c>
      <c r="O381" t="str">
        <f t="shared" si="5"/>
        <v>Low</v>
      </c>
    </row>
    <row r="382" spans="1:15" x14ac:dyDescent="0.45">
      <c r="A382" t="s">
        <v>51</v>
      </c>
      <c r="B382" t="s">
        <v>1212</v>
      </c>
      <c r="C382" t="s">
        <v>1213</v>
      </c>
      <c r="D382" t="s">
        <v>1213</v>
      </c>
      <c r="E382" t="s">
        <v>31</v>
      </c>
      <c r="F382" t="s">
        <v>1009</v>
      </c>
      <c r="G382">
        <v>54.45</v>
      </c>
      <c r="H382" s="1">
        <v>18916366336</v>
      </c>
      <c r="I382" s="1" t="str">
        <f>VLOOKUP(H382, 'Ratings Table'!$A$2:$B$6, 2, TRUE)</f>
        <v>Mid Cap</v>
      </c>
      <c r="J382" s="1">
        <v>1955000064</v>
      </c>
      <c r="K382" s="2">
        <v>1.6E-2</v>
      </c>
      <c r="L382" t="s">
        <v>546</v>
      </c>
      <c r="M382" t="s">
        <v>481</v>
      </c>
      <c r="N382" t="s">
        <v>19</v>
      </c>
      <c r="O382" t="str">
        <f t="shared" si="5"/>
        <v>Low</v>
      </c>
    </row>
    <row r="383" spans="1:15" x14ac:dyDescent="0.45">
      <c r="A383" t="s">
        <v>51</v>
      </c>
      <c r="B383" t="s">
        <v>1214</v>
      </c>
      <c r="C383" t="s">
        <v>1215</v>
      </c>
      <c r="D383" t="s">
        <v>1215</v>
      </c>
      <c r="E383" t="s">
        <v>386</v>
      </c>
      <c r="F383" t="s">
        <v>925</v>
      </c>
      <c r="G383">
        <v>283.76</v>
      </c>
      <c r="H383" s="1">
        <v>18898388992</v>
      </c>
      <c r="I383" s="1" t="str">
        <f>VLOOKUP(H383, 'Ratings Table'!$A$2:$B$6, 2, TRUE)</f>
        <v>Mid Cap</v>
      </c>
      <c r="J383" s="1">
        <v>1109452032</v>
      </c>
      <c r="K383" s="2">
        <v>7.5999999999999998E-2</v>
      </c>
      <c r="L383" t="s">
        <v>1216</v>
      </c>
      <c r="M383" t="s">
        <v>18</v>
      </c>
      <c r="N383" t="s">
        <v>19</v>
      </c>
      <c r="O383" t="str">
        <f t="shared" si="5"/>
        <v>Medium</v>
      </c>
    </row>
    <row r="384" spans="1:15" x14ac:dyDescent="0.45">
      <c r="A384" t="s">
        <v>12</v>
      </c>
      <c r="B384" t="s">
        <v>1217</v>
      </c>
      <c r="C384" t="s">
        <v>1218</v>
      </c>
      <c r="D384" t="s">
        <v>1218</v>
      </c>
      <c r="E384" t="s">
        <v>67</v>
      </c>
      <c r="F384" t="s">
        <v>194</v>
      </c>
      <c r="G384">
        <v>266.57</v>
      </c>
      <c r="H384" s="1">
        <v>18698500096</v>
      </c>
      <c r="I384" s="1" t="str">
        <f>VLOOKUP(H384, 'Ratings Table'!$A$2:$B$6, 2, TRUE)</f>
        <v>Mid Cap</v>
      </c>
      <c r="J384" s="1">
        <v>410600000</v>
      </c>
      <c r="K384" s="2">
        <v>0.25700000000000001</v>
      </c>
      <c r="L384" t="s">
        <v>1219</v>
      </c>
      <c r="M384" t="s">
        <v>81</v>
      </c>
      <c r="N384" t="s">
        <v>19</v>
      </c>
      <c r="O384" t="str">
        <f t="shared" si="5"/>
        <v>High</v>
      </c>
    </row>
    <row r="385" spans="1:15" x14ac:dyDescent="0.45">
      <c r="A385" t="s">
        <v>12</v>
      </c>
      <c r="B385" t="s">
        <v>1220</v>
      </c>
      <c r="C385" t="s">
        <v>1221</v>
      </c>
      <c r="D385" t="s">
        <v>1221</v>
      </c>
      <c r="E385" t="s">
        <v>67</v>
      </c>
      <c r="F385" t="s">
        <v>207</v>
      </c>
      <c r="G385">
        <v>93.44</v>
      </c>
      <c r="H385" s="1">
        <v>18649036800</v>
      </c>
      <c r="I385" s="1" t="str">
        <f>VLOOKUP(H385, 'Ratings Table'!$A$2:$B$6, 2, TRUE)</f>
        <v>Mid Cap</v>
      </c>
      <c r="J385" s="1">
        <v>1023000000</v>
      </c>
      <c r="K385" s="2">
        <v>7.8E-2</v>
      </c>
      <c r="L385" t="s">
        <v>140</v>
      </c>
      <c r="M385" t="s">
        <v>18</v>
      </c>
      <c r="N385" t="s">
        <v>19</v>
      </c>
      <c r="O385" t="str">
        <f t="shared" si="5"/>
        <v>Medium</v>
      </c>
    </row>
    <row r="386" spans="1:15" x14ac:dyDescent="0.45">
      <c r="A386" t="s">
        <v>12</v>
      </c>
      <c r="B386" t="s">
        <v>1222</v>
      </c>
      <c r="C386" t="s">
        <v>1223</v>
      </c>
      <c r="D386" t="s">
        <v>1223</v>
      </c>
      <c r="E386" t="s">
        <v>15</v>
      </c>
      <c r="F386" t="s">
        <v>275</v>
      </c>
      <c r="G386">
        <v>31.59</v>
      </c>
      <c r="H386" s="1">
        <v>18497998848</v>
      </c>
      <c r="I386" s="1" t="str">
        <f>VLOOKUP(H386, 'Ratings Table'!$A$2:$B$6, 2, TRUE)</f>
        <v>Mid Cap</v>
      </c>
      <c r="J386" s="1">
        <v>1304590720</v>
      </c>
      <c r="K386" s="2">
        <v>1.43</v>
      </c>
      <c r="L386" t="s">
        <v>150</v>
      </c>
      <c r="M386" t="s">
        <v>18</v>
      </c>
      <c r="N386" t="s">
        <v>19</v>
      </c>
      <c r="O386" t="str">
        <f t="shared" si="5"/>
        <v>High</v>
      </c>
    </row>
    <row r="387" spans="1:15" x14ac:dyDescent="0.45">
      <c r="A387" t="s">
        <v>12</v>
      </c>
      <c r="B387" t="s">
        <v>1224</v>
      </c>
      <c r="C387" t="s">
        <v>1225</v>
      </c>
      <c r="D387" t="s">
        <v>1226</v>
      </c>
      <c r="E387" t="s">
        <v>15</v>
      </c>
      <c r="F387" t="s">
        <v>275</v>
      </c>
      <c r="G387">
        <v>87.31</v>
      </c>
      <c r="H387" s="1">
        <v>18468683776</v>
      </c>
      <c r="I387" s="1" t="str">
        <f>VLOOKUP(H387, 'Ratings Table'!$A$2:$B$6, 2, TRUE)</f>
        <v>Mid Cap</v>
      </c>
      <c r="J387" s="1">
        <v>1211000064</v>
      </c>
      <c r="K387" s="2">
        <v>0.49099999999999999</v>
      </c>
      <c r="L387" t="s">
        <v>1227</v>
      </c>
      <c r="N387" t="s">
        <v>1227</v>
      </c>
      <c r="O387" t="str">
        <f t="shared" ref="O387:O450" si="6">IF(K387&gt;0.15, "High", IF(K387&gt;0.05, "Medium", "Low"))</f>
        <v>High</v>
      </c>
    </row>
    <row r="388" spans="1:15" x14ac:dyDescent="0.45">
      <c r="A388" t="s">
        <v>51</v>
      </c>
      <c r="B388" t="s">
        <v>1228</v>
      </c>
      <c r="C388" t="s">
        <v>1229</v>
      </c>
      <c r="D388" t="s">
        <v>1230</v>
      </c>
      <c r="E388" t="s">
        <v>386</v>
      </c>
      <c r="F388" t="s">
        <v>925</v>
      </c>
      <c r="G388">
        <v>153.4</v>
      </c>
      <c r="H388" s="1">
        <v>18401249280</v>
      </c>
      <c r="I388" s="1" t="str">
        <f>VLOOKUP(H388, 'Ratings Table'!$A$2:$B$6, 2, TRUE)</f>
        <v>Mid Cap</v>
      </c>
      <c r="J388" s="1">
        <v>1247618048</v>
      </c>
      <c r="K388" s="2">
        <v>1.7000000000000001E-2</v>
      </c>
      <c r="L388" t="s">
        <v>1231</v>
      </c>
      <c r="M388" t="s">
        <v>481</v>
      </c>
      <c r="N388" t="s">
        <v>19</v>
      </c>
      <c r="O388" t="str">
        <f t="shared" si="6"/>
        <v>Low</v>
      </c>
    </row>
    <row r="389" spans="1:15" x14ac:dyDescent="0.45">
      <c r="A389" t="s">
        <v>51</v>
      </c>
      <c r="B389" t="s">
        <v>1232</v>
      </c>
      <c r="C389" t="s">
        <v>1233</v>
      </c>
      <c r="D389" t="s">
        <v>1233</v>
      </c>
      <c r="E389" t="s">
        <v>55</v>
      </c>
      <c r="F389" t="s">
        <v>255</v>
      </c>
      <c r="G389">
        <v>483.52</v>
      </c>
      <c r="H389" s="1">
        <v>18368344064</v>
      </c>
      <c r="I389" s="1" t="str">
        <f>VLOOKUP(H389, 'Ratings Table'!$A$2:$B$6, 2, TRUE)</f>
        <v>Mid Cap</v>
      </c>
      <c r="J389" s="1">
        <v>831163008</v>
      </c>
      <c r="K389" s="2">
        <v>4.9000000000000002E-2</v>
      </c>
      <c r="L389" t="s">
        <v>240</v>
      </c>
      <c r="M389" t="s">
        <v>204</v>
      </c>
      <c r="N389" t="s">
        <v>19</v>
      </c>
      <c r="O389" t="str">
        <f t="shared" si="6"/>
        <v>Low</v>
      </c>
    </row>
    <row r="390" spans="1:15" x14ac:dyDescent="0.45">
      <c r="A390" t="s">
        <v>51</v>
      </c>
      <c r="B390" t="s">
        <v>1234</v>
      </c>
      <c r="C390" t="s">
        <v>1235</v>
      </c>
      <c r="D390" t="s">
        <v>1235</v>
      </c>
      <c r="E390" t="s">
        <v>264</v>
      </c>
      <c r="F390" t="s">
        <v>681</v>
      </c>
      <c r="G390">
        <v>90.45</v>
      </c>
      <c r="H390" s="1">
        <v>18322094080</v>
      </c>
      <c r="I390" s="1" t="str">
        <f>VLOOKUP(H390, 'Ratings Table'!$A$2:$B$6, 2, TRUE)</f>
        <v>Mid Cap</v>
      </c>
      <c r="J390" s="1">
        <v>2192999936</v>
      </c>
      <c r="K390" s="2">
        <v>-9.0999999999999998E-2</v>
      </c>
      <c r="L390" t="s">
        <v>326</v>
      </c>
      <c r="M390" t="s">
        <v>47</v>
      </c>
      <c r="N390" t="s">
        <v>19</v>
      </c>
      <c r="O390" t="str">
        <f t="shared" si="6"/>
        <v>Low</v>
      </c>
    </row>
    <row r="391" spans="1:15" x14ac:dyDescent="0.45">
      <c r="A391" t="s">
        <v>51</v>
      </c>
      <c r="B391" t="s">
        <v>1236</v>
      </c>
      <c r="C391" t="s">
        <v>1237</v>
      </c>
      <c r="D391" t="s">
        <v>1237</v>
      </c>
      <c r="E391" t="s">
        <v>31</v>
      </c>
      <c r="F391" t="s">
        <v>531</v>
      </c>
      <c r="G391">
        <v>85.55</v>
      </c>
      <c r="H391" s="1">
        <v>18290247680</v>
      </c>
      <c r="I391" s="1" t="str">
        <f>VLOOKUP(H391, 'Ratings Table'!$A$2:$B$6, 2, TRUE)</f>
        <v>Mid Cap</v>
      </c>
      <c r="J391" s="1">
        <v>2673999872</v>
      </c>
      <c r="K391" s="2">
        <v>-3.1E-2</v>
      </c>
      <c r="L391" t="s">
        <v>1238</v>
      </c>
      <c r="M391" t="s">
        <v>95</v>
      </c>
      <c r="N391" t="s">
        <v>19</v>
      </c>
      <c r="O391" t="str">
        <f t="shared" si="6"/>
        <v>Low</v>
      </c>
    </row>
    <row r="392" spans="1:15" x14ac:dyDescent="0.45">
      <c r="A392" t="s">
        <v>51</v>
      </c>
      <c r="B392" t="s">
        <v>1239</v>
      </c>
      <c r="C392" t="s">
        <v>1240</v>
      </c>
      <c r="D392" t="s">
        <v>1241</v>
      </c>
      <c r="E392" t="s">
        <v>215</v>
      </c>
      <c r="F392" t="s">
        <v>1242</v>
      </c>
      <c r="G392">
        <v>343.65</v>
      </c>
      <c r="H392" s="1">
        <v>18038120448</v>
      </c>
      <c r="I392" s="1" t="str">
        <f>VLOOKUP(H392, 'Ratings Table'!$A$2:$B$6, 2, TRUE)</f>
        <v>Mid Cap</v>
      </c>
      <c r="J392" s="1">
        <v>1480000000</v>
      </c>
      <c r="K392" s="2">
        <v>-5.0000000000000001E-3</v>
      </c>
      <c r="L392" t="s">
        <v>1243</v>
      </c>
      <c r="M392" t="s">
        <v>338</v>
      </c>
      <c r="N392" t="s">
        <v>19</v>
      </c>
      <c r="O392" t="str">
        <f t="shared" si="6"/>
        <v>Low</v>
      </c>
    </row>
    <row r="393" spans="1:15" x14ac:dyDescent="0.45">
      <c r="A393" t="s">
        <v>51</v>
      </c>
      <c r="B393" t="s">
        <v>1244</v>
      </c>
      <c r="C393" t="s">
        <v>1245</v>
      </c>
      <c r="D393" t="s">
        <v>1245</v>
      </c>
      <c r="E393" t="s">
        <v>55</v>
      </c>
      <c r="F393" t="s">
        <v>282</v>
      </c>
      <c r="G393">
        <v>83.19</v>
      </c>
      <c r="H393" s="1">
        <v>18017040384</v>
      </c>
      <c r="I393" s="1" t="str">
        <f>VLOOKUP(H393, 'Ratings Table'!$A$2:$B$6, 2, TRUE)</f>
        <v>Mid Cap</v>
      </c>
      <c r="J393" s="1">
        <v>3233999872</v>
      </c>
      <c r="K393" s="2">
        <v>0.13800000000000001</v>
      </c>
      <c r="L393" t="s">
        <v>75</v>
      </c>
      <c r="M393" t="s">
        <v>76</v>
      </c>
      <c r="N393" t="s">
        <v>19</v>
      </c>
      <c r="O393" t="str">
        <f t="shared" si="6"/>
        <v>Medium</v>
      </c>
    </row>
    <row r="394" spans="1:15" x14ac:dyDescent="0.45">
      <c r="A394" t="s">
        <v>12</v>
      </c>
      <c r="B394" t="s">
        <v>1246</v>
      </c>
      <c r="C394" t="s">
        <v>1247</v>
      </c>
      <c r="D394" t="s">
        <v>1248</v>
      </c>
      <c r="E394" t="s">
        <v>55</v>
      </c>
      <c r="F394" t="s">
        <v>169</v>
      </c>
      <c r="G394">
        <v>77.3</v>
      </c>
      <c r="H394" s="1">
        <v>17680521216</v>
      </c>
      <c r="I394" s="1" t="str">
        <f>VLOOKUP(H394, 'Ratings Table'!$A$2:$B$6, 2, TRUE)</f>
        <v>Mid Cap</v>
      </c>
      <c r="J394" s="1">
        <v>-15100000</v>
      </c>
      <c r="K394" s="2">
        <v>-0.34499999999999997</v>
      </c>
      <c r="L394" t="s">
        <v>1249</v>
      </c>
      <c r="M394" t="s">
        <v>1250</v>
      </c>
      <c r="N394" t="s">
        <v>19</v>
      </c>
      <c r="O394" t="str">
        <f t="shared" si="6"/>
        <v>Low</v>
      </c>
    </row>
    <row r="395" spans="1:15" x14ac:dyDescent="0.45">
      <c r="A395" t="s">
        <v>12</v>
      </c>
      <c r="B395" t="s">
        <v>1251</v>
      </c>
      <c r="C395" t="s">
        <v>1252</v>
      </c>
      <c r="D395" t="s">
        <v>1252</v>
      </c>
      <c r="E395" t="s">
        <v>180</v>
      </c>
      <c r="F395" t="s">
        <v>1012</v>
      </c>
      <c r="G395">
        <v>115.69</v>
      </c>
      <c r="H395" s="1">
        <v>17613223936</v>
      </c>
      <c r="I395" s="1" t="str">
        <f>VLOOKUP(H395, 'Ratings Table'!$A$2:$B$6, 2, TRUE)</f>
        <v>Mid Cap</v>
      </c>
      <c r="J395" s="1">
        <v>2689149952</v>
      </c>
      <c r="K395" s="2">
        <v>-5.3999999999999999E-2</v>
      </c>
      <c r="L395" t="s">
        <v>1253</v>
      </c>
      <c r="M395" t="s">
        <v>70</v>
      </c>
      <c r="N395" t="s">
        <v>19</v>
      </c>
      <c r="O395" t="str">
        <f t="shared" si="6"/>
        <v>Low</v>
      </c>
    </row>
    <row r="396" spans="1:15" x14ac:dyDescent="0.45">
      <c r="A396" t="s">
        <v>12</v>
      </c>
      <c r="B396" t="s">
        <v>1254</v>
      </c>
      <c r="C396" t="s">
        <v>1255</v>
      </c>
      <c r="D396" t="s">
        <v>1255</v>
      </c>
      <c r="E396" t="s">
        <v>15</v>
      </c>
      <c r="F396" t="s">
        <v>778</v>
      </c>
      <c r="G396">
        <v>71.64</v>
      </c>
      <c r="H396" s="1">
        <v>17495060480</v>
      </c>
      <c r="I396" s="1" t="str">
        <f>VLOOKUP(H396, 'Ratings Table'!$A$2:$B$6, 2, TRUE)</f>
        <v>Mid Cap</v>
      </c>
      <c r="J396" s="1">
        <v>737699968</v>
      </c>
      <c r="K396" s="2">
        <v>-8.5000000000000006E-2</v>
      </c>
      <c r="L396" t="s">
        <v>1256</v>
      </c>
      <c r="M396" t="s">
        <v>212</v>
      </c>
      <c r="N396" t="s">
        <v>19</v>
      </c>
      <c r="O396" t="str">
        <f t="shared" si="6"/>
        <v>Low</v>
      </c>
    </row>
    <row r="397" spans="1:15" x14ac:dyDescent="0.45">
      <c r="A397" t="s">
        <v>51</v>
      </c>
      <c r="B397" t="s">
        <v>1257</v>
      </c>
      <c r="C397" t="s">
        <v>1258</v>
      </c>
      <c r="D397" t="s">
        <v>1258</v>
      </c>
      <c r="E397" t="s">
        <v>36</v>
      </c>
      <c r="F397" t="s">
        <v>1259</v>
      </c>
      <c r="G397">
        <v>88.86</v>
      </c>
      <c r="H397" s="1">
        <v>17453082624</v>
      </c>
      <c r="I397" s="1" t="str">
        <f>VLOOKUP(H397, 'Ratings Table'!$A$2:$B$6, 2, TRUE)</f>
        <v>Mid Cap</v>
      </c>
      <c r="J397" s="1">
        <v>2420600064</v>
      </c>
      <c r="K397" s="2">
        <v>8.5000000000000006E-2</v>
      </c>
      <c r="L397" t="s">
        <v>75</v>
      </c>
      <c r="M397" t="s">
        <v>76</v>
      </c>
      <c r="N397" t="s">
        <v>19</v>
      </c>
      <c r="O397" t="str">
        <f t="shared" si="6"/>
        <v>Medium</v>
      </c>
    </row>
    <row r="398" spans="1:15" x14ac:dyDescent="0.45">
      <c r="A398" t="s">
        <v>51</v>
      </c>
      <c r="B398" t="s">
        <v>1260</v>
      </c>
      <c r="C398" t="s">
        <v>1261</v>
      </c>
      <c r="D398" t="s">
        <v>1261</v>
      </c>
      <c r="E398" t="s">
        <v>88</v>
      </c>
      <c r="F398" t="s">
        <v>325</v>
      </c>
      <c r="G398">
        <v>23.68</v>
      </c>
      <c r="H398" s="1">
        <v>17439016960</v>
      </c>
      <c r="I398" s="1" t="str">
        <f>VLOOKUP(H398, 'Ratings Table'!$A$2:$B$6, 2, TRUE)</f>
        <v>Mid Cap</v>
      </c>
      <c r="J398" s="1">
        <v>3448999936</v>
      </c>
      <c r="K398" s="2">
        <v>-0.05</v>
      </c>
      <c r="L398" t="s">
        <v>326</v>
      </c>
      <c r="M398" t="s">
        <v>47</v>
      </c>
      <c r="N398" t="s">
        <v>19</v>
      </c>
      <c r="O398" t="str">
        <f t="shared" si="6"/>
        <v>Low</v>
      </c>
    </row>
    <row r="399" spans="1:15" x14ac:dyDescent="0.45">
      <c r="A399" t="s">
        <v>51</v>
      </c>
      <c r="B399" t="s">
        <v>1262</v>
      </c>
      <c r="C399" t="s">
        <v>1263</v>
      </c>
      <c r="D399" t="s">
        <v>1263</v>
      </c>
      <c r="E399" t="s">
        <v>61</v>
      </c>
      <c r="F399" t="s">
        <v>850</v>
      </c>
      <c r="G399">
        <v>31.68</v>
      </c>
      <c r="H399" s="1">
        <v>17392732160</v>
      </c>
      <c r="I399" s="1" t="str">
        <f>VLOOKUP(H399, 'Ratings Table'!$A$2:$B$6, 2, TRUE)</f>
        <v>Mid Cap</v>
      </c>
      <c r="J399" s="1">
        <v>1353831040</v>
      </c>
      <c r="K399" s="2">
        <v>-2.1999999999999999E-2</v>
      </c>
      <c r="L399" t="s">
        <v>46</v>
      </c>
      <c r="M399" t="s">
        <v>95</v>
      </c>
      <c r="N399" t="s">
        <v>19</v>
      </c>
      <c r="O399" t="str">
        <f t="shared" si="6"/>
        <v>Low</v>
      </c>
    </row>
    <row r="400" spans="1:15" x14ac:dyDescent="0.45">
      <c r="A400" t="s">
        <v>51</v>
      </c>
      <c r="B400" t="s">
        <v>1264</v>
      </c>
      <c r="C400" t="s">
        <v>1265</v>
      </c>
      <c r="D400" t="s">
        <v>1266</v>
      </c>
      <c r="E400" t="s">
        <v>386</v>
      </c>
      <c r="F400" t="s">
        <v>1267</v>
      </c>
      <c r="G400">
        <v>99.17</v>
      </c>
      <c r="H400" s="1">
        <v>17331146752</v>
      </c>
      <c r="I400" s="1" t="str">
        <f>VLOOKUP(H400, 'Ratings Table'!$A$2:$B$6, 2, TRUE)</f>
        <v>Mid Cap</v>
      </c>
      <c r="J400" s="1">
        <v>1905123968</v>
      </c>
      <c r="K400" s="2">
        <v>0.109</v>
      </c>
      <c r="L400" t="s">
        <v>1268</v>
      </c>
      <c r="M400" t="s">
        <v>18</v>
      </c>
      <c r="N400" t="s">
        <v>19</v>
      </c>
      <c r="O400" t="str">
        <f t="shared" si="6"/>
        <v>Medium</v>
      </c>
    </row>
    <row r="401" spans="1:15" x14ac:dyDescent="0.45">
      <c r="A401" t="s">
        <v>51</v>
      </c>
      <c r="B401" t="s">
        <v>1269</v>
      </c>
      <c r="C401" t="s">
        <v>1270</v>
      </c>
      <c r="D401" t="s">
        <v>1270</v>
      </c>
      <c r="E401" t="s">
        <v>215</v>
      </c>
      <c r="F401" t="s">
        <v>429</v>
      </c>
      <c r="G401">
        <v>150.5</v>
      </c>
      <c r="H401" s="1">
        <v>17320292352</v>
      </c>
      <c r="I401" s="1" t="str">
        <f>VLOOKUP(H401, 'Ratings Table'!$A$2:$B$6, 2, TRUE)</f>
        <v>Mid Cap</v>
      </c>
      <c r="J401" s="1">
        <v>2349128960</v>
      </c>
      <c r="K401" s="2">
        <v>-6.7000000000000004E-2</v>
      </c>
      <c r="L401" t="s">
        <v>227</v>
      </c>
      <c r="M401" t="s">
        <v>47</v>
      </c>
      <c r="N401" t="s">
        <v>19</v>
      </c>
      <c r="O401" t="str">
        <f t="shared" si="6"/>
        <v>Low</v>
      </c>
    </row>
    <row r="402" spans="1:15" x14ac:dyDescent="0.45">
      <c r="A402" t="s">
        <v>12</v>
      </c>
      <c r="B402" t="s">
        <v>1271</v>
      </c>
      <c r="C402" t="s">
        <v>1272</v>
      </c>
      <c r="D402" t="s">
        <v>1273</v>
      </c>
      <c r="E402" t="s">
        <v>215</v>
      </c>
      <c r="F402" t="s">
        <v>361</v>
      </c>
      <c r="G402">
        <v>170.23</v>
      </c>
      <c r="H402" s="1">
        <v>17164290048</v>
      </c>
      <c r="I402" s="1" t="str">
        <f>VLOOKUP(H402, 'Ratings Table'!$A$2:$B$6, 2, TRUE)</f>
        <v>Mid Cap</v>
      </c>
      <c r="J402" s="1">
        <v>1577556992</v>
      </c>
      <c r="K402" s="2">
        <v>-0.03</v>
      </c>
      <c r="L402" t="s">
        <v>1274</v>
      </c>
      <c r="M402" t="s">
        <v>64</v>
      </c>
      <c r="N402" t="s">
        <v>19</v>
      </c>
      <c r="O402" t="str">
        <f t="shared" si="6"/>
        <v>Low</v>
      </c>
    </row>
    <row r="403" spans="1:15" x14ac:dyDescent="0.45">
      <c r="A403" t="s">
        <v>12</v>
      </c>
      <c r="B403" t="s">
        <v>1275</v>
      </c>
      <c r="C403" t="s">
        <v>1276</v>
      </c>
      <c r="D403" t="s">
        <v>1276</v>
      </c>
      <c r="E403" t="s">
        <v>15</v>
      </c>
      <c r="F403" t="s">
        <v>26</v>
      </c>
      <c r="G403">
        <v>27.83</v>
      </c>
      <c r="H403" s="1">
        <v>17151517696</v>
      </c>
      <c r="I403" s="1" t="str">
        <f>VLOOKUP(H403, 'Ratings Table'!$A$2:$B$6, 2, TRUE)</f>
        <v>Mid Cap</v>
      </c>
      <c r="J403" s="1">
        <v>1808999936</v>
      </c>
      <c r="K403" s="2">
        <v>3.1E-2</v>
      </c>
      <c r="L403" t="s">
        <v>974</v>
      </c>
      <c r="M403" t="s">
        <v>571</v>
      </c>
      <c r="N403" t="s">
        <v>19</v>
      </c>
      <c r="O403" t="str">
        <f t="shared" si="6"/>
        <v>Low</v>
      </c>
    </row>
    <row r="404" spans="1:15" x14ac:dyDescent="0.45">
      <c r="A404" t="s">
        <v>51</v>
      </c>
      <c r="B404" t="s">
        <v>1277</v>
      </c>
      <c r="C404" t="s">
        <v>1278</v>
      </c>
      <c r="D404" t="s">
        <v>1278</v>
      </c>
      <c r="E404" t="s">
        <v>67</v>
      </c>
      <c r="F404" t="s">
        <v>187</v>
      </c>
      <c r="G404">
        <v>153.1</v>
      </c>
      <c r="H404" s="1">
        <v>17088257024</v>
      </c>
      <c r="I404" s="1" t="str">
        <f>VLOOKUP(H404, 'Ratings Table'!$A$2:$B$6, 2, TRUE)</f>
        <v>Mid Cap</v>
      </c>
      <c r="J404" s="1">
        <v>1804999936</v>
      </c>
      <c r="K404" s="2">
        <v>8.4000000000000005E-2</v>
      </c>
      <c r="L404" t="s">
        <v>1279</v>
      </c>
      <c r="M404" t="s">
        <v>118</v>
      </c>
      <c r="N404" t="s">
        <v>19</v>
      </c>
      <c r="O404" t="str">
        <f t="shared" si="6"/>
        <v>Medium</v>
      </c>
    </row>
    <row r="405" spans="1:15" x14ac:dyDescent="0.45">
      <c r="A405" t="s">
        <v>51</v>
      </c>
      <c r="B405" t="s">
        <v>1280</v>
      </c>
      <c r="C405" t="s">
        <v>1281</v>
      </c>
      <c r="D405" t="s">
        <v>1281</v>
      </c>
      <c r="E405" t="s">
        <v>55</v>
      </c>
      <c r="F405" t="s">
        <v>485</v>
      </c>
      <c r="G405">
        <v>17.09</v>
      </c>
      <c r="H405" s="1">
        <v>16941026304</v>
      </c>
      <c r="I405" s="1" t="str">
        <f>VLOOKUP(H405, 'Ratings Table'!$A$2:$B$6, 2, TRUE)</f>
        <v>Mid Cap</v>
      </c>
      <c r="J405" s="1">
        <v>0</v>
      </c>
      <c r="K405" s="2">
        <v>-0.60199999999999998</v>
      </c>
      <c r="L405" t="s">
        <v>412</v>
      </c>
      <c r="M405" t="s">
        <v>104</v>
      </c>
      <c r="N405" t="s">
        <v>19</v>
      </c>
      <c r="O405" t="str">
        <f t="shared" si="6"/>
        <v>Low</v>
      </c>
    </row>
    <row r="406" spans="1:15" x14ac:dyDescent="0.45">
      <c r="A406" t="s">
        <v>51</v>
      </c>
      <c r="B406" t="s">
        <v>1282</v>
      </c>
      <c r="C406" t="s">
        <v>1283</v>
      </c>
      <c r="D406" t="s">
        <v>1284</v>
      </c>
      <c r="E406" t="s">
        <v>264</v>
      </c>
      <c r="F406" t="s">
        <v>1136</v>
      </c>
      <c r="G406">
        <v>36.17</v>
      </c>
      <c r="H406" s="1">
        <v>16883395584</v>
      </c>
      <c r="I406" s="1" t="str">
        <f>VLOOKUP(H406, 'Ratings Table'!$A$2:$B$6, 2, TRUE)</f>
        <v>Mid Cap</v>
      </c>
      <c r="J406" s="1">
        <v>2324999936</v>
      </c>
      <c r="K406" s="2">
        <v>4.8000000000000001E-2</v>
      </c>
      <c r="L406" t="s">
        <v>1285</v>
      </c>
      <c r="M406" t="s">
        <v>70</v>
      </c>
      <c r="N406" t="s">
        <v>19</v>
      </c>
      <c r="O406" t="str">
        <f t="shared" si="6"/>
        <v>Low</v>
      </c>
    </row>
    <row r="407" spans="1:15" x14ac:dyDescent="0.45">
      <c r="A407" t="s">
        <v>51</v>
      </c>
      <c r="B407" t="s">
        <v>1286</v>
      </c>
      <c r="C407" t="s">
        <v>1287</v>
      </c>
      <c r="D407" t="s">
        <v>1288</v>
      </c>
      <c r="E407" t="s">
        <v>67</v>
      </c>
      <c r="F407" t="s">
        <v>93</v>
      </c>
      <c r="G407">
        <v>294.73</v>
      </c>
      <c r="H407" s="1">
        <v>16858556416</v>
      </c>
      <c r="I407" s="1" t="str">
        <f>VLOOKUP(H407, 'Ratings Table'!$A$2:$B$6, 2, TRUE)</f>
        <v>Mid Cap</v>
      </c>
      <c r="J407" s="1">
        <v>1814000000</v>
      </c>
      <c r="K407" s="2">
        <v>0.17399999999999999</v>
      </c>
      <c r="L407" t="s">
        <v>1289</v>
      </c>
      <c r="M407" t="s">
        <v>18</v>
      </c>
      <c r="N407" t="s">
        <v>19</v>
      </c>
      <c r="O407" t="str">
        <f t="shared" si="6"/>
        <v>High</v>
      </c>
    </row>
    <row r="408" spans="1:15" x14ac:dyDescent="0.45">
      <c r="A408" t="s">
        <v>51</v>
      </c>
      <c r="B408" t="s">
        <v>1290</v>
      </c>
      <c r="C408" t="s">
        <v>1291</v>
      </c>
      <c r="D408" t="s">
        <v>1292</v>
      </c>
      <c r="E408" t="s">
        <v>215</v>
      </c>
      <c r="F408" t="s">
        <v>308</v>
      </c>
      <c r="G408">
        <v>101.95</v>
      </c>
      <c r="H408" s="1">
        <v>16845300736</v>
      </c>
      <c r="I408" s="1" t="str">
        <f>VLOOKUP(H408, 'Ratings Table'!$A$2:$B$6, 2, TRUE)</f>
        <v>Mid Cap</v>
      </c>
      <c r="J408" s="1">
        <v>978700032</v>
      </c>
      <c r="K408" s="2">
        <v>-1.4999999999999999E-2</v>
      </c>
      <c r="L408" t="s">
        <v>912</v>
      </c>
      <c r="N408" t="s">
        <v>183</v>
      </c>
      <c r="O408" t="str">
        <f t="shared" si="6"/>
        <v>Low</v>
      </c>
    </row>
    <row r="409" spans="1:15" x14ac:dyDescent="0.45">
      <c r="A409" t="s">
        <v>51</v>
      </c>
      <c r="B409" t="s">
        <v>1293</v>
      </c>
      <c r="C409" t="s">
        <v>1294</v>
      </c>
      <c r="D409" t="s">
        <v>1294</v>
      </c>
      <c r="E409" t="s">
        <v>215</v>
      </c>
      <c r="F409" t="s">
        <v>673</v>
      </c>
      <c r="G409">
        <v>135.75</v>
      </c>
      <c r="H409" s="1">
        <v>16835307520</v>
      </c>
      <c r="I409" s="1" t="str">
        <f>VLOOKUP(H409, 'Ratings Table'!$A$2:$B$6, 2, TRUE)</f>
        <v>Mid Cap</v>
      </c>
      <c r="J409" s="1">
        <v>1476304000</v>
      </c>
      <c r="K409" s="2">
        <v>1.0999999999999999E-2</v>
      </c>
      <c r="L409" t="s">
        <v>230</v>
      </c>
      <c r="M409" t="s">
        <v>47</v>
      </c>
      <c r="N409" t="s">
        <v>19</v>
      </c>
      <c r="O409" t="str">
        <f t="shared" si="6"/>
        <v>Low</v>
      </c>
    </row>
    <row r="410" spans="1:15" x14ac:dyDescent="0.45">
      <c r="A410" t="s">
        <v>51</v>
      </c>
      <c r="B410" t="s">
        <v>1295</v>
      </c>
      <c r="C410" t="s">
        <v>1296</v>
      </c>
      <c r="D410" t="s">
        <v>1296</v>
      </c>
      <c r="E410" t="s">
        <v>61</v>
      </c>
      <c r="F410" t="s">
        <v>62</v>
      </c>
      <c r="G410">
        <v>76.400000000000006</v>
      </c>
      <c r="H410" s="1">
        <v>16802347008</v>
      </c>
      <c r="I410" s="1" t="str">
        <f>VLOOKUP(H410, 'Ratings Table'!$A$2:$B$6, 2, TRUE)</f>
        <v>Mid Cap</v>
      </c>
      <c r="J410" s="1">
        <v>3025478912</v>
      </c>
      <c r="K410" s="2">
        <v>4.2000000000000003E-2</v>
      </c>
      <c r="L410" t="s">
        <v>1297</v>
      </c>
      <c r="M410" t="s">
        <v>481</v>
      </c>
      <c r="N410" t="s">
        <v>19</v>
      </c>
      <c r="O410" t="str">
        <f t="shared" si="6"/>
        <v>Low</v>
      </c>
    </row>
    <row r="411" spans="1:15" x14ac:dyDescent="0.45">
      <c r="A411" t="s">
        <v>51</v>
      </c>
      <c r="B411" t="s">
        <v>1298</v>
      </c>
      <c r="C411" t="s">
        <v>1299</v>
      </c>
      <c r="D411" t="s">
        <v>1299</v>
      </c>
      <c r="E411" t="s">
        <v>31</v>
      </c>
      <c r="F411" t="s">
        <v>1009</v>
      </c>
      <c r="G411">
        <v>55.8</v>
      </c>
      <c r="H411" s="1">
        <v>16652169216</v>
      </c>
      <c r="I411" s="1" t="str">
        <f>VLOOKUP(H411, 'Ratings Table'!$A$2:$B$6, 2, TRUE)</f>
        <v>Mid Cap</v>
      </c>
      <c r="J411" s="1">
        <v>2092999936</v>
      </c>
      <c r="K411" s="2">
        <v>-8.9999999999999993E-3</v>
      </c>
      <c r="L411" t="s">
        <v>1256</v>
      </c>
      <c r="M411" t="s">
        <v>212</v>
      </c>
      <c r="N411" t="s">
        <v>19</v>
      </c>
      <c r="O411" t="str">
        <f t="shared" si="6"/>
        <v>Low</v>
      </c>
    </row>
    <row r="412" spans="1:15" x14ac:dyDescent="0.45">
      <c r="A412" t="s">
        <v>12</v>
      </c>
      <c r="B412" t="s">
        <v>1300</v>
      </c>
      <c r="C412" t="s">
        <v>1301</v>
      </c>
      <c r="D412" t="s">
        <v>1301</v>
      </c>
      <c r="E412" t="s">
        <v>36</v>
      </c>
      <c r="F412" t="s">
        <v>113</v>
      </c>
      <c r="G412">
        <v>30.7</v>
      </c>
      <c r="H412" s="1">
        <v>16374949888</v>
      </c>
      <c r="I412" s="1" t="str">
        <f>VLOOKUP(H412, 'Ratings Table'!$A$2:$B$6, 2, TRUE)</f>
        <v>Mid Cap</v>
      </c>
      <c r="J412" s="1">
        <v>1270000000</v>
      </c>
      <c r="K412" s="2">
        <v>3.1E-2</v>
      </c>
      <c r="L412" t="s">
        <v>75</v>
      </c>
      <c r="M412" t="s">
        <v>76</v>
      </c>
      <c r="N412" t="s">
        <v>19</v>
      </c>
      <c r="O412" t="str">
        <f t="shared" si="6"/>
        <v>Low</v>
      </c>
    </row>
    <row r="413" spans="1:15" x14ac:dyDescent="0.45">
      <c r="A413" t="s">
        <v>12</v>
      </c>
      <c r="B413" t="s">
        <v>1302</v>
      </c>
      <c r="C413" t="s">
        <v>1301</v>
      </c>
      <c r="D413" t="s">
        <v>1301</v>
      </c>
      <c r="E413" t="s">
        <v>36</v>
      </c>
      <c r="F413" t="s">
        <v>113</v>
      </c>
      <c r="G413">
        <v>27.86</v>
      </c>
      <c r="H413" s="1">
        <v>16357357568</v>
      </c>
      <c r="I413" s="1" t="str">
        <f>VLOOKUP(H413, 'Ratings Table'!$A$2:$B$6, 2, TRUE)</f>
        <v>Mid Cap</v>
      </c>
      <c r="J413" s="1">
        <v>1270000000</v>
      </c>
      <c r="K413" s="2">
        <v>3.1E-2</v>
      </c>
      <c r="L413" t="s">
        <v>75</v>
      </c>
      <c r="M413" t="s">
        <v>76</v>
      </c>
      <c r="N413" t="s">
        <v>19</v>
      </c>
      <c r="O413" t="str">
        <f t="shared" si="6"/>
        <v>Low</v>
      </c>
    </row>
    <row r="414" spans="1:15" x14ac:dyDescent="0.45">
      <c r="A414" t="s">
        <v>51</v>
      </c>
      <c r="B414" t="s">
        <v>1303</v>
      </c>
      <c r="C414" t="s">
        <v>1304</v>
      </c>
      <c r="D414" t="s">
        <v>1304</v>
      </c>
      <c r="E414" t="s">
        <v>386</v>
      </c>
      <c r="F414" t="s">
        <v>925</v>
      </c>
      <c r="G414">
        <v>43.46</v>
      </c>
      <c r="H414" s="1">
        <v>16326182912</v>
      </c>
      <c r="I414" s="1" t="str">
        <f>VLOOKUP(H414, 'Ratings Table'!$A$2:$B$6, 2, TRUE)</f>
        <v>Mid Cap</v>
      </c>
      <c r="J414" s="1">
        <v>989297984</v>
      </c>
      <c r="K414" s="2">
        <v>6.0000000000000001E-3</v>
      </c>
      <c r="L414" t="s">
        <v>1305</v>
      </c>
      <c r="M414" t="s">
        <v>212</v>
      </c>
      <c r="N414" t="s">
        <v>19</v>
      </c>
      <c r="O414" t="str">
        <f t="shared" si="6"/>
        <v>Low</v>
      </c>
    </row>
    <row r="415" spans="1:15" x14ac:dyDescent="0.45">
      <c r="A415" t="s">
        <v>12</v>
      </c>
      <c r="B415" t="s">
        <v>1306</v>
      </c>
      <c r="C415" t="s">
        <v>1307</v>
      </c>
      <c r="D415" t="s">
        <v>1307</v>
      </c>
      <c r="E415" t="s">
        <v>67</v>
      </c>
      <c r="F415" t="s">
        <v>207</v>
      </c>
      <c r="G415">
        <v>71.650000000000006</v>
      </c>
      <c r="H415" s="1">
        <v>16260322304</v>
      </c>
      <c r="I415" s="1" t="str">
        <f>VLOOKUP(H415, 'Ratings Table'!$A$2:$B$6, 2, TRUE)</f>
        <v>Mid Cap</v>
      </c>
      <c r="J415" s="1">
        <v>1242700032</v>
      </c>
      <c r="K415" s="2">
        <v>4.4999999999999998E-2</v>
      </c>
      <c r="L415" t="s">
        <v>317</v>
      </c>
      <c r="M415" t="s">
        <v>81</v>
      </c>
      <c r="N415" t="s">
        <v>19</v>
      </c>
      <c r="O415" t="str">
        <f t="shared" si="6"/>
        <v>Low</v>
      </c>
    </row>
    <row r="416" spans="1:15" x14ac:dyDescent="0.45">
      <c r="A416" t="s">
        <v>51</v>
      </c>
      <c r="B416" t="s">
        <v>1308</v>
      </c>
      <c r="C416" t="s">
        <v>1309</v>
      </c>
      <c r="D416" t="s">
        <v>1309</v>
      </c>
      <c r="E416" t="s">
        <v>15</v>
      </c>
      <c r="F416" t="s">
        <v>423</v>
      </c>
      <c r="G416">
        <v>145</v>
      </c>
      <c r="H416" s="1">
        <v>16195484672</v>
      </c>
      <c r="I416" s="1" t="str">
        <f>VLOOKUP(H416, 'Ratings Table'!$A$2:$B$6, 2, TRUE)</f>
        <v>Mid Cap</v>
      </c>
      <c r="J416" s="1">
        <v>2143000064</v>
      </c>
      <c r="K416" s="2">
        <v>-0.17699999999999999</v>
      </c>
      <c r="L416" t="s">
        <v>922</v>
      </c>
      <c r="M416" t="s">
        <v>267</v>
      </c>
      <c r="N416" t="s">
        <v>19</v>
      </c>
      <c r="O416" t="str">
        <f t="shared" si="6"/>
        <v>Low</v>
      </c>
    </row>
    <row r="417" spans="1:15" x14ac:dyDescent="0.45">
      <c r="A417" t="s">
        <v>51</v>
      </c>
      <c r="B417" t="s">
        <v>1310</v>
      </c>
      <c r="C417" t="s">
        <v>1311</v>
      </c>
      <c r="D417" t="s">
        <v>1311</v>
      </c>
      <c r="E417" t="s">
        <v>31</v>
      </c>
      <c r="F417" t="s">
        <v>1312</v>
      </c>
      <c r="G417">
        <v>115.73</v>
      </c>
      <c r="H417" s="1">
        <v>16090636288</v>
      </c>
      <c r="I417" s="1" t="str">
        <f>VLOOKUP(H417, 'Ratings Table'!$A$2:$B$6, 2, TRUE)</f>
        <v>Mid Cap</v>
      </c>
      <c r="J417" s="1">
        <v>2055010944</v>
      </c>
      <c r="K417" s="2">
        <v>2.5000000000000001E-2</v>
      </c>
      <c r="L417" t="s">
        <v>109</v>
      </c>
      <c r="M417" t="s">
        <v>110</v>
      </c>
      <c r="N417" t="s">
        <v>19</v>
      </c>
      <c r="O417" t="str">
        <f t="shared" si="6"/>
        <v>Low</v>
      </c>
    </row>
    <row r="418" spans="1:15" x14ac:dyDescent="0.45">
      <c r="A418" t="s">
        <v>51</v>
      </c>
      <c r="B418" t="s">
        <v>1313</v>
      </c>
      <c r="C418" t="s">
        <v>1314</v>
      </c>
      <c r="D418" t="s">
        <v>1314</v>
      </c>
      <c r="E418" t="s">
        <v>215</v>
      </c>
      <c r="F418" t="s">
        <v>308</v>
      </c>
      <c r="G418">
        <v>212.38</v>
      </c>
      <c r="H418" s="1">
        <v>16082113536</v>
      </c>
      <c r="I418" s="1" t="str">
        <f>VLOOKUP(H418, 'Ratings Table'!$A$2:$B$6, 2, TRUE)</f>
        <v>Mid Cap</v>
      </c>
      <c r="J418" s="1">
        <v>862700032</v>
      </c>
      <c r="K418" s="2">
        <v>6.0000000000000001E-3</v>
      </c>
      <c r="L418" t="s">
        <v>653</v>
      </c>
      <c r="M418" t="s">
        <v>129</v>
      </c>
      <c r="N418" t="s">
        <v>19</v>
      </c>
      <c r="O418" t="str">
        <f t="shared" si="6"/>
        <v>Low</v>
      </c>
    </row>
    <row r="419" spans="1:15" x14ac:dyDescent="0.45">
      <c r="A419" t="s">
        <v>51</v>
      </c>
      <c r="B419" t="s">
        <v>1315</v>
      </c>
      <c r="C419" t="s">
        <v>1316</v>
      </c>
      <c r="D419" t="s">
        <v>1316</v>
      </c>
      <c r="E419" t="s">
        <v>215</v>
      </c>
      <c r="F419" t="s">
        <v>429</v>
      </c>
      <c r="G419">
        <v>74.39</v>
      </c>
      <c r="H419" s="1">
        <v>16049567744</v>
      </c>
      <c r="I419" s="1" t="str">
        <f>VLOOKUP(H419, 'Ratings Table'!$A$2:$B$6, 2, TRUE)</f>
        <v>Mid Cap</v>
      </c>
      <c r="J419" s="1">
        <v>1494000000</v>
      </c>
      <c r="K419" s="2">
        <v>2E-3</v>
      </c>
      <c r="L419" t="s">
        <v>1317</v>
      </c>
      <c r="M419" t="s">
        <v>290</v>
      </c>
      <c r="N419" t="s">
        <v>19</v>
      </c>
      <c r="O419" t="str">
        <f t="shared" si="6"/>
        <v>Low</v>
      </c>
    </row>
    <row r="420" spans="1:15" x14ac:dyDescent="0.45">
      <c r="A420" t="s">
        <v>51</v>
      </c>
      <c r="B420" t="s">
        <v>1318</v>
      </c>
      <c r="C420" t="s">
        <v>1319</v>
      </c>
      <c r="D420" t="s">
        <v>1320</v>
      </c>
      <c r="E420" t="s">
        <v>386</v>
      </c>
      <c r="F420" t="s">
        <v>562</v>
      </c>
      <c r="G420">
        <v>23.42</v>
      </c>
      <c r="H420" s="1">
        <v>15786977280</v>
      </c>
      <c r="I420" s="1" t="str">
        <f>VLOOKUP(H420, 'Ratings Table'!$A$2:$B$6, 2, TRUE)</f>
        <v>Mid Cap</v>
      </c>
      <c r="J420" s="1">
        <v>1195842048</v>
      </c>
      <c r="K420" s="2">
        <v>0.13800000000000001</v>
      </c>
      <c r="L420" t="s">
        <v>1321</v>
      </c>
      <c r="M420" t="s">
        <v>76</v>
      </c>
      <c r="N420" t="s">
        <v>19</v>
      </c>
      <c r="O420" t="str">
        <f t="shared" si="6"/>
        <v>Medium</v>
      </c>
    </row>
    <row r="421" spans="1:15" x14ac:dyDescent="0.45">
      <c r="A421" t="s">
        <v>12</v>
      </c>
      <c r="B421" t="s">
        <v>1322</v>
      </c>
      <c r="C421" t="s">
        <v>1323</v>
      </c>
      <c r="D421" t="s">
        <v>1323</v>
      </c>
      <c r="E421" t="s">
        <v>67</v>
      </c>
      <c r="F421" t="s">
        <v>207</v>
      </c>
      <c r="G421">
        <v>211.06</v>
      </c>
      <c r="H421" s="1">
        <v>15756283904</v>
      </c>
      <c r="I421" s="1" t="str">
        <f>VLOOKUP(H421, 'Ratings Table'!$A$2:$B$6, 2, TRUE)</f>
        <v>Mid Cap</v>
      </c>
      <c r="J421" s="1">
        <v>820153984</v>
      </c>
      <c r="K421" s="2">
        <v>1.7999999999999999E-2</v>
      </c>
      <c r="L421" t="s">
        <v>974</v>
      </c>
      <c r="M421" t="s">
        <v>571</v>
      </c>
      <c r="N421" t="s">
        <v>19</v>
      </c>
      <c r="O421" t="str">
        <f t="shared" si="6"/>
        <v>Low</v>
      </c>
    </row>
    <row r="422" spans="1:15" x14ac:dyDescent="0.45">
      <c r="A422" t="s">
        <v>12</v>
      </c>
      <c r="B422" t="s">
        <v>1324</v>
      </c>
      <c r="C422" t="s">
        <v>1325</v>
      </c>
      <c r="D422" t="s">
        <v>1325</v>
      </c>
      <c r="E422" t="s">
        <v>61</v>
      </c>
      <c r="F422" t="s">
        <v>62</v>
      </c>
      <c r="G422">
        <v>72.94</v>
      </c>
      <c r="H422" s="1">
        <v>15684945920</v>
      </c>
      <c r="I422" s="1" t="str">
        <f>VLOOKUP(H422, 'Ratings Table'!$A$2:$B$6, 2, TRUE)</f>
        <v>Mid Cap</v>
      </c>
      <c r="J422" s="1">
        <v>2604699904</v>
      </c>
      <c r="K422" s="2">
        <v>7.0000000000000001E-3</v>
      </c>
      <c r="L422" t="s">
        <v>1326</v>
      </c>
      <c r="M422" t="s">
        <v>252</v>
      </c>
      <c r="N422" t="s">
        <v>19</v>
      </c>
      <c r="O422" t="str">
        <f t="shared" si="6"/>
        <v>Low</v>
      </c>
    </row>
    <row r="423" spans="1:15" x14ac:dyDescent="0.45">
      <c r="A423" t="s">
        <v>51</v>
      </c>
      <c r="B423" t="s">
        <v>1327</v>
      </c>
      <c r="C423" t="s">
        <v>1328</v>
      </c>
      <c r="D423" t="s">
        <v>1329</v>
      </c>
      <c r="E423" t="s">
        <v>215</v>
      </c>
      <c r="F423" t="s">
        <v>361</v>
      </c>
      <c r="G423">
        <v>111.48</v>
      </c>
      <c r="H423" s="1">
        <v>15604525056</v>
      </c>
      <c r="I423" s="1" t="str">
        <f>VLOOKUP(H423, 'Ratings Table'!$A$2:$B$6, 2, TRUE)</f>
        <v>Mid Cap</v>
      </c>
      <c r="J423" s="1">
        <v>1006916992</v>
      </c>
      <c r="K423" s="2">
        <v>0.37</v>
      </c>
      <c r="L423" t="s">
        <v>33</v>
      </c>
      <c r="M423" t="s">
        <v>28</v>
      </c>
      <c r="N423" t="s">
        <v>19</v>
      </c>
      <c r="O423" t="str">
        <f t="shared" si="6"/>
        <v>High</v>
      </c>
    </row>
    <row r="424" spans="1:15" x14ac:dyDescent="0.45">
      <c r="A424" t="s">
        <v>51</v>
      </c>
      <c r="B424" t="s">
        <v>1330</v>
      </c>
      <c r="C424" t="s">
        <v>1331</v>
      </c>
      <c r="D424" t="s">
        <v>1331</v>
      </c>
      <c r="E424" t="s">
        <v>55</v>
      </c>
      <c r="F424" t="s">
        <v>1332</v>
      </c>
      <c r="G424">
        <v>356.64</v>
      </c>
      <c r="H424" s="1">
        <v>15327888384</v>
      </c>
      <c r="I424" s="1" t="str">
        <f>VLOOKUP(H424, 'Ratings Table'!$A$2:$B$6, 2, TRUE)</f>
        <v>Mid Cap</v>
      </c>
      <c r="J424" s="1">
        <v>0</v>
      </c>
      <c r="K424" s="2">
        <v>0.128</v>
      </c>
      <c r="L424" t="s">
        <v>1333</v>
      </c>
      <c r="N424" t="s">
        <v>877</v>
      </c>
      <c r="O424" t="str">
        <f t="shared" si="6"/>
        <v>Medium</v>
      </c>
    </row>
    <row r="425" spans="1:15" x14ac:dyDescent="0.45">
      <c r="A425" t="s">
        <v>12</v>
      </c>
      <c r="B425" t="s">
        <v>1334</v>
      </c>
      <c r="C425" t="s">
        <v>1335</v>
      </c>
      <c r="D425" t="s">
        <v>1335</v>
      </c>
      <c r="E425" t="s">
        <v>67</v>
      </c>
      <c r="F425" t="s">
        <v>376</v>
      </c>
      <c r="G425">
        <v>39.39</v>
      </c>
      <c r="H425" s="1">
        <v>15157980160</v>
      </c>
      <c r="I425" s="1" t="str">
        <f>VLOOKUP(H425, 'Ratings Table'!$A$2:$B$6, 2, TRUE)</f>
        <v>Mid Cap</v>
      </c>
      <c r="J425" s="1">
        <v>-2361999872</v>
      </c>
      <c r="K425" s="2">
        <v>1.7000000000000001E-2</v>
      </c>
      <c r="L425" t="s">
        <v>391</v>
      </c>
      <c r="M425" t="s">
        <v>81</v>
      </c>
      <c r="N425" t="s">
        <v>19</v>
      </c>
      <c r="O425" t="str">
        <f t="shared" si="6"/>
        <v>Low</v>
      </c>
    </row>
    <row r="426" spans="1:15" x14ac:dyDescent="0.45">
      <c r="A426" t="s">
        <v>12</v>
      </c>
      <c r="B426" t="s">
        <v>1336</v>
      </c>
      <c r="C426" t="s">
        <v>1337</v>
      </c>
      <c r="D426" t="s">
        <v>1337</v>
      </c>
      <c r="E426" t="s">
        <v>264</v>
      </c>
      <c r="F426" t="s">
        <v>265</v>
      </c>
      <c r="G426">
        <v>58.95</v>
      </c>
      <c r="H426" s="1">
        <v>15126511616</v>
      </c>
      <c r="I426" s="1" t="str">
        <f>VLOOKUP(H426, 'Ratings Table'!$A$2:$B$6, 2, TRUE)</f>
        <v>Mid Cap</v>
      </c>
      <c r="J426" s="1">
        <v>1636999936</v>
      </c>
      <c r="K426" s="2">
        <v>4.0000000000000001E-3</v>
      </c>
      <c r="L426" t="s">
        <v>1338</v>
      </c>
      <c r="M426" t="s">
        <v>338</v>
      </c>
      <c r="N426" t="s">
        <v>19</v>
      </c>
      <c r="O426" t="str">
        <f t="shared" si="6"/>
        <v>Low</v>
      </c>
    </row>
    <row r="427" spans="1:15" x14ac:dyDescent="0.45">
      <c r="A427" t="s">
        <v>51</v>
      </c>
      <c r="B427" t="s">
        <v>1339</v>
      </c>
      <c r="C427" t="s">
        <v>1340</v>
      </c>
      <c r="D427" t="s">
        <v>1340</v>
      </c>
      <c r="E427" t="s">
        <v>31</v>
      </c>
      <c r="F427" t="s">
        <v>1009</v>
      </c>
      <c r="G427">
        <v>188.13</v>
      </c>
      <c r="H427" s="1">
        <v>15115568128</v>
      </c>
      <c r="I427" s="1" t="str">
        <f>VLOOKUP(H427, 'Ratings Table'!$A$2:$B$6, 2, TRUE)</f>
        <v>Mid Cap</v>
      </c>
      <c r="J427" s="1">
        <v>1416300032</v>
      </c>
      <c r="K427" s="2">
        <v>4.1000000000000002E-2</v>
      </c>
      <c r="L427" t="s">
        <v>1165</v>
      </c>
      <c r="M427" t="s">
        <v>104</v>
      </c>
      <c r="N427" t="s">
        <v>19</v>
      </c>
      <c r="O427" t="str">
        <f t="shared" si="6"/>
        <v>Low</v>
      </c>
    </row>
    <row r="428" spans="1:15" x14ac:dyDescent="0.45">
      <c r="A428" t="s">
        <v>51</v>
      </c>
      <c r="B428" t="s">
        <v>1341</v>
      </c>
      <c r="C428" t="s">
        <v>1342</v>
      </c>
      <c r="D428" t="s">
        <v>1342</v>
      </c>
      <c r="E428" t="s">
        <v>67</v>
      </c>
      <c r="F428" t="s">
        <v>207</v>
      </c>
      <c r="G428">
        <v>29.5</v>
      </c>
      <c r="H428" s="1">
        <v>15062345728</v>
      </c>
      <c r="I428" s="1" t="str">
        <f>VLOOKUP(H428, 'Ratings Table'!$A$2:$B$6, 2, TRUE)</f>
        <v>Mid Cap</v>
      </c>
      <c r="J428" s="1">
        <v>2744000000</v>
      </c>
      <c r="K428" s="2">
        <v>3.7999999999999999E-2</v>
      </c>
      <c r="L428" t="s">
        <v>1343</v>
      </c>
      <c r="M428" t="s">
        <v>129</v>
      </c>
      <c r="N428" t="s">
        <v>19</v>
      </c>
      <c r="O428" t="str">
        <f t="shared" si="6"/>
        <v>Low</v>
      </c>
    </row>
    <row r="429" spans="1:15" x14ac:dyDescent="0.45">
      <c r="A429" t="s">
        <v>51</v>
      </c>
      <c r="B429" t="s">
        <v>1344</v>
      </c>
      <c r="C429" t="s">
        <v>1345</v>
      </c>
      <c r="D429" t="s">
        <v>1345</v>
      </c>
      <c r="E429" t="s">
        <v>31</v>
      </c>
      <c r="F429" t="s">
        <v>1346</v>
      </c>
      <c r="G429">
        <v>64.150000000000006</v>
      </c>
      <c r="H429" s="1">
        <v>14949259264</v>
      </c>
      <c r="I429" s="1" t="str">
        <f>VLOOKUP(H429, 'Ratings Table'!$A$2:$B$6, 2, TRUE)</f>
        <v>Mid Cap</v>
      </c>
      <c r="J429" s="1">
        <v>1439500032</v>
      </c>
      <c r="K429" s="2">
        <v>-4.0000000000000001E-3</v>
      </c>
      <c r="L429" t="s">
        <v>75</v>
      </c>
      <c r="M429" t="s">
        <v>76</v>
      </c>
      <c r="N429" t="s">
        <v>19</v>
      </c>
      <c r="O429" t="str">
        <f t="shared" si="6"/>
        <v>Low</v>
      </c>
    </row>
    <row r="430" spans="1:15" x14ac:dyDescent="0.45">
      <c r="A430" t="s">
        <v>12</v>
      </c>
      <c r="B430" t="s">
        <v>1347</v>
      </c>
      <c r="C430" t="s">
        <v>1348</v>
      </c>
      <c r="D430" t="s">
        <v>1348</v>
      </c>
      <c r="E430" t="s">
        <v>67</v>
      </c>
      <c r="F430" t="s">
        <v>504</v>
      </c>
      <c r="G430">
        <v>12.52</v>
      </c>
      <c r="H430" s="1">
        <v>14943747072</v>
      </c>
      <c r="I430" s="1" t="str">
        <f>VLOOKUP(H430, 'Ratings Table'!$A$2:$B$6, 2, TRUE)</f>
        <v>Mid Cap</v>
      </c>
      <c r="J430" s="1">
        <v>4586699776</v>
      </c>
      <c r="K430" s="2">
        <v>-4.8000000000000001E-2</v>
      </c>
      <c r="L430" t="s">
        <v>963</v>
      </c>
      <c r="M430" t="s">
        <v>271</v>
      </c>
      <c r="N430" t="s">
        <v>19</v>
      </c>
      <c r="O430" t="str">
        <f t="shared" si="6"/>
        <v>Low</v>
      </c>
    </row>
    <row r="431" spans="1:15" x14ac:dyDescent="0.45">
      <c r="A431" t="s">
        <v>51</v>
      </c>
      <c r="B431" t="s">
        <v>1349</v>
      </c>
      <c r="C431" t="s">
        <v>1350</v>
      </c>
      <c r="D431" t="s">
        <v>1350</v>
      </c>
      <c r="E431" t="s">
        <v>180</v>
      </c>
      <c r="F431" t="s">
        <v>788</v>
      </c>
      <c r="G431">
        <v>84.98</v>
      </c>
      <c r="H431" s="1">
        <v>14788219904</v>
      </c>
      <c r="I431" s="1" t="str">
        <f>VLOOKUP(H431, 'Ratings Table'!$A$2:$B$6, 2, TRUE)</f>
        <v>Mid Cap</v>
      </c>
      <c r="J431" s="1">
        <v>2651000064</v>
      </c>
      <c r="K431" s="2">
        <v>7.5999999999999998E-2</v>
      </c>
      <c r="L431" t="s">
        <v>653</v>
      </c>
      <c r="M431" t="s">
        <v>129</v>
      </c>
      <c r="N431" t="s">
        <v>19</v>
      </c>
      <c r="O431" t="str">
        <f t="shared" si="6"/>
        <v>Medium</v>
      </c>
    </row>
    <row r="432" spans="1:15" x14ac:dyDescent="0.45">
      <c r="A432" t="s">
        <v>12</v>
      </c>
      <c r="B432" t="s">
        <v>1351</v>
      </c>
      <c r="C432" t="s">
        <v>1352</v>
      </c>
      <c r="D432" t="s">
        <v>1352</v>
      </c>
      <c r="E432" t="s">
        <v>15</v>
      </c>
      <c r="F432" t="s">
        <v>26</v>
      </c>
      <c r="G432">
        <v>252.25</v>
      </c>
      <c r="H432" s="1">
        <v>14785608704</v>
      </c>
      <c r="I432" s="1" t="str">
        <f>VLOOKUP(H432, 'Ratings Table'!$A$2:$B$6, 2, TRUE)</f>
        <v>Mid Cap</v>
      </c>
      <c r="J432" s="1">
        <v>782097984</v>
      </c>
      <c r="K432" s="2">
        <v>5.6000000000000001E-2</v>
      </c>
      <c r="L432" t="s">
        <v>33</v>
      </c>
      <c r="M432" t="s">
        <v>28</v>
      </c>
      <c r="N432" t="s">
        <v>19</v>
      </c>
      <c r="O432" t="str">
        <f t="shared" si="6"/>
        <v>Medium</v>
      </c>
    </row>
    <row r="433" spans="1:15" x14ac:dyDescent="0.45">
      <c r="A433" t="s">
        <v>51</v>
      </c>
      <c r="B433" t="s">
        <v>1353</v>
      </c>
      <c r="C433" t="s">
        <v>1354</v>
      </c>
      <c r="D433" t="s">
        <v>1355</v>
      </c>
      <c r="E433" t="s">
        <v>31</v>
      </c>
      <c r="F433" t="s">
        <v>162</v>
      </c>
      <c r="G433">
        <v>426.18</v>
      </c>
      <c r="H433" s="1">
        <v>14716847104</v>
      </c>
      <c r="I433" s="1" t="str">
        <f>VLOOKUP(H433, 'Ratings Table'!$A$2:$B$6, 2, TRUE)</f>
        <v>Mid Cap</v>
      </c>
      <c r="J433" s="1">
        <v>921121024</v>
      </c>
      <c r="K433" s="2">
        <v>3.1E-2</v>
      </c>
      <c r="L433" t="s">
        <v>1356</v>
      </c>
      <c r="M433" t="s">
        <v>290</v>
      </c>
      <c r="N433" t="s">
        <v>19</v>
      </c>
      <c r="O433" t="str">
        <f t="shared" si="6"/>
        <v>Low</v>
      </c>
    </row>
    <row r="434" spans="1:15" x14ac:dyDescent="0.45">
      <c r="A434" t="s">
        <v>12</v>
      </c>
      <c r="B434" t="s">
        <v>1357</v>
      </c>
      <c r="C434" t="s">
        <v>1358</v>
      </c>
      <c r="D434" t="s">
        <v>1358</v>
      </c>
      <c r="E434" t="s">
        <v>15</v>
      </c>
      <c r="F434" t="s">
        <v>26</v>
      </c>
      <c r="G434">
        <v>95.89</v>
      </c>
      <c r="H434" s="1">
        <v>14405267456</v>
      </c>
      <c r="I434" s="1" t="str">
        <f>VLOOKUP(H434, 'Ratings Table'!$A$2:$B$6, 2, TRUE)</f>
        <v>Mid Cap</v>
      </c>
      <c r="J434" s="1">
        <v>1118397952</v>
      </c>
      <c r="K434" s="2">
        <v>4.1000000000000002E-2</v>
      </c>
      <c r="L434" t="s">
        <v>391</v>
      </c>
      <c r="M434" t="s">
        <v>81</v>
      </c>
      <c r="N434" t="s">
        <v>19</v>
      </c>
      <c r="O434" t="str">
        <f t="shared" si="6"/>
        <v>Low</v>
      </c>
    </row>
    <row r="435" spans="1:15" x14ac:dyDescent="0.45">
      <c r="A435" t="s">
        <v>51</v>
      </c>
      <c r="B435" t="s">
        <v>1359</v>
      </c>
      <c r="C435" t="s">
        <v>1360</v>
      </c>
      <c r="D435" t="s">
        <v>1360</v>
      </c>
      <c r="E435" t="s">
        <v>31</v>
      </c>
      <c r="F435" t="s">
        <v>1361</v>
      </c>
      <c r="G435">
        <v>230.28</v>
      </c>
      <c r="H435" s="1">
        <v>14299996160</v>
      </c>
      <c r="I435" s="1" t="str">
        <f>VLOOKUP(H435, 'Ratings Table'!$A$2:$B$6, 2, TRUE)</f>
        <v>Mid Cap</v>
      </c>
      <c r="J435" s="1">
        <v>1059800000</v>
      </c>
      <c r="K435" s="2">
        <v>5.7000000000000002E-2</v>
      </c>
      <c r="L435" t="s">
        <v>75</v>
      </c>
      <c r="M435" t="s">
        <v>76</v>
      </c>
      <c r="N435" t="s">
        <v>19</v>
      </c>
      <c r="O435" t="str">
        <f t="shared" si="6"/>
        <v>Medium</v>
      </c>
    </row>
    <row r="436" spans="1:15" x14ac:dyDescent="0.45">
      <c r="A436" t="s">
        <v>51</v>
      </c>
      <c r="B436" t="s">
        <v>1362</v>
      </c>
      <c r="C436" t="s">
        <v>1363</v>
      </c>
      <c r="D436" t="s">
        <v>1363</v>
      </c>
      <c r="E436" t="s">
        <v>215</v>
      </c>
      <c r="F436" t="s">
        <v>216</v>
      </c>
      <c r="G436">
        <v>76.849999999999994</v>
      </c>
      <c r="H436" s="1">
        <v>14256596992</v>
      </c>
      <c r="I436" s="1" t="str">
        <f>VLOOKUP(H436, 'Ratings Table'!$A$2:$B$6, 2, TRUE)</f>
        <v>Mid Cap</v>
      </c>
      <c r="J436" s="1">
        <v>1644999936</v>
      </c>
      <c r="K436" s="2">
        <v>2.5000000000000001E-2</v>
      </c>
      <c r="L436" t="s">
        <v>1207</v>
      </c>
      <c r="M436" t="s">
        <v>615</v>
      </c>
      <c r="N436" t="s">
        <v>19</v>
      </c>
      <c r="O436" t="str">
        <f t="shared" si="6"/>
        <v>Low</v>
      </c>
    </row>
    <row r="437" spans="1:15" x14ac:dyDescent="0.45">
      <c r="A437" t="s">
        <v>12</v>
      </c>
      <c r="B437" t="s">
        <v>1364</v>
      </c>
      <c r="C437" t="s">
        <v>1365</v>
      </c>
      <c r="D437" t="s">
        <v>1365</v>
      </c>
      <c r="E437" t="s">
        <v>15</v>
      </c>
      <c r="F437" t="s">
        <v>22</v>
      </c>
      <c r="G437">
        <v>88.75</v>
      </c>
      <c r="H437" s="1">
        <v>14192988160</v>
      </c>
      <c r="I437" s="1" t="str">
        <f>VLOOKUP(H437, 'Ratings Table'!$A$2:$B$6, 2, TRUE)</f>
        <v>Mid Cap</v>
      </c>
      <c r="J437" s="1">
        <v>1136199936</v>
      </c>
      <c r="K437" s="2">
        <v>-0.159</v>
      </c>
      <c r="L437" t="s">
        <v>723</v>
      </c>
      <c r="M437" t="s">
        <v>18</v>
      </c>
      <c r="N437" t="s">
        <v>19</v>
      </c>
      <c r="O437" t="str">
        <f t="shared" si="6"/>
        <v>Low</v>
      </c>
    </row>
    <row r="438" spans="1:15" x14ac:dyDescent="0.45">
      <c r="A438" t="s">
        <v>12</v>
      </c>
      <c r="B438" t="s">
        <v>1366</v>
      </c>
      <c r="C438" t="s">
        <v>1367</v>
      </c>
      <c r="D438" t="s">
        <v>1367</v>
      </c>
      <c r="E438" t="s">
        <v>264</v>
      </c>
      <c r="F438" t="s">
        <v>265</v>
      </c>
      <c r="G438">
        <v>61.43</v>
      </c>
      <c r="H438" s="1">
        <v>14127425536</v>
      </c>
      <c r="I438" s="1" t="str">
        <f>VLOOKUP(H438, 'Ratings Table'!$A$2:$B$6, 2, TRUE)</f>
        <v>Mid Cap</v>
      </c>
      <c r="J438" s="1">
        <v>2564199936</v>
      </c>
      <c r="K438" s="2">
        <v>8.5000000000000006E-2</v>
      </c>
      <c r="L438" t="s">
        <v>1368</v>
      </c>
      <c r="M438" t="s">
        <v>395</v>
      </c>
      <c r="N438" t="s">
        <v>19</v>
      </c>
      <c r="O438" t="str">
        <f t="shared" si="6"/>
        <v>Medium</v>
      </c>
    </row>
    <row r="439" spans="1:15" x14ac:dyDescent="0.45">
      <c r="A439" t="s">
        <v>51</v>
      </c>
      <c r="B439" t="s">
        <v>1369</v>
      </c>
      <c r="C439" t="s">
        <v>1370</v>
      </c>
      <c r="D439" t="s">
        <v>1370</v>
      </c>
      <c r="E439" t="s">
        <v>15</v>
      </c>
      <c r="F439" t="s">
        <v>153</v>
      </c>
      <c r="G439">
        <v>248.26</v>
      </c>
      <c r="H439" s="1">
        <v>14081654784</v>
      </c>
      <c r="I439" s="1" t="str">
        <f>VLOOKUP(H439, 'Ratings Table'!$A$2:$B$6, 2, TRUE)</f>
        <v>Mid Cap</v>
      </c>
      <c r="J439" s="1">
        <v>659422016</v>
      </c>
      <c r="K439" s="2">
        <v>1.2999999999999999E-2</v>
      </c>
      <c r="L439" t="s">
        <v>1371</v>
      </c>
      <c r="M439" t="s">
        <v>271</v>
      </c>
      <c r="N439" t="s">
        <v>19</v>
      </c>
      <c r="O439" t="str">
        <f t="shared" si="6"/>
        <v>Low</v>
      </c>
    </row>
    <row r="440" spans="1:15" x14ac:dyDescent="0.45">
      <c r="A440" t="s">
        <v>51</v>
      </c>
      <c r="B440" t="s">
        <v>1372</v>
      </c>
      <c r="C440" t="s">
        <v>1373</v>
      </c>
      <c r="D440" t="s">
        <v>1373</v>
      </c>
      <c r="E440" t="s">
        <v>386</v>
      </c>
      <c r="F440" t="s">
        <v>467</v>
      </c>
      <c r="G440">
        <v>20.12</v>
      </c>
      <c r="H440" s="1">
        <v>14072794112</v>
      </c>
      <c r="I440" s="1" t="str">
        <f>VLOOKUP(H440, 'Ratings Table'!$A$2:$B$6, 2, TRUE)</f>
        <v>Mid Cap</v>
      </c>
      <c r="J440" s="1">
        <v>1400305024</v>
      </c>
      <c r="K440" s="2">
        <v>0.25900000000000001</v>
      </c>
      <c r="L440" t="s">
        <v>211</v>
      </c>
      <c r="M440" t="s">
        <v>212</v>
      </c>
      <c r="N440" t="s">
        <v>19</v>
      </c>
      <c r="O440" t="str">
        <f t="shared" si="6"/>
        <v>High</v>
      </c>
    </row>
    <row r="441" spans="1:15" x14ac:dyDescent="0.45">
      <c r="A441" t="s">
        <v>51</v>
      </c>
      <c r="B441" t="s">
        <v>1374</v>
      </c>
      <c r="C441" t="s">
        <v>1375</v>
      </c>
      <c r="D441" t="s">
        <v>1375</v>
      </c>
      <c r="E441" t="s">
        <v>31</v>
      </c>
      <c r="F441" t="s">
        <v>1312</v>
      </c>
      <c r="G441">
        <v>58.86</v>
      </c>
      <c r="H441" s="1">
        <v>13834219520</v>
      </c>
      <c r="I441" s="1" t="str">
        <f>VLOOKUP(H441, 'Ratings Table'!$A$2:$B$6, 2, TRUE)</f>
        <v>Mid Cap</v>
      </c>
      <c r="J441" s="1">
        <v>3032999936</v>
      </c>
      <c r="K441" s="2">
        <v>-5.0999999999999997E-2</v>
      </c>
      <c r="L441" t="s">
        <v>154</v>
      </c>
      <c r="N441" t="s">
        <v>155</v>
      </c>
      <c r="O441" t="str">
        <f t="shared" si="6"/>
        <v>Low</v>
      </c>
    </row>
    <row r="442" spans="1:15" x14ac:dyDescent="0.45">
      <c r="A442" t="s">
        <v>51</v>
      </c>
      <c r="B442" t="s">
        <v>1376</v>
      </c>
      <c r="C442" t="s">
        <v>1377</v>
      </c>
      <c r="D442" t="s">
        <v>1377</v>
      </c>
      <c r="E442" t="s">
        <v>67</v>
      </c>
      <c r="F442" t="s">
        <v>187</v>
      </c>
      <c r="G442">
        <v>112.56</v>
      </c>
      <c r="H442" s="1">
        <v>13698777088</v>
      </c>
      <c r="I442" s="1" t="str">
        <f>VLOOKUP(H442, 'Ratings Table'!$A$2:$B$6, 2, TRUE)</f>
        <v>Mid Cap</v>
      </c>
      <c r="J442" s="1">
        <v>788105984</v>
      </c>
      <c r="K442" s="2">
        <v>0.02</v>
      </c>
      <c r="L442" t="s">
        <v>188</v>
      </c>
      <c r="M442" t="s">
        <v>81</v>
      </c>
      <c r="N442" t="s">
        <v>19</v>
      </c>
      <c r="O442" t="str">
        <f t="shared" si="6"/>
        <v>Low</v>
      </c>
    </row>
    <row r="443" spans="1:15" x14ac:dyDescent="0.45">
      <c r="A443" t="s">
        <v>51</v>
      </c>
      <c r="B443" t="s">
        <v>1378</v>
      </c>
      <c r="C443" t="s">
        <v>1379</v>
      </c>
      <c r="D443" t="s">
        <v>1379</v>
      </c>
      <c r="E443" t="s">
        <v>31</v>
      </c>
      <c r="F443" t="s">
        <v>1009</v>
      </c>
      <c r="G443">
        <v>9.4</v>
      </c>
      <c r="H443" s="1">
        <v>13586195456</v>
      </c>
      <c r="I443" s="1" t="str">
        <f>VLOOKUP(H443, 'Ratings Table'!$A$2:$B$6, 2, TRUE)</f>
        <v>Mid Cap</v>
      </c>
      <c r="J443" s="1">
        <v>1904000000</v>
      </c>
      <c r="K443" s="2">
        <v>-2.5999999999999999E-2</v>
      </c>
      <c r="L443" t="s">
        <v>357</v>
      </c>
      <c r="N443" t="s">
        <v>358</v>
      </c>
      <c r="O443" t="str">
        <f t="shared" si="6"/>
        <v>Low</v>
      </c>
    </row>
    <row r="444" spans="1:15" x14ac:dyDescent="0.45">
      <c r="A444" t="s">
        <v>12</v>
      </c>
      <c r="B444" t="s">
        <v>1380</v>
      </c>
      <c r="C444" t="s">
        <v>1381</v>
      </c>
      <c r="D444" t="s">
        <v>1381</v>
      </c>
      <c r="E444" t="s">
        <v>386</v>
      </c>
      <c r="F444" t="s">
        <v>562</v>
      </c>
      <c r="G444">
        <v>73.8</v>
      </c>
      <c r="H444" s="1">
        <v>13476028416</v>
      </c>
      <c r="I444" s="1" t="str">
        <f>VLOOKUP(H444, 'Ratings Table'!$A$2:$B$6, 2, TRUE)</f>
        <v>Mid Cap</v>
      </c>
      <c r="J444" s="1">
        <v>917937984</v>
      </c>
      <c r="K444" s="2">
        <v>8.8999999999999996E-2</v>
      </c>
      <c r="L444" t="s">
        <v>577</v>
      </c>
      <c r="M444" t="s">
        <v>267</v>
      </c>
      <c r="N444" t="s">
        <v>19</v>
      </c>
      <c r="O444" t="str">
        <f t="shared" si="6"/>
        <v>Medium</v>
      </c>
    </row>
    <row r="445" spans="1:15" x14ac:dyDescent="0.45">
      <c r="A445" t="s">
        <v>12</v>
      </c>
      <c r="B445" t="s">
        <v>1382</v>
      </c>
      <c r="C445" t="s">
        <v>1383</v>
      </c>
      <c r="D445" t="s">
        <v>1383</v>
      </c>
      <c r="E445" t="s">
        <v>215</v>
      </c>
      <c r="F445" t="s">
        <v>637</v>
      </c>
      <c r="G445">
        <v>349.04</v>
      </c>
      <c r="H445" s="1">
        <v>13282891776</v>
      </c>
      <c r="I445" s="1" t="str">
        <f>VLOOKUP(H445, 'Ratings Table'!$A$2:$B$6, 2, TRUE)</f>
        <v>Mid Cap</v>
      </c>
      <c r="J445" s="1">
        <v>679414976</v>
      </c>
      <c r="K445" s="2">
        <v>-2.8000000000000001E-2</v>
      </c>
      <c r="L445" t="s">
        <v>1384</v>
      </c>
      <c r="M445" t="s">
        <v>900</v>
      </c>
      <c r="N445" t="s">
        <v>19</v>
      </c>
      <c r="O445" t="str">
        <f t="shared" si="6"/>
        <v>Low</v>
      </c>
    </row>
    <row r="446" spans="1:15" x14ac:dyDescent="0.45">
      <c r="A446" t="s">
        <v>12</v>
      </c>
      <c r="B446" t="s">
        <v>1385</v>
      </c>
      <c r="C446" t="s">
        <v>1386</v>
      </c>
      <c r="D446" t="s">
        <v>1386</v>
      </c>
      <c r="E446" t="s">
        <v>67</v>
      </c>
      <c r="F446" t="s">
        <v>376</v>
      </c>
      <c r="G446">
        <v>68.84</v>
      </c>
      <c r="H446" s="1">
        <v>13262025728</v>
      </c>
      <c r="I446" s="1" t="str">
        <f>VLOOKUP(H446, 'Ratings Table'!$A$2:$B$6, 2, TRUE)</f>
        <v>Mid Cap</v>
      </c>
      <c r="J446" s="1">
        <v>80491000</v>
      </c>
      <c r="K446" s="2">
        <v>0.23799999999999999</v>
      </c>
      <c r="L446" t="s">
        <v>364</v>
      </c>
      <c r="M446" t="s">
        <v>332</v>
      </c>
      <c r="N446" t="s">
        <v>19</v>
      </c>
      <c r="O446" t="str">
        <f t="shared" si="6"/>
        <v>High</v>
      </c>
    </row>
    <row r="447" spans="1:15" x14ac:dyDescent="0.45">
      <c r="A447" t="s">
        <v>51</v>
      </c>
      <c r="B447" t="s">
        <v>1387</v>
      </c>
      <c r="C447" t="s">
        <v>1388</v>
      </c>
      <c r="D447" t="s">
        <v>1388</v>
      </c>
      <c r="E447" t="s">
        <v>386</v>
      </c>
      <c r="F447" t="s">
        <v>1267</v>
      </c>
      <c r="G447">
        <v>74.64</v>
      </c>
      <c r="H447" s="1">
        <v>13164555264</v>
      </c>
      <c r="I447" s="1" t="str">
        <f>VLOOKUP(H447, 'Ratings Table'!$A$2:$B$6, 2, TRUE)</f>
        <v>Mid Cap</v>
      </c>
      <c r="J447" s="1">
        <v>1870726016</v>
      </c>
      <c r="K447" s="2">
        <v>3.6999999999999998E-2</v>
      </c>
      <c r="L447" t="s">
        <v>377</v>
      </c>
      <c r="M447" t="s">
        <v>81</v>
      </c>
      <c r="N447" t="s">
        <v>19</v>
      </c>
      <c r="O447" t="str">
        <f t="shared" si="6"/>
        <v>Low</v>
      </c>
    </row>
    <row r="448" spans="1:15" x14ac:dyDescent="0.45">
      <c r="A448" t="s">
        <v>51</v>
      </c>
      <c r="B448" t="s">
        <v>1389</v>
      </c>
      <c r="C448" t="s">
        <v>1390</v>
      </c>
      <c r="D448" t="s">
        <v>1391</v>
      </c>
      <c r="E448" t="s">
        <v>31</v>
      </c>
      <c r="F448" t="s">
        <v>1392</v>
      </c>
      <c r="G448">
        <v>84.27</v>
      </c>
      <c r="H448" s="1">
        <v>12969826304</v>
      </c>
      <c r="I448" s="1" t="str">
        <f>VLOOKUP(H448, 'Ratings Table'!$A$2:$B$6, 2, TRUE)</f>
        <v>Mid Cap</v>
      </c>
      <c r="J448" s="1">
        <v>926968000</v>
      </c>
      <c r="K448" s="2">
        <v>-2E-3</v>
      </c>
      <c r="L448" t="s">
        <v>397</v>
      </c>
      <c r="M448" t="s">
        <v>252</v>
      </c>
      <c r="N448" t="s">
        <v>19</v>
      </c>
      <c r="O448" t="str">
        <f t="shared" si="6"/>
        <v>Low</v>
      </c>
    </row>
    <row r="449" spans="1:15" x14ac:dyDescent="0.45">
      <c r="A449" t="s">
        <v>51</v>
      </c>
      <c r="B449" t="s">
        <v>1393</v>
      </c>
      <c r="C449" t="s">
        <v>1394</v>
      </c>
      <c r="D449" t="s">
        <v>1395</v>
      </c>
      <c r="E449" t="s">
        <v>61</v>
      </c>
      <c r="F449" t="s">
        <v>850</v>
      </c>
      <c r="G449">
        <v>27.11</v>
      </c>
      <c r="H449" s="1">
        <v>12940145664</v>
      </c>
      <c r="I449" s="1" t="str">
        <f>VLOOKUP(H449, 'Ratings Table'!$A$2:$B$6, 2, TRUE)</f>
        <v>Mid Cap</v>
      </c>
      <c r="J449" s="1">
        <v>2239500032</v>
      </c>
      <c r="K449" s="2">
        <v>-3.7999999999999999E-2</v>
      </c>
      <c r="L449" t="s">
        <v>163</v>
      </c>
      <c r="M449" t="s">
        <v>129</v>
      </c>
      <c r="N449" t="s">
        <v>19</v>
      </c>
      <c r="O449" t="str">
        <f t="shared" si="6"/>
        <v>Low</v>
      </c>
    </row>
    <row r="450" spans="1:15" x14ac:dyDescent="0.45">
      <c r="A450" t="s">
        <v>12</v>
      </c>
      <c r="B450" t="s">
        <v>1396</v>
      </c>
      <c r="C450" t="s">
        <v>1397</v>
      </c>
      <c r="D450" t="s">
        <v>1397</v>
      </c>
      <c r="E450" t="s">
        <v>386</v>
      </c>
      <c r="F450" t="s">
        <v>1398</v>
      </c>
      <c r="G450">
        <v>18.2</v>
      </c>
      <c r="H450" s="1">
        <v>12895228928</v>
      </c>
      <c r="I450" s="1" t="str">
        <f>VLOOKUP(H450, 'Ratings Table'!$A$2:$B$6, 2, TRUE)</f>
        <v>Mid Cap</v>
      </c>
      <c r="J450" s="1">
        <v>1515000064</v>
      </c>
      <c r="K450" s="2">
        <v>9.1999999999999998E-2</v>
      </c>
      <c r="L450" t="s">
        <v>344</v>
      </c>
      <c r="M450" t="s">
        <v>345</v>
      </c>
      <c r="N450" t="s">
        <v>19</v>
      </c>
      <c r="O450" t="str">
        <f t="shared" si="6"/>
        <v>Medium</v>
      </c>
    </row>
    <row r="451" spans="1:15" x14ac:dyDescent="0.45">
      <c r="A451" t="s">
        <v>12</v>
      </c>
      <c r="B451" t="s">
        <v>1399</v>
      </c>
      <c r="C451" t="s">
        <v>1400</v>
      </c>
      <c r="D451" t="s">
        <v>1400</v>
      </c>
      <c r="E451" t="s">
        <v>15</v>
      </c>
      <c r="F451" t="s">
        <v>153</v>
      </c>
      <c r="G451">
        <v>176.74</v>
      </c>
      <c r="H451" s="1">
        <v>12894826496</v>
      </c>
      <c r="I451" s="1" t="str">
        <f>VLOOKUP(H451, 'Ratings Table'!$A$2:$B$6, 2, TRUE)</f>
        <v>Mid Cap</v>
      </c>
      <c r="J451" s="1">
        <v>571171968</v>
      </c>
      <c r="K451" s="2">
        <v>5.1999999999999998E-2</v>
      </c>
      <c r="L451" t="s">
        <v>1401</v>
      </c>
      <c r="M451" t="s">
        <v>395</v>
      </c>
      <c r="N451" t="s">
        <v>19</v>
      </c>
      <c r="O451" t="str">
        <f t="shared" ref="O451:O503" si="7">IF(K451&gt;0.15, "High", IF(K451&gt;0.05, "Medium", "Low"))</f>
        <v>Medium</v>
      </c>
    </row>
    <row r="452" spans="1:15" x14ac:dyDescent="0.45">
      <c r="A452" t="s">
        <v>51</v>
      </c>
      <c r="B452" t="s">
        <v>1402</v>
      </c>
      <c r="C452" t="s">
        <v>1403</v>
      </c>
      <c r="D452" t="s">
        <v>1403</v>
      </c>
      <c r="E452" t="s">
        <v>215</v>
      </c>
      <c r="F452" t="s">
        <v>1242</v>
      </c>
      <c r="G452">
        <v>82</v>
      </c>
      <c r="H452" s="1">
        <v>12641447936</v>
      </c>
      <c r="I452" s="1" t="str">
        <f>VLOOKUP(H452, 'Ratings Table'!$A$2:$B$6, 2, TRUE)</f>
        <v>Mid Cap</v>
      </c>
      <c r="J452" s="1">
        <v>1663699968</v>
      </c>
      <c r="K452" s="2">
        <v>-5.0999999999999997E-2</v>
      </c>
      <c r="L452" t="s">
        <v>1404</v>
      </c>
      <c r="M452" t="s">
        <v>204</v>
      </c>
      <c r="N452" t="s">
        <v>19</v>
      </c>
      <c r="O452" t="str">
        <f t="shared" si="7"/>
        <v>Low</v>
      </c>
    </row>
    <row r="453" spans="1:15" x14ac:dyDescent="0.45">
      <c r="A453" t="s">
        <v>51</v>
      </c>
      <c r="B453" t="s">
        <v>1405</v>
      </c>
      <c r="C453" t="s">
        <v>1406</v>
      </c>
      <c r="D453" t="s">
        <v>1406</v>
      </c>
      <c r="E453" t="s">
        <v>67</v>
      </c>
      <c r="F453" t="s">
        <v>479</v>
      </c>
      <c r="G453">
        <v>151.85</v>
      </c>
      <c r="H453" s="1">
        <v>12455345152</v>
      </c>
      <c r="I453" s="1" t="str">
        <f>VLOOKUP(H453, 'Ratings Table'!$A$2:$B$6, 2, TRUE)</f>
        <v>Mid Cap</v>
      </c>
      <c r="J453" s="1">
        <v>2657765120</v>
      </c>
      <c r="K453" s="2">
        <v>4.5999999999999999E-2</v>
      </c>
      <c r="L453" t="s">
        <v>211</v>
      </c>
      <c r="M453" t="s">
        <v>212</v>
      </c>
      <c r="N453" t="s">
        <v>19</v>
      </c>
      <c r="O453" t="str">
        <f t="shared" si="7"/>
        <v>Low</v>
      </c>
    </row>
    <row r="454" spans="1:15" x14ac:dyDescent="0.45">
      <c r="A454" t="s">
        <v>12</v>
      </c>
      <c r="B454" t="s">
        <v>1407</v>
      </c>
      <c r="C454" t="s">
        <v>1408</v>
      </c>
      <c r="D454" t="s">
        <v>1408</v>
      </c>
      <c r="E454" t="s">
        <v>61</v>
      </c>
      <c r="F454" t="s">
        <v>850</v>
      </c>
      <c r="G454">
        <v>41.5</v>
      </c>
      <c r="H454" s="1">
        <v>12371523584</v>
      </c>
      <c r="I454" s="1" t="str">
        <f>VLOOKUP(H454, 'Ratings Table'!$A$2:$B$6, 2, TRUE)</f>
        <v>Mid Cap</v>
      </c>
      <c r="J454" s="1">
        <v>1783000064</v>
      </c>
      <c r="K454" s="2">
        <v>0.109</v>
      </c>
      <c r="L454" t="s">
        <v>1061</v>
      </c>
      <c r="M454" t="s">
        <v>118</v>
      </c>
      <c r="N454" t="s">
        <v>19</v>
      </c>
      <c r="O454" t="str">
        <f t="shared" si="7"/>
        <v>Medium</v>
      </c>
    </row>
    <row r="455" spans="1:15" x14ac:dyDescent="0.45">
      <c r="A455" t="s">
        <v>12</v>
      </c>
      <c r="B455" t="s">
        <v>1409</v>
      </c>
      <c r="C455" t="s">
        <v>1410</v>
      </c>
      <c r="D455" t="s">
        <v>1410</v>
      </c>
      <c r="E455" t="s">
        <v>215</v>
      </c>
      <c r="F455" t="s">
        <v>361</v>
      </c>
      <c r="G455">
        <v>104.34</v>
      </c>
      <c r="H455" s="1">
        <v>12333509632</v>
      </c>
      <c r="I455" s="1" t="str">
        <f>VLOOKUP(H455, 'Ratings Table'!$A$2:$B$6, 2, TRUE)</f>
        <v>Mid Cap</v>
      </c>
      <c r="J455" s="1">
        <v>673996992</v>
      </c>
      <c r="K455" s="2">
        <v>7.0000000000000007E-2</v>
      </c>
      <c r="L455" t="s">
        <v>1411</v>
      </c>
      <c r="M455" t="s">
        <v>95</v>
      </c>
      <c r="N455" t="s">
        <v>19</v>
      </c>
      <c r="O455" t="str">
        <f t="shared" si="7"/>
        <v>Medium</v>
      </c>
    </row>
    <row r="456" spans="1:15" x14ac:dyDescent="0.45">
      <c r="A456" t="s">
        <v>51</v>
      </c>
      <c r="B456" t="s">
        <v>1412</v>
      </c>
      <c r="C456" t="s">
        <v>1413</v>
      </c>
      <c r="D456" t="s">
        <v>1413</v>
      </c>
      <c r="E456" t="s">
        <v>15</v>
      </c>
      <c r="F456" t="s">
        <v>149</v>
      </c>
      <c r="G456">
        <v>37.24</v>
      </c>
      <c r="H456" s="1">
        <v>12329754624</v>
      </c>
      <c r="I456" s="1" t="str">
        <f>VLOOKUP(H456, 'Ratings Table'!$A$2:$B$6, 2, TRUE)</f>
        <v>Mid Cap</v>
      </c>
      <c r="J456" s="1">
        <v>498500000</v>
      </c>
      <c r="K456" s="2">
        <v>-4.8000000000000001E-2</v>
      </c>
      <c r="L456" t="s">
        <v>208</v>
      </c>
      <c r="M456" t="s">
        <v>18</v>
      </c>
      <c r="N456" t="s">
        <v>19</v>
      </c>
      <c r="O456" t="str">
        <f t="shared" si="7"/>
        <v>Low</v>
      </c>
    </row>
    <row r="457" spans="1:15" x14ac:dyDescent="0.45">
      <c r="A457" t="s">
        <v>51</v>
      </c>
      <c r="B457" t="s">
        <v>1414</v>
      </c>
      <c r="C457" t="s">
        <v>1415</v>
      </c>
      <c r="D457" t="s">
        <v>1415</v>
      </c>
      <c r="E457" t="s">
        <v>386</v>
      </c>
      <c r="F457" t="s">
        <v>925</v>
      </c>
      <c r="G457">
        <v>114.91</v>
      </c>
      <c r="H457" s="1">
        <v>12258713600</v>
      </c>
      <c r="I457" s="1" t="str">
        <f>VLOOKUP(H457, 'Ratings Table'!$A$2:$B$6, 2, TRUE)</f>
        <v>Mid Cap</v>
      </c>
      <c r="J457" s="1">
        <v>893276992</v>
      </c>
      <c r="K457" s="2">
        <v>-5.0000000000000001E-3</v>
      </c>
      <c r="L457" t="s">
        <v>326</v>
      </c>
      <c r="M457" t="s">
        <v>47</v>
      </c>
      <c r="N457" t="s">
        <v>19</v>
      </c>
      <c r="O457" t="str">
        <f t="shared" si="7"/>
        <v>Low</v>
      </c>
    </row>
    <row r="458" spans="1:15" x14ac:dyDescent="0.45">
      <c r="A458" t="s">
        <v>51</v>
      </c>
      <c r="B458" t="s">
        <v>1416</v>
      </c>
      <c r="C458" t="s">
        <v>1417</v>
      </c>
      <c r="D458" t="s">
        <v>1417</v>
      </c>
      <c r="E458" t="s">
        <v>61</v>
      </c>
      <c r="F458" t="s">
        <v>768</v>
      </c>
      <c r="G458">
        <v>59.34</v>
      </c>
      <c r="H458" s="1">
        <v>12231042048</v>
      </c>
      <c r="I458" s="1" t="str">
        <f>VLOOKUP(H458, 'Ratings Table'!$A$2:$B$6, 2, TRUE)</f>
        <v>Mid Cap</v>
      </c>
      <c r="J458" s="1">
        <v>2418400000</v>
      </c>
      <c r="K458" s="2">
        <v>-7.8E-2</v>
      </c>
      <c r="L458" t="s">
        <v>1418</v>
      </c>
      <c r="M458" t="s">
        <v>212</v>
      </c>
      <c r="N458" t="s">
        <v>19</v>
      </c>
      <c r="O458" t="str">
        <f t="shared" si="7"/>
        <v>Low</v>
      </c>
    </row>
    <row r="459" spans="1:15" x14ac:dyDescent="0.45">
      <c r="A459" t="s">
        <v>12</v>
      </c>
      <c r="B459" t="s">
        <v>1419</v>
      </c>
      <c r="C459" t="s">
        <v>1420</v>
      </c>
      <c r="D459" t="s">
        <v>1420</v>
      </c>
      <c r="E459" t="s">
        <v>215</v>
      </c>
      <c r="F459" t="s">
        <v>308</v>
      </c>
      <c r="G459">
        <v>209.73</v>
      </c>
      <c r="H459" s="1">
        <v>11957965824</v>
      </c>
      <c r="I459" s="1" t="str">
        <f>VLOOKUP(H459, 'Ratings Table'!$A$2:$B$6, 2, TRUE)</f>
        <v>Mid Cap</v>
      </c>
      <c r="J459" s="1">
        <v>818784000</v>
      </c>
      <c r="K459" s="2">
        <v>0.02</v>
      </c>
      <c r="L459" t="s">
        <v>304</v>
      </c>
      <c r="M459" t="s">
        <v>104</v>
      </c>
      <c r="N459" t="s">
        <v>19</v>
      </c>
      <c r="O459" t="str">
        <f t="shared" si="7"/>
        <v>Low</v>
      </c>
    </row>
    <row r="460" spans="1:15" x14ac:dyDescent="0.45">
      <c r="A460" t="s">
        <v>51</v>
      </c>
      <c r="B460" t="s">
        <v>1421</v>
      </c>
      <c r="C460" t="s">
        <v>1422</v>
      </c>
      <c r="D460" t="s">
        <v>1422</v>
      </c>
      <c r="E460" t="s">
        <v>15</v>
      </c>
      <c r="F460" t="s">
        <v>125</v>
      </c>
      <c r="G460">
        <v>207.23</v>
      </c>
      <c r="H460" s="1">
        <v>11949295616</v>
      </c>
      <c r="I460" s="1" t="str">
        <f>VLOOKUP(H460, 'Ratings Table'!$A$2:$B$6, 2, TRUE)</f>
        <v>Mid Cap</v>
      </c>
      <c r="J460" s="1">
        <v>667798016</v>
      </c>
      <c r="K460" s="2">
        <v>0.112</v>
      </c>
      <c r="L460" t="s">
        <v>1179</v>
      </c>
      <c r="M460" t="s">
        <v>559</v>
      </c>
      <c r="N460" t="s">
        <v>19</v>
      </c>
      <c r="O460" t="str">
        <f t="shared" si="7"/>
        <v>Medium</v>
      </c>
    </row>
    <row r="461" spans="1:15" x14ac:dyDescent="0.45">
      <c r="A461" t="s">
        <v>51</v>
      </c>
      <c r="B461" t="s">
        <v>1423</v>
      </c>
      <c r="C461" t="s">
        <v>1424</v>
      </c>
      <c r="D461" t="s">
        <v>1424</v>
      </c>
      <c r="E461" t="s">
        <v>67</v>
      </c>
      <c r="F461" t="s">
        <v>479</v>
      </c>
      <c r="G461">
        <v>180.11</v>
      </c>
      <c r="H461" s="1">
        <v>11881064448</v>
      </c>
      <c r="I461" s="1" t="str">
        <f>VLOOKUP(H461, 'Ratings Table'!$A$2:$B$6, 2, TRUE)</f>
        <v>Mid Cap</v>
      </c>
      <c r="J461" s="1">
        <v>2124051968</v>
      </c>
      <c r="K461" s="2">
        <v>0.112</v>
      </c>
      <c r="L461" t="s">
        <v>1425</v>
      </c>
      <c r="M461" t="s">
        <v>271</v>
      </c>
      <c r="N461" t="s">
        <v>19</v>
      </c>
      <c r="O461" t="str">
        <f t="shared" si="7"/>
        <v>Medium</v>
      </c>
    </row>
    <row r="462" spans="1:15" x14ac:dyDescent="0.45">
      <c r="A462" t="s">
        <v>51</v>
      </c>
      <c r="B462" t="s">
        <v>1426</v>
      </c>
      <c r="C462" t="s">
        <v>1427</v>
      </c>
      <c r="D462" t="s">
        <v>1428</v>
      </c>
      <c r="E462" t="s">
        <v>31</v>
      </c>
      <c r="F462" t="s">
        <v>239</v>
      </c>
      <c r="G462">
        <v>26.91</v>
      </c>
      <c r="H462" s="1">
        <v>11832542208</v>
      </c>
      <c r="I462" s="1" t="str">
        <f>VLOOKUP(H462, 'Ratings Table'!$A$2:$B$6, 2, TRUE)</f>
        <v>Mid Cap</v>
      </c>
      <c r="J462" s="1">
        <v>2335180032</v>
      </c>
      <c r="K462" s="2">
        <v>0.107</v>
      </c>
      <c r="L462" t="s">
        <v>567</v>
      </c>
      <c r="M462" t="s">
        <v>267</v>
      </c>
      <c r="N462" t="s">
        <v>19</v>
      </c>
      <c r="O462" t="str">
        <f t="shared" si="7"/>
        <v>Medium</v>
      </c>
    </row>
    <row r="463" spans="1:15" x14ac:dyDescent="0.45">
      <c r="A463" t="s">
        <v>51</v>
      </c>
      <c r="B463" t="s">
        <v>1429</v>
      </c>
      <c r="C463" t="s">
        <v>1430</v>
      </c>
      <c r="D463" t="s">
        <v>1431</v>
      </c>
      <c r="E463" t="s">
        <v>15</v>
      </c>
      <c r="F463" t="s">
        <v>125</v>
      </c>
      <c r="G463">
        <v>74.84</v>
      </c>
      <c r="H463" s="1">
        <v>11802267648</v>
      </c>
      <c r="I463" s="1" t="str">
        <f>VLOOKUP(H463, 'Ratings Table'!$A$2:$B$6, 2, TRUE)</f>
        <v>Mid Cap</v>
      </c>
      <c r="J463" s="1">
        <v>252100000</v>
      </c>
      <c r="K463" s="2">
        <v>0.16600000000000001</v>
      </c>
      <c r="L463" t="s">
        <v>499</v>
      </c>
      <c r="M463" t="s">
        <v>95</v>
      </c>
      <c r="N463" t="s">
        <v>19</v>
      </c>
      <c r="O463" t="str">
        <f t="shared" si="7"/>
        <v>High</v>
      </c>
    </row>
    <row r="464" spans="1:15" x14ac:dyDescent="0.45">
      <c r="A464" t="s">
        <v>51</v>
      </c>
      <c r="B464" t="s">
        <v>1432</v>
      </c>
      <c r="C464" t="s">
        <v>1433</v>
      </c>
      <c r="D464" t="s">
        <v>1434</v>
      </c>
      <c r="E464" t="s">
        <v>61</v>
      </c>
      <c r="F464" t="s">
        <v>850</v>
      </c>
      <c r="G464">
        <v>109.89</v>
      </c>
      <c r="H464" s="1">
        <v>11694054400</v>
      </c>
      <c r="I464" s="1" t="str">
        <f>VLOOKUP(H464, 'Ratings Table'!$A$2:$B$6, 2, TRUE)</f>
        <v>Mid Cap</v>
      </c>
      <c r="J464" s="1">
        <v>1977900032</v>
      </c>
      <c r="K464" s="2">
        <v>0.17699999999999999</v>
      </c>
      <c r="L464" t="s">
        <v>1435</v>
      </c>
      <c r="M464" t="s">
        <v>104</v>
      </c>
      <c r="N464" t="s">
        <v>19</v>
      </c>
      <c r="O464" t="str">
        <f t="shared" si="7"/>
        <v>High</v>
      </c>
    </row>
    <row r="465" spans="1:15" x14ac:dyDescent="0.45">
      <c r="A465" t="s">
        <v>12</v>
      </c>
      <c r="B465" t="s">
        <v>1436</v>
      </c>
      <c r="C465" t="s">
        <v>1437</v>
      </c>
      <c r="D465" t="s">
        <v>1438</v>
      </c>
      <c r="E465" t="s">
        <v>67</v>
      </c>
      <c r="F465" t="s">
        <v>376</v>
      </c>
      <c r="G465">
        <v>73.17</v>
      </c>
      <c r="H465" s="1">
        <v>11626127360</v>
      </c>
      <c r="I465" s="1" t="str">
        <f>VLOOKUP(H465, 'Ratings Table'!$A$2:$B$6, 2, TRUE)</f>
        <v>Mid Cap</v>
      </c>
      <c r="J465" s="1">
        <v>308515008</v>
      </c>
      <c r="K465" s="2">
        <v>4.4999999999999998E-2</v>
      </c>
      <c r="L465" t="s">
        <v>499</v>
      </c>
      <c r="M465" t="s">
        <v>95</v>
      </c>
      <c r="N465" t="s">
        <v>19</v>
      </c>
      <c r="O465" t="str">
        <f t="shared" si="7"/>
        <v>Low</v>
      </c>
    </row>
    <row r="466" spans="1:15" x14ac:dyDescent="0.45">
      <c r="A466" t="s">
        <v>51</v>
      </c>
      <c r="B466" t="s">
        <v>1439</v>
      </c>
      <c r="C466" t="s">
        <v>1440</v>
      </c>
      <c r="D466" t="s">
        <v>1440</v>
      </c>
      <c r="E466" t="s">
        <v>67</v>
      </c>
      <c r="F466" t="s">
        <v>853</v>
      </c>
      <c r="G466">
        <v>66.83</v>
      </c>
      <c r="H466" s="1">
        <v>11545350144</v>
      </c>
      <c r="I466" s="1" t="str">
        <f>VLOOKUP(H466, 'Ratings Table'!$A$2:$B$6, 2, TRUE)</f>
        <v>Mid Cap</v>
      </c>
      <c r="J466" s="1">
        <v>1840000000</v>
      </c>
      <c r="K466" s="2">
        <v>4.0000000000000001E-3</v>
      </c>
      <c r="L466" t="s">
        <v>528</v>
      </c>
      <c r="M466" t="s">
        <v>95</v>
      </c>
      <c r="N466" t="s">
        <v>19</v>
      </c>
      <c r="O466" t="str">
        <f t="shared" si="7"/>
        <v>Low</v>
      </c>
    </row>
    <row r="467" spans="1:15" x14ac:dyDescent="0.45">
      <c r="A467" t="s">
        <v>51</v>
      </c>
      <c r="B467" t="s">
        <v>1441</v>
      </c>
      <c r="C467" t="s">
        <v>1442</v>
      </c>
      <c r="D467" t="s">
        <v>1442</v>
      </c>
      <c r="E467" t="s">
        <v>215</v>
      </c>
      <c r="F467" t="s">
        <v>1443</v>
      </c>
      <c r="G467">
        <v>132.18</v>
      </c>
      <c r="H467" s="1">
        <v>11490313216</v>
      </c>
      <c r="I467" s="1" t="str">
        <f>VLOOKUP(H467, 'Ratings Table'!$A$2:$B$6, 2, TRUE)</f>
        <v>Mid Cap</v>
      </c>
      <c r="J467" s="1">
        <v>888400000</v>
      </c>
      <c r="K467" s="2">
        <v>5.3999999999999999E-2</v>
      </c>
      <c r="L467" t="s">
        <v>154</v>
      </c>
      <c r="N467" t="s">
        <v>155</v>
      </c>
      <c r="O467" t="str">
        <f t="shared" si="7"/>
        <v>Medium</v>
      </c>
    </row>
    <row r="468" spans="1:15" x14ac:dyDescent="0.45">
      <c r="A468" t="s">
        <v>51</v>
      </c>
      <c r="B468" t="s">
        <v>1444</v>
      </c>
      <c r="C468" t="s">
        <v>1445</v>
      </c>
      <c r="D468" t="s">
        <v>1446</v>
      </c>
      <c r="E468" t="s">
        <v>61</v>
      </c>
      <c r="F468" t="s">
        <v>1064</v>
      </c>
      <c r="G468">
        <v>79.099999999999994</v>
      </c>
      <c r="H468" s="1">
        <v>11044496384</v>
      </c>
      <c r="I468" s="1" t="str">
        <f>VLOOKUP(H468, 'Ratings Table'!$A$2:$B$6, 2, TRUE)</f>
        <v>Mid Cap</v>
      </c>
      <c r="J468" s="1">
        <v>2486000128</v>
      </c>
      <c r="K468" s="2">
        <v>-9.2999999999999999E-2</v>
      </c>
      <c r="L468" t="s">
        <v>1447</v>
      </c>
      <c r="M468" t="s">
        <v>395</v>
      </c>
      <c r="N468" t="s">
        <v>19</v>
      </c>
      <c r="O468" t="str">
        <f t="shared" si="7"/>
        <v>Low</v>
      </c>
    </row>
    <row r="469" spans="1:15" x14ac:dyDescent="0.45">
      <c r="A469" t="s">
        <v>51</v>
      </c>
      <c r="B469" t="s">
        <v>1448</v>
      </c>
      <c r="C469" t="s">
        <v>1449</v>
      </c>
      <c r="D469" t="s">
        <v>1449</v>
      </c>
      <c r="E469" t="s">
        <v>55</v>
      </c>
      <c r="F469" t="s">
        <v>282</v>
      </c>
      <c r="G469">
        <v>212.27</v>
      </c>
      <c r="H469" s="1">
        <v>10886776832</v>
      </c>
      <c r="I469" s="1" t="str">
        <f>VLOOKUP(H469, 'Ratings Table'!$A$2:$B$6, 2, TRUE)</f>
        <v>Mid Cap</v>
      </c>
      <c r="J469" s="1">
        <v>1241900032</v>
      </c>
      <c r="K469" s="2">
        <v>7.0000000000000007E-2</v>
      </c>
      <c r="L469" t="s">
        <v>109</v>
      </c>
      <c r="M469" t="s">
        <v>110</v>
      </c>
      <c r="N469" t="s">
        <v>19</v>
      </c>
      <c r="O469" t="str">
        <f t="shared" si="7"/>
        <v>Medium</v>
      </c>
    </row>
    <row r="470" spans="1:15" x14ac:dyDescent="0.45">
      <c r="A470" t="s">
        <v>51</v>
      </c>
      <c r="B470" t="s">
        <v>1450</v>
      </c>
      <c r="C470" t="s">
        <v>1451</v>
      </c>
      <c r="D470" t="s">
        <v>1452</v>
      </c>
      <c r="E470" t="s">
        <v>36</v>
      </c>
      <c r="F470" t="s">
        <v>1259</v>
      </c>
      <c r="G470">
        <v>29.07</v>
      </c>
      <c r="H470" s="1">
        <v>10829010944</v>
      </c>
      <c r="I470" s="1" t="str">
        <f>VLOOKUP(H470, 'Ratings Table'!$A$2:$B$6, 2, TRUE)</f>
        <v>Mid Cap</v>
      </c>
      <c r="J470" s="1">
        <v>1732099968</v>
      </c>
      <c r="K470" s="2">
        <v>-2.9000000000000001E-2</v>
      </c>
      <c r="L470" t="s">
        <v>75</v>
      </c>
      <c r="M470" t="s">
        <v>76</v>
      </c>
      <c r="N470" t="s">
        <v>19</v>
      </c>
      <c r="O470" t="str">
        <f t="shared" si="7"/>
        <v>Low</v>
      </c>
    </row>
    <row r="471" spans="1:15" x14ac:dyDescent="0.45">
      <c r="A471" t="s">
        <v>51</v>
      </c>
      <c r="B471" t="s">
        <v>1453</v>
      </c>
      <c r="C471" t="s">
        <v>1454</v>
      </c>
      <c r="D471" t="s">
        <v>1454</v>
      </c>
      <c r="E471" t="s">
        <v>55</v>
      </c>
      <c r="F471" t="s">
        <v>169</v>
      </c>
      <c r="G471">
        <v>20.49</v>
      </c>
      <c r="H471" s="1">
        <v>10736411648</v>
      </c>
      <c r="I471" s="1" t="str">
        <f>VLOOKUP(H471, 'Ratings Table'!$A$2:$B$6, 2, TRUE)</f>
        <v>Mid Cap</v>
      </c>
      <c r="J471" s="1">
        <v>1688400000</v>
      </c>
      <c r="K471" s="2">
        <v>0.113</v>
      </c>
      <c r="L471" t="s">
        <v>1216</v>
      </c>
      <c r="M471" t="s">
        <v>18</v>
      </c>
      <c r="N471" t="s">
        <v>19</v>
      </c>
      <c r="O471" t="str">
        <f t="shared" si="7"/>
        <v>Medium</v>
      </c>
    </row>
    <row r="472" spans="1:15" x14ac:dyDescent="0.45">
      <c r="A472" t="s">
        <v>51</v>
      </c>
      <c r="B472" t="s">
        <v>1455</v>
      </c>
      <c r="C472" t="s">
        <v>1456</v>
      </c>
      <c r="D472" t="s">
        <v>1456</v>
      </c>
      <c r="E472" t="s">
        <v>180</v>
      </c>
      <c r="F472" t="s">
        <v>181</v>
      </c>
      <c r="G472">
        <v>91.76</v>
      </c>
      <c r="H472" s="1">
        <v>10636177408</v>
      </c>
      <c r="I472" s="1" t="str">
        <f>VLOOKUP(H472, 'Ratings Table'!$A$2:$B$6, 2, TRUE)</f>
        <v>Mid Cap</v>
      </c>
      <c r="J472" s="1">
        <v>1684000000</v>
      </c>
      <c r="K472" s="2">
        <v>8.6999999999999994E-2</v>
      </c>
      <c r="L472" t="s">
        <v>1457</v>
      </c>
      <c r="M472" t="s">
        <v>481</v>
      </c>
      <c r="N472" t="s">
        <v>19</v>
      </c>
      <c r="O472" t="str">
        <f t="shared" si="7"/>
        <v>Medium</v>
      </c>
    </row>
    <row r="473" spans="1:15" x14ac:dyDescent="0.45">
      <c r="A473" t="s">
        <v>51</v>
      </c>
      <c r="B473" t="s">
        <v>1458</v>
      </c>
      <c r="C473" t="s">
        <v>1459</v>
      </c>
      <c r="D473" t="s">
        <v>1459</v>
      </c>
      <c r="E473" t="s">
        <v>180</v>
      </c>
      <c r="F473" t="s">
        <v>181</v>
      </c>
      <c r="G473">
        <v>88.65</v>
      </c>
      <c r="H473" s="1">
        <v>10419920896</v>
      </c>
      <c r="I473" s="1" t="str">
        <f>VLOOKUP(H473, 'Ratings Table'!$A$2:$B$6, 2, TRUE)</f>
        <v>Mid Cap</v>
      </c>
      <c r="J473" s="1">
        <v>-935078016</v>
      </c>
      <c r="K473" s="2">
        <v>-0.41399999999999998</v>
      </c>
      <c r="L473" t="s">
        <v>121</v>
      </c>
      <c r="M473" t="s">
        <v>122</v>
      </c>
      <c r="N473" t="s">
        <v>19</v>
      </c>
      <c r="O473" t="str">
        <f t="shared" si="7"/>
        <v>Low</v>
      </c>
    </row>
    <row r="474" spans="1:15" x14ac:dyDescent="0.45">
      <c r="A474" t="s">
        <v>51</v>
      </c>
      <c r="B474" t="s">
        <v>1460</v>
      </c>
      <c r="C474" t="s">
        <v>1461</v>
      </c>
      <c r="D474" t="s">
        <v>1461</v>
      </c>
      <c r="E474" t="s">
        <v>31</v>
      </c>
      <c r="F474" t="s">
        <v>825</v>
      </c>
      <c r="G474">
        <v>34.159999999999997</v>
      </c>
      <c r="H474" s="1">
        <v>10170798080</v>
      </c>
      <c r="I474" s="1" t="str">
        <f>VLOOKUP(H474, 'Ratings Table'!$A$2:$B$6, 2, TRUE)</f>
        <v>Mid Cap</v>
      </c>
      <c r="J474" s="1">
        <v>2556987904</v>
      </c>
      <c r="K474" s="2">
        <v>5.2999999999999999E-2</v>
      </c>
      <c r="L474" t="s">
        <v>826</v>
      </c>
      <c r="M474" t="s">
        <v>827</v>
      </c>
      <c r="N474" t="s">
        <v>19</v>
      </c>
      <c r="O474" t="str">
        <f t="shared" si="7"/>
        <v>Medium</v>
      </c>
    </row>
    <row r="475" spans="1:15" x14ac:dyDescent="0.45">
      <c r="A475" t="s">
        <v>51</v>
      </c>
      <c r="B475" t="s">
        <v>1462</v>
      </c>
      <c r="C475" t="s">
        <v>1463</v>
      </c>
      <c r="D475" t="s">
        <v>1464</v>
      </c>
      <c r="E475" t="s">
        <v>215</v>
      </c>
      <c r="F475" t="s">
        <v>308</v>
      </c>
      <c r="G475">
        <v>68.72</v>
      </c>
      <c r="H475" s="1">
        <v>9964057600</v>
      </c>
      <c r="I475" s="1" t="str">
        <f>VLOOKUP(H475, 'Ratings Table'!$A$2:$B$6, 2, TRUE)</f>
        <v>Small Cap</v>
      </c>
      <c r="J475" s="1">
        <v>809100032</v>
      </c>
      <c r="K475" s="2">
        <v>-3.6999999999999998E-2</v>
      </c>
      <c r="L475" t="s">
        <v>337</v>
      </c>
      <c r="M475" t="s">
        <v>338</v>
      </c>
      <c r="N475" t="s">
        <v>19</v>
      </c>
      <c r="O475" t="str">
        <f t="shared" si="7"/>
        <v>Low</v>
      </c>
    </row>
    <row r="476" spans="1:15" x14ac:dyDescent="0.45">
      <c r="A476" t="s">
        <v>12</v>
      </c>
      <c r="B476" t="s">
        <v>1465</v>
      </c>
      <c r="C476" t="s">
        <v>1466</v>
      </c>
      <c r="D476" t="s">
        <v>1466</v>
      </c>
      <c r="E476" t="s">
        <v>31</v>
      </c>
      <c r="F476" t="s">
        <v>825</v>
      </c>
      <c r="G476">
        <v>88.95</v>
      </c>
      <c r="H476" s="1">
        <v>9768043520</v>
      </c>
      <c r="I476" s="1" t="str">
        <f>VLOOKUP(H476, 'Ratings Table'!$A$2:$B$6, 2, TRUE)</f>
        <v>Small Cap</v>
      </c>
      <c r="J476" s="1">
        <v>1829332992</v>
      </c>
      <c r="K476" s="2">
        <v>1.2999999999999999E-2</v>
      </c>
      <c r="L476" t="s">
        <v>826</v>
      </c>
      <c r="M476" t="s">
        <v>827</v>
      </c>
      <c r="N476" t="s">
        <v>19</v>
      </c>
      <c r="O476" t="str">
        <f t="shared" si="7"/>
        <v>Low</v>
      </c>
    </row>
    <row r="477" spans="1:15" x14ac:dyDescent="0.45">
      <c r="A477" t="s">
        <v>51</v>
      </c>
      <c r="B477" t="s">
        <v>1467</v>
      </c>
      <c r="C477" t="s">
        <v>1468</v>
      </c>
      <c r="D477" t="s">
        <v>1469</v>
      </c>
      <c r="E477" t="s">
        <v>264</v>
      </c>
      <c r="F477" t="s">
        <v>265</v>
      </c>
      <c r="G477">
        <v>84.96</v>
      </c>
      <c r="H477" s="1">
        <v>9659952128</v>
      </c>
      <c r="I477" s="1" t="str">
        <f>VLOOKUP(H477, 'Ratings Table'!$A$2:$B$6, 2, TRUE)</f>
        <v>Small Cap</v>
      </c>
      <c r="J477" s="1">
        <v>1978172032</v>
      </c>
      <c r="K477" s="2">
        <v>0.08</v>
      </c>
      <c r="L477" t="s">
        <v>570</v>
      </c>
      <c r="M477" t="s">
        <v>571</v>
      </c>
      <c r="N477" t="s">
        <v>19</v>
      </c>
      <c r="O477" t="str">
        <f t="shared" si="7"/>
        <v>Medium</v>
      </c>
    </row>
    <row r="478" spans="1:15" x14ac:dyDescent="0.45">
      <c r="A478" t="s">
        <v>1470</v>
      </c>
      <c r="B478" t="s">
        <v>1471</v>
      </c>
      <c r="C478" t="s">
        <v>1472</v>
      </c>
      <c r="D478" t="s">
        <v>1472</v>
      </c>
      <c r="E478" t="s">
        <v>15</v>
      </c>
      <c r="F478" t="s">
        <v>1198</v>
      </c>
      <c r="G478">
        <v>71.45</v>
      </c>
      <c r="H478" s="1">
        <v>9653395456</v>
      </c>
      <c r="I478" s="1" t="str">
        <f>VLOOKUP(H478, 'Ratings Table'!$A$2:$B$6, 2, TRUE)</f>
        <v>Small Cap</v>
      </c>
      <c r="J478" s="1">
        <v>102900000</v>
      </c>
      <c r="K478" s="2">
        <v>-0.309</v>
      </c>
      <c r="L478" t="s">
        <v>394</v>
      </c>
      <c r="M478" t="s">
        <v>18</v>
      </c>
      <c r="N478" t="s">
        <v>19</v>
      </c>
      <c r="O478" t="str">
        <f t="shared" si="7"/>
        <v>Low</v>
      </c>
    </row>
    <row r="479" spans="1:15" x14ac:dyDescent="0.45">
      <c r="A479" t="s">
        <v>12</v>
      </c>
      <c r="B479" t="s">
        <v>1473</v>
      </c>
      <c r="C479" t="s">
        <v>1474</v>
      </c>
      <c r="D479" t="s">
        <v>1474</v>
      </c>
      <c r="E479" t="s">
        <v>31</v>
      </c>
      <c r="F479" t="s">
        <v>1312</v>
      </c>
      <c r="G479">
        <v>36.880000000000003</v>
      </c>
      <c r="H479" s="1">
        <v>9587324928</v>
      </c>
      <c r="I479" s="1" t="str">
        <f>VLOOKUP(H479, 'Ratings Table'!$A$2:$B$6, 2, TRUE)</f>
        <v>Small Cap</v>
      </c>
      <c r="J479" s="1">
        <v>1732000000</v>
      </c>
      <c r="K479" s="2">
        <v>4.0000000000000001E-3</v>
      </c>
      <c r="L479" t="s">
        <v>163</v>
      </c>
      <c r="M479" t="s">
        <v>129</v>
      </c>
      <c r="N479" t="s">
        <v>19</v>
      </c>
      <c r="O479" t="str">
        <f t="shared" si="7"/>
        <v>Low</v>
      </c>
    </row>
    <row r="480" spans="1:15" x14ac:dyDescent="0.45">
      <c r="A480" t="s">
        <v>51</v>
      </c>
      <c r="B480" t="s">
        <v>1475</v>
      </c>
      <c r="C480" t="s">
        <v>1476</v>
      </c>
      <c r="D480" t="s">
        <v>1476</v>
      </c>
      <c r="E480" t="s">
        <v>386</v>
      </c>
      <c r="F480" t="s">
        <v>562</v>
      </c>
      <c r="G480">
        <v>111.92</v>
      </c>
      <c r="H480" s="1">
        <v>9579524096</v>
      </c>
      <c r="I480" s="1" t="str">
        <f>VLOOKUP(H480, 'Ratings Table'!$A$2:$B$6, 2, TRUE)</f>
        <v>Small Cap</v>
      </c>
      <c r="J480" s="1">
        <v>739025984</v>
      </c>
      <c r="K480" s="2">
        <v>5.8000000000000003E-2</v>
      </c>
      <c r="L480" t="s">
        <v>1477</v>
      </c>
      <c r="M480" t="s">
        <v>345</v>
      </c>
      <c r="N480" t="s">
        <v>19</v>
      </c>
      <c r="O480" t="str">
        <f t="shared" si="7"/>
        <v>Medium</v>
      </c>
    </row>
    <row r="481" spans="1:15" x14ac:dyDescent="0.45">
      <c r="A481" t="s">
        <v>51</v>
      </c>
      <c r="B481" t="s">
        <v>1478</v>
      </c>
      <c r="C481" t="s">
        <v>1479</v>
      </c>
      <c r="D481" t="s">
        <v>1480</v>
      </c>
      <c r="E481" t="s">
        <v>67</v>
      </c>
      <c r="F481" t="s">
        <v>187</v>
      </c>
      <c r="G481">
        <v>185.77</v>
      </c>
      <c r="H481" s="1">
        <v>9499572224</v>
      </c>
      <c r="I481" s="1" t="str">
        <f>VLOOKUP(H481, 'Ratings Table'!$A$2:$B$6, 2, TRUE)</f>
        <v>Small Cap</v>
      </c>
      <c r="J481" s="1">
        <v>948771008</v>
      </c>
      <c r="K481" s="2">
        <v>-1.6E-2</v>
      </c>
      <c r="L481" t="s">
        <v>364</v>
      </c>
      <c r="M481" t="s">
        <v>81</v>
      </c>
      <c r="N481" t="s">
        <v>19</v>
      </c>
      <c r="O481" t="str">
        <f t="shared" si="7"/>
        <v>Low</v>
      </c>
    </row>
    <row r="482" spans="1:15" x14ac:dyDescent="0.45">
      <c r="A482" t="s">
        <v>51</v>
      </c>
      <c r="B482" t="s">
        <v>1481</v>
      </c>
      <c r="C482" t="s">
        <v>1482</v>
      </c>
      <c r="D482" t="s">
        <v>1483</v>
      </c>
      <c r="E482" t="s">
        <v>215</v>
      </c>
      <c r="F482" t="s">
        <v>308</v>
      </c>
      <c r="G482">
        <v>156.26</v>
      </c>
      <c r="H482" s="1">
        <v>9297047552</v>
      </c>
      <c r="I482" s="1" t="str">
        <f>VLOOKUP(H482, 'Ratings Table'!$A$2:$B$6, 2, TRUE)</f>
        <v>Small Cap</v>
      </c>
      <c r="J482" s="1">
        <v>660542976</v>
      </c>
      <c r="K482" s="2">
        <v>9.6000000000000002E-2</v>
      </c>
      <c r="L482" t="s">
        <v>1484</v>
      </c>
      <c r="M482" t="s">
        <v>338</v>
      </c>
      <c r="N482" t="s">
        <v>19</v>
      </c>
      <c r="O482" t="str">
        <f t="shared" si="7"/>
        <v>Medium</v>
      </c>
    </row>
    <row r="483" spans="1:15" x14ac:dyDescent="0.45">
      <c r="A483" t="s">
        <v>51</v>
      </c>
      <c r="B483" t="s">
        <v>1485</v>
      </c>
      <c r="C483" t="s">
        <v>1486</v>
      </c>
      <c r="D483" t="s">
        <v>1486</v>
      </c>
      <c r="E483" t="s">
        <v>264</v>
      </c>
      <c r="F483" t="s">
        <v>622</v>
      </c>
      <c r="G483">
        <v>13</v>
      </c>
      <c r="H483" s="1">
        <v>9243351040</v>
      </c>
      <c r="I483" s="1" t="str">
        <f>VLOOKUP(H483, 'Ratings Table'!$A$2:$B$6, 2, TRUE)</f>
        <v>Small Cap</v>
      </c>
      <c r="J483" s="1">
        <v>3334000128</v>
      </c>
      <c r="K483" s="2">
        <v>-4.2000000000000003E-2</v>
      </c>
      <c r="L483" t="s">
        <v>251</v>
      </c>
      <c r="M483" t="s">
        <v>252</v>
      </c>
      <c r="N483" t="s">
        <v>19</v>
      </c>
      <c r="O483" t="str">
        <f t="shared" si="7"/>
        <v>Low</v>
      </c>
    </row>
    <row r="484" spans="1:15" x14ac:dyDescent="0.45">
      <c r="A484" t="s">
        <v>51</v>
      </c>
      <c r="B484" t="s">
        <v>1487</v>
      </c>
      <c r="C484" t="s">
        <v>1488</v>
      </c>
      <c r="D484" t="s">
        <v>1488</v>
      </c>
      <c r="E484" t="s">
        <v>55</v>
      </c>
      <c r="F484" t="s">
        <v>593</v>
      </c>
      <c r="G484">
        <v>109.39</v>
      </c>
      <c r="H484" s="1">
        <v>9182754816</v>
      </c>
      <c r="I484" s="1" t="str">
        <f>VLOOKUP(H484, 'Ratings Table'!$A$2:$B$6, 2, TRUE)</f>
        <v>Small Cap</v>
      </c>
      <c r="J484" s="1">
        <v>1495667968</v>
      </c>
      <c r="K484" s="2">
        <v>5.1999999999999998E-2</v>
      </c>
      <c r="L484" t="s">
        <v>1489</v>
      </c>
      <c r="M484" t="s">
        <v>47</v>
      </c>
      <c r="N484" t="s">
        <v>19</v>
      </c>
      <c r="O484" t="str">
        <f t="shared" si="7"/>
        <v>Medium</v>
      </c>
    </row>
    <row r="485" spans="1:15" x14ac:dyDescent="0.45">
      <c r="A485" t="s">
        <v>51</v>
      </c>
      <c r="B485" t="s">
        <v>1490</v>
      </c>
      <c r="C485" t="s">
        <v>1491</v>
      </c>
      <c r="D485" t="s">
        <v>1491</v>
      </c>
      <c r="E485" t="s">
        <v>61</v>
      </c>
      <c r="F485" t="s">
        <v>850</v>
      </c>
      <c r="G485">
        <v>62.09</v>
      </c>
      <c r="H485" s="1">
        <v>8856579072</v>
      </c>
      <c r="I485" s="1" t="str">
        <f>VLOOKUP(H485, 'Ratings Table'!$A$2:$B$6, 2, TRUE)</f>
        <v>Small Cap</v>
      </c>
      <c r="J485" s="1">
        <v>1294400000</v>
      </c>
      <c r="K485" s="2">
        <v>-7.0000000000000001E-3</v>
      </c>
      <c r="L485" t="s">
        <v>1492</v>
      </c>
      <c r="M485" t="s">
        <v>381</v>
      </c>
      <c r="N485" t="s">
        <v>19</v>
      </c>
      <c r="O485" t="str">
        <f t="shared" si="7"/>
        <v>Low</v>
      </c>
    </row>
    <row r="486" spans="1:15" x14ac:dyDescent="0.45">
      <c r="A486" t="s">
        <v>12</v>
      </c>
      <c r="B486" t="s">
        <v>1493</v>
      </c>
      <c r="C486" t="s">
        <v>1494</v>
      </c>
      <c r="D486" t="s">
        <v>1494</v>
      </c>
      <c r="E486" t="s">
        <v>67</v>
      </c>
      <c r="F486" t="s">
        <v>508</v>
      </c>
      <c r="G486">
        <v>69.819999999999993</v>
      </c>
      <c r="H486" s="1">
        <v>8705227776</v>
      </c>
      <c r="I486" s="1" t="str">
        <f>VLOOKUP(H486, 'Ratings Table'!$A$2:$B$6, 2, TRUE)</f>
        <v>Small Cap</v>
      </c>
      <c r="J486" s="1">
        <v>922000000</v>
      </c>
      <c r="K486" s="2">
        <v>4.0000000000000001E-3</v>
      </c>
      <c r="L486" t="s">
        <v>1495</v>
      </c>
      <c r="M486" t="s">
        <v>76</v>
      </c>
      <c r="N486" t="s">
        <v>19</v>
      </c>
      <c r="O486" t="str">
        <f t="shared" si="7"/>
        <v>Low</v>
      </c>
    </row>
    <row r="487" spans="1:15" x14ac:dyDescent="0.45">
      <c r="A487" t="s">
        <v>12</v>
      </c>
      <c r="B487" t="s">
        <v>1496</v>
      </c>
      <c r="C487" t="s">
        <v>1497</v>
      </c>
      <c r="D487" t="s">
        <v>1498</v>
      </c>
      <c r="E487" t="s">
        <v>55</v>
      </c>
      <c r="F487" t="s">
        <v>191</v>
      </c>
      <c r="G487">
        <v>230.15</v>
      </c>
      <c r="H487" s="1">
        <v>8677667840</v>
      </c>
      <c r="I487" s="1" t="str">
        <f>VLOOKUP(H487, 'Ratings Table'!$A$2:$B$6, 2, TRUE)</f>
        <v>Small Cap</v>
      </c>
      <c r="J487" s="1">
        <v>412735008</v>
      </c>
      <c r="K487" s="2">
        <v>0.2</v>
      </c>
      <c r="L487" t="s">
        <v>75</v>
      </c>
      <c r="M487" t="s">
        <v>76</v>
      </c>
      <c r="N487" t="s">
        <v>19</v>
      </c>
      <c r="O487" t="str">
        <f t="shared" si="7"/>
        <v>High</v>
      </c>
    </row>
    <row r="488" spans="1:15" x14ac:dyDescent="0.45">
      <c r="A488" t="s">
        <v>12</v>
      </c>
      <c r="B488" t="s">
        <v>1499</v>
      </c>
      <c r="C488" t="s">
        <v>1500</v>
      </c>
      <c r="D488" t="s">
        <v>1500</v>
      </c>
      <c r="E488" t="s">
        <v>36</v>
      </c>
      <c r="F488" t="s">
        <v>37</v>
      </c>
      <c r="G488">
        <v>33.76</v>
      </c>
      <c r="H488" s="1">
        <v>8476832256</v>
      </c>
      <c r="I488" s="1" t="str">
        <f>VLOOKUP(H488, 'Ratings Table'!$A$2:$B$6, 2, TRUE)</f>
        <v>Small Cap</v>
      </c>
      <c r="J488" s="1">
        <v>993089984</v>
      </c>
      <c r="K488" s="2">
        <v>1.6E-2</v>
      </c>
      <c r="L488" t="s">
        <v>230</v>
      </c>
      <c r="M488" t="s">
        <v>47</v>
      </c>
      <c r="N488" t="s">
        <v>19</v>
      </c>
      <c r="O488" t="str">
        <f t="shared" si="7"/>
        <v>Low</v>
      </c>
    </row>
    <row r="489" spans="1:15" x14ac:dyDescent="0.45">
      <c r="A489" t="s">
        <v>51</v>
      </c>
      <c r="B489" t="s">
        <v>1501</v>
      </c>
      <c r="C489" t="s">
        <v>1502</v>
      </c>
      <c r="D489" t="s">
        <v>1502</v>
      </c>
      <c r="E489" t="s">
        <v>67</v>
      </c>
      <c r="F489" t="s">
        <v>207</v>
      </c>
      <c r="G489">
        <v>178.16</v>
      </c>
      <c r="H489" s="1">
        <v>8274409984</v>
      </c>
      <c r="I489" s="1" t="str">
        <f>VLOOKUP(H489, 'Ratings Table'!$A$2:$B$6, 2, TRUE)</f>
        <v>Small Cap</v>
      </c>
      <c r="J489" s="1">
        <v>644953984</v>
      </c>
      <c r="K489" s="2">
        <v>2.4E-2</v>
      </c>
      <c r="L489" t="s">
        <v>1503</v>
      </c>
      <c r="M489" t="s">
        <v>271</v>
      </c>
      <c r="N489" t="s">
        <v>19</v>
      </c>
      <c r="O489" t="str">
        <f t="shared" si="7"/>
        <v>Low</v>
      </c>
    </row>
    <row r="490" spans="1:15" x14ac:dyDescent="0.45">
      <c r="A490" t="s">
        <v>12</v>
      </c>
      <c r="B490" t="s">
        <v>1504</v>
      </c>
      <c r="C490" t="s">
        <v>1505</v>
      </c>
      <c r="D490" t="s">
        <v>1505</v>
      </c>
      <c r="E490" t="s">
        <v>67</v>
      </c>
      <c r="F490" t="s">
        <v>1506</v>
      </c>
      <c r="G490">
        <v>9.5500000000000007</v>
      </c>
      <c r="H490" s="1">
        <v>8246310400</v>
      </c>
      <c r="I490" s="1" t="str">
        <f>VLOOKUP(H490, 'Ratings Table'!$A$2:$B$6, 2, TRUE)</f>
        <v>Small Cap</v>
      </c>
      <c r="J490" s="1">
        <v>2884000000</v>
      </c>
      <c r="K490" s="2">
        <v>0.06</v>
      </c>
      <c r="L490" t="s">
        <v>1343</v>
      </c>
      <c r="M490" t="s">
        <v>129</v>
      </c>
      <c r="N490" t="s">
        <v>19</v>
      </c>
      <c r="O490" t="str">
        <f t="shared" si="7"/>
        <v>Medium</v>
      </c>
    </row>
    <row r="491" spans="1:15" x14ac:dyDescent="0.45">
      <c r="A491" t="s">
        <v>12</v>
      </c>
      <c r="B491" t="s">
        <v>1507</v>
      </c>
      <c r="C491" t="s">
        <v>1508</v>
      </c>
      <c r="D491" t="s">
        <v>1508</v>
      </c>
      <c r="E491" t="s">
        <v>31</v>
      </c>
      <c r="F491" t="s">
        <v>1509</v>
      </c>
      <c r="G491">
        <v>57.58</v>
      </c>
      <c r="H491" s="1">
        <v>8032467456</v>
      </c>
      <c r="I491" s="1" t="str">
        <f>VLOOKUP(H491, 'Ratings Table'!$A$2:$B$6, 2, TRUE)</f>
        <v>Small Cap</v>
      </c>
      <c r="J491" s="1">
        <v>772200000</v>
      </c>
      <c r="K491" s="2">
        <v>-0.14799999999999999</v>
      </c>
      <c r="L491" t="s">
        <v>1510</v>
      </c>
      <c r="M491" t="s">
        <v>615</v>
      </c>
      <c r="N491" t="s">
        <v>19</v>
      </c>
      <c r="O491" t="str">
        <f t="shared" si="7"/>
        <v>Low</v>
      </c>
    </row>
    <row r="492" spans="1:15" x14ac:dyDescent="0.45">
      <c r="A492" t="s">
        <v>51</v>
      </c>
      <c r="B492" t="s">
        <v>1511</v>
      </c>
      <c r="C492" t="s">
        <v>1512</v>
      </c>
      <c r="D492" t="s">
        <v>1513</v>
      </c>
      <c r="E492" t="s">
        <v>55</v>
      </c>
      <c r="F492" t="s">
        <v>169</v>
      </c>
      <c r="G492">
        <v>17.329999999999998</v>
      </c>
      <c r="H492" s="1">
        <v>7788795392</v>
      </c>
      <c r="I492" s="1" t="str">
        <f>VLOOKUP(H492, 'Ratings Table'!$A$2:$B$6, 2, TRUE)</f>
        <v>Small Cap</v>
      </c>
      <c r="J492" s="1">
        <v>1053000000</v>
      </c>
      <c r="K492" s="2">
        <v>5.0999999999999997E-2</v>
      </c>
      <c r="L492" t="s">
        <v>109</v>
      </c>
      <c r="M492" t="s">
        <v>110</v>
      </c>
      <c r="N492" t="s">
        <v>19</v>
      </c>
      <c r="O492" t="str">
        <f t="shared" si="7"/>
        <v>Medium</v>
      </c>
    </row>
    <row r="493" spans="1:15" x14ac:dyDescent="0.45">
      <c r="A493" t="s">
        <v>12</v>
      </c>
      <c r="B493" t="s">
        <v>1514</v>
      </c>
      <c r="C493" t="s">
        <v>1515</v>
      </c>
      <c r="D493" t="s">
        <v>1515</v>
      </c>
      <c r="E493" t="s">
        <v>88</v>
      </c>
      <c r="F493" t="s">
        <v>325</v>
      </c>
      <c r="G493">
        <v>21.04</v>
      </c>
      <c r="H493" s="1">
        <v>7783685632</v>
      </c>
      <c r="I493" s="1" t="str">
        <f>VLOOKUP(H493, 'Ratings Table'!$A$2:$B$6, 2, TRUE)</f>
        <v>Small Cap</v>
      </c>
      <c r="J493" s="1">
        <v>5047000064</v>
      </c>
      <c r="K493" s="2">
        <v>0.104</v>
      </c>
      <c r="L493" t="s">
        <v>326</v>
      </c>
      <c r="M493" t="s">
        <v>47</v>
      </c>
      <c r="N493" t="s">
        <v>19</v>
      </c>
      <c r="O493" t="str">
        <f t="shared" si="7"/>
        <v>Medium</v>
      </c>
    </row>
    <row r="494" spans="1:15" x14ac:dyDescent="0.45">
      <c r="A494" t="s">
        <v>51</v>
      </c>
      <c r="B494" t="s">
        <v>1516</v>
      </c>
      <c r="C494" t="s">
        <v>1517</v>
      </c>
      <c r="D494" t="s">
        <v>1518</v>
      </c>
      <c r="E494" t="s">
        <v>180</v>
      </c>
      <c r="F494" t="s">
        <v>788</v>
      </c>
      <c r="G494">
        <v>24.07</v>
      </c>
      <c r="H494" s="1">
        <v>7645714944</v>
      </c>
      <c r="I494" s="1" t="str">
        <f>VLOOKUP(H494, 'Ratings Table'!$A$2:$B$6, 2, TRUE)</f>
        <v>Small Cap</v>
      </c>
      <c r="J494" s="1">
        <v>1908199936</v>
      </c>
      <c r="K494" s="2">
        <v>-0.20799999999999999</v>
      </c>
      <c r="L494" t="s">
        <v>1519</v>
      </c>
      <c r="M494" t="s">
        <v>267</v>
      </c>
      <c r="N494" t="s">
        <v>19</v>
      </c>
      <c r="O494" t="str">
        <f t="shared" si="7"/>
        <v>Low</v>
      </c>
    </row>
    <row r="495" spans="1:15" x14ac:dyDescent="0.45">
      <c r="A495" t="s">
        <v>12</v>
      </c>
      <c r="B495" t="s">
        <v>1520</v>
      </c>
      <c r="C495" t="s">
        <v>1521</v>
      </c>
      <c r="D495" t="s">
        <v>1521</v>
      </c>
      <c r="E495" t="s">
        <v>36</v>
      </c>
      <c r="F495" t="s">
        <v>113</v>
      </c>
      <c r="G495">
        <v>10.66</v>
      </c>
      <c r="H495" s="1">
        <v>7596251648</v>
      </c>
      <c r="I495" s="1" t="str">
        <f>VLOOKUP(H495, 'Ratings Table'!$A$2:$B$6, 2, TRUE)</f>
        <v>Small Cap</v>
      </c>
      <c r="J495" s="1">
        <v>3124999936</v>
      </c>
      <c r="K495" s="2">
        <v>-5.6000000000000001E-2</v>
      </c>
      <c r="L495" t="s">
        <v>75</v>
      </c>
      <c r="M495" t="s">
        <v>76</v>
      </c>
      <c r="N495" t="s">
        <v>19</v>
      </c>
      <c r="O495" t="str">
        <f t="shared" si="7"/>
        <v>Low</v>
      </c>
    </row>
    <row r="496" spans="1:15" x14ac:dyDescent="0.45">
      <c r="A496" t="s">
        <v>51</v>
      </c>
      <c r="B496" t="s">
        <v>1522</v>
      </c>
      <c r="C496" t="s">
        <v>1523</v>
      </c>
      <c r="D496" t="s">
        <v>1523</v>
      </c>
      <c r="E496" t="s">
        <v>31</v>
      </c>
      <c r="F496" t="s">
        <v>1524</v>
      </c>
      <c r="G496">
        <v>119.16</v>
      </c>
      <c r="H496" s="1">
        <v>7521534464</v>
      </c>
      <c r="I496" s="1" t="str">
        <f>VLOOKUP(H496, 'Ratings Table'!$A$2:$B$6, 2, TRUE)</f>
        <v>Small Cap</v>
      </c>
      <c r="J496" s="1">
        <v>1549473024</v>
      </c>
      <c r="K496" s="2">
        <v>-1.7000000000000001E-2</v>
      </c>
      <c r="L496" t="s">
        <v>1525</v>
      </c>
      <c r="M496" t="s">
        <v>110</v>
      </c>
      <c r="N496" t="s">
        <v>19</v>
      </c>
      <c r="O496" t="str">
        <f t="shared" si="7"/>
        <v>Low</v>
      </c>
    </row>
    <row r="497" spans="1:15" x14ac:dyDescent="0.45">
      <c r="A497" t="s">
        <v>51</v>
      </c>
      <c r="B497" t="s">
        <v>1526</v>
      </c>
      <c r="C497" t="s">
        <v>1527</v>
      </c>
      <c r="D497" t="s">
        <v>1527</v>
      </c>
      <c r="E497" t="s">
        <v>180</v>
      </c>
      <c r="F497" t="s">
        <v>997</v>
      </c>
      <c r="G497">
        <v>68.25</v>
      </c>
      <c r="H497" s="1">
        <v>7460544000</v>
      </c>
      <c r="I497" s="1" t="str">
        <f>VLOOKUP(H497, 'Ratings Table'!$A$2:$B$6, 2, TRUE)</f>
        <v>Small Cap</v>
      </c>
      <c r="J497" s="1">
        <v>1851000064</v>
      </c>
      <c r="K497" s="2">
        <v>-2.8000000000000001E-2</v>
      </c>
      <c r="L497" t="s">
        <v>227</v>
      </c>
      <c r="M497" t="s">
        <v>47</v>
      </c>
      <c r="N497" t="s">
        <v>19</v>
      </c>
      <c r="O497" t="str">
        <f t="shared" si="7"/>
        <v>Low</v>
      </c>
    </row>
    <row r="498" spans="1:15" x14ac:dyDescent="0.45">
      <c r="A498" t="s">
        <v>51</v>
      </c>
      <c r="B498" t="s">
        <v>1528</v>
      </c>
      <c r="C498" t="s">
        <v>1529</v>
      </c>
      <c r="D498" t="s">
        <v>1530</v>
      </c>
      <c r="E498" t="s">
        <v>215</v>
      </c>
      <c r="F498" t="s">
        <v>216</v>
      </c>
      <c r="G498">
        <v>190.45</v>
      </c>
      <c r="H498" s="1">
        <v>7452174848</v>
      </c>
      <c r="I498" s="1" t="str">
        <f>VLOOKUP(H498, 'Ratings Table'!$A$2:$B$6, 2, TRUE)</f>
        <v>Small Cap</v>
      </c>
      <c r="J498" s="1">
        <v>1071000000</v>
      </c>
      <c r="K498" s="2">
        <v>-2.4E-2</v>
      </c>
      <c r="L498" t="s">
        <v>1531</v>
      </c>
      <c r="M498" t="s">
        <v>252</v>
      </c>
      <c r="N498" t="s">
        <v>19</v>
      </c>
      <c r="O498" t="str">
        <f t="shared" si="7"/>
        <v>Low</v>
      </c>
    </row>
    <row r="499" spans="1:15" x14ac:dyDescent="0.45">
      <c r="A499" t="s">
        <v>12</v>
      </c>
      <c r="B499" t="s">
        <v>1532</v>
      </c>
      <c r="C499" t="s">
        <v>1533</v>
      </c>
      <c r="D499" t="s">
        <v>1533</v>
      </c>
      <c r="E499" t="s">
        <v>31</v>
      </c>
      <c r="F499" t="s">
        <v>825</v>
      </c>
      <c r="G499">
        <v>32.82</v>
      </c>
      <c r="H499" s="1">
        <v>6973593600</v>
      </c>
      <c r="I499" s="1" t="str">
        <f>VLOOKUP(H499, 'Ratings Table'!$A$2:$B$6, 2, TRUE)</f>
        <v>Small Cap</v>
      </c>
      <c r="J499" s="1">
        <v>3668000000</v>
      </c>
      <c r="K499" s="2">
        <v>-0.04</v>
      </c>
      <c r="L499" t="s">
        <v>1534</v>
      </c>
      <c r="M499" t="s">
        <v>827</v>
      </c>
      <c r="N499" t="s">
        <v>19</v>
      </c>
      <c r="O499" t="str">
        <f t="shared" si="7"/>
        <v>Low</v>
      </c>
    </row>
    <row r="500" spans="1:15" x14ac:dyDescent="0.45">
      <c r="A500" t="s">
        <v>51</v>
      </c>
      <c r="B500" t="s">
        <v>1535</v>
      </c>
      <c r="C500" t="s">
        <v>1536</v>
      </c>
      <c r="D500" t="s">
        <v>1536</v>
      </c>
      <c r="E500" t="s">
        <v>31</v>
      </c>
      <c r="F500" t="s">
        <v>1312</v>
      </c>
      <c r="G500">
        <v>31.88</v>
      </c>
      <c r="H500" s="1">
        <v>6972155904</v>
      </c>
      <c r="I500" s="1" t="str">
        <f>VLOOKUP(H500, 'Ratings Table'!$A$2:$B$6, 2, TRUE)</f>
        <v>Small Cap</v>
      </c>
      <c r="J500" s="1">
        <v>1882000000</v>
      </c>
      <c r="K500" s="2">
        <v>-4.8000000000000001E-2</v>
      </c>
      <c r="L500" t="s">
        <v>1537</v>
      </c>
      <c r="M500" t="s">
        <v>290</v>
      </c>
      <c r="N500" t="s">
        <v>19</v>
      </c>
      <c r="O500" t="str">
        <f t="shared" si="7"/>
        <v>Low</v>
      </c>
    </row>
    <row r="501" spans="1:15" x14ac:dyDescent="0.45">
      <c r="A501" t="s">
        <v>12</v>
      </c>
      <c r="B501" t="s">
        <v>1538</v>
      </c>
      <c r="C501" t="s">
        <v>1539</v>
      </c>
      <c r="D501" t="s">
        <v>1539</v>
      </c>
      <c r="E501" t="s">
        <v>15</v>
      </c>
      <c r="F501" t="s">
        <v>22</v>
      </c>
      <c r="G501">
        <v>70.849999999999994</v>
      </c>
      <c r="H501" s="1">
        <v>6697217024</v>
      </c>
      <c r="I501" s="1" t="str">
        <f>VLOOKUP(H501, 'Ratings Table'!$A$2:$B$6, 2, TRUE)</f>
        <v>Small Cap</v>
      </c>
      <c r="J501" s="1">
        <v>673129984</v>
      </c>
      <c r="K501" s="2">
        <v>-5.1999999999999998E-2</v>
      </c>
      <c r="L501" t="s">
        <v>1540</v>
      </c>
      <c r="M501" t="s">
        <v>122</v>
      </c>
      <c r="N501" t="s">
        <v>19</v>
      </c>
      <c r="O501" t="str">
        <f t="shared" si="7"/>
        <v>Low</v>
      </c>
    </row>
    <row r="502" spans="1:15" x14ac:dyDescent="0.45">
      <c r="A502" t="s">
        <v>51</v>
      </c>
      <c r="B502" t="s">
        <v>1541</v>
      </c>
      <c r="C502" t="s">
        <v>1542</v>
      </c>
      <c r="D502" t="s">
        <v>1542</v>
      </c>
      <c r="E502" t="s">
        <v>180</v>
      </c>
      <c r="F502" t="s">
        <v>788</v>
      </c>
      <c r="G502">
        <v>50.15</v>
      </c>
      <c r="H502" s="1">
        <v>6260525568</v>
      </c>
      <c r="I502" s="1" t="str">
        <f>VLOOKUP(H502, 'Ratings Table'!$A$2:$B$6, 2, TRUE)</f>
        <v>Small Cap</v>
      </c>
      <c r="J502" s="1">
        <v>703299968</v>
      </c>
      <c r="K502" s="2">
        <v>8.5000000000000006E-2</v>
      </c>
      <c r="L502" t="s">
        <v>270</v>
      </c>
      <c r="M502" t="s">
        <v>271</v>
      </c>
      <c r="N502" t="s">
        <v>19</v>
      </c>
      <c r="O502" t="str">
        <f t="shared" si="7"/>
        <v>Medium</v>
      </c>
    </row>
    <row r="503" spans="1:15" x14ac:dyDescent="0.45">
      <c r="A503" t="s">
        <v>51</v>
      </c>
      <c r="B503" t="s">
        <v>1543</v>
      </c>
      <c r="C503" t="s">
        <v>1544</v>
      </c>
      <c r="D503" t="s">
        <v>1544</v>
      </c>
      <c r="E503" t="s">
        <v>215</v>
      </c>
      <c r="F503" t="s">
        <v>494</v>
      </c>
      <c r="G503">
        <v>19.170000000000002</v>
      </c>
      <c r="H503" s="1">
        <v>4664099328</v>
      </c>
      <c r="I503" s="1" t="str">
        <f>VLOOKUP(H503, 'Ratings Table'!$A$2:$B$6, 2, TRUE)</f>
        <v>Small Cap</v>
      </c>
      <c r="J503" s="1">
        <v>433000000</v>
      </c>
      <c r="K503" s="2">
        <v>-3.1E-2</v>
      </c>
      <c r="L503" t="s">
        <v>1545</v>
      </c>
      <c r="M503" t="s">
        <v>252</v>
      </c>
      <c r="N503" t="s">
        <v>19</v>
      </c>
      <c r="O503" t="str">
        <f t="shared" si="7"/>
        <v>Low</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F6B67-97A2-4B7D-A270-87FCEB279968}">
  <dimension ref="A1:B7"/>
  <sheetViews>
    <sheetView workbookViewId="0">
      <selection activeCell="D11" sqref="D11"/>
    </sheetView>
  </sheetViews>
  <sheetFormatPr defaultRowHeight="14.25" x14ac:dyDescent="0.45"/>
  <cols>
    <col min="1" max="1" width="20.19921875" bestFit="1" customWidth="1"/>
  </cols>
  <sheetData>
    <row r="1" spans="1:2" x14ac:dyDescent="0.45">
      <c r="A1" t="s">
        <v>1563</v>
      </c>
      <c r="B1" t="s">
        <v>1564</v>
      </c>
    </row>
    <row r="2" spans="1:2" x14ac:dyDescent="0.45">
      <c r="A2" s="11">
        <v>0</v>
      </c>
      <c r="B2" t="s">
        <v>1565</v>
      </c>
    </row>
    <row r="3" spans="1:2" x14ac:dyDescent="0.45">
      <c r="A3" s="11">
        <v>1000000000</v>
      </c>
      <c r="B3" t="s">
        <v>1566</v>
      </c>
    </row>
    <row r="4" spans="1:2" x14ac:dyDescent="0.45">
      <c r="A4" s="11">
        <v>10000000000</v>
      </c>
      <c r="B4" t="s">
        <v>1567</v>
      </c>
    </row>
    <row r="5" spans="1:2" x14ac:dyDescent="0.45">
      <c r="A5" s="11">
        <v>100000000000</v>
      </c>
      <c r="B5" t="s">
        <v>1568</v>
      </c>
    </row>
    <row r="6" spans="1:2" x14ac:dyDescent="0.45">
      <c r="A6" s="12">
        <v>1000000000000</v>
      </c>
      <c r="B6" t="s">
        <v>1569</v>
      </c>
    </row>
    <row r="7" spans="1:2" x14ac:dyDescent="0.45">
      <c r="A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370C5-0103-42AA-999F-31638BC94712}">
  <dimension ref="A3:B11"/>
  <sheetViews>
    <sheetView workbookViewId="0">
      <selection activeCell="L10" sqref="L10"/>
    </sheetView>
  </sheetViews>
  <sheetFormatPr defaultRowHeight="14.25" x14ac:dyDescent="0.45"/>
  <cols>
    <col min="1" max="1" width="13.19921875" bestFit="1" customWidth="1"/>
    <col min="2" max="2" width="13.86328125" bestFit="1" customWidth="1"/>
  </cols>
  <sheetData>
    <row r="3" spans="1:2" x14ac:dyDescent="0.45">
      <c r="A3" s="3" t="s">
        <v>1546</v>
      </c>
      <c r="B3" t="s">
        <v>1548</v>
      </c>
    </row>
    <row r="4" spans="1:2" x14ac:dyDescent="0.45">
      <c r="A4" s="4" t="s">
        <v>877</v>
      </c>
      <c r="B4" s="10">
        <v>2</v>
      </c>
    </row>
    <row r="5" spans="1:2" x14ac:dyDescent="0.45">
      <c r="A5" s="4" t="s">
        <v>692</v>
      </c>
      <c r="B5" s="10">
        <v>1</v>
      </c>
    </row>
    <row r="6" spans="1:2" x14ac:dyDescent="0.45">
      <c r="A6" s="4" t="s">
        <v>155</v>
      </c>
      <c r="B6" s="10">
        <v>10</v>
      </c>
    </row>
    <row r="7" spans="1:2" x14ac:dyDescent="0.45">
      <c r="A7" s="4" t="s">
        <v>630</v>
      </c>
      <c r="B7" s="10">
        <v>1</v>
      </c>
    </row>
    <row r="8" spans="1:2" x14ac:dyDescent="0.45">
      <c r="A8" s="4" t="s">
        <v>1227</v>
      </c>
      <c r="B8" s="10">
        <v>1</v>
      </c>
    </row>
    <row r="9" spans="1:2" x14ac:dyDescent="0.45">
      <c r="A9" s="4" t="s">
        <v>358</v>
      </c>
      <c r="B9" s="10">
        <v>3</v>
      </c>
    </row>
    <row r="10" spans="1:2" x14ac:dyDescent="0.45">
      <c r="A10" s="4" t="s">
        <v>183</v>
      </c>
      <c r="B10" s="10">
        <v>3</v>
      </c>
    </row>
    <row r="11" spans="1:2" x14ac:dyDescent="0.45">
      <c r="A11" s="4" t="s">
        <v>1547</v>
      </c>
      <c r="B11" s="10">
        <v>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8F2D4-3935-4556-87C4-5EFFC6330D2C}">
  <dimension ref="A3:B15"/>
  <sheetViews>
    <sheetView workbookViewId="0">
      <selection activeCell="A3" sqref="A3"/>
    </sheetView>
  </sheetViews>
  <sheetFormatPr defaultRowHeight="14.25" x14ac:dyDescent="0.45"/>
  <cols>
    <col min="1" max="1" width="20.3984375" bestFit="1" customWidth="1"/>
    <col min="2" max="2" width="13.86328125" bestFit="1" customWidth="1"/>
  </cols>
  <sheetData>
    <row r="3" spans="1:2" x14ac:dyDescent="0.45">
      <c r="A3" s="3" t="s">
        <v>1546</v>
      </c>
      <c r="B3" t="s">
        <v>1548</v>
      </c>
    </row>
    <row r="4" spans="1:2" x14ac:dyDescent="0.45">
      <c r="A4" s="4" t="s">
        <v>180</v>
      </c>
      <c r="B4" s="10">
        <v>22</v>
      </c>
    </row>
    <row r="5" spans="1:2" x14ac:dyDescent="0.45">
      <c r="A5" s="4" t="s">
        <v>36</v>
      </c>
      <c r="B5" s="10">
        <v>22</v>
      </c>
    </row>
    <row r="6" spans="1:2" x14ac:dyDescent="0.45">
      <c r="A6" s="4" t="s">
        <v>31</v>
      </c>
      <c r="B6" s="10">
        <v>55</v>
      </c>
    </row>
    <row r="7" spans="1:2" x14ac:dyDescent="0.45">
      <c r="A7" s="4" t="s">
        <v>61</v>
      </c>
      <c r="B7" s="10">
        <v>37</v>
      </c>
    </row>
    <row r="8" spans="1:2" x14ac:dyDescent="0.45">
      <c r="A8" s="4" t="s">
        <v>88</v>
      </c>
      <c r="B8" s="10">
        <v>22</v>
      </c>
    </row>
    <row r="9" spans="1:2" x14ac:dyDescent="0.45">
      <c r="A9" s="4" t="s">
        <v>55</v>
      </c>
      <c r="B9" s="10">
        <v>67</v>
      </c>
    </row>
    <row r="10" spans="1:2" x14ac:dyDescent="0.45">
      <c r="A10" s="4" t="s">
        <v>67</v>
      </c>
      <c r="B10" s="10">
        <v>62</v>
      </c>
    </row>
    <row r="11" spans="1:2" x14ac:dyDescent="0.45">
      <c r="A11" s="4" t="s">
        <v>215</v>
      </c>
      <c r="B11" s="10">
        <v>70</v>
      </c>
    </row>
    <row r="12" spans="1:2" x14ac:dyDescent="0.45">
      <c r="A12" s="4" t="s">
        <v>386</v>
      </c>
      <c r="B12" s="10">
        <v>31</v>
      </c>
    </row>
    <row r="13" spans="1:2" x14ac:dyDescent="0.45">
      <c r="A13" s="4" t="s">
        <v>15</v>
      </c>
      <c r="B13" s="10">
        <v>82</v>
      </c>
    </row>
    <row r="14" spans="1:2" x14ac:dyDescent="0.45">
      <c r="A14" s="4" t="s">
        <v>264</v>
      </c>
      <c r="B14" s="10">
        <v>32</v>
      </c>
    </row>
    <row r="15" spans="1:2" x14ac:dyDescent="0.45">
      <c r="A15" s="4" t="s">
        <v>1547</v>
      </c>
      <c r="B15" s="10">
        <v>502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56EBC-03C1-4D1C-B9B2-49B9153EDBE9}">
  <dimension ref="A3:B7"/>
  <sheetViews>
    <sheetView workbookViewId="0">
      <selection activeCell="M14" sqref="M14"/>
    </sheetView>
  </sheetViews>
  <sheetFormatPr defaultRowHeight="14.25" x14ac:dyDescent="0.45"/>
  <cols>
    <col min="1" max="1" width="11.9296875" bestFit="1" customWidth="1"/>
    <col min="2" max="2" width="13.1328125" bestFit="1" customWidth="1"/>
    <col min="3" max="3" width="21.73046875" bestFit="1" customWidth="1"/>
  </cols>
  <sheetData>
    <row r="3" spans="1:2" x14ac:dyDescent="0.45">
      <c r="A3" s="3" t="s">
        <v>1546</v>
      </c>
      <c r="B3" t="s">
        <v>1561</v>
      </c>
    </row>
    <row r="4" spans="1:2" x14ac:dyDescent="0.45">
      <c r="A4" s="4" t="s">
        <v>1552</v>
      </c>
      <c r="B4" s="10">
        <v>80</v>
      </c>
    </row>
    <row r="5" spans="1:2" x14ac:dyDescent="0.45">
      <c r="A5" s="4" t="s">
        <v>1553</v>
      </c>
      <c r="B5" s="10">
        <v>252</v>
      </c>
    </row>
    <row r="6" spans="1:2" x14ac:dyDescent="0.45">
      <c r="A6" s="4" t="s">
        <v>1554</v>
      </c>
      <c r="B6" s="10">
        <v>170</v>
      </c>
    </row>
    <row r="7" spans="1:2" x14ac:dyDescent="0.45">
      <c r="A7" s="4" t="s">
        <v>1547</v>
      </c>
      <c r="B7" s="10">
        <v>502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1F42F-D797-4736-BE53-A889717EE607}">
  <dimension ref="A3:B15"/>
  <sheetViews>
    <sheetView workbookViewId="0">
      <selection activeCell="B15" sqref="B15"/>
    </sheetView>
  </sheetViews>
  <sheetFormatPr defaultRowHeight="14.25" x14ac:dyDescent="0.45"/>
  <cols>
    <col min="1" max="1" width="20.3984375" bestFit="1" customWidth="1"/>
    <col min="2" max="2" width="17.9296875" bestFit="1" customWidth="1"/>
  </cols>
  <sheetData>
    <row r="3" spans="1:2" x14ac:dyDescent="0.45">
      <c r="A3" s="3" t="s">
        <v>1546</v>
      </c>
      <c r="B3" t="s">
        <v>1558</v>
      </c>
    </row>
    <row r="4" spans="1:2" x14ac:dyDescent="0.45">
      <c r="A4" s="4" t="s">
        <v>180</v>
      </c>
      <c r="B4" s="1">
        <v>39297863749.818184</v>
      </c>
    </row>
    <row r="5" spans="1:2" x14ac:dyDescent="0.45">
      <c r="A5" s="4" t="s">
        <v>36</v>
      </c>
      <c r="B5" s="1">
        <v>354729383424</v>
      </c>
    </row>
    <row r="6" spans="1:2" x14ac:dyDescent="0.45">
      <c r="A6" s="4" t="s">
        <v>31</v>
      </c>
      <c r="B6" s="1">
        <v>115860959418.18182</v>
      </c>
    </row>
    <row r="7" spans="1:2" x14ac:dyDescent="0.45">
      <c r="A7" s="4" t="s">
        <v>61</v>
      </c>
      <c r="B7" s="1">
        <v>87941583318.486481</v>
      </c>
    </row>
    <row r="8" spans="1:2" x14ac:dyDescent="0.45">
      <c r="A8" s="4" t="s">
        <v>88</v>
      </c>
      <c r="B8" s="1">
        <v>72666901666.909088</v>
      </c>
    </row>
    <row r="9" spans="1:2" x14ac:dyDescent="0.45">
      <c r="A9" s="4" t="s">
        <v>55</v>
      </c>
      <c r="B9" s="1">
        <v>106091984185.31343</v>
      </c>
    </row>
    <row r="10" spans="1:2" x14ac:dyDescent="0.45">
      <c r="A10" s="4" t="s">
        <v>67</v>
      </c>
      <c r="B10" s="1">
        <v>83716625721.806458</v>
      </c>
    </row>
    <row r="11" spans="1:2" x14ac:dyDescent="0.45">
      <c r="A11" s="4" t="s">
        <v>215</v>
      </c>
      <c r="B11" s="1">
        <v>53780024890.514282</v>
      </c>
    </row>
    <row r="12" spans="1:2" x14ac:dyDescent="0.45">
      <c r="A12" s="4" t="s">
        <v>386</v>
      </c>
      <c r="B12" s="1">
        <v>34886740265.290321</v>
      </c>
    </row>
    <row r="13" spans="1:2" x14ac:dyDescent="0.45">
      <c r="A13" s="4" t="s">
        <v>15</v>
      </c>
      <c r="B13" s="1">
        <v>210817236567.41464</v>
      </c>
    </row>
    <row r="14" spans="1:2" x14ac:dyDescent="0.45">
      <c r="A14" s="4" t="s">
        <v>264</v>
      </c>
      <c r="B14" s="1">
        <v>39292805440</v>
      </c>
    </row>
    <row r="15" spans="1:2" x14ac:dyDescent="0.45">
      <c r="A15" s="4" t="s">
        <v>1547</v>
      </c>
      <c r="B15" s="1">
        <v>110722171760.19124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143EA-1C1E-4F92-AE25-002F5EE46887}">
  <dimension ref="A3:B15"/>
  <sheetViews>
    <sheetView workbookViewId="0">
      <selection activeCell="J16" sqref="J16"/>
    </sheetView>
  </sheetViews>
  <sheetFormatPr defaultRowHeight="14.25" x14ac:dyDescent="0.45"/>
  <cols>
    <col min="1" max="1" width="20.3984375" bestFit="1" customWidth="1"/>
    <col min="2" max="2" width="22.796875" bestFit="1" customWidth="1"/>
  </cols>
  <sheetData>
    <row r="3" spans="1:2" x14ac:dyDescent="0.45">
      <c r="A3" s="3" t="s">
        <v>1546</v>
      </c>
      <c r="B3" t="s">
        <v>1550</v>
      </c>
    </row>
    <row r="4" spans="1:2" x14ac:dyDescent="0.45">
      <c r="A4" s="4" t="s">
        <v>180</v>
      </c>
      <c r="B4" s="2">
        <v>1.9409090909090904E-2</v>
      </c>
    </row>
    <row r="5" spans="1:2" x14ac:dyDescent="0.45">
      <c r="A5" s="4" t="s">
        <v>36</v>
      </c>
      <c r="B5" s="2">
        <v>5.0090909090909096E-2</v>
      </c>
    </row>
    <row r="6" spans="1:2" x14ac:dyDescent="0.45">
      <c r="A6" s="4" t="s">
        <v>31</v>
      </c>
      <c r="B6" s="2">
        <v>6.7436363636363628E-2</v>
      </c>
    </row>
    <row r="7" spans="1:2" x14ac:dyDescent="0.45">
      <c r="A7" s="4" t="s">
        <v>61</v>
      </c>
      <c r="B7" s="2">
        <v>1.0297297297297295E-2</v>
      </c>
    </row>
    <row r="8" spans="1:2" x14ac:dyDescent="0.45">
      <c r="A8" s="4" t="s">
        <v>88</v>
      </c>
      <c r="B8" s="2">
        <v>7.7272727272727293E-3</v>
      </c>
    </row>
    <row r="9" spans="1:2" x14ac:dyDescent="0.45">
      <c r="A9" s="4" t="s">
        <v>55</v>
      </c>
      <c r="B9" s="2">
        <v>0.12295522388059699</v>
      </c>
    </row>
    <row r="10" spans="1:2" x14ac:dyDescent="0.45">
      <c r="A10" s="4" t="s">
        <v>67</v>
      </c>
      <c r="B10" s="2">
        <v>7.7096774193548365E-2</v>
      </c>
    </row>
    <row r="11" spans="1:2" x14ac:dyDescent="0.45">
      <c r="A11" s="4" t="s">
        <v>215</v>
      </c>
      <c r="B11" s="2">
        <v>4.514285714285713E-2</v>
      </c>
    </row>
    <row r="12" spans="1:2" x14ac:dyDescent="0.45">
      <c r="A12" s="4" t="s">
        <v>386</v>
      </c>
      <c r="B12" s="2">
        <v>7.8645161290322591E-2</v>
      </c>
    </row>
    <row r="13" spans="1:2" x14ac:dyDescent="0.45">
      <c r="A13" s="4" t="s">
        <v>15</v>
      </c>
      <c r="B13" s="2">
        <v>0.11441463414634144</v>
      </c>
    </row>
    <row r="14" spans="1:2" x14ac:dyDescent="0.45">
      <c r="A14" s="4" t="s">
        <v>264</v>
      </c>
      <c r="B14" s="2">
        <v>4.4156250000000001E-2</v>
      </c>
    </row>
    <row r="15" spans="1:2" x14ac:dyDescent="0.45">
      <c r="A15" s="4" t="s">
        <v>1547</v>
      </c>
      <c r="B15" s="2">
        <v>7.011952191235063E-2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MarketCapRating</vt:lpstr>
      <vt:lpstr>sp500_companies</vt:lpstr>
      <vt:lpstr>Ratings Table</vt:lpstr>
      <vt:lpstr>Count_Country</vt:lpstr>
      <vt:lpstr>Count_Sector</vt:lpstr>
      <vt:lpstr>Count_PerformanceTier</vt:lpstr>
      <vt:lpstr>Sector_AvgMarketCap</vt:lpstr>
      <vt:lpstr>Sector_AvgRevGrowth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dc:creator>
  <cp:lastModifiedBy>Zac Chong</cp:lastModifiedBy>
  <dcterms:created xsi:type="dcterms:W3CDTF">2025-05-20T15:31:02Z</dcterms:created>
  <dcterms:modified xsi:type="dcterms:W3CDTF">2025-05-21T18:07:34Z</dcterms:modified>
</cp:coreProperties>
</file>