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960"/>
  </bookViews>
  <sheets>
    <sheet name="Overview" sheetId="4" r:id="rId1"/>
    <sheet name="Burn Report" sheetId="2" r:id="rId2"/>
    <sheet name="Weekly Meeting Costs" sheetId="3" r:id="rId3"/>
  </sheets>
  <externalReferences>
    <externalReference r:id="rId4"/>
    <externalReference r:id="rId5"/>
  </externalReferences>
  <definedNames>
    <definedName name="_xlnm._FilterDatabase" localSheetId="1" hidden="1">'Burn Report'!$A$2:$H$2</definedName>
    <definedName name="_xlnm._FilterDatabase" localSheetId="2" hidden="1">'Weekly Meeting Costs'!$A$1:$J$1</definedName>
    <definedName name="_FilterDatabase_0" localSheetId="1">'Burn Report'!$A$2:$H$21</definedName>
    <definedName name="_FilterDatabase_0" localSheetId="2">'Weekly Meeting Costs'!$A$1:$J$20</definedName>
    <definedName name="Actual" localSheetId="2">('Weekly Meeting Costs'!PeriodInActual*('[1]Project Planner'!$F1&gt;0))*'Weekly Meeting Costs'!PeriodInPlan</definedName>
    <definedName name="Actual">(PeriodInActual*('[2]Project Planner'!$F1&gt;0))*PeriodInPlan</definedName>
    <definedName name="ActualBeyond" localSheetId="2">'Weekly Meeting Costs'!PeriodInActual*('[1]Project Planner'!$F1&gt;0)</definedName>
    <definedName name="ActualBeyond">PeriodInActual*('[2]Project Planner'!$F1&gt;0)</definedName>
    <definedName name="PercentComplete" localSheetId="2">'Weekly Meeting Costs'!PercentCompleteBeyond*'Weekly Meeting Costs'!PeriodInPlan</definedName>
    <definedName name="PercentComplete">PercentCompleteBeyond*PeriodInPlan</definedName>
    <definedName name="PercentCompleteBeyond" localSheetId="2">('[1]Project Planner'!A$4=MEDIAN('[1]Project Planner'!A$4,'[1]Project Planner'!$F1,'[1]Project Planner'!$F1+'[1]Project Planner'!$G1)*('[1]Project Planner'!$F1&gt;0))*(('[1]Project Planner'!A$4&lt;(INT('[1]Project Planner'!$F1+'[1]Project Planner'!$G1*'[1]Project Planner'!$H1)))+('[1]Project Planner'!A$4='[1]Project Planner'!$F1))*('[1]Project Planner'!$H1&gt;0)</definedName>
    <definedName name="PercentCompleteBeyond">('[2]Project Planner'!A$4=MEDIAN('[2]Project Planner'!A$4,'[2]Project Planner'!$F1,'[2]Project Planner'!$F1+'[2]Project Planner'!$G1)*('[2]Project Planner'!$F1&gt;0))*(('[2]Project Planner'!A$4&lt;(INT('[2]Project Planner'!$F1+'[2]Project Planner'!$G1*'[2]Project Planner'!$H1)))+('[2]Project Planner'!A$4='[2]Project Planner'!$F1))*('[2]Project Planner'!$H1&gt;0)</definedName>
    <definedName name="period_selected" localSheetId="2">'[1]Project Planner'!$I$2</definedName>
    <definedName name="period_selected">'[2]Project Planner'!$I$2</definedName>
    <definedName name="PeriodInActual" localSheetId="2">'[1]Project Planner'!A$4=MEDIAN('[1]Project Planner'!A$4,'[1]Project Planner'!$F1,'[1]Project Planner'!$F1+'[1]Project Planner'!$G1-1)</definedName>
    <definedName name="PeriodInActual">'[2]Project Planner'!A$4=MEDIAN('[2]Project Planner'!A$4,'[2]Project Planner'!$F1,'[2]Project Planner'!$F1+'[2]Project Planner'!$G1-1)</definedName>
    <definedName name="PeriodInPlan" localSheetId="2">'[1]Project Planner'!A$4=MEDIAN('[1]Project Planner'!A$4,'[1]Project Planner'!$D1,'[1]Project Planner'!$D1+'[1]Project Planner'!$E1-1)</definedName>
    <definedName name="PeriodInPlan">'[2]Project Planner'!A$4=MEDIAN('[2]Project Planner'!A$4,'[2]Project Planner'!$D1,'[2]Project Planner'!$D1+'[2]Project Planner'!$E1-1)</definedName>
    <definedName name="Plan" localSheetId="2">'Weekly Meeting Costs'!PeriodInPlan*('[1]Project Planner'!$D1&gt;0)</definedName>
    <definedName name="Plan">PeriodInPlan*('[2]Project Planner'!$D1&gt;0)</definedName>
  </definedNames>
  <calcPr calcId="152511" iterateDelta="1E-4"/>
</workbook>
</file>

<file path=xl/calcChain.xml><?xml version="1.0" encoding="utf-8"?>
<calcChain xmlns="http://schemas.openxmlformats.org/spreadsheetml/2006/main">
  <c r="C15" i="4" l="1"/>
  <c r="C14" i="4"/>
  <c r="B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24" i="3" s="1"/>
  <c r="I7" i="3"/>
  <c r="I6" i="3"/>
  <c r="I5" i="3"/>
  <c r="I4" i="3"/>
  <c r="I3" i="3"/>
  <c r="I2" i="3"/>
  <c r="O3" i="2" l="1"/>
  <c r="J39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X3" i="2"/>
  <c r="Y3" i="2"/>
  <c r="Z3" i="2"/>
  <c r="AA3" i="2"/>
  <c r="AB3" i="2"/>
  <c r="W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T24" i="2"/>
  <c r="S24" i="2"/>
  <c r="R24" i="2"/>
  <c r="Q24" i="2"/>
  <c r="P24" i="2"/>
  <c r="P25" i="2"/>
  <c r="O24" i="2"/>
  <c r="O25" i="2"/>
  <c r="Y56" i="2" l="1"/>
  <c r="F12" i="4" s="1"/>
  <c r="Z56" i="2"/>
  <c r="G12" i="4" s="1"/>
  <c r="X56" i="2"/>
  <c r="E12" i="4" s="1"/>
  <c r="AA56" i="2"/>
  <c r="H12" i="4" s="1"/>
  <c r="AB56" i="2"/>
  <c r="I12" i="4" s="1"/>
  <c r="W56" i="2"/>
  <c r="D12" i="4" s="1"/>
  <c r="T37" i="2"/>
  <c r="T38" i="2"/>
  <c r="T39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S37" i="2"/>
  <c r="S38" i="2"/>
  <c r="S39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R37" i="2"/>
  <c r="R38" i="2"/>
  <c r="R39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Q37" i="2"/>
  <c r="Q38" i="2"/>
  <c r="Q39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O37" i="2"/>
  <c r="O38" i="2"/>
  <c r="O39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5" i="2"/>
  <c r="T26" i="2"/>
  <c r="T27" i="2"/>
  <c r="T28" i="2"/>
  <c r="T29" i="2"/>
  <c r="T30" i="2"/>
  <c r="T31" i="2"/>
  <c r="T32" i="2"/>
  <c r="T33" i="2"/>
  <c r="T34" i="2"/>
  <c r="T35" i="2"/>
  <c r="T3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5" i="2"/>
  <c r="S26" i="2"/>
  <c r="S27" i="2"/>
  <c r="S28" i="2"/>
  <c r="S29" i="2"/>
  <c r="S30" i="2"/>
  <c r="S31" i="2"/>
  <c r="S32" i="2"/>
  <c r="S33" i="2"/>
  <c r="S34" i="2"/>
  <c r="S35" i="2"/>
  <c r="S36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R26" i="2"/>
  <c r="R27" i="2"/>
  <c r="R28" i="2"/>
  <c r="R29" i="2"/>
  <c r="R30" i="2"/>
  <c r="R31" i="2"/>
  <c r="R32" i="2"/>
  <c r="R33" i="2"/>
  <c r="R34" i="2"/>
  <c r="R35" i="2"/>
  <c r="R3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5" i="2"/>
  <c r="Q26" i="2"/>
  <c r="Q27" i="2"/>
  <c r="Q28" i="2"/>
  <c r="Q29" i="2"/>
  <c r="Q30" i="2"/>
  <c r="Q31" i="2"/>
  <c r="Q32" i="2"/>
  <c r="Q33" i="2"/>
  <c r="Q34" i="2"/>
  <c r="Q35" i="2"/>
  <c r="Q36" i="2"/>
  <c r="O26" i="2"/>
  <c r="O27" i="2"/>
  <c r="O28" i="2"/>
  <c r="O29" i="2"/>
  <c r="O30" i="2"/>
  <c r="O31" i="2"/>
  <c r="O32" i="2"/>
  <c r="O33" i="2"/>
  <c r="O34" i="2"/>
  <c r="O35" i="2"/>
  <c r="O3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6" i="2"/>
  <c r="P27" i="2"/>
  <c r="P28" i="2"/>
  <c r="P29" i="2"/>
  <c r="P30" i="2"/>
  <c r="P31" i="2"/>
  <c r="P32" i="2"/>
  <c r="P33" i="2"/>
  <c r="P34" i="2"/>
  <c r="P35" i="2"/>
  <c r="P36" i="2"/>
  <c r="P4" i="2"/>
  <c r="P5" i="2"/>
  <c r="P6" i="2"/>
  <c r="P3" i="2"/>
  <c r="Q3" i="2"/>
  <c r="R3" i="2"/>
  <c r="S3" i="2"/>
  <c r="T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AC56" i="2" l="1"/>
  <c r="C40" i="2" s="1"/>
  <c r="C12" i="4" s="1"/>
  <c r="C17" i="4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T56" i="2"/>
  <c r="I40" i="2" s="1"/>
  <c r="I13" i="4" s="1"/>
  <c r="S56" i="2"/>
  <c r="H40" i="2" s="1"/>
  <c r="H13" i="4" s="1"/>
  <c r="R56" i="2"/>
  <c r="G40" i="2" s="1"/>
  <c r="G13" i="4" s="1"/>
  <c r="Q56" i="2"/>
  <c r="F40" i="2" s="1"/>
  <c r="F13" i="4" s="1"/>
  <c r="P56" i="2"/>
  <c r="E40" i="2" s="1"/>
  <c r="E13" i="4" s="1"/>
  <c r="O56" i="2"/>
  <c r="D40" i="2" l="1"/>
  <c r="D13" i="4" s="1"/>
  <c r="U56" i="2"/>
  <c r="J40" i="2"/>
  <c r="C13" i="4" s="1"/>
  <c r="C18" i="4" s="1"/>
</calcChain>
</file>

<file path=xl/sharedStrings.xml><?xml version="1.0" encoding="utf-8"?>
<sst xmlns="http://schemas.openxmlformats.org/spreadsheetml/2006/main" count="89" uniqueCount="49">
  <si>
    <t>Retrain cascades with new samples – shell script automation</t>
  </si>
  <si>
    <t>Design GUI and brainstorm ideas for functionality</t>
  </si>
  <si>
    <t>Create and train Haar cascades for various ‘brick’ faces</t>
  </si>
  <si>
    <t>Explore opencv object detection</t>
  </si>
  <si>
    <t>Python Sensor idea implementation</t>
  </si>
  <si>
    <t>Wrapped memory access logic in class – modularization</t>
  </si>
  <si>
    <t>Python Motor idea implementation</t>
  </si>
  <si>
    <t>Create a block diagram for PWM</t>
  </si>
  <si>
    <t>Derive Requirements for sensors</t>
  </si>
  <si>
    <t>Derive Requirements for Motor</t>
  </si>
  <si>
    <t>Block diagram for whole system</t>
  </si>
  <si>
    <t>Finish up task list, updated burn list, and started gantt</t>
  </si>
  <si>
    <t>Meeting Planning</t>
  </si>
  <si>
    <t>Unit Cost</t>
  </si>
  <si>
    <t>Task Cost</t>
  </si>
  <si>
    <t>Zack</t>
  </si>
  <si>
    <t>Peter</t>
  </si>
  <si>
    <t>Cody</t>
  </si>
  <si>
    <t>Brandon</t>
  </si>
  <si>
    <t>Bach</t>
  </si>
  <si>
    <t>Andrei</t>
  </si>
  <si>
    <t>Hours</t>
  </si>
  <si>
    <t>Task</t>
  </si>
  <si>
    <t>Date</t>
  </si>
  <si>
    <t>Created initial revision of pre-pdr gantt</t>
  </si>
  <si>
    <t>Per Person</t>
  </si>
  <si>
    <t>Total Cost</t>
  </si>
  <si>
    <t>Total</t>
  </si>
  <si>
    <t>Worked on Gantt and organizing files</t>
  </si>
  <si>
    <t>Individual Costs</t>
  </si>
  <si>
    <t>Individual Time Spent</t>
  </si>
  <si>
    <t>Zach</t>
  </si>
  <si>
    <t>Notes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</si>
  <si>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</si>
  <si>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</si>
  <si>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</si>
  <si>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</si>
  <si>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</si>
  <si>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</si>
  <si>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Total Weekly Meeting Hours</t>
  </si>
  <si>
    <t>Total Task List Hours</t>
  </si>
  <si>
    <t>Total Weekly Meeting Costs</t>
  </si>
  <si>
    <t>Total Task List Costs</t>
  </si>
  <si>
    <t>Total Hours</t>
  </si>
  <si>
    <t>Total Costs</t>
  </si>
  <si>
    <t>Team</t>
  </si>
  <si>
    <t>Organized Files in folders</t>
  </si>
  <si>
    <t>Further Organized and Updated Gantt</t>
  </si>
  <si>
    <t>Worked on Powerpoint and Gantt. Communicated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</si>
</sst>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_(\$* #,##0.00_);_(\$* \(#,##0.00\);_(\$* \-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165" fontId="3" fillId="0" borderId="0" applyBorder="0" applyProtection="0"/>
  </cellStyleXfs>
  <cellXfs count="52">
    <xf numFmtId="0" fontId="0" fillId="0" borderId="0" xfId="0"/>
    <xf numFmtId="0" fontId="1" fillId="0" borderId="0" xfId="1"/>
    <xf numFmtId="14" fontId="1" fillId="0" borderId="0" xfId="1" applyNumberFormat="1" applyAlignment="1">
      <alignment horizontal="center"/>
    </xf>
    <xf numFmtId="0" fontId="2" fillId="0" borderId="0" xfId="1" applyFont="1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6" fontId="1" fillId="0" borderId="0" xfId="1" applyNumberFormat="1"/>
    <xf numFmtId="0" fontId="4" fillId="0" borderId="0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/>
    <xf numFmtId="0" fontId="1" fillId="0" borderId="0" xfId="1" applyBorder="1" applyAlignment="1">
      <alignment horizontal="center"/>
    </xf>
    <xf numFmtId="0" fontId="1" fillId="0" borderId="0" xfId="1" applyBorder="1"/>
    <xf numFmtId="14" fontId="1" fillId="0" borderId="3" xfId="1" applyNumberFormat="1" applyFont="1" applyBorder="1" applyAlignment="1">
      <alignment horizontal="left"/>
    </xf>
    <xf numFmtId="14" fontId="1" fillId="0" borderId="4" xfId="1" applyNumberFormat="1" applyBorder="1"/>
    <xf numFmtId="0" fontId="1" fillId="0" borderId="4" xfId="1" applyBorder="1"/>
    <xf numFmtId="0" fontId="1" fillId="0" borderId="3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/>
    <xf numFmtId="0" fontId="1" fillId="0" borderId="7" xfId="1" applyBorder="1"/>
    <xf numFmtId="0" fontId="2" fillId="0" borderId="2" xfId="1" applyFont="1" applyBorder="1" applyAlignment="1">
      <alignment horizontal="center"/>
    </xf>
    <xf numFmtId="166" fontId="2" fillId="0" borderId="5" xfId="2" applyNumberFormat="1" applyFont="1" applyBorder="1" applyAlignment="1" applyProtection="1">
      <alignment horizontal="center"/>
    </xf>
    <xf numFmtId="14" fontId="2" fillId="0" borderId="8" xfId="1" applyNumberFormat="1" applyFont="1" applyBorder="1" applyAlignment="1">
      <alignment horizontal="center"/>
    </xf>
    <xf numFmtId="14" fontId="2" fillId="0" borderId="9" xfId="1" applyNumberFormat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166" fontId="2" fillId="0" borderId="10" xfId="2" applyNumberFormat="1" applyFont="1" applyBorder="1" applyAlignment="1" applyProtection="1">
      <alignment horizontal="center"/>
    </xf>
    <xf numFmtId="14" fontId="1" fillId="0" borderId="11" xfId="1" applyNumberFormat="1" applyFont="1" applyBorder="1" applyAlignment="1">
      <alignment horizontal="center"/>
    </xf>
    <xf numFmtId="166" fontId="1" fillId="0" borderId="12" xfId="1" applyNumberFormat="1" applyBorder="1" applyAlignment="1">
      <alignment horizontal="center"/>
    </xf>
    <xf numFmtId="14" fontId="1" fillId="0" borderId="13" xfId="1" applyNumberFormat="1" applyBorder="1" applyAlignment="1">
      <alignment horizontal="center"/>
    </xf>
    <xf numFmtId="164" fontId="1" fillId="0" borderId="13" xfId="1" applyNumberFormat="1" applyBorder="1" applyAlignment="1">
      <alignment horizontal="center"/>
    </xf>
    <xf numFmtId="166" fontId="1" fillId="0" borderId="14" xfId="1" applyNumberFormat="1" applyBorder="1" applyAlignment="1">
      <alignment horizontal="center"/>
    </xf>
    <xf numFmtId="14" fontId="1" fillId="0" borderId="15" xfId="1" applyNumberFormat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166" fontId="5" fillId="2" borderId="14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14" fontId="2" fillId="0" borderId="0" xfId="1" applyNumberFormat="1" applyFont="1"/>
    <xf numFmtId="165" fontId="2" fillId="0" borderId="0" xfId="2" applyFont="1" applyBorder="1" applyAlignment="1" applyProtection="1"/>
    <xf numFmtId="14" fontId="1" fillId="0" borderId="0" xfId="1" applyNumberFormat="1" applyFont="1"/>
    <xf numFmtId="0" fontId="1" fillId="0" borderId="0" xfId="1" applyFont="1"/>
    <xf numFmtId="0" fontId="1" fillId="0" borderId="0" xfId="1" applyFont="1" applyAlignment="1"/>
    <xf numFmtId="165" fontId="3" fillId="0" borderId="0" xfId="2" applyBorder="1" applyAlignment="1" applyProtection="1"/>
    <xf numFmtId="14" fontId="1" fillId="0" borderId="0" xfId="1" applyNumberFormat="1"/>
    <xf numFmtId="0" fontId="1" fillId="0" borderId="0" xfId="1" applyAlignment="1"/>
    <xf numFmtId="0" fontId="1" fillId="0" borderId="16" xfId="1" applyBorder="1"/>
    <xf numFmtId="0" fontId="1" fillId="0" borderId="17" xfId="1" applyBorder="1"/>
    <xf numFmtId="0" fontId="1" fillId="0" borderId="18" xfId="1" applyBorder="1"/>
    <xf numFmtId="165" fontId="3" fillId="0" borderId="19" xfId="2" applyBorder="1" applyAlignment="1" applyProtection="1"/>
    <xf numFmtId="0" fontId="1" fillId="3" borderId="19" xfId="1" applyFont="1" applyFill="1" applyBorder="1"/>
    <xf numFmtId="166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7" xfId="0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et-students.main.ad.rit.edu\Courses\CPET-563\groups\newFolder\_Project%20Management\Project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et-students.main.ad.rit.edu\Courses\CPET-563\groups\newFolder\Project%20Management\Project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Burn Report"/>
      <sheetName val="Tasks"/>
    </sheetNames>
    <sheetDataSet>
      <sheetData sheetId="0">
        <row r="2">
          <cell r="I2">
            <v>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I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8"/>
  <sheetViews>
    <sheetView tabSelected="1" workbookViewId="0">
      <selection activeCell="D8" sqref="D8:D9"/>
    </sheetView>
  </sheetViews>
  <sheetFormatPr defaultRowHeight="14.4" x14ac:dyDescent="0.3"/>
  <cols>
    <col min="2" max="2" width="26.5546875" bestFit="1" customWidth="1"/>
  </cols>
  <sheetData>
    <row r="10" spans="2:9" ht="15" thickBot="1" x14ac:dyDescent="0.35">
      <c r="C10" s="51"/>
    </row>
    <row r="11" spans="2:9" x14ac:dyDescent="0.3">
      <c r="C11" s="50" t="s">
        <v>45</v>
      </c>
      <c r="D11" s="24" t="s">
        <v>20</v>
      </c>
      <c r="E11" s="24" t="s">
        <v>19</v>
      </c>
      <c r="F11" s="24" t="s">
        <v>18</v>
      </c>
      <c r="G11" s="24" t="s">
        <v>17</v>
      </c>
      <c r="H11" s="24" t="s">
        <v>16</v>
      </c>
      <c r="I11" s="24" t="s">
        <v>15</v>
      </c>
    </row>
    <row r="12" spans="2:9" x14ac:dyDescent="0.3">
      <c r="B12" t="s">
        <v>40</v>
      </c>
      <c r="C12">
        <f>'Burn Report'!C40</f>
        <v>25.75</v>
      </c>
      <c r="D12">
        <f>'Burn Report'!W56</f>
        <v>6.75</v>
      </c>
      <c r="E12">
        <f>'Burn Report'!X56</f>
        <v>3</v>
      </c>
      <c r="F12">
        <f>'Burn Report'!Y56</f>
        <v>2.5</v>
      </c>
      <c r="G12">
        <f>'Burn Report'!Z56</f>
        <v>5.5</v>
      </c>
      <c r="H12">
        <f>'Burn Report'!AA56</f>
        <v>1.5</v>
      </c>
      <c r="I12">
        <f>'Burn Report'!AB56</f>
        <v>6.5</v>
      </c>
    </row>
    <row r="13" spans="2:9" x14ac:dyDescent="0.3">
      <c r="B13" t="s">
        <v>42</v>
      </c>
      <c r="C13" s="49">
        <f>'Burn Report'!J40</f>
        <v>2575</v>
      </c>
      <c r="D13">
        <f>'Burn Report'!D40</f>
        <v>675</v>
      </c>
      <c r="E13">
        <f>'Burn Report'!E40</f>
        <v>300</v>
      </c>
      <c r="F13">
        <f>'Burn Report'!F40</f>
        <v>250</v>
      </c>
      <c r="G13">
        <f>'Burn Report'!G40</f>
        <v>550</v>
      </c>
      <c r="H13">
        <f>'Burn Report'!H40</f>
        <v>150</v>
      </c>
      <c r="I13">
        <f>'Burn Report'!I40</f>
        <v>650</v>
      </c>
    </row>
    <row r="14" spans="2:9" x14ac:dyDescent="0.3">
      <c r="B14" t="s">
        <v>39</v>
      </c>
      <c r="C14">
        <f>'Weekly Meeting Costs'!B24</f>
        <v>9.25</v>
      </c>
    </row>
    <row r="15" spans="2:9" x14ac:dyDescent="0.3">
      <c r="B15" t="s">
        <v>41</v>
      </c>
      <c r="C15" s="49">
        <f>'Weekly Meeting Costs'!I24</f>
        <v>5375</v>
      </c>
    </row>
    <row r="17" spans="2:3" x14ac:dyDescent="0.3">
      <c r="B17" t="s">
        <v>43</v>
      </c>
      <c r="C17">
        <f>C12+C14</f>
        <v>35</v>
      </c>
    </row>
    <row r="18" spans="2:3" x14ac:dyDescent="0.3">
      <c r="B18" t="s">
        <v>44</v>
      </c>
      <c r="C18" s="49">
        <f>C13+C15</f>
        <v>7950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opLeftCell="A10" zoomScaleNormal="100" workbookViewId="0">
      <selection activeCell="D25" sqref="D25"/>
    </sheetView>
  </sheetViews>
  <sheetFormatPr defaultColWidth="8.88671875" defaultRowHeight="13.2" outlineLevelCol="1" x14ac:dyDescent="0.25"/>
  <cols>
    <col min="1" max="1" width="9.44140625" style="2" bestFit="1" customWidth="1"/>
    <col min="2" max="2" width="51.109375" style="1" bestFit="1" customWidth="1"/>
    <col min="3" max="3" width="10.6640625" style="1" bestFit="1" customWidth="1"/>
    <col min="4" max="4" width="11.5546875" style="1" bestFit="1" customWidth="1"/>
    <col min="5" max="5" width="10.109375" style="1" bestFit="1" customWidth="1"/>
    <col min="6" max="6" width="13.33203125" style="1" bestFit="1" customWidth="1"/>
    <col min="7" max="7" width="10.109375" style="1" bestFit="1" customWidth="1"/>
    <col min="8" max="8" width="10.44140625" style="1" bestFit="1" customWidth="1"/>
    <col min="9" max="9" width="5" style="1" bestFit="1" customWidth="1"/>
    <col min="10" max="10" width="9.6640625" style="6" bestFit="1" customWidth="1"/>
    <col min="11" max="12" width="9.33203125" style="1" bestFit="1" customWidth="1"/>
    <col min="13" max="13" width="4" style="1" bestFit="1" customWidth="1"/>
    <col min="14" max="14" width="8.6640625" style="1" customWidth="1"/>
    <col min="15" max="20" width="8.6640625" style="1" hidden="1" customWidth="1" outlineLevel="1"/>
    <col min="21" max="21" width="8.6640625" style="1" customWidth="1" collapsed="1"/>
    <col min="22" max="22" width="8.6640625" style="1" customWidth="1"/>
    <col min="23" max="28" width="8.6640625" style="1" customWidth="1" outlineLevel="1"/>
    <col min="29" max="1025" width="8.6640625" style="1" customWidth="1"/>
    <col min="1026" max="16384" width="8.88671875" style="1"/>
  </cols>
  <sheetData>
    <row r="1" spans="1:28" ht="13.8" thickBot="1" x14ac:dyDescent="0.3">
      <c r="B1" s="8" t="s">
        <v>25</v>
      </c>
      <c r="N1" s="10" t="s">
        <v>29</v>
      </c>
      <c r="P1" s="10"/>
      <c r="V1" s="9" t="s">
        <v>30</v>
      </c>
    </row>
    <row r="2" spans="1:28" x14ac:dyDescent="0.25">
      <c r="A2" s="22" t="s">
        <v>23</v>
      </c>
      <c r="B2" s="23" t="s">
        <v>22</v>
      </c>
      <c r="C2" s="24" t="s">
        <v>21</v>
      </c>
      <c r="D2" s="24" t="s">
        <v>20</v>
      </c>
      <c r="E2" s="24" t="s">
        <v>19</v>
      </c>
      <c r="F2" s="24" t="s">
        <v>18</v>
      </c>
      <c r="G2" s="24" t="s">
        <v>17</v>
      </c>
      <c r="H2" s="24" t="s">
        <v>16</v>
      </c>
      <c r="I2" s="24" t="s">
        <v>15</v>
      </c>
      <c r="J2" s="25" t="s">
        <v>14</v>
      </c>
      <c r="L2" s="3" t="s">
        <v>13</v>
      </c>
      <c r="M2" s="1">
        <v>100</v>
      </c>
      <c r="O2" s="9" t="s">
        <v>20</v>
      </c>
      <c r="P2" s="35" t="s">
        <v>19</v>
      </c>
      <c r="Q2" s="35" t="s">
        <v>18</v>
      </c>
      <c r="R2" s="35" t="s">
        <v>17</v>
      </c>
      <c r="S2" s="35" t="s">
        <v>16</v>
      </c>
      <c r="T2" s="35" t="s">
        <v>15</v>
      </c>
      <c r="U2" s="9"/>
      <c r="V2" s="9"/>
      <c r="W2" s="9" t="s">
        <v>20</v>
      </c>
      <c r="X2" s="9" t="s">
        <v>19</v>
      </c>
      <c r="Y2" s="9" t="s">
        <v>18</v>
      </c>
      <c r="Z2" s="9" t="s">
        <v>17</v>
      </c>
      <c r="AA2" s="9" t="s">
        <v>16</v>
      </c>
      <c r="AB2" s="9" t="s">
        <v>15</v>
      </c>
    </row>
    <row r="3" spans="1:28" x14ac:dyDescent="0.25">
      <c r="A3" s="26">
        <v>43137</v>
      </c>
      <c r="B3" s="13" t="s">
        <v>12</v>
      </c>
      <c r="C3" s="16">
        <v>0.5</v>
      </c>
      <c r="D3" s="7">
        <v>1</v>
      </c>
      <c r="E3" s="4"/>
      <c r="F3" s="4"/>
      <c r="G3" s="4"/>
      <c r="H3" s="4"/>
      <c r="I3" s="4"/>
      <c r="J3" s="27">
        <f t="shared" ref="J3:J17" si="0">SUM(D3:I3)*$M$2*C3</f>
        <v>50</v>
      </c>
      <c r="L3" s="3"/>
      <c r="O3" s="1">
        <f>IF(D3=1,$M$2*$C3,0)</f>
        <v>50</v>
      </c>
      <c r="P3" s="1">
        <f t="shared" ref="P3:T18" si="1">IF(E3=1,$M$2*$C3,0)</f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W3" s="1">
        <f>IF(D3=1,$C3,0)</f>
        <v>0.5</v>
      </c>
      <c r="X3" s="1">
        <f t="shared" ref="X3:AB18" si="2">IF(E3=1,$C3,0)</f>
        <v>0</v>
      </c>
      <c r="Y3" s="1">
        <f t="shared" si="2"/>
        <v>0</v>
      </c>
      <c r="Z3" s="1">
        <f t="shared" si="2"/>
        <v>0</v>
      </c>
      <c r="AA3" s="1">
        <f t="shared" si="2"/>
        <v>0</v>
      </c>
      <c r="AB3" s="1">
        <f t="shared" si="2"/>
        <v>0</v>
      </c>
    </row>
    <row r="4" spans="1:28" x14ac:dyDescent="0.25">
      <c r="A4" s="28">
        <v>43144</v>
      </c>
      <c r="B4" s="14" t="s">
        <v>12</v>
      </c>
      <c r="C4" s="17">
        <v>0.5</v>
      </c>
      <c r="D4" s="11">
        <v>1</v>
      </c>
      <c r="E4" s="11"/>
      <c r="F4" s="11"/>
      <c r="G4" s="11"/>
      <c r="H4" s="11"/>
      <c r="I4" s="11"/>
      <c r="J4" s="27">
        <f t="shared" si="0"/>
        <v>50</v>
      </c>
      <c r="O4" s="1">
        <f t="shared" ref="O4:O55" si="3">IF(D4=1,$M$2*C4,0)</f>
        <v>50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W4" s="1">
        <f t="shared" ref="W4:AB55" si="4">IF(D4=1,$C4,0)</f>
        <v>0.5</v>
      </c>
      <c r="X4" s="1">
        <f t="shared" si="2"/>
        <v>0</v>
      </c>
      <c r="Y4" s="1">
        <f t="shared" si="2"/>
        <v>0</v>
      </c>
      <c r="Z4" s="1">
        <f t="shared" si="2"/>
        <v>0</v>
      </c>
      <c r="AA4" s="1">
        <f t="shared" si="2"/>
        <v>0</v>
      </c>
      <c r="AB4" s="1">
        <f t="shared" si="2"/>
        <v>0</v>
      </c>
    </row>
    <row r="5" spans="1:28" x14ac:dyDescent="0.25">
      <c r="A5" s="28">
        <v>43153</v>
      </c>
      <c r="B5" s="15" t="s">
        <v>9</v>
      </c>
      <c r="C5" s="17">
        <v>2</v>
      </c>
      <c r="D5" s="11"/>
      <c r="E5" s="11">
        <v>1</v>
      </c>
      <c r="F5" s="11">
        <v>1</v>
      </c>
      <c r="G5" s="11">
        <v>1</v>
      </c>
      <c r="H5" s="11"/>
      <c r="I5" s="11"/>
      <c r="J5" s="27">
        <f t="shared" si="0"/>
        <v>600</v>
      </c>
      <c r="O5" s="1">
        <f t="shared" si="3"/>
        <v>0</v>
      </c>
      <c r="P5" s="1">
        <f t="shared" si="1"/>
        <v>200</v>
      </c>
      <c r="Q5" s="1">
        <f t="shared" si="1"/>
        <v>200</v>
      </c>
      <c r="R5" s="1">
        <f t="shared" si="1"/>
        <v>200</v>
      </c>
      <c r="S5" s="1">
        <f t="shared" si="1"/>
        <v>0</v>
      </c>
      <c r="T5" s="1">
        <f t="shared" si="1"/>
        <v>0</v>
      </c>
      <c r="W5" s="1">
        <f t="shared" si="4"/>
        <v>0</v>
      </c>
      <c r="X5" s="1">
        <f t="shared" si="2"/>
        <v>2</v>
      </c>
      <c r="Y5" s="1">
        <f t="shared" si="2"/>
        <v>2</v>
      </c>
      <c r="Z5" s="1">
        <f t="shared" si="2"/>
        <v>2</v>
      </c>
      <c r="AA5" s="1">
        <f t="shared" si="2"/>
        <v>0</v>
      </c>
      <c r="AB5" s="1">
        <f t="shared" si="2"/>
        <v>0</v>
      </c>
    </row>
    <row r="6" spans="1:28" x14ac:dyDescent="0.25">
      <c r="A6" s="28">
        <v>43153</v>
      </c>
      <c r="B6" s="15" t="s">
        <v>9</v>
      </c>
      <c r="C6" s="17">
        <v>1</v>
      </c>
      <c r="D6" s="11"/>
      <c r="E6" s="11">
        <v>1</v>
      </c>
      <c r="F6" s="11"/>
      <c r="G6" s="11"/>
      <c r="H6" s="11"/>
      <c r="I6" s="11"/>
      <c r="J6" s="27">
        <f t="shared" si="0"/>
        <v>100</v>
      </c>
      <c r="O6" s="1">
        <f t="shared" si="3"/>
        <v>0</v>
      </c>
      <c r="P6" s="1">
        <f t="shared" si="1"/>
        <v>100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W6" s="1">
        <f t="shared" si="4"/>
        <v>0</v>
      </c>
      <c r="X6" s="1">
        <f t="shared" si="2"/>
        <v>1</v>
      </c>
      <c r="Y6" s="1">
        <f t="shared" si="2"/>
        <v>0</v>
      </c>
      <c r="Z6" s="1">
        <f t="shared" si="2"/>
        <v>0</v>
      </c>
      <c r="AA6" s="1">
        <f t="shared" si="2"/>
        <v>0</v>
      </c>
      <c r="AB6" s="1">
        <f t="shared" si="2"/>
        <v>0</v>
      </c>
    </row>
    <row r="7" spans="1:28" x14ac:dyDescent="0.25">
      <c r="A7" s="28">
        <v>43153</v>
      </c>
      <c r="B7" s="15" t="s">
        <v>1</v>
      </c>
      <c r="C7" s="17">
        <v>1</v>
      </c>
      <c r="D7" s="11"/>
      <c r="E7" s="11"/>
      <c r="F7" s="11"/>
      <c r="G7" s="11">
        <v>1</v>
      </c>
      <c r="H7" s="11"/>
      <c r="I7" s="11">
        <v>1</v>
      </c>
      <c r="J7" s="27">
        <f t="shared" si="0"/>
        <v>200</v>
      </c>
      <c r="O7" s="1">
        <f t="shared" si="3"/>
        <v>0</v>
      </c>
      <c r="P7" s="1">
        <f t="shared" si="1"/>
        <v>0</v>
      </c>
      <c r="Q7" s="1">
        <f t="shared" si="1"/>
        <v>0</v>
      </c>
      <c r="R7" s="1">
        <f t="shared" si="1"/>
        <v>100</v>
      </c>
      <c r="S7" s="1">
        <f t="shared" si="1"/>
        <v>0</v>
      </c>
      <c r="T7" s="1">
        <f t="shared" si="1"/>
        <v>100</v>
      </c>
      <c r="W7" s="1">
        <f t="shared" si="4"/>
        <v>0</v>
      </c>
      <c r="X7" s="1">
        <f t="shared" si="2"/>
        <v>0</v>
      </c>
      <c r="Y7" s="1">
        <f t="shared" si="2"/>
        <v>0</v>
      </c>
      <c r="Z7" s="1">
        <f t="shared" si="2"/>
        <v>1</v>
      </c>
      <c r="AA7" s="1">
        <f t="shared" si="2"/>
        <v>0</v>
      </c>
      <c r="AB7" s="1">
        <f t="shared" si="2"/>
        <v>1</v>
      </c>
    </row>
    <row r="8" spans="1:28" x14ac:dyDescent="0.25">
      <c r="A8" s="28">
        <v>43155</v>
      </c>
      <c r="B8" s="15" t="s">
        <v>10</v>
      </c>
      <c r="C8" s="17">
        <v>1</v>
      </c>
      <c r="D8" s="11"/>
      <c r="E8" s="11"/>
      <c r="F8" s="11"/>
      <c r="G8" s="11"/>
      <c r="H8" s="11">
        <v>1</v>
      </c>
      <c r="I8" s="11"/>
      <c r="J8" s="27">
        <f t="shared" si="0"/>
        <v>100</v>
      </c>
      <c r="O8" s="1">
        <f t="shared" si="3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100</v>
      </c>
      <c r="T8" s="1">
        <f t="shared" si="1"/>
        <v>0</v>
      </c>
      <c r="W8" s="1">
        <f t="shared" si="4"/>
        <v>0</v>
      </c>
      <c r="X8" s="1">
        <f t="shared" si="2"/>
        <v>0</v>
      </c>
      <c r="Y8" s="1">
        <f t="shared" si="2"/>
        <v>0</v>
      </c>
      <c r="Z8" s="1">
        <f t="shared" si="2"/>
        <v>0</v>
      </c>
      <c r="AA8" s="1">
        <f t="shared" si="2"/>
        <v>1</v>
      </c>
      <c r="AB8" s="1">
        <f t="shared" si="2"/>
        <v>0</v>
      </c>
    </row>
    <row r="9" spans="1:28" x14ac:dyDescent="0.25">
      <c r="A9" s="28">
        <v>43157</v>
      </c>
      <c r="B9" s="15" t="s">
        <v>1</v>
      </c>
      <c r="C9" s="17">
        <v>1</v>
      </c>
      <c r="D9" s="11"/>
      <c r="E9" s="11"/>
      <c r="F9" s="11"/>
      <c r="G9" s="11">
        <v>1</v>
      </c>
      <c r="H9" s="11"/>
      <c r="I9" s="11"/>
      <c r="J9" s="27">
        <f t="shared" si="0"/>
        <v>100</v>
      </c>
      <c r="O9" s="1">
        <f t="shared" si="3"/>
        <v>0</v>
      </c>
      <c r="P9" s="1">
        <f t="shared" si="1"/>
        <v>0</v>
      </c>
      <c r="Q9" s="1">
        <f t="shared" si="1"/>
        <v>0</v>
      </c>
      <c r="R9" s="1">
        <f t="shared" si="1"/>
        <v>100</v>
      </c>
      <c r="S9" s="1">
        <f t="shared" si="1"/>
        <v>0</v>
      </c>
      <c r="T9" s="1">
        <f t="shared" si="1"/>
        <v>0</v>
      </c>
      <c r="W9" s="1">
        <f t="shared" si="4"/>
        <v>0</v>
      </c>
      <c r="X9" s="1">
        <f t="shared" si="2"/>
        <v>0</v>
      </c>
      <c r="Y9" s="1">
        <f t="shared" si="2"/>
        <v>0</v>
      </c>
      <c r="Z9" s="1">
        <f t="shared" si="2"/>
        <v>1</v>
      </c>
      <c r="AA9" s="1">
        <f t="shared" si="2"/>
        <v>0</v>
      </c>
      <c r="AB9" s="1">
        <f t="shared" si="2"/>
        <v>0</v>
      </c>
    </row>
    <row r="10" spans="1:28" x14ac:dyDescent="0.25">
      <c r="A10" s="28">
        <v>43158</v>
      </c>
      <c r="B10" s="15" t="s">
        <v>8</v>
      </c>
      <c r="C10" s="17">
        <v>0.5</v>
      </c>
      <c r="D10" s="11"/>
      <c r="E10" s="11"/>
      <c r="F10" s="11"/>
      <c r="G10" s="11"/>
      <c r="H10" s="11">
        <v>1</v>
      </c>
      <c r="I10" s="11"/>
      <c r="J10" s="27">
        <f t="shared" si="0"/>
        <v>50</v>
      </c>
      <c r="O10" s="1">
        <f t="shared" si="3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50</v>
      </c>
      <c r="T10" s="1">
        <f t="shared" si="1"/>
        <v>0</v>
      </c>
      <c r="W10" s="1">
        <f t="shared" si="4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0.5</v>
      </c>
      <c r="AB10" s="1">
        <f t="shared" si="2"/>
        <v>0</v>
      </c>
    </row>
    <row r="11" spans="1:28" x14ac:dyDescent="0.25">
      <c r="A11" s="28">
        <v>43159</v>
      </c>
      <c r="B11" s="15" t="s">
        <v>7</v>
      </c>
      <c r="C11" s="17">
        <v>0.5</v>
      </c>
      <c r="D11" s="11"/>
      <c r="E11" s="11"/>
      <c r="F11" s="11">
        <v>1</v>
      </c>
      <c r="G11" s="11"/>
      <c r="H11" s="11"/>
      <c r="I11" s="11"/>
      <c r="J11" s="27">
        <f t="shared" si="0"/>
        <v>50</v>
      </c>
      <c r="O11" s="1">
        <f t="shared" si="3"/>
        <v>0</v>
      </c>
      <c r="P11" s="1">
        <f t="shared" si="1"/>
        <v>0</v>
      </c>
      <c r="Q11" s="1">
        <f t="shared" si="1"/>
        <v>50</v>
      </c>
      <c r="R11" s="1">
        <f t="shared" si="1"/>
        <v>0</v>
      </c>
      <c r="S11" s="1">
        <f t="shared" si="1"/>
        <v>0</v>
      </c>
      <c r="T11" s="1">
        <f t="shared" si="1"/>
        <v>0</v>
      </c>
      <c r="W11" s="1">
        <f t="shared" si="4"/>
        <v>0</v>
      </c>
      <c r="X11" s="1">
        <f t="shared" si="2"/>
        <v>0</v>
      </c>
      <c r="Y11" s="1">
        <f t="shared" si="2"/>
        <v>0.5</v>
      </c>
      <c r="Z11" s="1">
        <f t="shared" si="2"/>
        <v>0</v>
      </c>
      <c r="AA11" s="1">
        <f t="shared" si="2"/>
        <v>0</v>
      </c>
      <c r="AB11" s="1">
        <f t="shared" si="2"/>
        <v>0</v>
      </c>
    </row>
    <row r="12" spans="1:28" x14ac:dyDescent="0.25">
      <c r="A12" s="28">
        <v>43159</v>
      </c>
      <c r="B12" s="15" t="s">
        <v>6</v>
      </c>
      <c r="C12" s="17">
        <v>0.5</v>
      </c>
      <c r="D12" s="11"/>
      <c r="E12" s="11"/>
      <c r="F12" s="11"/>
      <c r="G12" s="11">
        <v>1</v>
      </c>
      <c r="H12" s="11"/>
      <c r="I12" s="11"/>
      <c r="J12" s="27">
        <f t="shared" si="0"/>
        <v>50</v>
      </c>
      <c r="O12" s="1">
        <f t="shared" si="3"/>
        <v>0</v>
      </c>
      <c r="P12" s="1">
        <f t="shared" si="1"/>
        <v>0</v>
      </c>
      <c r="Q12" s="1">
        <f t="shared" si="1"/>
        <v>0</v>
      </c>
      <c r="R12" s="1">
        <f t="shared" si="1"/>
        <v>50</v>
      </c>
      <c r="S12" s="1">
        <f t="shared" si="1"/>
        <v>0</v>
      </c>
      <c r="T12" s="1">
        <f t="shared" si="1"/>
        <v>0</v>
      </c>
      <c r="W12" s="1">
        <f t="shared" si="4"/>
        <v>0</v>
      </c>
      <c r="X12" s="1">
        <f t="shared" si="2"/>
        <v>0</v>
      </c>
      <c r="Y12" s="1">
        <f t="shared" si="2"/>
        <v>0</v>
      </c>
      <c r="Z12" s="1">
        <f t="shared" si="2"/>
        <v>0.5</v>
      </c>
      <c r="AA12" s="1">
        <f t="shared" si="2"/>
        <v>0</v>
      </c>
      <c r="AB12" s="1">
        <f t="shared" si="2"/>
        <v>0</v>
      </c>
    </row>
    <row r="13" spans="1:28" x14ac:dyDescent="0.25">
      <c r="A13" s="28">
        <v>43159</v>
      </c>
      <c r="B13" s="15" t="s">
        <v>5</v>
      </c>
      <c r="C13" s="17">
        <v>0.5</v>
      </c>
      <c r="D13" s="11"/>
      <c r="E13" s="11"/>
      <c r="F13" s="11"/>
      <c r="G13" s="11"/>
      <c r="H13" s="11"/>
      <c r="I13" s="11">
        <v>1</v>
      </c>
      <c r="J13" s="27">
        <f t="shared" si="0"/>
        <v>50</v>
      </c>
      <c r="O13" s="1">
        <f t="shared" si="3"/>
        <v>0</v>
      </c>
      <c r="P13" s="1">
        <f t="shared" si="1"/>
        <v>0</v>
      </c>
      <c r="Q13" s="1">
        <f t="shared" si="1"/>
        <v>0</v>
      </c>
      <c r="R13" s="1">
        <f t="shared" si="1"/>
        <v>0</v>
      </c>
      <c r="S13" s="1">
        <f t="shared" si="1"/>
        <v>0</v>
      </c>
      <c r="T13" s="1">
        <f t="shared" si="1"/>
        <v>50</v>
      </c>
      <c r="W13" s="1">
        <f t="shared" si="4"/>
        <v>0</v>
      </c>
      <c r="X13" s="1">
        <f t="shared" si="2"/>
        <v>0</v>
      </c>
      <c r="Y13" s="1">
        <f t="shared" si="2"/>
        <v>0</v>
      </c>
      <c r="Z13" s="1">
        <f t="shared" si="2"/>
        <v>0</v>
      </c>
      <c r="AA13" s="1">
        <f t="shared" si="2"/>
        <v>0</v>
      </c>
      <c r="AB13" s="1">
        <f t="shared" si="2"/>
        <v>0.5</v>
      </c>
    </row>
    <row r="14" spans="1:28" x14ac:dyDescent="0.25">
      <c r="A14" s="28">
        <v>43160</v>
      </c>
      <c r="B14" s="14" t="s">
        <v>11</v>
      </c>
      <c r="C14" s="17">
        <v>1.5</v>
      </c>
      <c r="D14" s="11">
        <v>1</v>
      </c>
      <c r="E14" s="11"/>
      <c r="F14" s="11"/>
      <c r="G14" s="11"/>
      <c r="H14" s="11"/>
      <c r="I14" s="11"/>
      <c r="J14" s="27">
        <f t="shared" si="0"/>
        <v>150</v>
      </c>
      <c r="O14" s="1">
        <f t="shared" si="3"/>
        <v>150</v>
      </c>
      <c r="P14" s="1">
        <f t="shared" si="1"/>
        <v>0</v>
      </c>
      <c r="Q14" s="1">
        <f t="shared" si="1"/>
        <v>0</v>
      </c>
      <c r="R14" s="1">
        <f t="shared" si="1"/>
        <v>0</v>
      </c>
      <c r="S14" s="1">
        <f t="shared" si="1"/>
        <v>0</v>
      </c>
      <c r="T14" s="1">
        <f t="shared" si="1"/>
        <v>0</v>
      </c>
      <c r="W14" s="1">
        <f t="shared" si="4"/>
        <v>1.5</v>
      </c>
      <c r="X14" s="1">
        <f t="shared" si="2"/>
        <v>0</v>
      </c>
      <c r="Y14" s="1">
        <f t="shared" si="2"/>
        <v>0</v>
      </c>
      <c r="Z14" s="1">
        <f t="shared" si="2"/>
        <v>0</v>
      </c>
      <c r="AA14" s="1">
        <f t="shared" si="2"/>
        <v>0</v>
      </c>
      <c r="AB14" s="1">
        <f t="shared" si="2"/>
        <v>0</v>
      </c>
    </row>
    <row r="15" spans="1:28" x14ac:dyDescent="0.25">
      <c r="A15" s="29">
        <v>43160</v>
      </c>
      <c r="B15" s="15" t="s">
        <v>4</v>
      </c>
      <c r="C15" s="17">
        <v>1</v>
      </c>
      <c r="D15" s="12"/>
      <c r="E15" s="12"/>
      <c r="F15" s="12"/>
      <c r="G15" s="12"/>
      <c r="H15" s="12"/>
      <c r="I15" s="11">
        <v>1</v>
      </c>
      <c r="J15" s="27">
        <f t="shared" si="0"/>
        <v>100</v>
      </c>
      <c r="O15" s="1">
        <f t="shared" si="3"/>
        <v>0</v>
      </c>
      <c r="P15" s="1">
        <f t="shared" si="1"/>
        <v>0</v>
      </c>
      <c r="Q15" s="1">
        <f t="shared" si="1"/>
        <v>0</v>
      </c>
      <c r="R15" s="1">
        <f t="shared" si="1"/>
        <v>0</v>
      </c>
      <c r="S15" s="1">
        <f t="shared" si="1"/>
        <v>0</v>
      </c>
      <c r="T15" s="1">
        <f t="shared" si="1"/>
        <v>100</v>
      </c>
      <c r="W15" s="1">
        <f t="shared" si="4"/>
        <v>0</v>
      </c>
      <c r="X15" s="1">
        <f t="shared" si="2"/>
        <v>0</v>
      </c>
      <c r="Y15" s="1">
        <f t="shared" si="2"/>
        <v>0</v>
      </c>
      <c r="Z15" s="1">
        <f t="shared" si="2"/>
        <v>0</v>
      </c>
      <c r="AA15" s="1">
        <f t="shared" si="2"/>
        <v>0</v>
      </c>
      <c r="AB15" s="1">
        <f t="shared" si="2"/>
        <v>1</v>
      </c>
    </row>
    <row r="16" spans="1:28" x14ac:dyDescent="0.25">
      <c r="A16" s="29">
        <v>43164</v>
      </c>
      <c r="B16" s="15" t="s">
        <v>3</v>
      </c>
      <c r="C16" s="17">
        <v>1</v>
      </c>
      <c r="D16" s="12"/>
      <c r="E16" s="12"/>
      <c r="F16" s="12"/>
      <c r="G16" s="12"/>
      <c r="H16" s="12"/>
      <c r="I16" s="11">
        <v>1</v>
      </c>
      <c r="J16" s="27">
        <f t="shared" si="0"/>
        <v>100</v>
      </c>
      <c r="O16" s="1">
        <f t="shared" si="3"/>
        <v>0</v>
      </c>
      <c r="P16" s="1">
        <f t="shared" si="1"/>
        <v>0</v>
      </c>
      <c r="Q16" s="1">
        <f t="shared" si="1"/>
        <v>0</v>
      </c>
      <c r="R16" s="1">
        <f t="shared" si="1"/>
        <v>0</v>
      </c>
      <c r="S16" s="1">
        <f t="shared" si="1"/>
        <v>0</v>
      </c>
      <c r="T16" s="1">
        <f t="shared" si="1"/>
        <v>100</v>
      </c>
      <c r="W16" s="1">
        <f t="shared" si="4"/>
        <v>0</v>
      </c>
      <c r="X16" s="1">
        <f t="shared" si="2"/>
        <v>0</v>
      </c>
      <c r="Y16" s="1">
        <f t="shared" si="2"/>
        <v>0</v>
      </c>
      <c r="Z16" s="1">
        <f t="shared" si="2"/>
        <v>0</v>
      </c>
      <c r="AA16" s="1">
        <f t="shared" si="2"/>
        <v>0</v>
      </c>
      <c r="AB16" s="1">
        <f t="shared" si="2"/>
        <v>1</v>
      </c>
    </row>
    <row r="17" spans="1:28" x14ac:dyDescent="0.25">
      <c r="A17" s="28">
        <v>43165</v>
      </c>
      <c r="B17" s="15" t="s">
        <v>2</v>
      </c>
      <c r="C17" s="17">
        <v>2</v>
      </c>
      <c r="D17" s="11"/>
      <c r="E17" s="11"/>
      <c r="F17" s="11"/>
      <c r="G17" s="11"/>
      <c r="H17" s="11"/>
      <c r="I17" s="11">
        <v>1</v>
      </c>
      <c r="J17" s="27">
        <f t="shared" si="0"/>
        <v>200</v>
      </c>
      <c r="O17" s="1">
        <f t="shared" si="3"/>
        <v>0</v>
      </c>
      <c r="P17" s="1">
        <f t="shared" si="1"/>
        <v>0</v>
      </c>
      <c r="Q17" s="1">
        <f t="shared" si="1"/>
        <v>0</v>
      </c>
      <c r="R17" s="1">
        <f t="shared" si="1"/>
        <v>0</v>
      </c>
      <c r="S17" s="1">
        <f t="shared" si="1"/>
        <v>0</v>
      </c>
      <c r="T17" s="1">
        <f t="shared" si="1"/>
        <v>200</v>
      </c>
      <c r="W17" s="1">
        <f t="shared" si="4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2</v>
      </c>
    </row>
    <row r="18" spans="1:28" x14ac:dyDescent="0.25">
      <c r="A18" s="28">
        <v>43165</v>
      </c>
      <c r="B18" s="15" t="s">
        <v>1</v>
      </c>
      <c r="C18" s="17">
        <v>1</v>
      </c>
      <c r="D18" s="11"/>
      <c r="E18" s="11"/>
      <c r="F18" s="11"/>
      <c r="G18" s="11">
        <v>1</v>
      </c>
      <c r="H18" s="11"/>
      <c r="I18" s="11"/>
      <c r="J18" s="27">
        <v>100</v>
      </c>
      <c r="O18" s="1">
        <f t="shared" si="3"/>
        <v>0</v>
      </c>
      <c r="P18" s="1">
        <f t="shared" si="1"/>
        <v>0</v>
      </c>
      <c r="Q18" s="1">
        <f t="shared" si="1"/>
        <v>0</v>
      </c>
      <c r="R18" s="1">
        <f t="shared" si="1"/>
        <v>100</v>
      </c>
      <c r="S18" s="1">
        <f t="shared" si="1"/>
        <v>0</v>
      </c>
      <c r="T18" s="1">
        <f t="shared" si="1"/>
        <v>0</v>
      </c>
      <c r="W18" s="1">
        <f t="shared" si="4"/>
        <v>0</v>
      </c>
      <c r="X18" s="1">
        <f t="shared" si="2"/>
        <v>0</v>
      </c>
      <c r="Y18" s="1">
        <f t="shared" si="2"/>
        <v>0</v>
      </c>
      <c r="Z18" s="1">
        <f t="shared" si="2"/>
        <v>1</v>
      </c>
      <c r="AA18" s="1">
        <f t="shared" si="2"/>
        <v>0</v>
      </c>
      <c r="AB18" s="1">
        <f t="shared" si="2"/>
        <v>0</v>
      </c>
    </row>
    <row r="19" spans="1:28" x14ac:dyDescent="0.25">
      <c r="A19" s="28">
        <v>43165</v>
      </c>
      <c r="B19" s="15" t="s">
        <v>24</v>
      </c>
      <c r="C19" s="17">
        <v>1</v>
      </c>
      <c r="D19" s="11">
        <v>1</v>
      </c>
      <c r="E19" s="11"/>
      <c r="F19" s="11"/>
      <c r="G19" s="11"/>
      <c r="H19" s="11"/>
      <c r="I19" s="11">
        <v>1</v>
      </c>
      <c r="J19" s="27">
        <f>SUM(D19:I19)*$M$2*C19</f>
        <v>200</v>
      </c>
      <c r="O19" s="1">
        <f t="shared" si="3"/>
        <v>100</v>
      </c>
      <c r="P19" s="1">
        <f t="shared" ref="P19:T37" si="5">IF(E19=1,$M$2*$C19,0)</f>
        <v>0</v>
      </c>
      <c r="Q19" s="1">
        <f t="shared" si="5"/>
        <v>0</v>
      </c>
      <c r="R19" s="1">
        <f t="shared" si="5"/>
        <v>0</v>
      </c>
      <c r="S19" s="1">
        <f t="shared" si="5"/>
        <v>0</v>
      </c>
      <c r="T19" s="1">
        <f t="shared" si="5"/>
        <v>100</v>
      </c>
      <c r="W19" s="1">
        <f t="shared" si="4"/>
        <v>1</v>
      </c>
      <c r="X19" s="1">
        <f t="shared" si="4"/>
        <v>0</v>
      </c>
      <c r="Y19" s="1">
        <f t="shared" si="4"/>
        <v>0</v>
      </c>
      <c r="Z19" s="1">
        <f t="shared" si="4"/>
        <v>0</v>
      </c>
      <c r="AA19" s="1">
        <f t="shared" si="4"/>
        <v>0</v>
      </c>
      <c r="AB19" s="1">
        <f t="shared" si="4"/>
        <v>1</v>
      </c>
    </row>
    <row r="20" spans="1:28" x14ac:dyDescent="0.25">
      <c r="A20" s="28">
        <v>43166</v>
      </c>
      <c r="B20" s="15" t="s">
        <v>0</v>
      </c>
      <c r="C20" s="17">
        <v>0.5</v>
      </c>
      <c r="D20" s="11"/>
      <c r="E20" s="11"/>
      <c r="F20" s="11"/>
      <c r="G20" s="11"/>
      <c r="H20" s="11"/>
      <c r="I20" s="11"/>
      <c r="J20" s="27">
        <f>SUM(D20:I20)*$M$2*C20</f>
        <v>0</v>
      </c>
      <c r="O20" s="1">
        <f t="shared" si="3"/>
        <v>0</v>
      </c>
      <c r="P20" s="1">
        <f t="shared" si="5"/>
        <v>0</v>
      </c>
      <c r="Q20" s="1">
        <f t="shared" si="5"/>
        <v>0</v>
      </c>
      <c r="R20" s="1">
        <f t="shared" si="5"/>
        <v>0</v>
      </c>
      <c r="S20" s="1">
        <f t="shared" si="5"/>
        <v>0</v>
      </c>
      <c r="T20" s="1">
        <f t="shared" si="5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0</v>
      </c>
      <c r="AA20" s="1">
        <f t="shared" si="4"/>
        <v>0</v>
      </c>
      <c r="AB20" s="1">
        <f t="shared" si="4"/>
        <v>0</v>
      </c>
    </row>
    <row r="21" spans="1:28" x14ac:dyDescent="0.25">
      <c r="A21" s="28">
        <v>43166</v>
      </c>
      <c r="B21" s="15" t="s">
        <v>28</v>
      </c>
      <c r="C21" s="17">
        <v>1</v>
      </c>
      <c r="D21" s="11">
        <v>1</v>
      </c>
      <c r="E21" s="11"/>
      <c r="F21" s="11"/>
      <c r="G21" s="11"/>
      <c r="H21" s="11"/>
      <c r="I21" s="11"/>
      <c r="J21" s="27">
        <f>SUM(D21:I21)*$M$2*C21</f>
        <v>100</v>
      </c>
      <c r="O21" s="1">
        <f t="shared" si="3"/>
        <v>100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W21" s="1">
        <f t="shared" si="4"/>
        <v>1</v>
      </c>
      <c r="X21" s="1">
        <f t="shared" si="4"/>
        <v>0</v>
      </c>
      <c r="Y21" s="1">
        <f t="shared" si="4"/>
        <v>0</v>
      </c>
      <c r="Z21" s="1">
        <f t="shared" si="4"/>
        <v>0</v>
      </c>
      <c r="AA21" s="1">
        <f t="shared" si="4"/>
        <v>0</v>
      </c>
      <c r="AB21" s="1">
        <f t="shared" si="4"/>
        <v>0</v>
      </c>
    </row>
    <row r="22" spans="1:28" x14ac:dyDescent="0.25">
      <c r="A22" s="28">
        <v>43172</v>
      </c>
      <c r="B22" s="15" t="s">
        <v>46</v>
      </c>
      <c r="C22" s="15">
        <v>0.25</v>
      </c>
      <c r="D22" s="12">
        <v>1</v>
      </c>
      <c r="E22" s="12"/>
      <c r="F22" s="12"/>
      <c r="G22" s="12"/>
      <c r="H22" s="12"/>
      <c r="I22" s="12"/>
      <c r="J22" s="27">
        <f>SUM(D22:I22)*$M$2*C22</f>
        <v>25</v>
      </c>
      <c r="O22" s="1">
        <f t="shared" si="3"/>
        <v>25</v>
      </c>
      <c r="P22" s="1">
        <f t="shared" si="5"/>
        <v>0</v>
      </c>
      <c r="Q22" s="1">
        <f t="shared" si="5"/>
        <v>0</v>
      </c>
      <c r="R22" s="1">
        <f t="shared" si="5"/>
        <v>0</v>
      </c>
      <c r="S22" s="1">
        <f t="shared" si="5"/>
        <v>0</v>
      </c>
      <c r="T22" s="1">
        <f t="shared" si="5"/>
        <v>0</v>
      </c>
      <c r="W22" s="1">
        <f t="shared" si="4"/>
        <v>0.25</v>
      </c>
      <c r="X22" s="1">
        <f t="shared" si="4"/>
        <v>0</v>
      </c>
      <c r="Y22" s="1">
        <f t="shared" si="4"/>
        <v>0</v>
      </c>
      <c r="Z22" s="1">
        <f t="shared" si="4"/>
        <v>0</v>
      </c>
      <c r="AA22" s="1">
        <f t="shared" si="4"/>
        <v>0</v>
      </c>
      <c r="AB22" s="1">
        <f t="shared" si="4"/>
        <v>0</v>
      </c>
    </row>
    <row r="23" spans="1:28" x14ac:dyDescent="0.25">
      <c r="A23" s="28">
        <v>43173</v>
      </c>
      <c r="B23" s="15" t="s">
        <v>47</v>
      </c>
      <c r="C23" s="15">
        <v>1</v>
      </c>
      <c r="D23" s="12">
        <v>1</v>
      </c>
      <c r="E23" s="12"/>
      <c r="F23" s="12"/>
      <c r="G23" s="12"/>
      <c r="H23" s="12"/>
      <c r="I23" s="12"/>
      <c r="J23" s="27">
        <f>SUM(D23:I23)*$M$2*C23</f>
        <v>100</v>
      </c>
      <c r="O23" s="1">
        <f t="shared" si="3"/>
        <v>100</v>
      </c>
      <c r="P23" s="1">
        <f t="shared" si="5"/>
        <v>0</v>
      </c>
      <c r="Q23" s="1">
        <f t="shared" si="5"/>
        <v>0</v>
      </c>
      <c r="R23" s="1">
        <f t="shared" si="5"/>
        <v>0</v>
      </c>
      <c r="S23" s="1">
        <f t="shared" si="5"/>
        <v>0</v>
      </c>
      <c r="T23" s="1">
        <f t="shared" si="5"/>
        <v>0</v>
      </c>
      <c r="W23" s="1">
        <f t="shared" si="4"/>
        <v>1</v>
      </c>
      <c r="X23" s="1">
        <f t="shared" si="4"/>
        <v>0</v>
      </c>
      <c r="Y23" s="1">
        <f t="shared" si="4"/>
        <v>0</v>
      </c>
      <c r="Z23" s="1">
        <f t="shared" si="4"/>
        <v>0</v>
      </c>
      <c r="AA23" s="1">
        <f t="shared" si="4"/>
        <v>0</v>
      </c>
      <c r="AB23" s="1">
        <f t="shared" si="4"/>
        <v>0</v>
      </c>
    </row>
    <row r="24" spans="1:28" x14ac:dyDescent="0.25">
      <c r="A24" s="28">
        <v>43174</v>
      </c>
      <c r="B24" s="15" t="s">
        <v>48</v>
      </c>
      <c r="C24" s="15">
        <v>1</v>
      </c>
      <c r="D24" s="11">
        <v>1</v>
      </c>
      <c r="E24" s="11"/>
      <c r="F24" s="11"/>
      <c r="G24" s="11"/>
      <c r="H24" s="11"/>
      <c r="I24" s="11"/>
      <c r="J24" s="27">
        <f t="shared" ref="J24:J39" si="6">SUM(D24:I24)*$M$2*C24</f>
        <v>100</v>
      </c>
      <c r="O24" s="1">
        <f t="shared" si="3"/>
        <v>100</v>
      </c>
      <c r="P24" s="1">
        <f t="shared" si="5"/>
        <v>0</v>
      </c>
      <c r="Q24" s="1">
        <f t="shared" si="5"/>
        <v>0</v>
      </c>
      <c r="R24" s="1">
        <f t="shared" si="5"/>
        <v>0</v>
      </c>
      <c r="S24" s="1">
        <f t="shared" si="5"/>
        <v>0</v>
      </c>
      <c r="T24" s="1">
        <f t="shared" si="5"/>
        <v>0</v>
      </c>
      <c r="W24" s="1">
        <f t="shared" si="4"/>
        <v>1</v>
      </c>
      <c r="X24" s="1">
        <f t="shared" si="4"/>
        <v>0</v>
      </c>
      <c r="Y24" s="1">
        <f t="shared" si="4"/>
        <v>0</v>
      </c>
      <c r="Z24" s="1">
        <f t="shared" si="4"/>
        <v>0</v>
      </c>
      <c r="AA24" s="1">
        <f t="shared" si="4"/>
        <v>0</v>
      </c>
      <c r="AB24" s="1">
        <f t="shared" si="4"/>
        <v>0</v>
      </c>
    </row>
    <row r="25" spans="1:28" x14ac:dyDescent="0.25">
      <c r="A25" s="28"/>
      <c r="B25" s="15"/>
      <c r="C25" s="15"/>
      <c r="D25" s="12"/>
      <c r="E25" s="12"/>
      <c r="F25" s="12"/>
      <c r="G25" s="12"/>
      <c r="H25" s="12"/>
      <c r="I25" s="12"/>
      <c r="J25" s="27">
        <f t="shared" si="6"/>
        <v>0</v>
      </c>
      <c r="O25" s="1">
        <f t="shared" si="3"/>
        <v>0</v>
      </c>
      <c r="P25" s="1">
        <f t="shared" si="5"/>
        <v>0</v>
      </c>
      <c r="Q25" s="1">
        <f t="shared" si="5"/>
        <v>0</v>
      </c>
      <c r="R25" s="1">
        <f t="shared" si="5"/>
        <v>0</v>
      </c>
      <c r="S25" s="1">
        <f t="shared" si="5"/>
        <v>0</v>
      </c>
      <c r="T25" s="1">
        <f t="shared" si="5"/>
        <v>0</v>
      </c>
      <c r="W25" s="1">
        <f t="shared" si="4"/>
        <v>0</v>
      </c>
      <c r="X25" s="1">
        <f t="shared" si="4"/>
        <v>0</v>
      </c>
      <c r="Y25" s="1">
        <f t="shared" si="4"/>
        <v>0</v>
      </c>
      <c r="Z25" s="1">
        <f t="shared" si="4"/>
        <v>0</v>
      </c>
      <c r="AA25" s="1">
        <f t="shared" si="4"/>
        <v>0</v>
      </c>
      <c r="AB25" s="1">
        <f t="shared" si="4"/>
        <v>0</v>
      </c>
    </row>
    <row r="26" spans="1:28" x14ac:dyDescent="0.25">
      <c r="A26" s="28"/>
      <c r="B26" s="15"/>
      <c r="C26" s="15"/>
      <c r="D26" s="12"/>
      <c r="E26" s="12"/>
      <c r="F26" s="12"/>
      <c r="G26" s="12"/>
      <c r="H26" s="12"/>
      <c r="I26" s="12"/>
      <c r="J26" s="27">
        <f t="shared" si="6"/>
        <v>0</v>
      </c>
      <c r="O26" s="1">
        <f t="shared" si="3"/>
        <v>0</v>
      </c>
      <c r="P26" s="1">
        <f t="shared" si="5"/>
        <v>0</v>
      </c>
      <c r="Q26" s="1">
        <f t="shared" si="5"/>
        <v>0</v>
      </c>
      <c r="R26" s="1">
        <f t="shared" si="5"/>
        <v>0</v>
      </c>
      <c r="S26" s="1">
        <f t="shared" si="5"/>
        <v>0</v>
      </c>
      <c r="T26" s="1">
        <f t="shared" si="5"/>
        <v>0</v>
      </c>
      <c r="W26" s="1">
        <f t="shared" si="4"/>
        <v>0</v>
      </c>
      <c r="X26" s="1">
        <f t="shared" si="4"/>
        <v>0</v>
      </c>
      <c r="Y26" s="1">
        <f t="shared" si="4"/>
        <v>0</v>
      </c>
      <c r="Z26" s="1">
        <f t="shared" si="4"/>
        <v>0</v>
      </c>
      <c r="AA26" s="1">
        <f t="shared" si="4"/>
        <v>0</v>
      </c>
      <c r="AB26" s="1">
        <f t="shared" si="4"/>
        <v>0</v>
      </c>
    </row>
    <row r="27" spans="1:28" x14ac:dyDescent="0.25">
      <c r="A27" s="28"/>
      <c r="B27" s="15"/>
      <c r="C27" s="15"/>
      <c r="D27" s="12"/>
      <c r="E27" s="12"/>
      <c r="F27" s="12"/>
      <c r="G27" s="12"/>
      <c r="H27" s="12"/>
      <c r="I27" s="12"/>
      <c r="J27" s="27">
        <f t="shared" si="6"/>
        <v>0</v>
      </c>
      <c r="O27" s="1">
        <f t="shared" si="3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0</v>
      </c>
      <c r="W27" s="1">
        <f t="shared" si="4"/>
        <v>0</v>
      </c>
      <c r="X27" s="1">
        <f t="shared" si="4"/>
        <v>0</v>
      </c>
      <c r="Y27" s="1">
        <f t="shared" si="4"/>
        <v>0</v>
      </c>
      <c r="Z27" s="1">
        <f t="shared" si="4"/>
        <v>0</v>
      </c>
      <c r="AA27" s="1">
        <f t="shared" si="4"/>
        <v>0</v>
      </c>
      <c r="AB27" s="1">
        <f t="shared" si="4"/>
        <v>0</v>
      </c>
    </row>
    <row r="28" spans="1:28" x14ac:dyDescent="0.25">
      <c r="A28" s="28"/>
      <c r="B28" s="15"/>
      <c r="C28" s="15"/>
      <c r="D28" s="12"/>
      <c r="E28" s="12"/>
      <c r="F28" s="12"/>
      <c r="G28" s="12"/>
      <c r="H28" s="12"/>
      <c r="I28" s="12"/>
      <c r="J28" s="27">
        <f t="shared" si="6"/>
        <v>0</v>
      </c>
      <c r="O28" s="1">
        <f t="shared" si="3"/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W28" s="1">
        <f t="shared" si="4"/>
        <v>0</v>
      </c>
      <c r="X28" s="1">
        <f t="shared" si="4"/>
        <v>0</v>
      </c>
      <c r="Y28" s="1">
        <f t="shared" si="4"/>
        <v>0</v>
      </c>
      <c r="Z28" s="1">
        <f t="shared" si="4"/>
        <v>0</v>
      </c>
      <c r="AA28" s="1">
        <f t="shared" si="4"/>
        <v>0</v>
      </c>
      <c r="AB28" s="1">
        <f t="shared" si="4"/>
        <v>0</v>
      </c>
    </row>
    <row r="29" spans="1:28" x14ac:dyDescent="0.25">
      <c r="A29" s="28"/>
      <c r="B29" s="15"/>
      <c r="C29" s="15"/>
      <c r="D29" s="12"/>
      <c r="E29" s="12"/>
      <c r="F29" s="12"/>
      <c r="G29" s="12"/>
      <c r="H29" s="12"/>
      <c r="I29" s="12"/>
      <c r="J29" s="27">
        <f t="shared" si="6"/>
        <v>0</v>
      </c>
      <c r="O29" s="1">
        <f t="shared" si="3"/>
        <v>0</v>
      </c>
      <c r="P29" s="1">
        <f t="shared" si="5"/>
        <v>0</v>
      </c>
      <c r="Q29" s="1">
        <f t="shared" si="5"/>
        <v>0</v>
      </c>
      <c r="R29" s="1">
        <f t="shared" si="5"/>
        <v>0</v>
      </c>
      <c r="S29" s="1">
        <f t="shared" si="5"/>
        <v>0</v>
      </c>
      <c r="T29" s="1">
        <f t="shared" si="5"/>
        <v>0</v>
      </c>
      <c r="W29" s="1">
        <f t="shared" si="4"/>
        <v>0</v>
      </c>
      <c r="X29" s="1">
        <f t="shared" si="4"/>
        <v>0</v>
      </c>
      <c r="Y29" s="1">
        <f t="shared" si="4"/>
        <v>0</v>
      </c>
      <c r="Z29" s="1">
        <f t="shared" si="4"/>
        <v>0</v>
      </c>
      <c r="AA29" s="1">
        <f t="shared" si="4"/>
        <v>0</v>
      </c>
      <c r="AB29" s="1">
        <f t="shared" si="4"/>
        <v>0</v>
      </c>
    </row>
    <row r="30" spans="1:28" x14ac:dyDescent="0.25">
      <c r="A30" s="28"/>
      <c r="B30" s="15"/>
      <c r="C30" s="15"/>
      <c r="D30" s="12"/>
      <c r="E30" s="12"/>
      <c r="F30" s="12"/>
      <c r="G30" s="12"/>
      <c r="H30" s="12"/>
      <c r="I30" s="12"/>
      <c r="J30" s="27">
        <f t="shared" si="6"/>
        <v>0</v>
      </c>
      <c r="O30" s="1">
        <f t="shared" si="3"/>
        <v>0</v>
      </c>
      <c r="P30" s="1">
        <f t="shared" si="5"/>
        <v>0</v>
      </c>
      <c r="Q30" s="1">
        <f t="shared" si="5"/>
        <v>0</v>
      </c>
      <c r="R30" s="1">
        <f t="shared" si="5"/>
        <v>0</v>
      </c>
      <c r="S30" s="1">
        <f t="shared" si="5"/>
        <v>0</v>
      </c>
      <c r="T30" s="1">
        <f t="shared" si="5"/>
        <v>0</v>
      </c>
      <c r="W30" s="1">
        <f t="shared" si="4"/>
        <v>0</v>
      </c>
      <c r="X30" s="1">
        <f t="shared" si="4"/>
        <v>0</v>
      </c>
      <c r="Y30" s="1">
        <f t="shared" si="4"/>
        <v>0</v>
      </c>
      <c r="Z30" s="1">
        <f t="shared" si="4"/>
        <v>0</v>
      </c>
      <c r="AA30" s="1">
        <f t="shared" si="4"/>
        <v>0</v>
      </c>
      <c r="AB30" s="1">
        <f t="shared" si="4"/>
        <v>0</v>
      </c>
    </row>
    <row r="31" spans="1:28" x14ac:dyDescent="0.25">
      <c r="A31" s="28"/>
      <c r="B31" s="15"/>
      <c r="C31" s="15"/>
      <c r="D31" s="12"/>
      <c r="E31" s="12"/>
      <c r="F31" s="12"/>
      <c r="G31" s="12"/>
      <c r="H31" s="12"/>
      <c r="I31" s="12"/>
      <c r="J31" s="27">
        <f t="shared" si="6"/>
        <v>0</v>
      </c>
      <c r="O31" s="1">
        <f t="shared" si="3"/>
        <v>0</v>
      </c>
      <c r="P31" s="1">
        <f t="shared" si="5"/>
        <v>0</v>
      </c>
      <c r="Q31" s="1">
        <f t="shared" si="5"/>
        <v>0</v>
      </c>
      <c r="R31" s="1">
        <f t="shared" si="5"/>
        <v>0</v>
      </c>
      <c r="S31" s="1">
        <f t="shared" si="5"/>
        <v>0</v>
      </c>
      <c r="T31" s="1">
        <f t="shared" si="5"/>
        <v>0</v>
      </c>
      <c r="W31" s="1">
        <f t="shared" si="4"/>
        <v>0</v>
      </c>
      <c r="X31" s="1">
        <f t="shared" si="4"/>
        <v>0</v>
      </c>
      <c r="Y31" s="1">
        <f t="shared" si="4"/>
        <v>0</v>
      </c>
      <c r="Z31" s="1">
        <f t="shared" si="4"/>
        <v>0</v>
      </c>
      <c r="AA31" s="1">
        <f t="shared" si="4"/>
        <v>0</v>
      </c>
      <c r="AB31" s="1">
        <f t="shared" si="4"/>
        <v>0</v>
      </c>
    </row>
    <row r="32" spans="1:28" x14ac:dyDescent="0.25">
      <c r="A32" s="28"/>
      <c r="B32" s="15"/>
      <c r="C32" s="15"/>
      <c r="D32" s="12"/>
      <c r="E32" s="12"/>
      <c r="F32" s="12"/>
      <c r="G32" s="12"/>
      <c r="H32" s="12"/>
      <c r="I32" s="12"/>
      <c r="J32" s="27">
        <f t="shared" si="6"/>
        <v>0</v>
      </c>
      <c r="O32" s="1">
        <f t="shared" si="3"/>
        <v>0</v>
      </c>
      <c r="P32" s="1">
        <f t="shared" si="5"/>
        <v>0</v>
      </c>
      <c r="Q32" s="1">
        <f t="shared" si="5"/>
        <v>0</v>
      </c>
      <c r="R32" s="1">
        <f t="shared" si="5"/>
        <v>0</v>
      </c>
      <c r="S32" s="1">
        <f t="shared" si="5"/>
        <v>0</v>
      </c>
      <c r="T32" s="1">
        <f t="shared" si="5"/>
        <v>0</v>
      </c>
      <c r="W32" s="1">
        <f t="shared" si="4"/>
        <v>0</v>
      </c>
      <c r="X32" s="1">
        <f t="shared" si="4"/>
        <v>0</v>
      </c>
      <c r="Y32" s="1">
        <f t="shared" si="4"/>
        <v>0</v>
      </c>
      <c r="Z32" s="1">
        <f t="shared" si="4"/>
        <v>0</v>
      </c>
      <c r="AA32" s="1">
        <f t="shared" si="4"/>
        <v>0</v>
      </c>
      <c r="AB32" s="1">
        <f t="shared" si="4"/>
        <v>0</v>
      </c>
    </row>
    <row r="33" spans="1:28" x14ac:dyDescent="0.25">
      <c r="A33" s="28"/>
      <c r="B33" s="15"/>
      <c r="C33" s="15"/>
      <c r="D33" s="12"/>
      <c r="E33" s="12"/>
      <c r="F33" s="12"/>
      <c r="G33" s="12"/>
      <c r="H33" s="12"/>
      <c r="I33" s="12"/>
      <c r="J33" s="27">
        <f t="shared" si="6"/>
        <v>0</v>
      </c>
      <c r="O33" s="1">
        <f t="shared" si="3"/>
        <v>0</v>
      </c>
      <c r="P33" s="1">
        <f t="shared" si="5"/>
        <v>0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W33" s="1">
        <f t="shared" si="4"/>
        <v>0</v>
      </c>
      <c r="X33" s="1">
        <f t="shared" si="4"/>
        <v>0</v>
      </c>
      <c r="Y33" s="1">
        <f t="shared" si="4"/>
        <v>0</v>
      </c>
      <c r="Z33" s="1">
        <f t="shared" si="4"/>
        <v>0</v>
      </c>
      <c r="AA33" s="1">
        <f t="shared" si="4"/>
        <v>0</v>
      </c>
      <c r="AB33" s="1">
        <f t="shared" si="4"/>
        <v>0</v>
      </c>
    </row>
    <row r="34" spans="1:28" x14ac:dyDescent="0.25">
      <c r="A34" s="28"/>
      <c r="B34" s="15"/>
      <c r="C34" s="15"/>
      <c r="D34" s="12"/>
      <c r="E34" s="12"/>
      <c r="F34" s="12"/>
      <c r="G34" s="12"/>
      <c r="H34" s="12"/>
      <c r="I34" s="12"/>
      <c r="J34" s="27">
        <f t="shared" si="6"/>
        <v>0</v>
      </c>
      <c r="O34" s="1">
        <f t="shared" si="3"/>
        <v>0</v>
      </c>
      <c r="P34" s="1">
        <f t="shared" si="5"/>
        <v>0</v>
      </c>
      <c r="Q34" s="1">
        <f t="shared" si="5"/>
        <v>0</v>
      </c>
      <c r="R34" s="1">
        <f t="shared" si="5"/>
        <v>0</v>
      </c>
      <c r="S34" s="1">
        <f t="shared" si="5"/>
        <v>0</v>
      </c>
      <c r="T34" s="1">
        <f t="shared" si="5"/>
        <v>0</v>
      </c>
      <c r="W34" s="1">
        <f t="shared" si="4"/>
        <v>0</v>
      </c>
      <c r="X34" s="1">
        <f t="shared" si="4"/>
        <v>0</v>
      </c>
      <c r="Y34" s="1">
        <f t="shared" si="4"/>
        <v>0</v>
      </c>
      <c r="Z34" s="1">
        <f t="shared" si="4"/>
        <v>0</v>
      </c>
      <c r="AA34" s="1">
        <f t="shared" si="4"/>
        <v>0</v>
      </c>
      <c r="AB34" s="1">
        <f t="shared" si="4"/>
        <v>0</v>
      </c>
    </row>
    <row r="35" spans="1:28" x14ac:dyDescent="0.25">
      <c r="A35" s="28"/>
      <c r="B35" s="15"/>
      <c r="C35" s="15"/>
      <c r="D35" s="12"/>
      <c r="E35" s="12"/>
      <c r="F35" s="12"/>
      <c r="G35" s="12"/>
      <c r="H35" s="12"/>
      <c r="I35" s="12"/>
      <c r="J35" s="27">
        <f t="shared" si="6"/>
        <v>0</v>
      </c>
      <c r="O35" s="1">
        <f t="shared" si="3"/>
        <v>0</v>
      </c>
      <c r="P35" s="1">
        <f t="shared" si="5"/>
        <v>0</v>
      </c>
      <c r="Q35" s="1">
        <f t="shared" si="5"/>
        <v>0</v>
      </c>
      <c r="R35" s="1">
        <f t="shared" si="5"/>
        <v>0</v>
      </c>
      <c r="S35" s="1">
        <f t="shared" si="5"/>
        <v>0</v>
      </c>
      <c r="T35" s="1">
        <f t="shared" si="5"/>
        <v>0</v>
      </c>
      <c r="W35" s="1">
        <f t="shared" si="4"/>
        <v>0</v>
      </c>
      <c r="X35" s="1">
        <f t="shared" si="4"/>
        <v>0</v>
      </c>
      <c r="Y35" s="1">
        <f t="shared" si="4"/>
        <v>0</v>
      </c>
      <c r="Z35" s="1">
        <f t="shared" si="4"/>
        <v>0</v>
      </c>
      <c r="AA35" s="1">
        <f t="shared" si="4"/>
        <v>0</v>
      </c>
      <c r="AB35" s="1">
        <f t="shared" si="4"/>
        <v>0</v>
      </c>
    </row>
    <row r="36" spans="1:28" x14ac:dyDescent="0.25">
      <c r="A36" s="28"/>
      <c r="B36" s="15"/>
      <c r="C36" s="15"/>
      <c r="D36" s="12"/>
      <c r="E36" s="12"/>
      <c r="F36" s="12"/>
      <c r="G36" s="12"/>
      <c r="H36" s="12"/>
      <c r="I36" s="12"/>
      <c r="J36" s="27">
        <f t="shared" si="6"/>
        <v>0</v>
      </c>
      <c r="O36" s="1">
        <f t="shared" si="3"/>
        <v>0</v>
      </c>
      <c r="P36" s="1">
        <f t="shared" si="5"/>
        <v>0</v>
      </c>
      <c r="Q36" s="1">
        <f t="shared" si="5"/>
        <v>0</v>
      </c>
      <c r="R36" s="1">
        <f t="shared" si="5"/>
        <v>0</v>
      </c>
      <c r="S36" s="1">
        <f t="shared" si="5"/>
        <v>0</v>
      </c>
      <c r="T36" s="1">
        <f t="shared" si="5"/>
        <v>0</v>
      </c>
      <c r="W36" s="1">
        <f t="shared" si="4"/>
        <v>0</v>
      </c>
      <c r="X36" s="1">
        <f t="shared" si="4"/>
        <v>0</v>
      </c>
      <c r="Y36" s="1">
        <f t="shared" si="4"/>
        <v>0</v>
      </c>
      <c r="Z36" s="1">
        <f t="shared" si="4"/>
        <v>0</v>
      </c>
      <c r="AA36" s="1">
        <f t="shared" si="4"/>
        <v>0</v>
      </c>
      <c r="AB36" s="1">
        <f t="shared" si="4"/>
        <v>0</v>
      </c>
    </row>
    <row r="37" spans="1:28" x14ac:dyDescent="0.25">
      <c r="A37" s="28"/>
      <c r="B37" s="15"/>
      <c r="C37" s="15"/>
      <c r="D37" s="12"/>
      <c r="E37" s="12"/>
      <c r="F37" s="12"/>
      <c r="G37" s="12"/>
      <c r="H37" s="12"/>
      <c r="I37" s="12"/>
      <c r="J37" s="27">
        <f t="shared" si="6"/>
        <v>0</v>
      </c>
      <c r="O37" s="1">
        <f t="shared" si="3"/>
        <v>0</v>
      </c>
      <c r="P37" s="1">
        <f t="shared" si="5"/>
        <v>0</v>
      </c>
      <c r="Q37" s="1">
        <f t="shared" si="5"/>
        <v>0</v>
      </c>
      <c r="R37" s="1">
        <f t="shared" si="5"/>
        <v>0</v>
      </c>
      <c r="S37" s="1">
        <f t="shared" si="5"/>
        <v>0</v>
      </c>
      <c r="T37" s="1">
        <f t="shared" si="5"/>
        <v>0</v>
      </c>
      <c r="W37" s="1">
        <f t="shared" si="4"/>
        <v>0</v>
      </c>
      <c r="X37" s="1">
        <f t="shared" si="4"/>
        <v>0</v>
      </c>
      <c r="Y37" s="1">
        <f t="shared" si="4"/>
        <v>0</v>
      </c>
      <c r="Z37" s="1">
        <f t="shared" si="4"/>
        <v>0</v>
      </c>
      <c r="AA37" s="1">
        <f t="shared" si="4"/>
        <v>0</v>
      </c>
      <c r="AB37" s="1">
        <f t="shared" si="4"/>
        <v>0</v>
      </c>
    </row>
    <row r="38" spans="1:28" x14ac:dyDescent="0.25">
      <c r="A38" s="28"/>
      <c r="B38" s="15"/>
      <c r="C38" s="15"/>
      <c r="D38" s="12"/>
      <c r="E38" s="12"/>
      <c r="F38" s="12"/>
      <c r="G38" s="12"/>
      <c r="H38" s="12"/>
      <c r="I38" s="12"/>
      <c r="J38" s="27">
        <f t="shared" si="6"/>
        <v>0</v>
      </c>
      <c r="O38" s="1">
        <f t="shared" si="3"/>
        <v>0</v>
      </c>
      <c r="P38" s="1">
        <f t="shared" ref="P38:T55" si="7">IF(E38=1,$M$2*$C38,0)</f>
        <v>0</v>
      </c>
      <c r="Q38" s="1">
        <f t="shared" si="7"/>
        <v>0</v>
      </c>
      <c r="R38" s="1">
        <f t="shared" si="7"/>
        <v>0</v>
      </c>
      <c r="S38" s="1">
        <f t="shared" si="7"/>
        <v>0</v>
      </c>
      <c r="T38" s="1">
        <f t="shared" si="7"/>
        <v>0</v>
      </c>
      <c r="W38" s="1">
        <f t="shared" si="4"/>
        <v>0</v>
      </c>
      <c r="X38" s="1">
        <f t="shared" si="4"/>
        <v>0</v>
      </c>
      <c r="Y38" s="1">
        <f t="shared" si="4"/>
        <v>0</v>
      </c>
      <c r="Z38" s="1">
        <f t="shared" si="4"/>
        <v>0</v>
      </c>
      <c r="AA38" s="1">
        <f t="shared" si="4"/>
        <v>0</v>
      </c>
      <c r="AB38" s="1">
        <f t="shared" si="4"/>
        <v>0</v>
      </c>
    </row>
    <row r="39" spans="1:28" ht="13.8" thickBot="1" x14ac:dyDescent="0.3">
      <c r="A39" s="28"/>
      <c r="B39" s="15"/>
      <c r="C39" s="18"/>
      <c r="D39" s="19"/>
      <c r="E39" s="19"/>
      <c r="F39" s="19"/>
      <c r="G39" s="19"/>
      <c r="H39" s="19"/>
      <c r="I39" s="19"/>
      <c r="J39" s="30">
        <f t="shared" si="6"/>
        <v>0</v>
      </c>
      <c r="O39" s="1">
        <f t="shared" si="3"/>
        <v>0</v>
      </c>
      <c r="P39" s="1">
        <f t="shared" si="7"/>
        <v>0</v>
      </c>
      <c r="Q39" s="1">
        <f t="shared" si="7"/>
        <v>0</v>
      </c>
      <c r="R39" s="1">
        <f t="shared" si="7"/>
        <v>0</v>
      </c>
      <c r="S39" s="1">
        <f t="shared" si="7"/>
        <v>0</v>
      </c>
      <c r="T39" s="1">
        <f t="shared" si="7"/>
        <v>0</v>
      </c>
      <c r="W39" s="1">
        <f t="shared" si="4"/>
        <v>0</v>
      </c>
      <c r="X39" s="1">
        <f t="shared" si="4"/>
        <v>0</v>
      </c>
      <c r="Y39" s="1">
        <f t="shared" si="4"/>
        <v>0</v>
      </c>
      <c r="Z39" s="1">
        <f t="shared" si="4"/>
        <v>0</v>
      </c>
      <c r="AA39" s="1">
        <f t="shared" si="4"/>
        <v>0</v>
      </c>
      <c r="AB39" s="1">
        <f t="shared" si="4"/>
        <v>0</v>
      </c>
    </row>
    <row r="40" spans="1:28" ht="13.8" thickBot="1" x14ac:dyDescent="0.3">
      <c r="A40" s="31"/>
      <c r="B40" s="32" t="s">
        <v>26</v>
      </c>
      <c r="C40" s="32">
        <f>AC56</f>
        <v>25.75</v>
      </c>
      <c r="D40" s="33">
        <f>$O$56</f>
        <v>675</v>
      </c>
      <c r="E40" s="33">
        <f>$P$56</f>
        <v>300</v>
      </c>
      <c r="F40" s="33">
        <f>$Q$56</f>
        <v>250</v>
      </c>
      <c r="G40" s="33">
        <f>$R$56</f>
        <v>550</v>
      </c>
      <c r="H40" s="33">
        <f>$S$56</f>
        <v>150</v>
      </c>
      <c r="I40" s="33">
        <f>$T$56</f>
        <v>650</v>
      </c>
      <c r="J40" s="34">
        <f>SUM(J3:J39)</f>
        <v>2575</v>
      </c>
    </row>
    <row r="41" spans="1:28" x14ac:dyDescent="0.25">
      <c r="C41" s="20" t="s">
        <v>21</v>
      </c>
      <c r="D41" s="20" t="s">
        <v>20</v>
      </c>
      <c r="E41" s="5" t="s">
        <v>19</v>
      </c>
      <c r="F41" s="5" t="s">
        <v>18</v>
      </c>
      <c r="G41" s="5" t="s">
        <v>17</v>
      </c>
      <c r="H41" s="5" t="s">
        <v>16</v>
      </c>
      <c r="I41" s="5" t="s">
        <v>15</v>
      </c>
      <c r="J41" s="21" t="s">
        <v>14</v>
      </c>
      <c r="O41" s="1">
        <f t="shared" si="3"/>
        <v>0</v>
      </c>
      <c r="P41" s="1">
        <f t="shared" si="7"/>
        <v>0</v>
      </c>
      <c r="Q41" s="1">
        <f t="shared" si="7"/>
        <v>0</v>
      </c>
      <c r="R41" s="1">
        <f t="shared" si="7"/>
        <v>0</v>
      </c>
      <c r="S41" s="1">
        <f t="shared" si="7"/>
        <v>0</v>
      </c>
      <c r="T41" s="1">
        <f t="shared" si="7"/>
        <v>0</v>
      </c>
      <c r="W41" s="1">
        <f t="shared" si="4"/>
        <v>0</v>
      </c>
      <c r="X41" s="1">
        <f t="shared" si="4"/>
        <v>0</v>
      </c>
      <c r="Y41" s="1">
        <f t="shared" si="4"/>
        <v>0</v>
      </c>
      <c r="Z41" s="1">
        <f t="shared" si="4"/>
        <v>0</v>
      </c>
      <c r="AA41" s="1">
        <f t="shared" si="4"/>
        <v>0</v>
      </c>
      <c r="AB41" s="1">
        <f t="shared" si="4"/>
        <v>0</v>
      </c>
    </row>
    <row r="42" spans="1:28" x14ac:dyDescent="0.25">
      <c r="O42" s="1">
        <f t="shared" si="3"/>
        <v>0</v>
      </c>
      <c r="P42" s="1">
        <f t="shared" si="7"/>
        <v>0</v>
      </c>
      <c r="Q42" s="1">
        <f t="shared" si="7"/>
        <v>0</v>
      </c>
      <c r="R42" s="1">
        <f t="shared" si="7"/>
        <v>0</v>
      </c>
      <c r="S42" s="1">
        <f t="shared" si="7"/>
        <v>0</v>
      </c>
      <c r="T42" s="1">
        <f t="shared" si="7"/>
        <v>0</v>
      </c>
      <c r="W42" s="1">
        <f t="shared" si="4"/>
        <v>0</v>
      </c>
      <c r="X42" s="1">
        <f t="shared" si="4"/>
        <v>0</v>
      </c>
      <c r="Y42" s="1">
        <f t="shared" si="4"/>
        <v>0</v>
      </c>
      <c r="Z42" s="1">
        <f t="shared" si="4"/>
        <v>0</v>
      </c>
      <c r="AA42" s="1">
        <f t="shared" si="4"/>
        <v>0</v>
      </c>
      <c r="AB42" s="1">
        <f t="shared" si="4"/>
        <v>0</v>
      </c>
    </row>
    <row r="43" spans="1:28" x14ac:dyDescent="0.25">
      <c r="O43" s="1">
        <f t="shared" si="3"/>
        <v>0</v>
      </c>
      <c r="P43" s="1">
        <f t="shared" si="7"/>
        <v>0</v>
      </c>
      <c r="Q43" s="1">
        <f t="shared" si="7"/>
        <v>0</v>
      </c>
      <c r="R43" s="1">
        <f t="shared" si="7"/>
        <v>0</v>
      </c>
      <c r="S43" s="1">
        <f t="shared" si="7"/>
        <v>0</v>
      </c>
      <c r="T43" s="1">
        <f t="shared" si="7"/>
        <v>0</v>
      </c>
      <c r="W43" s="1">
        <f t="shared" si="4"/>
        <v>0</v>
      </c>
      <c r="X43" s="1">
        <f t="shared" si="4"/>
        <v>0</v>
      </c>
      <c r="Y43" s="1">
        <f t="shared" si="4"/>
        <v>0</v>
      </c>
      <c r="Z43" s="1">
        <f t="shared" si="4"/>
        <v>0</v>
      </c>
      <c r="AA43" s="1">
        <f t="shared" si="4"/>
        <v>0</v>
      </c>
      <c r="AB43" s="1">
        <f t="shared" si="4"/>
        <v>0</v>
      </c>
    </row>
    <row r="44" spans="1:28" x14ac:dyDescent="0.25">
      <c r="O44" s="1">
        <f t="shared" si="3"/>
        <v>0</v>
      </c>
      <c r="P44" s="1">
        <f t="shared" si="7"/>
        <v>0</v>
      </c>
      <c r="Q44" s="1">
        <f t="shared" si="7"/>
        <v>0</v>
      </c>
      <c r="R44" s="1">
        <f t="shared" si="7"/>
        <v>0</v>
      </c>
      <c r="S44" s="1">
        <f t="shared" si="7"/>
        <v>0</v>
      </c>
      <c r="T44" s="1">
        <f t="shared" si="7"/>
        <v>0</v>
      </c>
      <c r="W44" s="1">
        <f t="shared" si="4"/>
        <v>0</v>
      </c>
      <c r="X44" s="1">
        <f t="shared" si="4"/>
        <v>0</v>
      </c>
      <c r="Y44" s="1">
        <f t="shared" si="4"/>
        <v>0</v>
      </c>
      <c r="Z44" s="1">
        <f t="shared" si="4"/>
        <v>0</v>
      </c>
      <c r="AA44" s="1">
        <f t="shared" si="4"/>
        <v>0</v>
      </c>
      <c r="AB44" s="1">
        <f t="shared" si="4"/>
        <v>0</v>
      </c>
    </row>
    <row r="45" spans="1:28" x14ac:dyDescent="0.25">
      <c r="O45" s="1">
        <f t="shared" si="3"/>
        <v>0</v>
      </c>
      <c r="P45" s="1">
        <f t="shared" si="7"/>
        <v>0</v>
      </c>
      <c r="Q45" s="1">
        <f t="shared" si="7"/>
        <v>0</v>
      </c>
      <c r="R45" s="1">
        <f t="shared" si="7"/>
        <v>0</v>
      </c>
      <c r="S45" s="1">
        <f t="shared" si="7"/>
        <v>0</v>
      </c>
      <c r="T45" s="1">
        <f t="shared" si="7"/>
        <v>0</v>
      </c>
      <c r="W45" s="1">
        <f t="shared" si="4"/>
        <v>0</v>
      </c>
      <c r="X45" s="1">
        <f t="shared" si="4"/>
        <v>0</v>
      </c>
      <c r="Y45" s="1">
        <f t="shared" si="4"/>
        <v>0</v>
      </c>
      <c r="Z45" s="1">
        <f t="shared" si="4"/>
        <v>0</v>
      </c>
      <c r="AA45" s="1">
        <f t="shared" si="4"/>
        <v>0</v>
      </c>
      <c r="AB45" s="1">
        <f t="shared" si="4"/>
        <v>0</v>
      </c>
    </row>
    <row r="46" spans="1:28" x14ac:dyDescent="0.25">
      <c r="O46" s="1">
        <f t="shared" si="3"/>
        <v>0</v>
      </c>
      <c r="P46" s="1">
        <f t="shared" si="7"/>
        <v>0</v>
      </c>
      <c r="Q46" s="1">
        <f t="shared" si="7"/>
        <v>0</v>
      </c>
      <c r="R46" s="1">
        <f t="shared" si="7"/>
        <v>0</v>
      </c>
      <c r="S46" s="1">
        <f t="shared" si="7"/>
        <v>0</v>
      </c>
      <c r="T46" s="1">
        <f t="shared" si="7"/>
        <v>0</v>
      </c>
      <c r="W46" s="1">
        <f t="shared" si="4"/>
        <v>0</v>
      </c>
      <c r="X46" s="1">
        <f t="shared" si="4"/>
        <v>0</v>
      </c>
      <c r="Y46" s="1">
        <f t="shared" si="4"/>
        <v>0</v>
      </c>
      <c r="Z46" s="1">
        <f t="shared" si="4"/>
        <v>0</v>
      </c>
      <c r="AA46" s="1">
        <f t="shared" si="4"/>
        <v>0</v>
      </c>
      <c r="AB46" s="1">
        <f t="shared" si="4"/>
        <v>0</v>
      </c>
    </row>
    <row r="47" spans="1:28" x14ac:dyDescent="0.25">
      <c r="O47" s="1">
        <f t="shared" si="3"/>
        <v>0</v>
      </c>
      <c r="P47" s="1">
        <f t="shared" si="7"/>
        <v>0</v>
      </c>
      <c r="Q47" s="1">
        <f t="shared" si="7"/>
        <v>0</v>
      </c>
      <c r="R47" s="1">
        <f t="shared" si="7"/>
        <v>0</v>
      </c>
      <c r="S47" s="1">
        <f t="shared" si="7"/>
        <v>0</v>
      </c>
      <c r="T47" s="1">
        <f t="shared" si="7"/>
        <v>0</v>
      </c>
      <c r="W47" s="1">
        <f t="shared" si="4"/>
        <v>0</v>
      </c>
      <c r="X47" s="1">
        <f t="shared" si="4"/>
        <v>0</v>
      </c>
      <c r="Y47" s="1">
        <f t="shared" si="4"/>
        <v>0</v>
      </c>
      <c r="Z47" s="1">
        <f t="shared" si="4"/>
        <v>0</v>
      </c>
      <c r="AA47" s="1">
        <f t="shared" si="4"/>
        <v>0</v>
      </c>
      <c r="AB47" s="1">
        <f t="shared" si="4"/>
        <v>0</v>
      </c>
    </row>
    <row r="48" spans="1:28" x14ac:dyDescent="0.25">
      <c r="O48" s="1">
        <f t="shared" si="3"/>
        <v>0</v>
      </c>
      <c r="P48" s="1">
        <f t="shared" si="7"/>
        <v>0</v>
      </c>
      <c r="Q48" s="1">
        <f t="shared" si="7"/>
        <v>0</v>
      </c>
      <c r="R48" s="1">
        <f t="shared" si="7"/>
        <v>0</v>
      </c>
      <c r="S48" s="1">
        <f t="shared" si="7"/>
        <v>0</v>
      </c>
      <c r="T48" s="1">
        <f t="shared" si="7"/>
        <v>0</v>
      </c>
      <c r="W48" s="1">
        <f t="shared" si="4"/>
        <v>0</v>
      </c>
      <c r="X48" s="1">
        <f t="shared" si="4"/>
        <v>0</v>
      </c>
      <c r="Y48" s="1">
        <f t="shared" si="4"/>
        <v>0</v>
      </c>
      <c r="Z48" s="1">
        <f t="shared" si="4"/>
        <v>0</v>
      </c>
      <c r="AA48" s="1">
        <f t="shared" si="4"/>
        <v>0</v>
      </c>
      <c r="AB48" s="1">
        <f t="shared" si="4"/>
        <v>0</v>
      </c>
    </row>
    <row r="49" spans="14:29" x14ac:dyDescent="0.25">
      <c r="O49" s="1">
        <f t="shared" si="3"/>
        <v>0</v>
      </c>
      <c r="P49" s="1">
        <f t="shared" si="7"/>
        <v>0</v>
      </c>
      <c r="Q49" s="1">
        <f t="shared" si="7"/>
        <v>0</v>
      </c>
      <c r="R49" s="1">
        <f t="shared" si="7"/>
        <v>0</v>
      </c>
      <c r="S49" s="1">
        <f t="shared" si="7"/>
        <v>0</v>
      </c>
      <c r="T49" s="1">
        <f t="shared" si="7"/>
        <v>0</v>
      </c>
      <c r="W49" s="1">
        <f t="shared" si="4"/>
        <v>0</v>
      </c>
      <c r="X49" s="1">
        <f t="shared" si="4"/>
        <v>0</v>
      </c>
      <c r="Y49" s="1">
        <f t="shared" si="4"/>
        <v>0</v>
      </c>
      <c r="Z49" s="1">
        <f t="shared" si="4"/>
        <v>0</v>
      </c>
      <c r="AA49" s="1">
        <f t="shared" si="4"/>
        <v>0</v>
      </c>
      <c r="AB49" s="1">
        <f t="shared" si="4"/>
        <v>0</v>
      </c>
    </row>
    <row r="50" spans="14:29" x14ac:dyDescent="0.25">
      <c r="O50" s="1">
        <f t="shared" si="3"/>
        <v>0</v>
      </c>
      <c r="P50" s="1">
        <f t="shared" si="7"/>
        <v>0</v>
      </c>
      <c r="Q50" s="1">
        <f t="shared" si="7"/>
        <v>0</v>
      </c>
      <c r="R50" s="1">
        <f t="shared" si="7"/>
        <v>0</v>
      </c>
      <c r="S50" s="1">
        <f t="shared" si="7"/>
        <v>0</v>
      </c>
      <c r="T50" s="1">
        <f t="shared" si="7"/>
        <v>0</v>
      </c>
      <c r="W50" s="1">
        <f t="shared" si="4"/>
        <v>0</v>
      </c>
      <c r="X50" s="1">
        <f t="shared" si="4"/>
        <v>0</v>
      </c>
      <c r="Y50" s="1">
        <f t="shared" si="4"/>
        <v>0</v>
      </c>
      <c r="Z50" s="1">
        <f t="shared" si="4"/>
        <v>0</v>
      </c>
      <c r="AA50" s="1">
        <f t="shared" si="4"/>
        <v>0</v>
      </c>
      <c r="AB50" s="1">
        <f t="shared" si="4"/>
        <v>0</v>
      </c>
    </row>
    <row r="51" spans="14:29" x14ac:dyDescent="0.25">
      <c r="O51" s="1">
        <f t="shared" si="3"/>
        <v>0</v>
      </c>
      <c r="P51" s="1">
        <f t="shared" si="7"/>
        <v>0</v>
      </c>
      <c r="Q51" s="1">
        <f t="shared" si="7"/>
        <v>0</v>
      </c>
      <c r="R51" s="1">
        <f t="shared" si="7"/>
        <v>0</v>
      </c>
      <c r="S51" s="1">
        <f t="shared" si="7"/>
        <v>0</v>
      </c>
      <c r="T51" s="1">
        <f t="shared" si="7"/>
        <v>0</v>
      </c>
      <c r="W51" s="1">
        <f t="shared" si="4"/>
        <v>0</v>
      </c>
      <c r="X51" s="1">
        <f t="shared" si="4"/>
        <v>0</v>
      </c>
      <c r="Y51" s="1">
        <f t="shared" si="4"/>
        <v>0</v>
      </c>
      <c r="Z51" s="1">
        <f t="shared" si="4"/>
        <v>0</v>
      </c>
      <c r="AA51" s="1">
        <f t="shared" si="4"/>
        <v>0</v>
      </c>
      <c r="AB51" s="1">
        <f t="shared" si="4"/>
        <v>0</v>
      </c>
    </row>
    <row r="52" spans="14:29" x14ac:dyDescent="0.25">
      <c r="O52" s="1">
        <f t="shared" si="3"/>
        <v>0</v>
      </c>
      <c r="P52" s="1">
        <f t="shared" si="7"/>
        <v>0</v>
      </c>
      <c r="Q52" s="1">
        <f t="shared" si="7"/>
        <v>0</v>
      </c>
      <c r="R52" s="1">
        <f t="shared" si="7"/>
        <v>0</v>
      </c>
      <c r="S52" s="1">
        <f t="shared" si="7"/>
        <v>0</v>
      </c>
      <c r="T52" s="1">
        <f t="shared" si="7"/>
        <v>0</v>
      </c>
      <c r="W52" s="1">
        <f t="shared" si="4"/>
        <v>0</v>
      </c>
      <c r="X52" s="1">
        <f t="shared" si="4"/>
        <v>0</v>
      </c>
      <c r="Y52" s="1">
        <f t="shared" si="4"/>
        <v>0</v>
      </c>
      <c r="Z52" s="1">
        <f t="shared" si="4"/>
        <v>0</v>
      </c>
      <c r="AA52" s="1">
        <f t="shared" si="4"/>
        <v>0</v>
      </c>
      <c r="AB52" s="1">
        <f t="shared" si="4"/>
        <v>0</v>
      </c>
    </row>
    <row r="53" spans="14:29" x14ac:dyDescent="0.25">
      <c r="O53" s="1">
        <f t="shared" si="3"/>
        <v>0</v>
      </c>
      <c r="P53" s="1">
        <f t="shared" si="7"/>
        <v>0</v>
      </c>
      <c r="Q53" s="1">
        <f t="shared" si="7"/>
        <v>0</v>
      </c>
      <c r="R53" s="1">
        <f t="shared" si="7"/>
        <v>0</v>
      </c>
      <c r="S53" s="1">
        <f t="shared" si="7"/>
        <v>0</v>
      </c>
      <c r="T53" s="1">
        <f t="shared" si="7"/>
        <v>0</v>
      </c>
      <c r="W53" s="1">
        <f t="shared" si="4"/>
        <v>0</v>
      </c>
      <c r="X53" s="1">
        <f t="shared" si="4"/>
        <v>0</v>
      </c>
      <c r="Y53" s="1">
        <f t="shared" si="4"/>
        <v>0</v>
      </c>
      <c r="Z53" s="1">
        <f t="shared" si="4"/>
        <v>0</v>
      </c>
      <c r="AA53" s="1">
        <f t="shared" si="4"/>
        <v>0</v>
      </c>
      <c r="AB53" s="1">
        <f t="shared" si="4"/>
        <v>0</v>
      </c>
    </row>
    <row r="54" spans="14:29" x14ac:dyDescent="0.25">
      <c r="O54" s="1">
        <f t="shared" si="3"/>
        <v>0</v>
      </c>
      <c r="P54" s="1">
        <f t="shared" si="7"/>
        <v>0</v>
      </c>
      <c r="Q54" s="1">
        <f t="shared" si="7"/>
        <v>0</v>
      </c>
      <c r="R54" s="1">
        <f t="shared" si="7"/>
        <v>0</v>
      </c>
      <c r="S54" s="1">
        <f t="shared" si="7"/>
        <v>0</v>
      </c>
      <c r="T54" s="1">
        <f t="shared" si="7"/>
        <v>0</v>
      </c>
      <c r="W54" s="1">
        <f t="shared" si="4"/>
        <v>0</v>
      </c>
      <c r="X54" s="1">
        <f t="shared" si="4"/>
        <v>0</v>
      </c>
      <c r="Y54" s="1">
        <f t="shared" si="4"/>
        <v>0</v>
      </c>
      <c r="Z54" s="1">
        <f t="shared" si="4"/>
        <v>0</v>
      </c>
      <c r="AA54" s="1">
        <f t="shared" si="4"/>
        <v>0</v>
      </c>
      <c r="AB54" s="1">
        <f t="shared" si="4"/>
        <v>0</v>
      </c>
    </row>
    <row r="55" spans="14:29" x14ac:dyDescent="0.25">
      <c r="O55" s="1">
        <f t="shared" si="3"/>
        <v>0</v>
      </c>
      <c r="P55" s="1">
        <f t="shared" si="7"/>
        <v>0</v>
      </c>
      <c r="Q55" s="1">
        <f t="shared" si="7"/>
        <v>0</v>
      </c>
      <c r="R55" s="1">
        <v>0</v>
      </c>
      <c r="S55" s="1">
        <v>0</v>
      </c>
      <c r="T55" s="1">
        <f t="shared" si="7"/>
        <v>0</v>
      </c>
      <c r="W55" s="1">
        <f t="shared" si="4"/>
        <v>0</v>
      </c>
      <c r="X55" s="1">
        <f t="shared" si="4"/>
        <v>0</v>
      </c>
      <c r="Y55" s="1">
        <f t="shared" si="4"/>
        <v>0</v>
      </c>
      <c r="Z55" s="1">
        <f t="shared" si="4"/>
        <v>0</v>
      </c>
      <c r="AA55" s="1">
        <f t="shared" si="4"/>
        <v>0</v>
      </c>
      <c r="AB55" s="1">
        <f t="shared" si="4"/>
        <v>0</v>
      </c>
    </row>
    <row r="56" spans="14:29" x14ac:dyDescent="0.25">
      <c r="N56" s="1" t="s">
        <v>27</v>
      </c>
      <c r="O56" s="1">
        <f t="shared" ref="O56:T56" si="8">SUM(O3:O55)</f>
        <v>675</v>
      </c>
      <c r="P56" s="1">
        <f t="shared" si="8"/>
        <v>300</v>
      </c>
      <c r="Q56" s="1">
        <f t="shared" si="8"/>
        <v>250</v>
      </c>
      <c r="R56" s="1">
        <f>SUM(R3:R55)</f>
        <v>550</v>
      </c>
      <c r="S56" s="1">
        <f t="shared" si="8"/>
        <v>150</v>
      </c>
      <c r="T56" s="1">
        <f t="shared" si="8"/>
        <v>650</v>
      </c>
      <c r="U56" s="1">
        <f>SUM(O56:T56)</f>
        <v>2575</v>
      </c>
      <c r="W56" s="1">
        <f t="shared" ref="W56:AB56" si="9">SUM(W3:W55)</f>
        <v>6.75</v>
      </c>
      <c r="X56" s="1">
        <f t="shared" si="9"/>
        <v>3</v>
      </c>
      <c r="Y56" s="1">
        <f t="shared" si="9"/>
        <v>2.5</v>
      </c>
      <c r="Z56" s="1">
        <f t="shared" si="9"/>
        <v>5.5</v>
      </c>
      <c r="AA56" s="1">
        <f t="shared" si="9"/>
        <v>1.5</v>
      </c>
      <c r="AB56" s="1">
        <f t="shared" si="9"/>
        <v>6.5</v>
      </c>
      <c r="AC56" s="1">
        <f>SUM(W56:AB56)</f>
        <v>25.75</v>
      </c>
    </row>
  </sheetData>
  <autoFilter ref="A2:H2">
    <sortState ref="A2:H23">
      <sortCondition ref="A1"/>
    </sortState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20" zoomScaleNormal="120" workbookViewId="0">
      <selection activeCell="I2" sqref="I2"/>
    </sheetView>
  </sheetViews>
  <sheetFormatPr defaultColWidth="8.88671875" defaultRowHeight="13.2" x14ac:dyDescent="0.25"/>
  <cols>
    <col min="1" max="1" width="11.6640625" style="42" customWidth="1"/>
    <col min="2" max="2" width="8.109375" style="1" customWidth="1"/>
    <col min="3" max="8" width="9" style="1" customWidth="1"/>
    <col min="9" max="9" width="16.44140625" style="41" customWidth="1"/>
    <col min="10" max="10" width="35.88671875" style="1" bestFit="1" customWidth="1"/>
    <col min="11" max="11" width="8.6640625" style="1" customWidth="1"/>
    <col min="12" max="12" width="9.33203125" style="1" customWidth="1"/>
    <col min="13" max="1025" width="8.6640625" style="1" customWidth="1"/>
    <col min="1026" max="16384" width="8.88671875" style="1"/>
  </cols>
  <sheetData>
    <row r="1" spans="1:13" x14ac:dyDescent="0.25">
      <c r="A1" s="36" t="s">
        <v>23</v>
      </c>
      <c r="B1" s="3" t="s">
        <v>21</v>
      </c>
      <c r="C1" s="3" t="s">
        <v>20</v>
      </c>
      <c r="D1" s="3" t="s">
        <v>19</v>
      </c>
      <c r="E1" s="3" t="s">
        <v>18</v>
      </c>
      <c r="F1" s="3" t="s">
        <v>17</v>
      </c>
      <c r="G1" s="3" t="s">
        <v>16</v>
      </c>
      <c r="H1" s="3" t="s">
        <v>31</v>
      </c>
      <c r="I1" s="37" t="s">
        <v>14</v>
      </c>
      <c r="J1" s="3" t="s">
        <v>32</v>
      </c>
      <c r="L1" s="3" t="s">
        <v>13</v>
      </c>
      <c r="M1" s="1">
        <v>100</v>
      </c>
    </row>
    <row r="2" spans="1:13" x14ac:dyDescent="0.25">
      <c r="A2" s="38">
        <v>43132</v>
      </c>
      <c r="B2" s="39">
        <v>0.5</v>
      </c>
      <c r="C2" s="40">
        <v>1</v>
      </c>
      <c r="D2" s="40">
        <v>1</v>
      </c>
      <c r="E2" s="40">
        <v>1</v>
      </c>
      <c r="F2" s="40">
        <v>1</v>
      </c>
      <c r="G2" s="40">
        <v>1</v>
      </c>
      <c r="H2" s="40">
        <v>1</v>
      </c>
      <c r="I2" s="41">
        <f t="shared" ref="I2:I23" si="0">SUM(C2:H2)*$M$1*B2</f>
        <v>300</v>
      </c>
      <c r="J2" s="3"/>
      <c r="L2" s="3"/>
    </row>
    <row r="3" spans="1:13" x14ac:dyDescent="0.25">
      <c r="A3" s="42">
        <v>43137</v>
      </c>
      <c r="B3" s="1">
        <v>0.5</v>
      </c>
      <c r="C3" s="43">
        <v>1</v>
      </c>
      <c r="D3" s="43">
        <v>1</v>
      </c>
      <c r="E3" s="43">
        <v>1</v>
      </c>
      <c r="F3" s="43">
        <v>1</v>
      </c>
      <c r="G3" s="43">
        <v>1</v>
      </c>
      <c r="H3" s="43">
        <v>1</v>
      </c>
      <c r="I3" s="41">
        <f t="shared" si="0"/>
        <v>300</v>
      </c>
    </row>
    <row r="4" spans="1:13" x14ac:dyDescent="0.25">
      <c r="A4" s="42">
        <v>43139</v>
      </c>
      <c r="B4" s="1">
        <v>0.5</v>
      </c>
      <c r="C4" s="43">
        <v>1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  <c r="I4" s="41">
        <f t="shared" si="0"/>
        <v>300</v>
      </c>
    </row>
    <row r="5" spans="1:13" x14ac:dyDescent="0.25">
      <c r="A5" s="42">
        <v>43144</v>
      </c>
      <c r="B5" s="1">
        <v>0.75</v>
      </c>
      <c r="C5" s="43">
        <v>1</v>
      </c>
      <c r="D5" s="43">
        <v>0</v>
      </c>
      <c r="E5" s="43">
        <v>1</v>
      </c>
      <c r="F5" s="43">
        <v>1</v>
      </c>
      <c r="G5" s="43">
        <v>1</v>
      </c>
      <c r="H5" s="43">
        <v>1</v>
      </c>
      <c r="I5" s="41">
        <f t="shared" si="0"/>
        <v>375</v>
      </c>
    </row>
    <row r="6" spans="1:13" x14ac:dyDescent="0.25">
      <c r="A6" s="42">
        <v>43151</v>
      </c>
      <c r="B6" s="1">
        <v>1</v>
      </c>
      <c r="C6" s="43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I6" s="41">
        <f t="shared" si="0"/>
        <v>600</v>
      </c>
      <c r="J6" s="1" t="s">
        <v>33</v>
      </c>
    </row>
    <row r="7" spans="1:13" x14ac:dyDescent="0.25">
      <c r="A7" s="42">
        <v>43153</v>
      </c>
      <c r="B7" s="1">
        <v>1</v>
      </c>
      <c r="C7" s="43">
        <v>0</v>
      </c>
      <c r="D7" s="43">
        <v>1</v>
      </c>
      <c r="E7" s="43">
        <v>1</v>
      </c>
      <c r="F7" s="43">
        <v>1</v>
      </c>
      <c r="G7" s="43">
        <v>1</v>
      </c>
      <c r="H7" s="43">
        <v>1</v>
      </c>
      <c r="I7" s="41">
        <f t="shared" si="0"/>
        <v>500</v>
      </c>
      <c r="J7" s="1" t="s">
        <v>34</v>
      </c>
    </row>
    <row r="8" spans="1:13" x14ac:dyDescent="0.25">
      <c r="A8" s="42">
        <v>43158</v>
      </c>
      <c r="B8" s="1">
        <v>1.5</v>
      </c>
      <c r="C8" s="43">
        <v>1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  <c r="I8" s="41">
        <f t="shared" si="0"/>
        <v>900</v>
      </c>
      <c r="J8" s="1" t="s">
        <v>35</v>
      </c>
    </row>
    <row r="9" spans="1:13" x14ac:dyDescent="0.25">
      <c r="A9" s="42">
        <v>43160</v>
      </c>
      <c r="B9" s="1">
        <v>2</v>
      </c>
      <c r="C9" s="43">
        <v>1</v>
      </c>
      <c r="D9" s="43">
        <v>1</v>
      </c>
      <c r="E9" s="43">
        <v>1</v>
      </c>
      <c r="F9" s="43">
        <v>1</v>
      </c>
      <c r="G9" s="43">
        <v>1</v>
      </c>
      <c r="H9" s="43">
        <v>1</v>
      </c>
      <c r="I9" s="41">
        <f t="shared" si="0"/>
        <v>1200</v>
      </c>
      <c r="J9" s="1" t="s">
        <v>36</v>
      </c>
    </row>
    <row r="10" spans="1:13" x14ac:dyDescent="0.25">
      <c r="A10" s="42">
        <v>43164</v>
      </c>
      <c r="B10" s="1">
        <v>0.5</v>
      </c>
      <c r="C10" s="43">
        <v>1</v>
      </c>
      <c r="D10" s="43">
        <v>1</v>
      </c>
      <c r="E10" s="43">
        <v>1</v>
      </c>
      <c r="F10" s="43">
        <v>1</v>
      </c>
      <c r="G10" s="43">
        <v>1</v>
      </c>
      <c r="H10" s="43">
        <v>1</v>
      </c>
      <c r="I10" s="41">
        <f t="shared" si="0"/>
        <v>300</v>
      </c>
      <c r="J10" s="1" t="s">
        <v>37</v>
      </c>
    </row>
    <row r="11" spans="1:13" x14ac:dyDescent="0.25">
      <c r="A11" s="42">
        <v>43165</v>
      </c>
      <c r="B11" s="1">
        <v>1</v>
      </c>
      <c r="C11" s="43">
        <v>1</v>
      </c>
      <c r="D11" s="43">
        <v>1</v>
      </c>
      <c r="E11" s="43">
        <v>1</v>
      </c>
      <c r="F11" s="43">
        <v>1</v>
      </c>
      <c r="G11" s="43">
        <v>1</v>
      </c>
      <c r="H11" s="43">
        <v>1</v>
      </c>
      <c r="I11" s="41">
        <f t="shared" si="0"/>
        <v>600</v>
      </c>
      <c r="J11" s="1" t="s">
        <v>38</v>
      </c>
    </row>
    <row r="12" spans="1:13" x14ac:dyDescent="0.25">
      <c r="A12" s="42">
        <v>43167</v>
      </c>
      <c r="C12" s="43"/>
      <c r="D12" s="43"/>
      <c r="E12" s="43"/>
      <c r="F12" s="43"/>
      <c r="G12" s="43"/>
      <c r="H12" s="43"/>
      <c r="I12" s="41">
        <f t="shared" si="0"/>
        <v>0</v>
      </c>
    </row>
    <row r="13" spans="1:13" x14ac:dyDescent="0.25">
      <c r="C13" s="43"/>
      <c r="D13" s="43"/>
      <c r="E13" s="43"/>
      <c r="F13" s="43"/>
      <c r="G13" s="43"/>
      <c r="H13" s="43"/>
      <c r="I13" s="41">
        <f t="shared" si="0"/>
        <v>0</v>
      </c>
    </row>
    <row r="14" spans="1:13" x14ac:dyDescent="0.25">
      <c r="C14" s="43"/>
      <c r="D14" s="43"/>
      <c r="E14" s="43"/>
      <c r="F14" s="43"/>
      <c r="G14" s="43"/>
      <c r="H14" s="43"/>
      <c r="I14" s="41">
        <f t="shared" si="0"/>
        <v>0</v>
      </c>
    </row>
    <row r="15" spans="1:13" x14ac:dyDescent="0.25">
      <c r="C15" s="43"/>
      <c r="D15" s="43"/>
      <c r="E15" s="43"/>
      <c r="F15" s="43"/>
      <c r="G15" s="43"/>
      <c r="H15" s="43"/>
      <c r="I15" s="41">
        <f t="shared" si="0"/>
        <v>0</v>
      </c>
    </row>
    <row r="16" spans="1:13" x14ac:dyDescent="0.25">
      <c r="C16" s="43"/>
      <c r="D16" s="43"/>
      <c r="E16" s="43"/>
      <c r="F16" s="43"/>
      <c r="G16" s="43"/>
      <c r="H16" s="43"/>
      <c r="I16" s="41">
        <f t="shared" si="0"/>
        <v>0</v>
      </c>
    </row>
    <row r="17" spans="2:10" x14ac:dyDescent="0.25">
      <c r="C17" s="43"/>
      <c r="D17" s="43"/>
      <c r="E17" s="43"/>
      <c r="F17" s="43"/>
      <c r="G17" s="43"/>
      <c r="H17" s="43"/>
      <c r="I17" s="41">
        <f t="shared" si="0"/>
        <v>0</v>
      </c>
    </row>
    <row r="18" spans="2:10" x14ac:dyDescent="0.25">
      <c r="C18" s="43"/>
      <c r="D18" s="43"/>
      <c r="E18" s="43"/>
      <c r="F18" s="43"/>
      <c r="G18" s="43"/>
      <c r="H18" s="43"/>
      <c r="I18" s="41">
        <f t="shared" si="0"/>
        <v>0</v>
      </c>
    </row>
    <row r="19" spans="2:10" x14ac:dyDescent="0.25">
      <c r="C19" s="43"/>
      <c r="D19" s="43"/>
      <c r="E19" s="43"/>
      <c r="F19" s="43"/>
      <c r="G19" s="43"/>
      <c r="H19" s="43"/>
      <c r="I19" s="41">
        <f t="shared" si="0"/>
        <v>0</v>
      </c>
    </row>
    <row r="20" spans="2:10" x14ac:dyDescent="0.25">
      <c r="C20" s="43"/>
      <c r="D20" s="43"/>
      <c r="E20" s="43"/>
      <c r="F20" s="43"/>
      <c r="G20" s="43"/>
      <c r="H20" s="43"/>
      <c r="I20" s="41">
        <f t="shared" si="0"/>
        <v>0</v>
      </c>
    </row>
    <row r="21" spans="2:10" x14ac:dyDescent="0.25">
      <c r="C21" s="43"/>
      <c r="D21" s="43"/>
      <c r="E21" s="43"/>
      <c r="F21" s="43"/>
      <c r="G21" s="43"/>
      <c r="H21" s="43"/>
      <c r="I21" s="41">
        <f t="shared" si="0"/>
        <v>0</v>
      </c>
    </row>
    <row r="22" spans="2:10" x14ac:dyDescent="0.25">
      <c r="C22" s="43"/>
      <c r="D22" s="43"/>
      <c r="E22" s="43"/>
      <c r="F22" s="43"/>
      <c r="G22" s="43"/>
      <c r="H22" s="43"/>
      <c r="I22" s="41">
        <f t="shared" si="0"/>
        <v>0</v>
      </c>
    </row>
    <row r="23" spans="2:10" ht="13.8" thickBot="1" x14ac:dyDescent="0.3">
      <c r="C23" s="43"/>
      <c r="D23" s="43"/>
      <c r="E23" s="43"/>
      <c r="F23" s="43"/>
      <c r="G23" s="43"/>
      <c r="H23" s="43"/>
      <c r="I23" s="41">
        <f t="shared" si="0"/>
        <v>0</v>
      </c>
    </row>
    <row r="24" spans="2:10" ht="13.8" thickBot="1" x14ac:dyDescent="0.3">
      <c r="B24" s="44">
        <f>SUM(B2:B23)</f>
        <v>9.25</v>
      </c>
      <c r="C24" s="45"/>
      <c r="D24" s="45"/>
      <c r="E24" s="45"/>
      <c r="F24" s="45"/>
      <c r="G24" s="46"/>
      <c r="H24" s="45"/>
      <c r="I24" s="47">
        <f>SUM(I2:I23)</f>
        <v>5375</v>
      </c>
      <c r="J24" s="48" t="s">
        <v>27</v>
      </c>
    </row>
  </sheetData>
  <autoFilter ref="A1:J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Overview</vt:lpstr>
      <vt:lpstr>Burn Report</vt:lpstr>
      <vt:lpstr>Weekly Meeting Costs</vt:lpstr>
      <vt:lpstr>'Burn Report'!_FilterDatabase_0</vt:lpstr>
      <vt:lpstr>'Weekly Meeting Costs'!_FilterDatabase_0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2018-03-18T18:08:24Z</dcterms:modified>
</cp:coreProperties>
</file>