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et-students\courses\CPET-563\groups\newFolder\"/>
    </mc:Choice>
  </mc:AlternateContent>
  <bookViews>
    <workbookView xWindow="0" yWindow="0" windowWidth="16380" windowHeight="8190" tabRatio="500" activeTab="3"/>
  </bookViews>
  <sheets>
    <sheet name="Leads and Support" sheetId="5" r:id="rId1"/>
    <sheet name="Weekly Meetings Costs" sheetId="4" r:id="rId2"/>
    <sheet name="Burn Report (2)" sheetId="7" r:id="rId3"/>
    <sheet name="Tasks" sheetId="2" r:id="rId4"/>
  </sheets>
  <definedNames>
    <definedName name="_xlnm._FilterDatabase" localSheetId="2">'Burn Report (2)'!$A$1:$H$1</definedName>
    <definedName name="_xlnm._FilterDatabase" localSheetId="3" hidden="1">Tasks!$I$2:$P$2</definedName>
    <definedName name="_xlnm._FilterDatabase" localSheetId="1">'Weekly Meetings Costs'!$A$1:$J$1</definedName>
    <definedName name="_FilterDatabase_0" localSheetId="2">'Burn Report (2)'!$A$1:$H$20</definedName>
    <definedName name="_FilterDatabase_0" localSheetId="1">'Weekly Meetings Costs'!$A$1:$J$20</definedName>
  </definedNames>
  <calcPr calcId="162913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23" i="7" l="1"/>
  <c r="I9" i="4" l="1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J2" i="7"/>
  <c r="J12" i="7"/>
  <c r="J13" i="7"/>
  <c r="J14" i="7"/>
  <c r="J15" i="7"/>
  <c r="J16" i="7"/>
  <c r="J17" i="7"/>
  <c r="J18" i="7"/>
  <c r="J19" i="7"/>
  <c r="J20" i="7"/>
  <c r="J21" i="7"/>
  <c r="J22" i="7"/>
  <c r="J6" i="7"/>
  <c r="J4" i="7"/>
  <c r="J5" i="7"/>
  <c r="J7" i="7"/>
  <c r="J8" i="7"/>
  <c r="J9" i="7"/>
  <c r="J10" i="7"/>
  <c r="J11" i="7"/>
  <c r="J3" i="7"/>
  <c r="I2" i="4"/>
  <c r="B24" i="4" l="1"/>
  <c r="I3" i="4"/>
  <c r="I4" i="4"/>
  <c r="I5" i="4"/>
  <c r="I6" i="4"/>
  <c r="I7" i="4"/>
  <c r="I8" i="4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I24" i="4" l="1"/>
</calcChain>
</file>

<file path=xl/sharedStrings.xml><?xml version="1.0" encoding="utf-8"?>
<sst xmlns="http://schemas.openxmlformats.org/spreadsheetml/2006/main" count="226" uniqueCount="120">
  <si>
    <t>Task Title</t>
  </si>
  <si>
    <t>Hours</t>
  </si>
  <si>
    <t>Unit Cost</t>
  </si>
  <si>
    <t>Worker</t>
  </si>
  <si>
    <t>Derive Requirements for Motor</t>
  </si>
  <si>
    <t>Derive Requirements for sensors</t>
  </si>
  <si>
    <t>Design movement opcodes\algorithm</t>
  </si>
  <si>
    <t>Design final PWM VHDL\AXI subsystem</t>
  </si>
  <si>
    <t>Implement PWM final design</t>
  </si>
  <si>
    <t>Python IMU functions (gyro)</t>
  </si>
  <si>
    <t>Make turning smart with gyro</t>
  </si>
  <si>
    <t>Design VHDL\AXI block for sonic sensors</t>
  </si>
  <si>
    <t>Write VHDL for sonic sensors</t>
  </si>
  <si>
    <t>Calibration - VHDL side</t>
  </si>
  <si>
    <t>Block diagram for whole system</t>
  </si>
  <si>
    <t>Python Motor design (pseudo code/examples/diagrams)</t>
  </si>
  <si>
    <t>C &amp; Z</t>
  </si>
  <si>
    <t>Wrapped memory access logic in class – modularization</t>
  </si>
  <si>
    <t>Zack</t>
  </si>
  <si>
    <t>ESD II Final Project Tasks</t>
  </si>
  <si>
    <t>Task ID</t>
  </si>
  <si>
    <t>Hrs</t>
  </si>
  <si>
    <t>Priority</t>
  </si>
  <si>
    <t>Risk</t>
  </si>
  <si>
    <t>Status</t>
  </si>
  <si>
    <t>In Progress</t>
  </si>
  <si>
    <t>ToDo</t>
  </si>
  <si>
    <t>Andrei</t>
  </si>
  <si>
    <t>Research PWM &amp; Encoders</t>
  </si>
  <si>
    <t>Peter</t>
  </si>
  <si>
    <t>Brandon</t>
  </si>
  <si>
    <t>Research Python</t>
  </si>
  <si>
    <t>Cody</t>
  </si>
  <si>
    <t>Research Linux</t>
  </si>
  <si>
    <t>Zach</t>
  </si>
  <si>
    <t>Research PCB</t>
  </si>
  <si>
    <t>Bach</t>
  </si>
  <si>
    <t>Research Project Ultrasonic sensor</t>
  </si>
  <si>
    <t>To Do</t>
  </si>
  <si>
    <t>B &amp; P</t>
  </si>
  <si>
    <t>Team</t>
  </si>
  <si>
    <t>Date</t>
  </si>
  <si>
    <t>Task Cost</t>
  </si>
  <si>
    <t>Total</t>
  </si>
  <si>
    <t>Task Subject</t>
  </si>
  <si>
    <t>System</t>
  </si>
  <si>
    <t>VHDL</t>
  </si>
  <si>
    <t>Python</t>
  </si>
  <si>
    <t>C</t>
  </si>
  <si>
    <t>PCB</t>
  </si>
  <si>
    <t>Scheduling pre PDR</t>
  </si>
  <si>
    <t>Scheduling post PDR</t>
  </si>
  <si>
    <t>Create logging sheets for easy reports</t>
  </si>
  <si>
    <t>Plan what types of functions for movement</t>
  </si>
  <si>
    <t>Plan how to process encoders</t>
  </si>
  <si>
    <t>Write code to read sonic sensors</t>
  </si>
  <si>
    <t>Plan a way to calibrate rover</t>
  </si>
  <si>
    <t>Design GUI and brainstorm ideas for functionality</t>
  </si>
  <si>
    <t>newFolder</t>
  </si>
  <si>
    <t>Peter Lodato</t>
  </si>
  <si>
    <t>pxl3892</t>
  </si>
  <si>
    <t>VHDL Driver Development For MPU9250</t>
  </si>
  <si>
    <t>C Driver Development For MPU9250</t>
  </si>
  <si>
    <t>Brandon Brown</t>
  </si>
  <si>
    <t>blb1084</t>
  </si>
  <si>
    <t>Andrei Fusilli</t>
  </si>
  <si>
    <t>amf9934</t>
  </si>
  <si>
    <t>Project Management</t>
  </si>
  <si>
    <t>Audio Engineering</t>
  </si>
  <si>
    <t>Cody Guay</t>
  </si>
  <si>
    <t>cag1632</t>
  </si>
  <si>
    <t>Python Development</t>
  </si>
  <si>
    <t>Zachary Weeden</t>
  </si>
  <si>
    <t>zdw7287</t>
  </si>
  <si>
    <t>Linux Driver Development</t>
  </si>
  <si>
    <t>OpenCV Development</t>
  </si>
  <si>
    <t>Bach Nguyen</t>
  </si>
  <si>
    <t>bdn9867</t>
  </si>
  <si>
    <t>PCB Design</t>
  </si>
  <si>
    <t>Requirements Management</t>
  </si>
  <si>
    <t>Peter &amp; Brandon</t>
  </si>
  <si>
    <t>C Development</t>
  </si>
  <si>
    <t>Project Managerment</t>
  </si>
  <si>
    <t>Lead</t>
  </si>
  <si>
    <t>Support</t>
  </si>
  <si>
    <t>Linux Driver</t>
  </si>
  <si>
    <t>Requirements</t>
  </si>
  <si>
    <t>OpenCV</t>
  </si>
  <si>
    <t>Figure out software requirements</t>
  </si>
  <si>
    <t>C &amp; Z &amp; Bach</t>
  </si>
  <si>
    <t>Create a block diagram for PWM</t>
  </si>
  <si>
    <t>Design a process on Polling &amp; Interrupt</t>
  </si>
  <si>
    <t>Hardware</t>
  </si>
  <si>
    <t>Devire Requirements for Motor</t>
  </si>
  <si>
    <t>Devire Requirements for IMU</t>
  </si>
  <si>
    <t>Devire Requirements for LED</t>
  </si>
  <si>
    <t>Devire Requirements for Ultrasonic Sensors</t>
  </si>
  <si>
    <t>Devire Requirements for Audio Speaker</t>
  </si>
  <si>
    <t>Create AXI on Vivado</t>
  </si>
  <si>
    <t>Create Powerpoint</t>
  </si>
  <si>
    <t>Practice PDR</t>
  </si>
  <si>
    <t>Task</t>
  </si>
  <si>
    <t>Derive Requirements for VHDL</t>
  </si>
  <si>
    <t>Code up sonic sensors calibration</t>
  </si>
  <si>
    <t>Finish up task list, updated burn list, and started gantt</t>
  </si>
  <si>
    <t>Meeting Planning</t>
  </si>
  <si>
    <t>Powerpoint, encoders,</t>
  </si>
  <si>
    <t>Motor Requirements</t>
  </si>
  <si>
    <t>Sensor Requirements</t>
  </si>
  <si>
    <t>Notes</t>
  </si>
  <si>
    <t>Overview + Subsystems</t>
  </si>
  <si>
    <t>Create overview system design</t>
  </si>
  <si>
    <t>Design VHDL\AXI block for PWM</t>
  </si>
  <si>
    <t>Completed</t>
  </si>
  <si>
    <t>System Requirements</t>
  </si>
  <si>
    <t>Mechanical Drawings</t>
  </si>
  <si>
    <t>Sensor Trade Study (choice of sensors)</t>
  </si>
  <si>
    <t>Create functional test</t>
  </si>
  <si>
    <t>Develop Tech Memos</t>
  </si>
  <si>
    <t>Define Technical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</si>
</sst>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0"/>
      <name val="Arial"/>
      <family val="2"/>
      <charset val="1"/>
    </font>
    <font>
      <sz val="10"/>
      <name val="Arial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BDD7E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Border="0" applyAlignment="0" applyProtection="0"/>
    <xf numFmtId="0" fontId="5" fillId="2" borderId="0" applyBorder="0" applyProtection="0"/>
  </cellStyleXfs>
  <cellXfs count="45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4" borderId="1" xfId="2" applyFont="1" applyFill="1" applyBorder="1" applyAlignment="1" applyProtection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4" fontId="2" fillId="0" borderId="0" xfId="0" applyNumberFormat="1" applyFont="1"/>
    <xf numFmtId="14" fontId="6" fillId="0" borderId="0" xfId="0" applyNumberFormat="1" applyFont="1"/>
    <xf numFmtId="0" fontId="6" fillId="0" borderId="0" xfId="0" applyFont="1"/>
    <xf numFmtId="0" fontId="0" fillId="5" borderId="2" xfId="0" applyFill="1" applyBorder="1"/>
    <xf numFmtId="44" fontId="1" fillId="0" borderId="0" xfId="1" applyNumberFormat="1"/>
    <xf numFmtId="44" fontId="7" fillId="0" borderId="0" xfId="1" applyNumberFormat="1" applyFont="1"/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Alignment="1"/>
    <xf numFmtId="44" fontId="1" fillId="0" borderId="2" xfId="1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6" xfId="0" applyFont="1" applyBorder="1" applyAlignment="1">
      <alignment horizontal="center"/>
    </xf>
    <xf numFmtId="44" fontId="7" fillId="0" borderId="6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6" fillId="0" borderId="0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3">
    <cellStyle name="Currency" xfId="1" builtinId="4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6" sqref="I6"/>
    </sheetView>
  </sheetViews>
  <sheetFormatPr defaultRowHeight="12.75" x14ac:dyDescent="0.2"/>
  <cols>
    <col min="1" max="1" width="19" bestFit="1" customWidth="1"/>
    <col min="2" max="2" width="8.28515625" bestFit="1" customWidth="1"/>
    <col min="3" max="3" width="35" bestFit="1" customWidth="1"/>
    <col min="4" max="4" width="31.28515625" bestFit="1" customWidth="1"/>
    <col min="7" max="7" width="19" bestFit="1" customWidth="1"/>
    <col min="8" max="8" width="14.85546875" bestFit="1" customWidth="1"/>
  </cols>
  <sheetData>
    <row r="1" spans="1:9" x14ac:dyDescent="0.2">
      <c r="A1" s="32" t="s">
        <v>58</v>
      </c>
    </row>
    <row r="2" spans="1:9" x14ac:dyDescent="0.2">
      <c r="C2" s="32" t="s">
        <v>83</v>
      </c>
      <c r="D2" s="32" t="s">
        <v>84</v>
      </c>
      <c r="H2" s="32" t="s">
        <v>83</v>
      </c>
      <c r="I2" s="32" t="s">
        <v>84</v>
      </c>
    </row>
    <row r="3" spans="1:9" x14ac:dyDescent="0.2">
      <c r="A3" t="s">
        <v>59</v>
      </c>
      <c r="B3" t="s">
        <v>60</v>
      </c>
      <c r="C3" t="s">
        <v>61</v>
      </c>
      <c r="D3" t="s">
        <v>62</v>
      </c>
      <c r="G3" t="s">
        <v>82</v>
      </c>
      <c r="H3" t="s">
        <v>27</v>
      </c>
      <c r="I3" t="s">
        <v>32</v>
      </c>
    </row>
    <row r="4" spans="1:9" x14ac:dyDescent="0.2">
      <c r="A4" t="s">
        <v>63</v>
      </c>
      <c r="B4" t="s">
        <v>64</v>
      </c>
      <c r="C4" t="s">
        <v>61</v>
      </c>
      <c r="D4" t="s">
        <v>62</v>
      </c>
      <c r="G4" t="s">
        <v>46</v>
      </c>
      <c r="H4" t="s">
        <v>80</v>
      </c>
    </row>
    <row r="5" spans="1:9" x14ac:dyDescent="0.2">
      <c r="A5" t="s">
        <v>65</v>
      </c>
      <c r="B5" t="s">
        <v>66</v>
      </c>
      <c r="C5" t="s">
        <v>67</v>
      </c>
      <c r="D5" t="s">
        <v>68</v>
      </c>
      <c r="G5" t="s">
        <v>81</v>
      </c>
      <c r="H5" t="s">
        <v>80</v>
      </c>
    </row>
    <row r="6" spans="1:9" x14ac:dyDescent="0.2">
      <c r="A6" t="s">
        <v>69</v>
      </c>
      <c r="B6" t="s">
        <v>70</v>
      </c>
      <c r="C6" t="s">
        <v>71</v>
      </c>
      <c r="D6" t="s">
        <v>67</v>
      </c>
      <c r="G6" t="s">
        <v>47</v>
      </c>
      <c r="H6" t="s">
        <v>32</v>
      </c>
    </row>
    <row r="7" spans="1:9" x14ac:dyDescent="0.2">
      <c r="A7" t="s">
        <v>72</v>
      </c>
      <c r="B7" t="s">
        <v>73</v>
      </c>
      <c r="C7" t="s">
        <v>74</v>
      </c>
      <c r="D7" t="s">
        <v>75</v>
      </c>
      <c r="G7" t="s">
        <v>85</v>
      </c>
      <c r="H7" t="s">
        <v>34</v>
      </c>
    </row>
    <row r="8" spans="1:9" x14ac:dyDescent="0.2">
      <c r="A8" t="s">
        <v>76</v>
      </c>
      <c r="B8" t="s">
        <v>77</v>
      </c>
      <c r="C8" t="s">
        <v>78</v>
      </c>
      <c r="D8" t="s">
        <v>79</v>
      </c>
      <c r="G8" t="s">
        <v>86</v>
      </c>
      <c r="H8" t="s">
        <v>36</v>
      </c>
    </row>
    <row r="9" spans="1:9" x14ac:dyDescent="0.2">
      <c r="G9" t="s">
        <v>87</v>
      </c>
      <c r="H9" t="s">
        <v>34</v>
      </c>
    </row>
    <row r="10" spans="1:9" x14ac:dyDescent="0.2">
      <c r="G10" t="s">
        <v>68</v>
      </c>
      <c r="H10" t="s">
        <v>27</v>
      </c>
    </row>
    <row r="11" spans="1:9" x14ac:dyDescent="0.2">
      <c r="G11" t="s">
        <v>49</v>
      </c>
      <c r="H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50" zoomScaleNormal="150" workbookViewId="0">
      <selection activeCell="I24" sqref="I24"/>
    </sheetView>
  </sheetViews>
  <sheetFormatPr defaultRowHeight="12.75" x14ac:dyDescent="0.2"/>
  <cols>
    <col min="1" max="1" width="11.7109375" style="2" customWidth="1"/>
    <col min="2" max="2" width="8.140625" customWidth="1"/>
    <col min="3" max="8" width="9" customWidth="1"/>
    <col min="9" max="9" width="16.42578125" style="23" customWidth="1"/>
    <col min="10" max="10" width="21.42578125" bestFit="1" customWidth="1"/>
    <col min="11" max="11" width="8.7109375" customWidth="1"/>
    <col min="12" max="12" width="9.28515625" bestFit="1" customWidth="1"/>
    <col min="13" max="1028" width="8.7109375" customWidth="1"/>
  </cols>
  <sheetData>
    <row r="1" spans="1:13" x14ac:dyDescent="0.2">
      <c r="A1" s="19" t="s">
        <v>41</v>
      </c>
      <c r="B1" s="1" t="s">
        <v>1</v>
      </c>
      <c r="C1" s="1" t="s">
        <v>27</v>
      </c>
      <c r="D1" s="1" t="s">
        <v>36</v>
      </c>
      <c r="E1" s="1" t="s">
        <v>30</v>
      </c>
      <c r="F1" s="1" t="s">
        <v>32</v>
      </c>
      <c r="G1" s="1" t="s">
        <v>29</v>
      </c>
      <c r="H1" s="1" t="s">
        <v>34</v>
      </c>
      <c r="I1" s="24" t="s">
        <v>42</v>
      </c>
      <c r="J1" s="1" t="s">
        <v>109</v>
      </c>
      <c r="L1" s="1" t="s">
        <v>2</v>
      </c>
      <c r="M1">
        <v>100</v>
      </c>
    </row>
    <row r="2" spans="1:13" x14ac:dyDescent="0.2">
      <c r="A2" s="20">
        <v>43132</v>
      </c>
      <c r="B2" s="21">
        <v>0.5</v>
      </c>
      <c r="C2" s="26">
        <v>1</v>
      </c>
      <c r="D2" s="26">
        <v>1</v>
      </c>
      <c r="E2" s="26">
        <v>1</v>
      </c>
      <c r="F2" s="26">
        <v>1</v>
      </c>
      <c r="G2" s="26">
        <v>1</v>
      </c>
      <c r="H2" s="26">
        <v>1</v>
      </c>
      <c r="I2" s="23">
        <f>SUM(C2:H2)*$M$1*B2</f>
        <v>300</v>
      </c>
      <c r="J2" s="1"/>
      <c r="L2" s="1"/>
    </row>
    <row r="3" spans="1:13" x14ac:dyDescent="0.2">
      <c r="A3" s="2">
        <v>43137</v>
      </c>
      <c r="B3">
        <v>0.5</v>
      </c>
      <c r="C3" s="27">
        <v>1</v>
      </c>
      <c r="D3" s="27">
        <v>1</v>
      </c>
      <c r="E3" s="27">
        <v>1</v>
      </c>
      <c r="F3" s="27">
        <v>1</v>
      </c>
      <c r="G3" s="27">
        <v>1</v>
      </c>
      <c r="H3" s="27">
        <v>1</v>
      </c>
      <c r="I3" s="23">
        <f t="shared" ref="I3:I23" si="0">SUM(C3:H3)*$M$1*B3</f>
        <v>300</v>
      </c>
    </row>
    <row r="4" spans="1:13" x14ac:dyDescent="0.2">
      <c r="A4" s="2">
        <v>43139</v>
      </c>
      <c r="B4">
        <v>0.5</v>
      </c>
      <c r="C4" s="27">
        <v>1</v>
      </c>
      <c r="D4" s="27">
        <v>1</v>
      </c>
      <c r="E4" s="27">
        <v>1</v>
      </c>
      <c r="F4" s="27">
        <v>1</v>
      </c>
      <c r="G4" s="27">
        <v>1</v>
      </c>
      <c r="H4" s="27">
        <v>1</v>
      </c>
      <c r="I4" s="23">
        <f t="shared" si="0"/>
        <v>300</v>
      </c>
    </row>
    <row r="5" spans="1:13" x14ac:dyDescent="0.2">
      <c r="A5" s="2">
        <v>43144</v>
      </c>
      <c r="B5">
        <v>0.75</v>
      </c>
      <c r="C5" s="27">
        <v>1</v>
      </c>
      <c r="D5" s="27">
        <v>0</v>
      </c>
      <c r="E5" s="27">
        <v>1</v>
      </c>
      <c r="F5" s="27">
        <v>1</v>
      </c>
      <c r="G5" s="27">
        <v>1</v>
      </c>
      <c r="H5" s="27">
        <v>1</v>
      </c>
      <c r="I5" s="23">
        <f t="shared" si="0"/>
        <v>375</v>
      </c>
    </row>
    <row r="6" spans="1:13" x14ac:dyDescent="0.2">
      <c r="A6" s="2">
        <v>43151</v>
      </c>
      <c r="B6">
        <v>1</v>
      </c>
      <c r="C6" s="27">
        <v>1</v>
      </c>
      <c r="D6" s="27">
        <v>1</v>
      </c>
      <c r="E6" s="27">
        <v>1</v>
      </c>
      <c r="F6" s="27">
        <v>1</v>
      </c>
      <c r="G6" s="27">
        <v>1</v>
      </c>
      <c r="H6" s="27">
        <v>1</v>
      </c>
      <c r="I6" s="23">
        <f t="shared" si="0"/>
        <v>600</v>
      </c>
      <c r="J6" t="s">
        <v>110</v>
      </c>
    </row>
    <row r="7" spans="1:13" x14ac:dyDescent="0.2">
      <c r="A7" s="2">
        <v>43153</v>
      </c>
      <c r="B7">
        <v>1</v>
      </c>
      <c r="C7" s="27">
        <v>0</v>
      </c>
      <c r="D7" s="27">
        <v>1</v>
      </c>
      <c r="E7" s="27">
        <v>1</v>
      </c>
      <c r="F7" s="27">
        <v>1</v>
      </c>
      <c r="G7" s="27">
        <v>1</v>
      </c>
      <c r="H7" s="27">
        <v>1</v>
      </c>
      <c r="I7" s="23">
        <f t="shared" si="0"/>
        <v>500</v>
      </c>
      <c r="J7" t="s">
        <v>107</v>
      </c>
    </row>
    <row r="8" spans="1:13" x14ac:dyDescent="0.2">
      <c r="A8" s="2">
        <v>43158</v>
      </c>
      <c r="B8">
        <v>1.5</v>
      </c>
      <c r="C8" s="27">
        <v>1</v>
      </c>
      <c r="D8" s="27">
        <v>1</v>
      </c>
      <c r="E8" s="27">
        <v>1</v>
      </c>
      <c r="F8" s="27">
        <v>1</v>
      </c>
      <c r="G8" s="27">
        <v>1</v>
      </c>
      <c r="H8" s="27">
        <v>1</v>
      </c>
      <c r="I8" s="23">
        <f t="shared" si="0"/>
        <v>900</v>
      </c>
      <c r="J8" t="s">
        <v>108</v>
      </c>
    </row>
    <row r="9" spans="1:13" x14ac:dyDescent="0.2">
      <c r="A9" s="2">
        <v>43160</v>
      </c>
      <c r="B9">
        <v>2</v>
      </c>
      <c r="C9" s="27">
        <v>1</v>
      </c>
      <c r="D9" s="27">
        <v>1</v>
      </c>
      <c r="E9" s="27">
        <v>1</v>
      </c>
      <c r="F9" s="27">
        <v>1</v>
      </c>
      <c r="G9" s="27">
        <v>1</v>
      </c>
      <c r="H9" s="27">
        <v>1</v>
      </c>
      <c r="I9" s="23">
        <f t="shared" si="0"/>
        <v>1200</v>
      </c>
      <c r="J9" t="s">
        <v>106</v>
      </c>
    </row>
    <row r="10" spans="1:13" x14ac:dyDescent="0.2">
      <c r="C10" s="27"/>
      <c r="D10" s="27"/>
      <c r="E10" s="27"/>
      <c r="F10" s="27"/>
      <c r="G10" s="27"/>
      <c r="H10" s="27"/>
      <c r="I10" s="23">
        <f t="shared" si="0"/>
        <v>0</v>
      </c>
    </row>
    <row r="11" spans="1:13" x14ac:dyDescent="0.2">
      <c r="C11" s="27"/>
      <c r="D11" s="27"/>
      <c r="E11" s="27"/>
      <c r="F11" s="27"/>
      <c r="G11" s="27"/>
      <c r="H11" s="27"/>
      <c r="I11" s="23">
        <f t="shared" si="0"/>
        <v>0</v>
      </c>
    </row>
    <row r="12" spans="1:13" x14ac:dyDescent="0.2">
      <c r="C12" s="27"/>
      <c r="D12" s="27"/>
      <c r="E12" s="27"/>
      <c r="F12" s="27"/>
      <c r="G12" s="27"/>
      <c r="H12" s="27"/>
      <c r="I12" s="23">
        <f t="shared" si="0"/>
        <v>0</v>
      </c>
    </row>
    <row r="13" spans="1:13" x14ac:dyDescent="0.2">
      <c r="C13" s="27"/>
      <c r="D13" s="27"/>
      <c r="E13" s="27"/>
      <c r="F13" s="27"/>
      <c r="G13" s="27"/>
      <c r="H13" s="27"/>
      <c r="I13" s="23">
        <f t="shared" si="0"/>
        <v>0</v>
      </c>
    </row>
    <row r="14" spans="1:13" x14ac:dyDescent="0.2">
      <c r="C14" s="27"/>
      <c r="D14" s="27"/>
      <c r="E14" s="27"/>
      <c r="F14" s="27"/>
      <c r="G14" s="27"/>
      <c r="H14" s="27"/>
      <c r="I14" s="23">
        <f t="shared" si="0"/>
        <v>0</v>
      </c>
    </row>
    <row r="15" spans="1:13" x14ac:dyDescent="0.2">
      <c r="C15" s="27"/>
      <c r="D15" s="27"/>
      <c r="E15" s="27"/>
      <c r="F15" s="27"/>
      <c r="G15" s="27"/>
      <c r="H15" s="27"/>
      <c r="I15" s="23">
        <f t="shared" si="0"/>
        <v>0</v>
      </c>
    </row>
    <row r="16" spans="1:13" x14ac:dyDescent="0.2">
      <c r="C16" s="27"/>
      <c r="D16" s="27"/>
      <c r="E16" s="27"/>
      <c r="F16" s="27"/>
      <c r="G16" s="27"/>
      <c r="H16" s="27"/>
      <c r="I16" s="23">
        <f t="shared" si="0"/>
        <v>0</v>
      </c>
    </row>
    <row r="17" spans="2:10" x14ac:dyDescent="0.2">
      <c r="C17" s="27"/>
      <c r="D17" s="27"/>
      <c r="E17" s="27"/>
      <c r="F17" s="27"/>
      <c r="G17" s="27"/>
      <c r="H17" s="27"/>
      <c r="I17" s="23">
        <f t="shared" si="0"/>
        <v>0</v>
      </c>
    </row>
    <row r="18" spans="2:10" x14ac:dyDescent="0.2">
      <c r="C18" s="27"/>
      <c r="D18" s="27"/>
      <c r="E18" s="27"/>
      <c r="F18" s="27"/>
      <c r="G18" s="27"/>
      <c r="H18" s="27"/>
      <c r="I18" s="23">
        <f t="shared" si="0"/>
        <v>0</v>
      </c>
    </row>
    <row r="19" spans="2:10" x14ac:dyDescent="0.2">
      <c r="C19" s="27"/>
      <c r="D19" s="27"/>
      <c r="E19" s="27"/>
      <c r="F19" s="27"/>
      <c r="G19" s="27"/>
      <c r="H19" s="27"/>
      <c r="I19" s="23">
        <f t="shared" si="0"/>
        <v>0</v>
      </c>
    </row>
    <row r="20" spans="2:10" x14ac:dyDescent="0.2">
      <c r="C20" s="27"/>
      <c r="D20" s="27"/>
      <c r="E20" s="27"/>
      <c r="F20" s="27"/>
      <c r="G20" s="27"/>
      <c r="H20" s="27"/>
      <c r="I20" s="23">
        <f t="shared" si="0"/>
        <v>0</v>
      </c>
    </row>
    <row r="21" spans="2:10" x14ac:dyDescent="0.2">
      <c r="C21" s="27"/>
      <c r="D21" s="27"/>
      <c r="E21" s="27"/>
      <c r="F21" s="27"/>
      <c r="G21" s="27"/>
      <c r="H21" s="27"/>
      <c r="I21" s="23">
        <f t="shared" si="0"/>
        <v>0</v>
      </c>
    </row>
    <row r="22" spans="2:10" x14ac:dyDescent="0.2">
      <c r="C22" s="27"/>
      <c r="D22" s="27"/>
      <c r="E22" s="27"/>
      <c r="F22" s="27"/>
      <c r="G22" s="27"/>
      <c r="H22" s="27"/>
      <c r="I22" s="23">
        <f t="shared" si="0"/>
        <v>0</v>
      </c>
    </row>
    <row r="23" spans="2:10" ht="13.5" thickBot="1" x14ac:dyDescent="0.25">
      <c r="C23" s="27"/>
      <c r="D23" s="27"/>
      <c r="E23" s="27"/>
      <c r="F23" s="27"/>
      <c r="G23" s="27"/>
      <c r="H23" s="27"/>
      <c r="I23" s="23">
        <f t="shared" si="0"/>
        <v>0</v>
      </c>
    </row>
    <row r="24" spans="2:10" ht="13.5" thickBot="1" x14ac:dyDescent="0.25">
      <c r="B24" s="31">
        <f>SUM(B2:B23)</f>
        <v>7.75</v>
      </c>
      <c r="C24" s="29"/>
      <c r="D24" s="29"/>
      <c r="E24" s="29"/>
      <c r="F24" s="29"/>
      <c r="G24" s="30"/>
      <c r="H24" s="29"/>
      <c r="I24" s="28">
        <f>SUM(I2:I23)</f>
        <v>4475</v>
      </c>
      <c r="J24" s="22" t="s">
        <v>43</v>
      </c>
    </row>
  </sheetData>
  <autoFilter ref="A1:J22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50" zoomScaleNormal="150" workbookViewId="0">
      <selection activeCell="J23" sqref="J23"/>
    </sheetView>
  </sheetViews>
  <sheetFormatPr defaultRowHeight="12.75" x14ac:dyDescent="0.2"/>
  <cols>
    <col min="1" max="1" width="11.7109375" style="37" customWidth="1"/>
    <col min="2" max="2" width="49.140625" bestFit="1" customWidth="1"/>
    <col min="3" max="3" width="10.7109375" bestFit="1" customWidth="1"/>
    <col min="4" max="4" width="11.5703125" bestFit="1" customWidth="1"/>
    <col min="5" max="5" width="10.140625" bestFit="1" customWidth="1"/>
    <col min="6" max="6" width="13.28515625" bestFit="1" customWidth="1"/>
    <col min="7" max="7" width="16.42578125" customWidth="1"/>
    <col min="8" max="8" width="10.42578125" bestFit="1" customWidth="1"/>
    <col min="9" max="9" width="8.7109375" customWidth="1"/>
    <col min="10" max="10" width="11.42578125" bestFit="1" customWidth="1"/>
    <col min="11" max="11" width="8.7109375" customWidth="1"/>
    <col min="12" max="12" width="9.28515625" bestFit="1" customWidth="1"/>
    <col min="13" max="1026" width="8.7109375" customWidth="1"/>
  </cols>
  <sheetData>
    <row r="1" spans="1:13" x14ac:dyDescent="0.2">
      <c r="A1" s="36" t="s">
        <v>41</v>
      </c>
      <c r="B1" s="36" t="s">
        <v>101</v>
      </c>
      <c r="C1" s="38" t="s">
        <v>1</v>
      </c>
      <c r="D1" s="38" t="s">
        <v>27</v>
      </c>
      <c r="E1" s="38" t="s">
        <v>36</v>
      </c>
      <c r="F1" s="38" t="s">
        <v>30</v>
      </c>
      <c r="G1" s="38" t="s">
        <v>32</v>
      </c>
      <c r="H1" s="38" t="s">
        <v>29</v>
      </c>
      <c r="I1" s="38" t="s">
        <v>18</v>
      </c>
      <c r="J1" s="39" t="s">
        <v>42</v>
      </c>
      <c r="L1" s="1" t="s">
        <v>2</v>
      </c>
      <c r="M1">
        <v>100</v>
      </c>
    </row>
    <row r="2" spans="1:13" x14ac:dyDescent="0.2">
      <c r="A2" s="41">
        <v>43137</v>
      </c>
      <c r="B2" s="43" t="s">
        <v>105</v>
      </c>
      <c r="C2" s="42">
        <v>0.5</v>
      </c>
      <c r="D2" s="40">
        <v>1</v>
      </c>
      <c r="E2" s="40"/>
      <c r="F2" s="40"/>
      <c r="G2" s="40"/>
      <c r="H2" s="40"/>
      <c r="I2" s="40"/>
      <c r="J2" s="25">
        <f>SUM(D2:I2)*$M$1*C2</f>
        <v>50</v>
      </c>
      <c r="L2" s="1"/>
    </row>
    <row r="3" spans="1:13" x14ac:dyDescent="0.2">
      <c r="A3" s="37">
        <v>43144</v>
      </c>
      <c r="B3" s="2" t="s">
        <v>105</v>
      </c>
      <c r="C3" s="25">
        <v>0.5</v>
      </c>
      <c r="D3" s="25">
        <v>1</v>
      </c>
      <c r="E3" s="25"/>
      <c r="F3" s="25"/>
      <c r="G3" s="25"/>
      <c r="H3" s="25"/>
      <c r="I3" s="25"/>
      <c r="J3" s="25">
        <f>SUM(D3:I3)*$M$1*C3</f>
        <v>50</v>
      </c>
    </row>
    <row r="4" spans="1:13" x14ac:dyDescent="0.2">
      <c r="A4" s="37">
        <v>43160</v>
      </c>
      <c r="B4" s="2" t="s">
        <v>104</v>
      </c>
      <c r="C4" s="25">
        <v>1.5</v>
      </c>
      <c r="D4" s="25"/>
      <c r="E4" s="25"/>
      <c r="F4" s="25"/>
      <c r="G4" s="25"/>
      <c r="H4" s="25"/>
      <c r="I4" s="25"/>
      <c r="J4" s="25">
        <f t="shared" ref="J4:J31" si="0">SUM(D4:I4)*$M$1*C4</f>
        <v>0</v>
      </c>
    </row>
    <row r="5" spans="1:13" x14ac:dyDescent="0.2">
      <c r="A5" s="37">
        <v>43155</v>
      </c>
      <c r="B5" t="s">
        <v>14</v>
      </c>
      <c r="C5" s="25">
        <v>1</v>
      </c>
      <c r="D5" s="25"/>
      <c r="E5" s="25"/>
      <c r="F5" s="25"/>
      <c r="G5" s="25"/>
      <c r="H5" s="25"/>
      <c r="I5" s="25"/>
      <c r="J5" s="25">
        <f t="shared" si="0"/>
        <v>0</v>
      </c>
    </row>
    <row r="6" spans="1:13" x14ac:dyDescent="0.2">
      <c r="A6" s="37">
        <v>43153</v>
      </c>
      <c r="B6" t="s">
        <v>4</v>
      </c>
      <c r="C6" s="25">
        <v>2</v>
      </c>
      <c r="D6" s="25">
        <v>0</v>
      </c>
      <c r="E6" s="25">
        <v>1</v>
      </c>
      <c r="F6" s="25">
        <v>1</v>
      </c>
      <c r="G6" s="25">
        <v>1</v>
      </c>
      <c r="H6" s="25">
        <v>0</v>
      </c>
      <c r="I6" s="25">
        <v>1</v>
      </c>
      <c r="J6" s="25">
        <f>SUM(D6:I6)*$M$1*C6</f>
        <v>800</v>
      </c>
    </row>
    <row r="7" spans="1:13" x14ac:dyDescent="0.2">
      <c r="A7" s="37">
        <v>43153</v>
      </c>
      <c r="B7" t="s">
        <v>4</v>
      </c>
      <c r="C7" s="25">
        <v>1</v>
      </c>
      <c r="D7" s="25"/>
      <c r="E7" s="25">
        <v>1</v>
      </c>
      <c r="F7" s="25"/>
      <c r="G7" s="25"/>
      <c r="H7" s="25"/>
      <c r="I7" s="25"/>
      <c r="J7" s="25">
        <f t="shared" si="0"/>
        <v>100</v>
      </c>
    </row>
    <row r="8" spans="1:13" x14ac:dyDescent="0.2">
      <c r="A8" s="37">
        <v>43158</v>
      </c>
      <c r="B8" t="s">
        <v>5</v>
      </c>
      <c r="C8" s="25"/>
      <c r="D8" s="25"/>
      <c r="E8" s="25"/>
      <c r="F8" s="25"/>
      <c r="G8" s="25"/>
      <c r="H8" s="25"/>
      <c r="I8" s="25"/>
      <c r="J8" s="25">
        <f t="shared" si="0"/>
        <v>0</v>
      </c>
    </row>
    <row r="9" spans="1:13" x14ac:dyDescent="0.2">
      <c r="A9" s="37">
        <v>43153</v>
      </c>
      <c r="B9" t="s">
        <v>57</v>
      </c>
      <c r="C9" s="25"/>
      <c r="D9" s="25"/>
      <c r="E9" s="25"/>
      <c r="F9" s="25"/>
      <c r="G9" s="25">
        <v>1</v>
      </c>
      <c r="H9" s="25"/>
      <c r="I9" s="25"/>
      <c r="J9" s="25">
        <f t="shared" si="0"/>
        <v>0</v>
      </c>
    </row>
    <row r="10" spans="1:13" x14ac:dyDescent="0.2">
      <c r="A10" s="37">
        <v>43157</v>
      </c>
      <c r="B10" t="s">
        <v>57</v>
      </c>
      <c r="C10" s="25"/>
      <c r="D10" s="25"/>
      <c r="E10" s="25"/>
      <c r="F10" s="25"/>
      <c r="G10" s="25">
        <v>1</v>
      </c>
      <c r="H10" s="25"/>
      <c r="I10" s="25"/>
      <c r="J10" s="25">
        <f t="shared" si="0"/>
        <v>0</v>
      </c>
    </row>
    <row r="11" spans="1:13" x14ac:dyDescent="0.2">
      <c r="A11" s="37">
        <v>43159</v>
      </c>
      <c r="B11" t="s">
        <v>90</v>
      </c>
      <c r="C11" s="25"/>
      <c r="D11" s="25"/>
      <c r="E11" s="25"/>
      <c r="F11" s="25">
        <v>1</v>
      </c>
      <c r="G11" s="25"/>
      <c r="H11" s="25"/>
      <c r="I11" s="25"/>
      <c r="J11" s="25">
        <f t="shared" si="0"/>
        <v>0</v>
      </c>
    </row>
    <row r="12" spans="1:13" x14ac:dyDescent="0.2">
      <c r="A12" s="37">
        <v>43159</v>
      </c>
      <c r="B12" t="s">
        <v>15</v>
      </c>
      <c r="C12" s="25">
        <v>0.5</v>
      </c>
      <c r="D12" s="25"/>
      <c r="E12" s="25"/>
      <c r="F12" s="25"/>
      <c r="G12" s="25">
        <v>1</v>
      </c>
      <c r="H12" s="25"/>
      <c r="I12" s="25">
        <v>1</v>
      </c>
      <c r="J12" s="25">
        <f t="shared" si="0"/>
        <v>100</v>
      </c>
    </row>
    <row r="13" spans="1:13" x14ac:dyDescent="0.2">
      <c r="A13" s="37">
        <v>43159</v>
      </c>
      <c r="B13" t="s">
        <v>17</v>
      </c>
      <c r="C13" s="25">
        <v>0.5</v>
      </c>
      <c r="D13" s="25"/>
      <c r="E13" s="25"/>
      <c r="F13" s="25"/>
      <c r="G13" s="25"/>
      <c r="H13" s="25"/>
      <c r="I13" s="25">
        <v>1</v>
      </c>
      <c r="J13" s="25">
        <f t="shared" si="0"/>
        <v>50</v>
      </c>
    </row>
    <row r="14" spans="1:13" x14ac:dyDescent="0.2">
      <c r="C14" s="25"/>
      <c r="D14" s="25"/>
      <c r="E14" s="25"/>
      <c r="F14" s="25"/>
      <c r="G14" s="25"/>
      <c r="H14" s="25"/>
      <c r="I14" s="25"/>
      <c r="J14" s="25">
        <f t="shared" si="0"/>
        <v>0</v>
      </c>
    </row>
    <row r="15" spans="1:13" x14ac:dyDescent="0.2">
      <c r="C15" s="25"/>
      <c r="D15" s="25"/>
      <c r="E15" s="25"/>
      <c r="F15" s="25"/>
      <c r="G15" s="25"/>
      <c r="H15" s="25"/>
      <c r="I15" s="25"/>
      <c r="J15" s="25">
        <f t="shared" si="0"/>
        <v>0</v>
      </c>
    </row>
    <row r="16" spans="1:13" x14ac:dyDescent="0.2">
      <c r="C16" s="25"/>
      <c r="D16" s="25"/>
      <c r="E16" s="25"/>
      <c r="F16" s="25"/>
      <c r="G16" s="25"/>
      <c r="H16" s="25"/>
      <c r="I16" s="25"/>
      <c r="J16" s="25">
        <f t="shared" si="0"/>
        <v>0</v>
      </c>
    </row>
    <row r="17" spans="3:10" x14ac:dyDescent="0.2">
      <c r="C17" s="25"/>
      <c r="D17" s="25"/>
      <c r="E17" s="25"/>
      <c r="F17" s="25"/>
      <c r="G17" s="25"/>
      <c r="H17" s="25"/>
      <c r="I17" s="25"/>
      <c r="J17" s="25">
        <f t="shared" si="0"/>
        <v>0</v>
      </c>
    </row>
    <row r="18" spans="3:10" x14ac:dyDescent="0.2">
      <c r="C18" s="25"/>
      <c r="D18" s="25"/>
      <c r="E18" s="25"/>
      <c r="F18" s="25"/>
      <c r="G18" s="25"/>
      <c r="H18" s="25"/>
      <c r="I18" s="25"/>
      <c r="J18" s="25">
        <f t="shared" si="0"/>
        <v>0</v>
      </c>
    </row>
    <row r="19" spans="3:10" x14ac:dyDescent="0.2">
      <c r="C19" s="25"/>
      <c r="D19" s="25"/>
      <c r="E19" s="25"/>
      <c r="F19" s="25"/>
      <c r="G19" s="25"/>
      <c r="H19" s="25"/>
      <c r="I19" s="25"/>
      <c r="J19" s="25">
        <f t="shared" si="0"/>
        <v>0</v>
      </c>
    </row>
    <row r="20" spans="3:10" x14ac:dyDescent="0.2">
      <c r="C20" s="25"/>
      <c r="D20" s="25"/>
      <c r="E20" s="25"/>
      <c r="F20" s="25"/>
      <c r="G20" s="25"/>
      <c r="H20" s="25"/>
      <c r="I20" s="25"/>
      <c r="J20" s="25">
        <f t="shared" si="0"/>
        <v>0</v>
      </c>
    </row>
    <row r="21" spans="3:10" x14ac:dyDescent="0.2">
      <c r="J21" s="25">
        <f t="shared" si="0"/>
        <v>0</v>
      </c>
    </row>
    <row r="22" spans="3:10" x14ac:dyDescent="0.2">
      <c r="J22" s="25">
        <f t="shared" si="0"/>
        <v>0</v>
      </c>
    </row>
    <row r="23" spans="3:10" x14ac:dyDescent="0.2">
      <c r="C23" s="25"/>
      <c r="D23" s="25"/>
      <c r="E23" s="25"/>
      <c r="F23" s="25"/>
      <c r="G23" s="25"/>
      <c r="H23" s="25"/>
      <c r="I23" s="25"/>
      <c r="J23" s="25">
        <f>SUM(J2:J22)</f>
        <v>1150</v>
      </c>
    </row>
    <row r="24" spans="3:10" x14ac:dyDescent="0.2">
      <c r="C24" s="25"/>
      <c r="D24" s="25"/>
      <c r="E24" s="25"/>
      <c r="F24" s="25"/>
      <c r="G24" s="25"/>
      <c r="H24" s="25"/>
      <c r="I24" s="25"/>
      <c r="J24" s="25"/>
    </row>
    <row r="25" spans="3:10" x14ac:dyDescent="0.2">
      <c r="C25" s="25"/>
      <c r="D25" s="25"/>
      <c r="E25" s="25"/>
      <c r="F25" s="25"/>
      <c r="G25" s="25"/>
      <c r="H25" s="25"/>
      <c r="I25" s="25"/>
      <c r="J25" s="25"/>
    </row>
    <row r="26" spans="3:10" x14ac:dyDescent="0.2">
      <c r="C26" s="25"/>
      <c r="D26" s="25"/>
      <c r="E26" s="25"/>
      <c r="F26" s="25"/>
      <c r="G26" s="25"/>
      <c r="H26" s="25"/>
      <c r="I26" s="25"/>
      <c r="J26" s="25"/>
    </row>
    <row r="27" spans="3:10" x14ac:dyDescent="0.2">
      <c r="C27" s="25"/>
      <c r="D27" s="25"/>
      <c r="E27" s="25"/>
      <c r="F27" s="25"/>
      <c r="G27" s="25"/>
      <c r="H27" s="25"/>
      <c r="I27" s="25"/>
      <c r="J27" s="25"/>
    </row>
    <row r="28" spans="3:10" x14ac:dyDescent="0.2">
      <c r="C28" s="25"/>
      <c r="D28" s="25"/>
      <c r="E28" s="25"/>
      <c r="F28" s="25"/>
      <c r="G28" s="25"/>
      <c r="H28" s="25"/>
      <c r="I28" s="25"/>
      <c r="J28" s="25"/>
    </row>
    <row r="29" spans="3:10" x14ac:dyDescent="0.2">
      <c r="C29" s="25"/>
      <c r="D29" s="25"/>
      <c r="E29" s="25"/>
      <c r="F29" s="25"/>
      <c r="G29" s="25"/>
      <c r="H29" s="25"/>
      <c r="I29" s="25"/>
      <c r="J29" s="25"/>
    </row>
    <row r="30" spans="3:10" x14ac:dyDescent="0.2">
      <c r="C30" s="25"/>
      <c r="D30" s="25"/>
      <c r="E30" s="25"/>
      <c r="F30" s="25"/>
      <c r="G30" s="25"/>
      <c r="H30" s="25"/>
      <c r="I30" s="25"/>
      <c r="J30" s="25"/>
    </row>
    <row r="31" spans="3:10" x14ac:dyDescent="0.2">
      <c r="C31" s="25"/>
      <c r="D31" s="25"/>
      <c r="E31" s="25"/>
      <c r="F31" s="25"/>
      <c r="G31" s="25"/>
      <c r="H31" s="25"/>
      <c r="I31" s="25"/>
      <c r="J31" s="25"/>
    </row>
    <row r="32" spans="3:10" x14ac:dyDescent="0.2">
      <c r="C32" s="25"/>
      <c r="D32" s="25"/>
      <c r="E32" s="25"/>
      <c r="F32" s="25"/>
      <c r="G32" s="25"/>
      <c r="H32" s="25"/>
      <c r="I32" s="25"/>
      <c r="J32" s="25"/>
    </row>
    <row r="33" spans="3:10" x14ac:dyDescent="0.2">
      <c r="C33" s="25"/>
      <c r="D33" s="25"/>
      <c r="E33" s="25"/>
      <c r="F33" s="25"/>
      <c r="G33" s="25"/>
      <c r="H33" s="25"/>
      <c r="I33" s="25"/>
      <c r="J33" s="25"/>
    </row>
    <row r="34" spans="3:10" x14ac:dyDescent="0.2">
      <c r="C34" s="25"/>
      <c r="D34" s="25"/>
      <c r="E34" s="25"/>
      <c r="F34" s="25"/>
      <c r="G34" s="25"/>
      <c r="H34" s="25"/>
      <c r="I34" s="25"/>
      <c r="J34" s="25"/>
    </row>
    <row r="35" spans="3:10" x14ac:dyDescent="0.2">
      <c r="C35" s="25"/>
      <c r="D35" s="25"/>
      <c r="E35" s="25"/>
      <c r="F35" s="25"/>
      <c r="G35" s="25"/>
      <c r="H35" s="25"/>
      <c r="I35" s="25"/>
      <c r="J35" s="25"/>
    </row>
    <row r="36" spans="3:10" x14ac:dyDescent="0.2">
      <c r="C36" s="25"/>
      <c r="D36" s="25"/>
      <c r="E36" s="25"/>
      <c r="F36" s="25"/>
      <c r="G36" s="25"/>
      <c r="H36" s="25"/>
      <c r="I36" s="25"/>
      <c r="J36" s="25"/>
    </row>
    <row r="37" spans="3:10" x14ac:dyDescent="0.2">
      <c r="C37" s="25"/>
      <c r="D37" s="25"/>
      <c r="E37" s="25"/>
      <c r="F37" s="25"/>
      <c r="G37" s="25"/>
      <c r="H37" s="25"/>
      <c r="I37" s="25"/>
      <c r="J37" s="25"/>
    </row>
    <row r="38" spans="3:10" x14ac:dyDescent="0.2">
      <c r="C38" s="25"/>
      <c r="D38" s="25"/>
      <c r="E38" s="25"/>
      <c r="F38" s="25"/>
      <c r="G38" s="25"/>
      <c r="H38" s="25"/>
      <c r="I38" s="25"/>
      <c r="J38" s="25"/>
    </row>
    <row r="39" spans="3:10" x14ac:dyDescent="0.2">
      <c r="C39" s="25"/>
      <c r="D39" s="25"/>
      <c r="E39" s="25"/>
      <c r="F39" s="25"/>
      <c r="G39" s="25"/>
      <c r="H39" s="25"/>
      <c r="I39" s="25"/>
      <c r="J39" s="25"/>
    </row>
  </sheetData>
  <autoFilter ref="A1:H22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7" zoomScaleNormal="100" workbookViewId="0">
      <selection activeCell="K17" sqref="K17"/>
    </sheetView>
  </sheetViews>
  <sheetFormatPr defaultRowHeight="12.75" x14ac:dyDescent="0.2"/>
  <cols>
    <col min="1" max="1" width="7.140625" customWidth="1"/>
    <col min="2" max="2" width="41.42578125" customWidth="1"/>
    <col min="3" max="3" width="5.5703125" customWidth="1"/>
    <col min="4" max="4" width="10.140625" customWidth="1"/>
    <col min="5" max="5" width="6.5703125" customWidth="1"/>
    <col min="6" max="6" width="11.140625" customWidth="1"/>
    <col min="7" max="7" width="10.42578125" customWidth="1"/>
    <col min="8" max="8" width="8.7109375" customWidth="1"/>
    <col min="9" max="9" width="11.7109375" bestFit="1" customWidth="1"/>
    <col min="10" max="10" width="16.42578125" style="25" bestFit="1" customWidth="1"/>
    <col min="11" max="11" width="42.42578125" bestFit="1" customWidth="1"/>
    <col min="12" max="12" width="8.42578125" bestFit="1" customWidth="1"/>
    <col min="13" max="13" width="12.140625" bestFit="1" customWidth="1"/>
    <col min="14" max="14" width="9.140625" bestFit="1" customWidth="1"/>
    <col min="15" max="15" width="12.42578125" bestFit="1" customWidth="1"/>
    <col min="16" max="16" width="11" bestFit="1" customWidth="1"/>
    <col min="17" max="1026" width="8.7109375" customWidth="1"/>
  </cols>
  <sheetData>
    <row r="1" spans="1:16" ht="15" x14ac:dyDescent="0.25">
      <c r="A1" s="44" t="s">
        <v>19</v>
      </c>
      <c r="B1" s="44"/>
      <c r="C1" s="44"/>
      <c r="D1" s="44"/>
      <c r="E1" s="44"/>
      <c r="F1" s="44"/>
      <c r="G1" s="44"/>
      <c r="H1" s="3"/>
      <c r="I1" s="4"/>
      <c r="J1" s="4"/>
    </row>
    <row r="2" spans="1:16" ht="15" x14ac:dyDescent="0.25">
      <c r="A2" s="5" t="s">
        <v>20</v>
      </c>
      <c r="B2" s="6" t="s">
        <v>0</v>
      </c>
      <c r="C2" s="5" t="s">
        <v>21</v>
      </c>
      <c r="D2" s="5" t="s">
        <v>22</v>
      </c>
      <c r="E2" s="5" t="s">
        <v>23</v>
      </c>
      <c r="F2" s="7" t="s">
        <v>3</v>
      </c>
      <c r="G2" s="7" t="s">
        <v>24</v>
      </c>
      <c r="H2" s="8"/>
      <c r="I2" s="33" t="s">
        <v>20</v>
      </c>
      <c r="J2" s="33" t="s">
        <v>44</v>
      </c>
      <c r="K2" s="34" t="s">
        <v>0</v>
      </c>
      <c r="L2" s="33" t="s">
        <v>21</v>
      </c>
      <c r="M2" s="33" t="s">
        <v>22</v>
      </c>
      <c r="N2" s="33" t="s">
        <v>23</v>
      </c>
      <c r="O2" s="35" t="s">
        <v>3</v>
      </c>
      <c r="P2" s="35" t="s">
        <v>24</v>
      </c>
    </row>
    <row r="3" spans="1:16" ht="15" x14ac:dyDescent="0.25">
      <c r="A3" s="9" t="str">
        <f t="shared" ref="A3:A25" si="0">"1." &amp; (ROW() -2)</f>
        <v>1.1</v>
      </c>
      <c r="B3" s="10"/>
      <c r="C3" s="9">
        <v>1</v>
      </c>
      <c r="D3" s="11">
        <v>1</v>
      </c>
      <c r="E3" s="11">
        <v>3</v>
      </c>
      <c r="F3" s="12" t="s">
        <v>27</v>
      </c>
      <c r="G3" s="13" t="s">
        <v>25</v>
      </c>
      <c r="H3" s="14"/>
      <c r="I3" s="15">
        <v>1.1000000000000001</v>
      </c>
      <c r="J3" s="15" t="s">
        <v>67</v>
      </c>
      <c r="K3" t="s">
        <v>52</v>
      </c>
      <c r="L3" s="25"/>
      <c r="M3" s="25">
        <v>3</v>
      </c>
      <c r="N3" s="25">
        <v>1</v>
      </c>
      <c r="O3" s="25" t="s">
        <v>27</v>
      </c>
      <c r="P3" s="25" t="s">
        <v>25</v>
      </c>
    </row>
    <row r="4" spans="1:16" ht="15" x14ac:dyDescent="0.25">
      <c r="A4" s="9" t="str">
        <f t="shared" si="0"/>
        <v>1.2</v>
      </c>
      <c r="B4" s="10"/>
      <c r="C4" s="9">
        <v>0</v>
      </c>
      <c r="D4" s="11">
        <v>1</v>
      </c>
      <c r="E4" s="11">
        <v>1</v>
      </c>
      <c r="F4" s="12"/>
      <c r="G4" s="13" t="s">
        <v>26</v>
      </c>
      <c r="H4" s="14"/>
      <c r="I4" s="15">
        <v>1.2</v>
      </c>
      <c r="J4" s="15"/>
      <c r="K4" t="s">
        <v>50</v>
      </c>
      <c r="L4" s="25"/>
      <c r="M4" s="25">
        <v>3</v>
      </c>
      <c r="N4" s="25"/>
      <c r="O4" s="14" t="s">
        <v>27</v>
      </c>
      <c r="P4" s="25" t="s">
        <v>25</v>
      </c>
    </row>
    <row r="5" spans="1:16" ht="15" x14ac:dyDescent="0.25">
      <c r="A5" s="9" t="str">
        <f t="shared" si="0"/>
        <v>1.3</v>
      </c>
      <c r="B5" s="10"/>
      <c r="C5" s="9">
        <v>3</v>
      </c>
      <c r="D5" s="11">
        <v>3</v>
      </c>
      <c r="E5" s="11">
        <v>1</v>
      </c>
      <c r="F5" s="15" t="s">
        <v>27</v>
      </c>
      <c r="G5" s="13" t="s">
        <v>25</v>
      </c>
      <c r="H5" s="14"/>
      <c r="I5" s="15">
        <v>1.3</v>
      </c>
      <c r="K5" t="s">
        <v>51</v>
      </c>
      <c r="L5" s="25"/>
      <c r="M5" s="25">
        <v>2</v>
      </c>
      <c r="N5" s="25"/>
      <c r="O5" s="25" t="s">
        <v>27</v>
      </c>
      <c r="P5" s="25" t="s">
        <v>38</v>
      </c>
    </row>
    <row r="6" spans="1:16" ht="15" x14ac:dyDescent="0.25">
      <c r="A6" s="9" t="str">
        <f t="shared" si="0"/>
        <v>1.4</v>
      </c>
      <c r="B6" s="10" t="s">
        <v>28</v>
      </c>
      <c r="C6" s="9">
        <v>1</v>
      </c>
      <c r="D6" s="11">
        <v>1</v>
      </c>
      <c r="E6" s="11">
        <v>1</v>
      </c>
      <c r="F6" s="15" t="s">
        <v>29</v>
      </c>
      <c r="G6" s="13" t="s">
        <v>25</v>
      </c>
      <c r="H6" s="14"/>
      <c r="I6" s="15">
        <v>1.4</v>
      </c>
      <c r="K6" t="s">
        <v>99</v>
      </c>
      <c r="L6" s="25"/>
      <c r="M6" s="25">
        <v>3</v>
      </c>
      <c r="N6" s="25"/>
      <c r="O6" s="14" t="s">
        <v>27</v>
      </c>
      <c r="P6" s="18" t="s">
        <v>38</v>
      </c>
    </row>
    <row r="7" spans="1:16" ht="15" x14ac:dyDescent="0.25">
      <c r="A7" s="9" t="str">
        <f t="shared" si="0"/>
        <v>1.5</v>
      </c>
      <c r="B7" s="10" t="s">
        <v>28</v>
      </c>
      <c r="C7" s="9">
        <v>1</v>
      </c>
      <c r="D7" s="11">
        <v>1</v>
      </c>
      <c r="E7" s="11">
        <v>1</v>
      </c>
      <c r="F7" s="15" t="s">
        <v>30</v>
      </c>
      <c r="G7" s="13" t="s">
        <v>25</v>
      </c>
      <c r="H7" s="14"/>
      <c r="I7" s="15">
        <v>1.5</v>
      </c>
      <c r="K7" t="s">
        <v>100</v>
      </c>
      <c r="L7" s="25"/>
      <c r="M7" s="25">
        <v>1</v>
      </c>
      <c r="N7" s="25"/>
      <c r="O7" s="25" t="s">
        <v>40</v>
      </c>
      <c r="P7" s="25" t="s">
        <v>38</v>
      </c>
    </row>
    <row r="8" spans="1:16" ht="15" x14ac:dyDescent="0.25">
      <c r="A8" s="9" t="str">
        <f t="shared" si="0"/>
        <v>1.6</v>
      </c>
      <c r="B8" s="10" t="s">
        <v>31</v>
      </c>
      <c r="C8" s="9">
        <v>1</v>
      </c>
      <c r="D8" s="11">
        <v>1</v>
      </c>
      <c r="E8" s="11">
        <v>1</v>
      </c>
      <c r="F8" s="15" t="s">
        <v>32</v>
      </c>
      <c r="G8" s="13" t="s">
        <v>25</v>
      </c>
      <c r="H8" s="14"/>
      <c r="I8" s="15">
        <v>1.6</v>
      </c>
    </row>
    <row r="9" spans="1:16" ht="15" x14ac:dyDescent="0.25">
      <c r="A9" s="9" t="str">
        <f t="shared" si="0"/>
        <v>1.7</v>
      </c>
      <c r="B9" s="10" t="s">
        <v>33</v>
      </c>
      <c r="C9" s="9">
        <v>1</v>
      </c>
      <c r="D9" s="11">
        <v>1</v>
      </c>
      <c r="E9" s="11">
        <v>1</v>
      </c>
      <c r="F9" s="15" t="s">
        <v>34</v>
      </c>
      <c r="G9" s="13" t="s">
        <v>25</v>
      </c>
      <c r="H9" s="14"/>
      <c r="I9" s="15">
        <v>1.7</v>
      </c>
    </row>
    <row r="10" spans="1:16" ht="15" x14ac:dyDescent="0.25">
      <c r="A10" s="9" t="str">
        <f t="shared" si="0"/>
        <v>1.8</v>
      </c>
      <c r="B10" s="10" t="s">
        <v>35</v>
      </c>
      <c r="C10" s="9">
        <v>1</v>
      </c>
      <c r="D10" s="11">
        <v>1</v>
      </c>
      <c r="E10" s="11">
        <v>1</v>
      </c>
      <c r="F10" s="15" t="s">
        <v>36</v>
      </c>
      <c r="G10" s="13" t="s">
        <v>25</v>
      </c>
      <c r="H10" s="14"/>
      <c r="J10" s="25" t="s">
        <v>46</v>
      </c>
    </row>
    <row r="11" spans="1:16" ht="15" x14ac:dyDescent="0.25">
      <c r="A11" s="9" t="str">
        <f t="shared" si="0"/>
        <v>1.9</v>
      </c>
      <c r="B11" s="10" t="s">
        <v>37</v>
      </c>
      <c r="C11" s="9">
        <v>1</v>
      </c>
      <c r="D11" s="11">
        <v>1</v>
      </c>
      <c r="E11" s="11">
        <v>1</v>
      </c>
      <c r="F11" s="15" t="s">
        <v>27</v>
      </c>
      <c r="G11" s="13" t="s">
        <v>25</v>
      </c>
      <c r="H11" s="14"/>
      <c r="I11" s="25">
        <v>2.1</v>
      </c>
      <c r="K11" t="s">
        <v>102</v>
      </c>
      <c r="L11" s="25"/>
      <c r="M11" s="16">
        <v>3</v>
      </c>
      <c r="N11" s="16"/>
      <c r="O11" s="17" t="s">
        <v>36</v>
      </c>
      <c r="P11" s="15" t="s">
        <v>25</v>
      </c>
    </row>
    <row r="12" spans="1:16" ht="15" x14ac:dyDescent="0.25">
      <c r="A12" s="9" t="str">
        <f t="shared" si="0"/>
        <v>1.10</v>
      </c>
      <c r="H12" s="15"/>
      <c r="I12" s="25">
        <v>2.2000000000000002</v>
      </c>
      <c r="K12" t="s">
        <v>90</v>
      </c>
      <c r="L12" s="25"/>
      <c r="M12" s="25"/>
      <c r="N12" s="25"/>
      <c r="O12" s="25" t="s">
        <v>39</v>
      </c>
      <c r="P12" s="25"/>
    </row>
    <row r="13" spans="1:16" ht="15" x14ac:dyDescent="0.25">
      <c r="A13" s="9" t="str">
        <f t="shared" si="0"/>
        <v>1.11</v>
      </c>
      <c r="I13" s="25">
        <v>2.2999999999999998</v>
      </c>
      <c r="K13" t="s">
        <v>112</v>
      </c>
      <c r="L13">
        <v>1</v>
      </c>
      <c r="M13" s="25">
        <v>3</v>
      </c>
      <c r="N13" s="25">
        <v>1</v>
      </c>
      <c r="O13" s="25" t="s">
        <v>30</v>
      </c>
      <c r="P13" s="25" t="s">
        <v>113</v>
      </c>
    </row>
    <row r="14" spans="1:16" ht="15" x14ac:dyDescent="0.25">
      <c r="A14" s="9" t="str">
        <f t="shared" si="0"/>
        <v>1.12</v>
      </c>
      <c r="B14" t="s">
        <v>6</v>
      </c>
      <c r="D14">
        <v>3</v>
      </c>
      <c r="F14" s="17" t="s">
        <v>36</v>
      </c>
      <c r="G14" s="14" t="s">
        <v>38</v>
      </c>
      <c r="I14" s="25">
        <v>2.4</v>
      </c>
      <c r="K14" t="s">
        <v>11</v>
      </c>
      <c r="L14" s="25"/>
      <c r="M14" s="25">
        <v>3</v>
      </c>
      <c r="N14" s="25"/>
      <c r="O14" s="14" t="s">
        <v>39</v>
      </c>
      <c r="P14" s="18" t="s">
        <v>38</v>
      </c>
    </row>
    <row r="15" spans="1:16" ht="15" x14ac:dyDescent="0.25">
      <c r="A15" s="9" t="str">
        <f t="shared" si="0"/>
        <v>1.13</v>
      </c>
      <c r="I15" s="25">
        <v>2.5</v>
      </c>
      <c r="K15" t="s">
        <v>98</v>
      </c>
      <c r="L15" s="25"/>
      <c r="M15" s="25"/>
      <c r="N15" s="25"/>
      <c r="O15" s="25"/>
      <c r="P15" s="25"/>
    </row>
    <row r="16" spans="1:16" ht="15" x14ac:dyDescent="0.25">
      <c r="A16" s="9" t="str">
        <f t="shared" si="0"/>
        <v>1.14</v>
      </c>
      <c r="I16" s="25">
        <v>2.6</v>
      </c>
      <c r="K16" t="s">
        <v>12</v>
      </c>
      <c r="L16" s="25"/>
      <c r="M16" s="25">
        <v>2</v>
      </c>
      <c r="N16" s="25"/>
      <c r="O16" s="14" t="s">
        <v>39</v>
      </c>
      <c r="P16" s="18" t="s">
        <v>38</v>
      </c>
    </row>
    <row r="17" spans="1:16" ht="15" x14ac:dyDescent="0.25">
      <c r="A17" s="9" t="str">
        <f t="shared" si="0"/>
        <v>1.15</v>
      </c>
      <c r="I17" s="25">
        <v>2.7</v>
      </c>
      <c r="K17" t="s">
        <v>13</v>
      </c>
      <c r="L17" s="25"/>
      <c r="M17" s="25">
        <v>1</v>
      </c>
      <c r="N17" s="25"/>
      <c r="O17" s="14" t="s">
        <v>39</v>
      </c>
      <c r="P17" s="18" t="s">
        <v>38</v>
      </c>
    </row>
    <row r="18" spans="1:16" ht="15" x14ac:dyDescent="0.25">
      <c r="A18" s="9" t="str">
        <f t="shared" si="0"/>
        <v>1.16</v>
      </c>
      <c r="I18" s="25"/>
      <c r="K18" t="s">
        <v>8</v>
      </c>
      <c r="L18" s="25"/>
      <c r="M18" s="25">
        <v>2</v>
      </c>
      <c r="N18" s="25"/>
      <c r="O18" s="14" t="s">
        <v>39</v>
      </c>
      <c r="P18" s="14" t="s">
        <v>38</v>
      </c>
    </row>
    <row r="19" spans="1:16" ht="15" x14ac:dyDescent="0.25">
      <c r="A19" s="9" t="str">
        <f t="shared" si="0"/>
        <v>1.17</v>
      </c>
      <c r="I19" s="25">
        <v>3.1</v>
      </c>
      <c r="J19" s="25" t="s">
        <v>47</v>
      </c>
      <c r="K19" t="s">
        <v>57</v>
      </c>
      <c r="L19" s="25"/>
      <c r="M19" s="25"/>
      <c r="N19" s="25"/>
      <c r="O19" s="14" t="s">
        <v>16</v>
      </c>
      <c r="P19" s="25"/>
    </row>
    <row r="20" spans="1:16" ht="15" x14ac:dyDescent="0.25">
      <c r="A20" s="9" t="str">
        <f t="shared" si="0"/>
        <v>1.18</v>
      </c>
      <c r="I20" s="25">
        <v>3.2</v>
      </c>
      <c r="K20" t="s">
        <v>88</v>
      </c>
      <c r="L20" s="25"/>
      <c r="M20" s="25"/>
      <c r="N20" s="25"/>
      <c r="O20" s="25" t="s">
        <v>89</v>
      </c>
      <c r="P20" s="25"/>
    </row>
    <row r="21" spans="1:16" ht="15" x14ac:dyDescent="0.25">
      <c r="A21" s="9" t="str">
        <f t="shared" si="0"/>
        <v>1.19</v>
      </c>
      <c r="I21" s="25">
        <v>3.3</v>
      </c>
      <c r="K21" t="s">
        <v>53</v>
      </c>
      <c r="L21" s="25"/>
      <c r="M21" s="25">
        <v>2</v>
      </c>
      <c r="N21" s="25"/>
      <c r="O21" s="14" t="s">
        <v>16</v>
      </c>
      <c r="P21" s="14" t="s">
        <v>38</v>
      </c>
    </row>
    <row r="22" spans="1:16" ht="15" x14ac:dyDescent="0.25">
      <c r="A22" s="9" t="str">
        <f t="shared" si="0"/>
        <v>1.20</v>
      </c>
      <c r="I22" s="25">
        <v>3.4</v>
      </c>
      <c r="K22" t="s">
        <v>54</v>
      </c>
      <c r="L22" s="25"/>
      <c r="M22" s="25"/>
      <c r="N22" s="25"/>
      <c r="O22" s="14" t="s">
        <v>16</v>
      </c>
      <c r="P22" s="25"/>
    </row>
    <row r="23" spans="1:16" ht="15" x14ac:dyDescent="0.25">
      <c r="A23" s="9" t="str">
        <f t="shared" si="0"/>
        <v>1.21</v>
      </c>
      <c r="I23" s="25">
        <v>3.5</v>
      </c>
      <c r="K23" t="s">
        <v>9</v>
      </c>
      <c r="L23" s="25"/>
      <c r="M23" s="25">
        <v>1</v>
      </c>
      <c r="N23" s="25"/>
      <c r="O23" s="14" t="s">
        <v>16</v>
      </c>
      <c r="P23" s="18" t="s">
        <v>38</v>
      </c>
    </row>
    <row r="24" spans="1:16" ht="15" x14ac:dyDescent="0.25">
      <c r="A24" s="9" t="str">
        <f t="shared" si="0"/>
        <v>1.22</v>
      </c>
      <c r="I24" s="25">
        <v>3.6</v>
      </c>
      <c r="K24" t="s">
        <v>10</v>
      </c>
      <c r="L24" s="25"/>
      <c r="M24" s="25">
        <v>1</v>
      </c>
      <c r="N24" s="25"/>
      <c r="O24" s="14" t="s">
        <v>16</v>
      </c>
      <c r="P24" s="18" t="s">
        <v>38</v>
      </c>
    </row>
    <row r="25" spans="1:16" ht="15" x14ac:dyDescent="0.25">
      <c r="A25" s="9" t="str">
        <f t="shared" si="0"/>
        <v>1.23</v>
      </c>
      <c r="I25" s="25">
        <v>3.7</v>
      </c>
      <c r="K25" t="s">
        <v>56</v>
      </c>
      <c r="L25" s="25"/>
      <c r="M25" s="25"/>
      <c r="N25" s="25"/>
      <c r="O25" s="14" t="s">
        <v>16</v>
      </c>
      <c r="P25" s="25"/>
    </row>
    <row r="26" spans="1:16" ht="15" x14ac:dyDescent="0.25">
      <c r="A26" s="9"/>
      <c r="F26" s="14"/>
      <c r="I26" s="25">
        <v>3.8</v>
      </c>
      <c r="K26" t="s">
        <v>7</v>
      </c>
      <c r="L26" s="25"/>
      <c r="M26" s="25">
        <v>3</v>
      </c>
      <c r="N26" s="25"/>
      <c r="O26" s="14" t="s">
        <v>39</v>
      </c>
      <c r="P26" s="14" t="s">
        <v>25</v>
      </c>
    </row>
    <row r="27" spans="1:16" x14ac:dyDescent="0.2">
      <c r="I27" s="25"/>
      <c r="L27" s="25"/>
      <c r="M27" s="25"/>
      <c r="N27" s="25"/>
      <c r="O27" s="25"/>
      <c r="P27" s="25"/>
    </row>
    <row r="28" spans="1:16" x14ac:dyDescent="0.2">
      <c r="I28" s="25">
        <v>4.0999999999999996</v>
      </c>
      <c r="J28" s="25" t="s">
        <v>48</v>
      </c>
      <c r="K28" t="s">
        <v>91</v>
      </c>
      <c r="L28" s="25"/>
      <c r="M28" s="25">
        <v>2</v>
      </c>
      <c r="N28" s="25"/>
      <c r="O28" s="14" t="s">
        <v>39</v>
      </c>
      <c r="P28" s="25"/>
    </row>
    <row r="29" spans="1:16" x14ac:dyDescent="0.2">
      <c r="I29" s="25">
        <v>4.2</v>
      </c>
      <c r="K29" t="s">
        <v>55</v>
      </c>
      <c r="L29" s="25"/>
      <c r="M29" s="25">
        <v>1</v>
      </c>
      <c r="N29" s="25"/>
      <c r="O29" s="14" t="s">
        <v>39</v>
      </c>
      <c r="P29" s="18" t="s">
        <v>38</v>
      </c>
    </row>
    <row r="30" spans="1:16" x14ac:dyDescent="0.2">
      <c r="I30" s="25">
        <v>4.3</v>
      </c>
      <c r="K30" t="s">
        <v>103</v>
      </c>
      <c r="L30" s="25"/>
      <c r="M30" s="25">
        <v>1</v>
      </c>
      <c r="N30" s="25"/>
      <c r="O30" s="14" t="s">
        <v>39</v>
      </c>
      <c r="P30" s="18" t="s">
        <v>38</v>
      </c>
    </row>
    <row r="31" spans="1:16" x14ac:dyDescent="0.2">
      <c r="I31" s="25"/>
      <c r="L31" s="25"/>
      <c r="M31" s="25"/>
      <c r="N31" s="25"/>
      <c r="O31" s="25"/>
      <c r="P31" s="25"/>
    </row>
    <row r="32" spans="1:16" ht="15" x14ac:dyDescent="0.25">
      <c r="I32" s="25">
        <v>5.0999999999999996</v>
      </c>
      <c r="J32" s="25" t="s">
        <v>92</v>
      </c>
      <c r="K32" t="s">
        <v>93</v>
      </c>
      <c r="L32" s="25"/>
      <c r="M32" s="16">
        <v>3</v>
      </c>
      <c r="N32" s="16"/>
      <c r="O32" s="17" t="s">
        <v>36</v>
      </c>
      <c r="P32" s="15" t="s">
        <v>25</v>
      </c>
    </row>
    <row r="33" spans="9:16" ht="15" x14ac:dyDescent="0.25">
      <c r="I33" s="25">
        <v>5.2</v>
      </c>
      <c r="K33" t="s">
        <v>94</v>
      </c>
      <c r="L33" s="25"/>
      <c r="M33" s="16">
        <v>3</v>
      </c>
      <c r="N33" s="16"/>
      <c r="O33" s="17" t="s">
        <v>36</v>
      </c>
      <c r="P33" s="15" t="s">
        <v>25</v>
      </c>
    </row>
    <row r="34" spans="9:16" ht="15" x14ac:dyDescent="0.25">
      <c r="I34" s="25">
        <v>5.3</v>
      </c>
      <c r="K34" t="s">
        <v>95</v>
      </c>
      <c r="L34" s="25"/>
      <c r="M34" s="16">
        <v>3</v>
      </c>
      <c r="N34" s="16"/>
      <c r="O34" s="17" t="s">
        <v>36</v>
      </c>
      <c r="P34" s="15" t="s">
        <v>25</v>
      </c>
    </row>
    <row r="35" spans="9:16" ht="15" x14ac:dyDescent="0.25">
      <c r="I35" s="25">
        <v>5.4</v>
      </c>
      <c r="K35" t="s">
        <v>96</v>
      </c>
      <c r="L35" s="25"/>
      <c r="M35" s="16">
        <v>3</v>
      </c>
      <c r="N35" s="16"/>
      <c r="O35" s="17" t="s">
        <v>36</v>
      </c>
      <c r="P35" s="15" t="s">
        <v>25</v>
      </c>
    </row>
    <row r="36" spans="9:16" ht="15" x14ac:dyDescent="0.25">
      <c r="I36" s="25">
        <v>5.5</v>
      </c>
      <c r="K36" t="s">
        <v>97</v>
      </c>
      <c r="L36" s="25"/>
      <c r="M36" s="16">
        <v>1</v>
      </c>
      <c r="N36" s="25"/>
      <c r="O36" s="17" t="s">
        <v>36</v>
      </c>
      <c r="P36" s="15" t="s">
        <v>25</v>
      </c>
    </row>
    <row r="38" spans="9:16" ht="15" x14ac:dyDescent="0.25">
      <c r="J38" s="25" t="s">
        <v>45</v>
      </c>
      <c r="K38" s="10" t="s">
        <v>111</v>
      </c>
      <c r="L38" s="9">
        <v>1.5</v>
      </c>
      <c r="M38" s="11">
        <v>1</v>
      </c>
      <c r="N38" s="11">
        <v>3</v>
      </c>
      <c r="O38" s="12" t="s">
        <v>40</v>
      </c>
      <c r="P38" s="13" t="s">
        <v>25</v>
      </c>
    </row>
    <row r="39" spans="9:16" x14ac:dyDescent="0.2">
      <c r="K39" t="s">
        <v>14</v>
      </c>
      <c r="L39" s="25"/>
      <c r="M39" s="25">
        <v>3</v>
      </c>
      <c r="N39" s="25">
        <v>3</v>
      </c>
      <c r="O39" s="14" t="s">
        <v>40</v>
      </c>
      <c r="P39" s="25" t="s">
        <v>25</v>
      </c>
    </row>
    <row r="40" spans="9:16" x14ac:dyDescent="0.2">
      <c r="K40" t="s">
        <v>114</v>
      </c>
    </row>
    <row r="41" spans="9:16" x14ac:dyDescent="0.2">
      <c r="K41" t="s">
        <v>115</v>
      </c>
    </row>
    <row r="42" spans="9:16" x14ac:dyDescent="0.2">
      <c r="K42" t="s">
        <v>116</v>
      </c>
    </row>
    <row r="43" spans="9:16" x14ac:dyDescent="0.2">
      <c r="K43" t="s">
        <v>117</v>
      </c>
    </row>
    <row r="44" spans="9:16" x14ac:dyDescent="0.2">
      <c r="K44" t="s">
        <v>118</v>
      </c>
    </row>
    <row r="45" spans="9:16" x14ac:dyDescent="0.2">
      <c r="K45" t="s">
        <v>119</v>
      </c>
    </row>
  </sheetData>
  <autoFilter ref="I2:P2"/>
  <mergeCells count="1">
    <mergeCell ref="A1:G1"/>
  </mergeCells>
  <conditionalFormatting sqref="E3">
    <cfRule type="colorScale" priority="6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">
    <cfRule type="colorScale" priority="8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10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">
    <cfRule type="colorScale" priority="12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14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">
    <cfRule type="colorScale" priority="16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8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">
    <cfRule type="colorScale" priority="20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22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">
    <cfRule type="colorScale" priority="24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26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">
    <cfRule type="colorScale" priority="28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30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colorScale" priority="32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34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">
    <cfRule type="colorScale" priority="36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38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">
    <cfRule type="colorScale" priority="40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8">
    <cfRule type="colorScale" priority="1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8">
    <cfRule type="colorScale" priority="3">
      <colorScale>
        <cfvo type="num" val="1"/>
        <cfvo type="num" val="2"/>
        <cfvo type="num" val="3"/>
        <color rgb="FFC9C9C9"/>
        <color rgb="FFFFFFCC"/>
        <color rgb="FFF8CBAD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showInputMessage="1" showErrorMessage="1" sqref="I1:J1 K23 K26 J14:J15 J34 B14 J3:J6 K21 K18 J11:K11 I11:I17 I3:I9 J10">
      <formula1>0</formula1>
      <formula2>0</formula2>
    </dataValidation>
    <dataValidation type="list" showInputMessage="1" showErrorMessage="1" sqref="G3:H11 P38">
      <formula1>"ToDo,In Progress,Complete"</formula1>
      <formula2>0</formula2>
    </dataValidation>
    <dataValidation type="list" allowBlank="1" showInputMessage="1" showErrorMessage="1" sqref="D3:E11 M38:N38">
      <formula1>"1,2,3"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Leads and Support</vt:lpstr>
      <vt:lpstr>Weekly Meetings Costs</vt:lpstr>
      <vt:lpstr>Burn Report (2)</vt:lpstr>
      <vt:lpstr>Tasks</vt:lpstr>
      <vt:lpstr>'Burn Report (2)'!_FilterDatabase</vt:lpstr>
      <vt:lpstr>'Weekly Meetings Costs'!_FilterDatabase</vt:lpstr>
      <vt:lpstr>'Burn Report (2)'!_FilterDatabase_0</vt:lpstr>
      <vt:lpstr>'Weekly Meetings Costs'!_FilterDatabase_0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Andrei Fusilli (RIT Student)</cp:lastModifiedBy>
  <cp:revision>12</cp:revision>
  <dcterms:created xsi:type="dcterms:W3CDTF">2018-02-08T19:34:40Z</dcterms:created>
  <dcterms:modified xsi:type="dcterms:W3CDTF">2018-03-01T23:46:57Z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