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Logging\"/>
    </mc:Choice>
  </mc:AlternateContent>
  <bookViews>
    <workbookView xWindow="0" yWindow="0" windowWidth="23040" windowHeight="9972"/>
  </bookViews>
  <sheets>
    <sheet name="Weekly Meeting Costs" sheetId="1" r:id="rId1"/>
  </sheets>
  <externalReferences>
    <externalReference r:id="rId2"/>
  </externalReferences>
  <definedNames>
    <definedName name="_xlnm._FilterDatabase" localSheetId="0" hidden="1">'Weekly Meeting Costs'!$A$2:$J$2</definedName>
    <definedName name="_FilterDatabase_0" localSheetId="0">'Weekly Meeting Costs'!$A$2:$J$21</definedName>
    <definedName name="Actual" localSheetId="0">#N/A</definedName>
    <definedName name="Actual">(PeriodInActual*(#REF!&gt;0))*PeriodInPlan</definedName>
    <definedName name="ActualBeyond" localSheetId="0">#N/A</definedName>
    <definedName name="ActualBeyond">PeriodInActual*(#REF!&gt;0)</definedName>
    <definedName name="Metrics">(#REF!=MEDIAN(#REF!,#REF!,#REF!+#REF!)*(#REF!&gt;0))*((#REF!&lt;(INT(#REF!+#REF!*#REF!)))+(#REF!=#REF!))*(#REF!&gt;0)</definedName>
    <definedName name="PercentComplete" localSheetId="0">#N/A</definedName>
    <definedName name="PercentComplete">PercentCompleteBeyond*PeriodInPlan</definedName>
    <definedName name="PercentCompleteBeyond" localSheetId="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0">#REF!</definedName>
    <definedName name="period_selected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Plan" localSheetId="0">'Weekly Meeting Costs'!PeriodInPlan*(#REF!&gt;0)</definedName>
    <definedName name="Plan">PeriodInPlan*(#REF!&gt;0)</definedName>
    <definedName name="Test12">PeriodInActual*(#REF!&gt;0)</definedName>
    <definedName name="TitleRegion..BO60">#REF!</definedName>
    <definedName name="Um">PeriodInPlan*(#REF!&gt;0)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P3" i="1"/>
  <c r="Q3" i="1"/>
  <c r="R3" i="1"/>
  <c r="S3" i="1"/>
  <c r="T3" i="1"/>
  <c r="U3" i="1"/>
  <c r="U25" i="1" s="1"/>
  <c r="X3" i="1"/>
  <c r="Y3" i="1"/>
  <c r="Z3" i="1"/>
  <c r="AA3" i="1"/>
  <c r="AB3" i="1"/>
  <c r="AC3" i="1"/>
  <c r="J4" i="1"/>
  <c r="P4" i="1"/>
  <c r="Q4" i="1"/>
  <c r="R4" i="1"/>
  <c r="S4" i="1"/>
  <c r="T4" i="1"/>
  <c r="U4" i="1"/>
  <c r="X4" i="1"/>
  <c r="Y4" i="1"/>
  <c r="Z4" i="1"/>
  <c r="Z25" i="1" s="1"/>
  <c r="F25" i="1" s="1"/>
  <c r="AA4" i="1"/>
  <c r="AB4" i="1"/>
  <c r="AC4" i="1"/>
  <c r="J5" i="1"/>
  <c r="P5" i="1"/>
  <c r="Q5" i="1"/>
  <c r="R5" i="1"/>
  <c r="S5" i="1"/>
  <c r="S25" i="1" s="1"/>
  <c r="T5" i="1"/>
  <c r="U5" i="1"/>
  <c r="X5" i="1"/>
  <c r="Y5" i="1"/>
  <c r="Z5" i="1"/>
  <c r="AA5" i="1"/>
  <c r="AB5" i="1"/>
  <c r="AC5" i="1"/>
  <c r="AC25" i="1" s="1"/>
  <c r="I25" i="1" s="1"/>
  <c r="J6" i="1"/>
  <c r="P6" i="1"/>
  <c r="Q6" i="1"/>
  <c r="R6" i="1"/>
  <c r="S6" i="1"/>
  <c r="T6" i="1"/>
  <c r="U6" i="1"/>
  <c r="X6" i="1"/>
  <c r="X25" i="1" s="1"/>
  <c r="Y6" i="1"/>
  <c r="Z6" i="1"/>
  <c r="AA6" i="1"/>
  <c r="AB6" i="1"/>
  <c r="AC6" i="1"/>
  <c r="J7" i="1"/>
  <c r="P7" i="1"/>
  <c r="Q7" i="1"/>
  <c r="Q25" i="1" s="1"/>
  <c r="R7" i="1"/>
  <c r="S7" i="1"/>
  <c r="T7" i="1"/>
  <c r="U7" i="1"/>
  <c r="X7" i="1"/>
  <c r="Y7" i="1"/>
  <c r="Z7" i="1"/>
  <c r="AA7" i="1"/>
  <c r="AA25" i="1" s="1"/>
  <c r="G25" i="1" s="1"/>
  <c r="AB7" i="1"/>
  <c r="AC7" i="1"/>
  <c r="J8" i="1"/>
  <c r="P8" i="1"/>
  <c r="Q8" i="1"/>
  <c r="R8" i="1"/>
  <c r="S8" i="1"/>
  <c r="T8" i="1"/>
  <c r="T25" i="1" s="1"/>
  <c r="U8" i="1"/>
  <c r="X8" i="1"/>
  <c r="Y8" i="1"/>
  <c r="Z8" i="1"/>
  <c r="AA8" i="1"/>
  <c r="AB8" i="1"/>
  <c r="AC8" i="1"/>
  <c r="J9" i="1"/>
  <c r="J25" i="1" s="1"/>
  <c r="P9" i="1"/>
  <c r="Q9" i="1"/>
  <c r="R9" i="1"/>
  <c r="S9" i="1"/>
  <c r="T9" i="1"/>
  <c r="U9" i="1"/>
  <c r="X9" i="1"/>
  <c r="Y9" i="1"/>
  <c r="Z9" i="1"/>
  <c r="AA9" i="1"/>
  <c r="AB9" i="1"/>
  <c r="AC9" i="1"/>
  <c r="J10" i="1"/>
  <c r="P10" i="1"/>
  <c r="Q10" i="1"/>
  <c r="R10" i="1"/>
  <c r="R25" i="1" s="1"/>
  <c r="S10" i="1"/>
  <c r="T10" i="1"/>
  <c r="U10" i="1"/>
  <c r="X10" i="1"/>
  <c r="Y10" i="1"/>
  <c r="Z10" i="1"/>
  <c r="AA10" i="1"/>
  <c r="AB10" i="1"/>
  <c r="AB25" i="1" s="1"/>
  <c r="H25" i="1" s="1"/>
  <c r="AC10" i="1"/>
  <c r="J11" i="1"/>
  <c r="P11" i="1"/>
  <c r="Q11" i="1"/>
  <c r="R11" i="1"/>
  <c r="S11" i="1"/>
  <c r="T11" i="1"/>
  <c r="U11" i="1"/>
  <c r="X11" i="1"/>
  <c r="Y11" i="1"/>
  <c r="Z11" i="1"/>
  <c r="AA11" i="1"/>
  <c r="AB11" i="1"/>
  <c r="AC11" i="1"/>
  <c r="J12" i="1"/>
  <c r="P12" i="1"/>
  <c r="Q12" i="1"/>
  <c r="R12" i="1"/>
  <c r="S12" i="1"/>
  <c r="T12" i="1"/>
  <c r="U12" i="1"/>
  <c r="X12" i="1"/>
  <c r="Y12" i="1"/>
  <c r="Z12" i="1"/>
  <c r="AA12" i="1"/>
  <c r="AB12" i="1"/>
  <c r="AC12" i="1"/>
  <c r="J13" i="1"/>
  <c r="P13" i="1"/>
  <c r="Q13" i="1"/>
  <c r="R13" i="1"/>
  <c r="S13" i="1"/>
  <c r="T13" i="1"/>
  <c r="U13" i="1"/>
  <c r="X13" i="1"/>
  <c r="Y13" i="1"/>
  <c r="Z13" i="1"/>
  <c r="AA13" i="1"/>
  <c r="AB13" i="1"/>
  <c r="AC13" i="1"/>
  <c r="J14" i="1"/>
  <c r="P14" i="1"/>
  <c r="Q14" i="1"/>
  <c r="R14" i="1"/>
  <c r="S14" i="1"/>
  <c r="T14" i="1"/>
  <c r="U14" i="1"/>
  <c r="X14" i="1"/>
  <c r="Y14" i="1"/>
  <c r="Z14" i="1"/>
  <c r="AA14" i="1"/>
  <c r="AB14" i="1"/>
  <c r="AC14" i="1"/>
  <c r="J15" i="1"/>
  <c r="P15" i="1"/>
  <c r="Q15" i="1"/>
  <c r="R15" i="1"/>
  <c r="S15" i="1"/>
  <c r="T15" i="1"/>
  <c r="U15" i="1"/>
  <c r="X15" i="1"/>
  <c r="Y15" i="1"/>
  <c r="Z15" i="1"/>
  <c r="AA15" i="1"/>
  <c r="AB15" i="1"/>
  <c r="AC15" i="1"/>
  <c r="J16" i="1"/>
  <c r="P16" i="1"/>
  <c r="Q16" i="1"/>
  <c r="R16" i="1"/>
  <c r="S16" i="1"/>
  <c r="T16" i="1"/>
  <c r="U16" i="1"/>
  <c r="X16" i="1"/>
  <c r="Y16" i="1"/>
  <c r="Z16" i="1"/>
  <c r="AA16" i="1"/>
  <c r="AB16" i="1"/>
  <c r="AC16" i="1"/>
  <c r="J17" i="1"/>
  <c r="P17" i="1"/>
  <c r="Q17" i="1"/>
  <c r="R17" i="1"/>
  <c r="S17" i="1"/>
  <c r="T17" i="1"/>
  <c r="U17" i="1"/>
  <c r="X17" i="1"/>
  <c r="Y17" i="1"/>
  <c r="Z17" i="1"/>
  <c r="AA17" i="1"/>
  <c r="AB17" i="1"/>
  <c r="AC17" i="1"/>
  <c r="J18" i="1"/>
  <c r="P18" i="1"/>
  <c r="Q18" i="1"/>
  <c r="R18" i="1"/>
  <c r="S18" i="1"/>
  <c r="T18" i="1"/>
  <c r="U18" i="1"/>
  <c r="X18" i="1"/>
  <c r="Y18" i="1"/>
  <c r="Z18" i="1"/>
  <c r="AA18" i="1"/>
  <c r="AB18" i="1"/>
  <c r="AC18" i="1"/>
  <c r="J19" i="1"/>
  <c r="P19" i="1"/>
  <c r="Q19" i="1"/>
  <c r="R19" i="1"/>
  <c r="S19" i="1"/>
  <c r="T19" i="1"/>
  <c r="U19" i="1"/>
  <c r="X19" i="1"/>
  <c r="Y19" i="1"/>
  <c r="Z19" i="1"/>
  <c r="AA19" i="1"/>
  <c r="AB19" i="1"/>
  <c r="AC19" i="1"/>
  <c r="J20" i="1"/>
  <c r="P20" i="1"/>
  <c r="Q20" i="1"/>
  <c r="R20" i="1"/>
  <c r="S20" i="1"/>
  <c r="T20" i="1"/>
  <c r="U20" i="1"/>
  <c r="X20" i="1"/>
  <c r="Y20" i="1"/>
  <c r="Z20" i="1"/>
  <c r="AA20" i="1"/>
  <c r="AB20" i="1"/>
  <c r="AC20" i="1"/>
  <c r="J21" i="1"/>
  <c r="P21" i="1"/>
  <c r="Q21" i="1"/>
  <c r="R21" i="1"/>
  <c r="S21" i="1"/>
  <c r="T21" i="1"/>
  <c r="U21" i="1"/>
  <c r="X21" i="1"/>
  <c r="Y21" i="1"/>
  <c r="Z21" i="1"/>
  <c r="AA21" i="1"/>
  <c r="AB21" i="1"/>
  <c r="AC21" i="1"/>
  <c r="J22" i="1"/>
  <c r="P22" i="1"/>
  <c r="Q22" i="1"/>
  <c r="R22" i="1"/>
  <c r="S22" i="1"/>
  <c r="T22" i="1"/>
  <c r="U22" i="1"/>
  <c r="X22" i="1"/>
  <c r="Y22" i="1"/>
  <c r="Z22" i="1"/>
  <c r="AA22" i="1"/>
  <c r="AB22" i="1"/>
  <c r="AC22" i="1"/>
  <c r="J23" i="1"/>
  <c r="P23" i="1"/>
  <c r="Q23" i="1"/>
  <c r="R23" i="1"/>
  <c r="S23" i="1"/>
  <c r="T23" i="1"/>
  <c r="U23" i="1"/>
  <c r="X23" i="1"/>
  <c r="Y23" i="1"/>
  <c r="Z23" i="1"/>
  <c r="AA23" i="1"/>
  <c r="AB23" i="1"/>
  <c r="AC23" i="1"/>
  <c r="J24" i="1"/>
  <c r="P24" i="1"/>
  <c r="Q24" i="1"/>
  <c r="R24" i="1"/>
  <c r="S24" i="1"/>
  <c r="T24" i="1"/>
  <c r="U24" i="1"/>
  <c r="X24" i="1"/>
  <c r="Y24" i="1"/>
  <c r="Z24" i="1"/>
  <c r="AA24" i="1"/>
  <c r="AB24" i="1"/>
  <c r="AC24" i="1"/>
  <c r="C25" i="1"/>
  <c r="P25" i="1"/>
  <c r="Y25" i="1"/>
  <c r="E25" i="1" s="1"/>
  <c r="V25" i="1" l="1"/>
  <c r="AD25" i="1"/>
  <c r="D25" i="1"/>
</calcChain>
</file>

<file path=xl/sharedStrings.xml><?xml version="1.0" encoding="utf-8"?>
<sst xmlns="http://schemas.openxmlformats.org/spreadsheetml/2006/main" count="45" uniqueCount="25">
  <si>
    <t>Cost</t>
  </si>
  <si>
    <t>Zach</t>
  </si>
  <si>
    <t>Peter</t>
  </si>
  <si>
    <t>Cody</t>
  </si>
  <si>
    <t>Brandon</t>
  </si>
  <si>
    <t>Bach</t>
  </si>
  <si>
    <t>Andrei</t>
  </si>
  <si>
    <t>Hours</t>
  </si>
  <si>
    <t>Total</t>
  </si>
  <si>
    <t>Lessons learned PDR &amp; demoed new gantt system</t>
  </si>
  <si>
    <t>Update status, prepare Powerpoint, go over PDR</t>
  </si>
  <si>
    <t>obj for spring break</t>
  </si>
  <si>
    <t>Project Plan Review &amp; obj for spring break</t>
  </si>
  <si>
    <t>PDR discussion</t>
  </si>
  <si>
    <t>Powerpoint, encoders,</t>
  </si>
  <si>
    <t>Sensor Requirements</t>
  </si>
  <si>
    <t>Motor Requirements</t>
  </si>
  <si>
    <t>Overview + Subsystems</t>
  </si>
  <si>
    <t>Zack</t>
  </si>
  <si>
    <t>Unit Cost</t>
  </si>
  <si>
    <t>Notes</t>
  </si>
  <si>
    <t>Date</t>
  </si>
  <si>
    <t>Individual Time Spent</t>
  </si>
  <si>
    <t>Individual Costs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</si>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</sst>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1" fillId="0" borderId="0" applyBorder="0" applyProtection="0"/>
  </cellStyleXfs>
  <cellXfs count="39">
    <xf numFmtId="0" fontId="0" fillId="0" borderId="0" xfId="0"/>
    <xf numFmtId="0" fontId="1" fillId="0" borderId="0" xfId="1"/>
    <xf numFmtId="0" fontId="2" fillId="0" borderId="0" xfId="2"/>
    <xf numFmtId="0" fontId="1" fillId="0" borderId="0" xfId="1" applyBorder="1" applyAlignment="1" applyProtection="1"/>
    <xf numFmtId="14" fontId="2" fillId="0" borderId="0" xfId="2" applyNumberFormat="1"/>
    <xf numFmtId="0" fontId="3" fillId="0" borderId="1" xfId="1" applyFont="1" applyBorder="1" applyAlignment="1" applyProtection="1"/>
    <xf numFmtId="0" fontId="3" fillId="0" borderId="2" xfId="2" applyFont="1" applyBorder="1"/>
    <xf numFmtId="0" fontId="3" fillId="0" borderId="1" xfId="2" applyFont="1" applyBorder="1"/>
    <xf numFmtId="14" fontId="2" fillId="0" borderId="3" xfId="2" applyNumberFormat="1" applyBorder="1"/>
    <xf numFmtId="164" fontId="2" fillId="0" borderId="0" xfId="3" applyFont="1" applyBorder="1" applyAlignment="1" applyProtection="1"/>
    <xf numFmtId="164" fontId="4" fillId="2" borderId="4" xfId="1" applyNumberFormat="1" applyFont="1" applyFill="1" applyBorder="1" applyAlignment="1" applyProtection="1">
      <alignment horizontal="center"/>
    </xf>
    <xf numFmtId="2" fontId="3" fillId="2" borderId="5" xfId="2" applyNumberFormat="1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14" fontId="2" fillId="0" borderId="8" xfId="2" applyNumberFormat="1" applyBorder="1"/>
    <xf numFmtId="164" fontId="1" fillId="0" borderId="9" xfId="1" applyNumberFormat="1" applyBorder="1" applyAlignment="1" applyProtection="1"/>
    <xf numFmtId="0" fontId="2" fillId="3" borderId="0" xfId="2" applyFill="1" applyBorder="1" applyAlignment="1">
      <alignment horizontal="center"/>
    </xf>
    <xf numFmtId="0" fontId="2" fillId="0" borderId="10" xfId="2" applyBorder="1" applyAlignment="1">
      <alignment horizontal="center"/>
    </xf>
    <xf numFmtId="0" fontId="2" fillId="0" borderId="11" xfId="2" applyBorder="1" applyAlignment="1">
      <alignment wrapText="1"/>
    </xf>
    <xf numFmtId="14" fontId="2" fillId="0" borderId="12" xfId="2" applyNumberFormat="1" applyBorder="1"/>
    <xf numFmtId="0" fontId="2" fillId="0" borderId="11" xfId="2" applyBorder="1" applyAlignment="1">
      <alignment horizontal="center"/>
    </xf>
    <xf numFmtId="0" fontId="2" fillId="0" borderId="0" xfId="2" applyBorder="1" applyAlignment="1">
      <alignment horizontal="center"/>
    </xf>
    <xf numFmtId="0" fontId="3" fillId="0" borderId="0" xfId="2" applyFont="1"/>
    <xf numFmtId="0" fontId="2" fillId="0" borderId="0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3" fillId="0" borderId="11" xfId="2" applyFont="1" applyBorder="1" applyAlignment="1">
      <alignment wrapText="1"/>
    </xf>
    <xf numFmtId="14" fontId="2" fillId="0" borderId="12" xfId="2" applyNumberFormat="1" applyFont="1" applyBorder="1"/>
    <xf numFmtId="0" fontId="3" fillId="0" borderId="0" xfId="2" applyFont="1" applyAlignment="1">
      <alignment horizontal="center"/>
    </xf>
    <xf numFmtId="0" fontId="3" fillId="0" borderId="13" xfId="1" applyFont="1" applyBorder="1" applyAlignment="1" applyProtection="1"/>
    <xf numFmtId="0" fontId="3" fillId="0" borderId="14" xfId="2" applyFont="1" applyBorder="1"/>
    <xf numFmtId="0" fontId="3" fillId="0" borderId="15" xfId="2" applyFont="1" applyBorder="1"/>
    <xf numFmtId="14" fontId="3" fillId="0" borderId="15" xfId="2" applyNumberFormat="1" applyFont="1" applyBorder="1"/>
    <xf numFmtId="14" fontId="3" fillId="0" borderId="16" xfId="2" applyNumberFormat="1" applyFont="1" applyBorder="1"/>
    <xf numFmtId="0" fontId="3" fillId="0" borderId="0" xfId="2" applyFont="1" applyAlignment="1"/>
    <xf numFmtId="0" fontId="2" fillId="0" borderId="0" xfId="2" applyBorder="1"/>
    <xf numFmtId="0" fontId="1" fillId="0" borderId="17" xfId="1" applyBorder="1" applyAlignment="1" applyProtection="1"/>
    <xf numFmtId="0" fontId="2" fillId="0" borderId="17" xfId="2" applyBorder="1"/>
    <xf numFmtId="14" fontId="3" fillId="0" borderId="17" xfId="2" applyNumberFormat="1" applyFont="1" applyBorder="1"/>
    <xf numFmtId="14" fontId="2" fillId="0" borderId="18" xfId="2" applyNumberFormat="1" applyBorder="1"/>
  </cellXfs>
  <cellStyles count="4">
    <cellStyle name="Currency 2" xfId="3"/>
    <cellStyle name="Explanatory Text 2" xfId="2"/>
    <cellStyle name="Normal" xfId="0" builtinId="0"/>
    <cellStyle name="Normal 2" xfId="1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s/newFolder/Project%20Management/New%20Folder%20Dash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DR Project Planner"/>
      <sheetName val="Bach Planner"/>
      <sheetName val="Brandon Planner"/>
      <sheetName val="Cody Planner"/>
      <sheetName val="Peter Planner"/>
      <sheetName val="Zack Planner"/>
      <sheetName val="Burn Report"/>
      <sheetName val="PDR Project Planner"/>
      <sheetName val="Metrics"/>
      <sheetName val="Andrei Planner"/>
      <sheetName val="Sheet1"/>
      <sheetName val="Andrei Cost"/>
      <sheetName val="Bach Cost"/>
      <sheetName val="Brandon Cost"/>
      <sheetName val="Cody Cost"/>
      <sheetName val="Peter Cost"/>
      <sheetName val="Zack Cost"/>
    </sheetNames>
    <sheetDataSet>
      <sheetData sheetId="0">
        <row r="1">
          <cell r="C1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K26"/>
  <sheetViews>
    <sheetView tabSelected="1" zoomScaleNormal="100" workbookViewId="0">
      <selection activeCell="P3" sqref="P3"/>
    </sheetView>
  </sheetViews>
  <sheetFormatPr defaultColWidth="8.88671875" defaultRowHeight="14.4" outlineLevelCol="1" x14ac:dyDescent="0.3"/>
  <cols>
    <col min="1" max="1" width="11.6640625" style="4" customWidth="1"/>
    <col min="2" max="2" width="42.6640625" style="4" bestFit="1" customWidth="1"/>
    <col min="3" max="3" width="8.109375" style="2" customWidth="1"/>
    <col min="4" max="9" width="9" style="2" customWidth="1"/>
    <col min="10" max="10" width="16.44140625" style="3" customWidth="1"/>
    <col min="11" max="11" width="8.6640625" style="2" customWidth="1"/>
    <col min="12" max="12" width="9.33203125" style="2" customWidth="1"/>
    <col min="13" max="14" width="8.6640625" style="2" customWidth="1"/>
    <col min="15" max="15" width="15" style="2" customWidth="1"/>
    <col min="16" max="16" width="10.44140625" style="2" customWidth="1" outlineLevel="1"/>
    <col min="17" max="17" width="8.88671875" style="2" customWidth="1" outlineLevel="1"/>
    <col min="18" max="21" width="10.44140625" style="2" customWidth="1" outlineLevel="1"/>
    <col min="22" max="22" width="10.44140625" style="2" customWidth="1"/>
    <col min="23" max="23" width="19.6640625" style="2" customWidth="1"/>
    <col min="24" max="29" width="8.6640625" style="2" customWidth="1" outlineLevel="1"/>
    <col min="30" max="1025" width="8.6640625" style="2" customWidth="1"/>
    <col min="1026" max="16384" width="8.88671875" style="1"/>
  </cols>
  <sheetData>
    <row r="1" spans="1:29" ht="15" thickBot="1" x14ac:dyDescent="0.35">
      <c r="A1" s="38"/>
      <c r="B1" s="37" t="s">
        <v>24</v>
      </c>
      <c r="C1" s="36"/>
      <c r="D1" s="36"/>
      <c r="E1" s="36"/>
      <c r="F1" s="36"/>
      <c r="G1" s="36"/>
      <c r="H1" s="36"/>
      <c r="I1" s="36"/>
      <c r="J1" s="35"/>
      <c r="K1" s="34"/>
      <c r="O1" s="33" t="s">
        <v>23</v>
      </c>
      <c r="Q1" s="33"/>
      <c r="W1" s="22" t="s">
        <v>22</v>
      </c>
    </row>
    <row r="2" spans="1:29" x14ac:dyDescent="0.3">
      <c r="A2" s="32" t="s">
        <v>21</v>
      </c>
      <c r="B2" s="31" t="s">
        <v>20</v>
      </c>
      <c r="C2" s="30" t="s">
        <v>7</v>
      </c>
      <c r="D2" s="29" t="s">
        <v>6</v>
      </c>
      <c r="E2" s="29" t="s">
        <v>5</v>
      </c>
      <c r="F2" s="29" t="s">
        <v>4</v>
      </c>
      <c r="G2" s="29" t="s">
        <v>3</v>
      </c>
      <c r="H2" s="29" t="s">
        <v>2</v>
      </c>
      <c r="I2" s="29" t="s">
        <v>1</v>
      </c>
      <c r="J2" s="28" t="s">
        <v>0</v>
      </c>
      <c r="L2" s="22" t="s">
        <v>19</v>
      </c>
      <c r="M2" s="2">
        <v>100</v>
      </c>
      <c r="P2" s="22" t="s">
        <v>6</v>
      </c>
      <c r="Q2" s="27" t="s">
        <v>5</v>
      </c>
      <c r="R2" s="27" t="s">
        <v>4</v>
      </c>
      <c r="S2" s="27" t="s">
        <v>3</v>
      </c>
      <c r="T2" s="27" t="s">
        <v>2</v>
      </c>
      <c r="U2" s="27" t="s">
        <v>18</v>
      </c>
      <c r="V2" s="22"/>
      <c r="W2" s="22"/>
      <c r="X2" s="22" t="s">
        <v>6</v>
      </c>
      <c r="Y2" s="22" t="s">
        <v>5</v>
      </c>
      <c r="Z2" s="22" t="s">
        <v>4</v>
      </c>
      <c r="AA2" s="22" t="s">
        <v>3</v>
      </c>
      <c r="AB2" s="22" t="s">
        <v>2</v>
      </c>
      <c r="AC2" s="22" t="s">
        <v>18</v>
      </c>
    </row>
    <row r="3" spans="1:29" x14ac:dyDescent="0.3">
      <c r="A3" s="26">
        <v>43132</v>
      </c>
      <c r="B3" s="25"/>
      <c r="C3" s="24">
        <v>0.5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15">
        <f>SUM(D3:I3)*[1]Overview!$C$1*C3</f>
        <v>300</v>
      </c>
      <c r="L3" s="22"/>
      <c r="P3" s="9">
        <f>IF(D3=1,[1]Overview!$C$1*$C3,0)</f>
        <v>50</v>
      </c>
      <c r="Q3" s="9">
        <f>IF(E3=1,[1]Overview!$C$1*$C3,0)</f>
        <v>50</v>
      </c>
      <c r="R3" s="9">
        <f>IF(F3=1,[1]Overview!$C$1*$C3,0)</f>
        <v>50</v>
      </c>
      <c r="S3" s="9">
        <f>IF(G3=1,[1]Overview!$C$1*$C3,0)</f>
        <v>50</v>
      </c>
      <c r="T3" s="9">
        <f>IF(H3=1,[1]Overview!$C$1*$C3,0)</f>
        <v>50</v>
      </c>
      <c r="U3" s="9">
        <f>IF(I3=1,[1]Overview!$C$1*$C3,0)</f>
        <v>50</v>
      </c>
      <c r="V3" s="9"/>
      <c r="X3" s="2">
        <f>IF(D3=1,$C3,0)</f>
        <v>0.5</v>
      </c>
      <c r="Y3" s="2">
        <f>IF(E3=1,$C3,0)</f>
        <v>0.5</v>
      </c>
      <c r="Z3" s="2">
        <f>IF(F3=1,$C3,0)</f>
        <v>0.5</v>
      </c>
      <c r="AA3" s="2">
        <f>IF(G3=1,$C3,0)</f>
        <v>0.5</v>
      </c>
      <c r="AB3" s="2">
        <f>IF(H3=1,$C3,0)</f>
        <v>0.5</v>
      </c>
      <c r="AC3" s="2">
        <f>IF(I3=1,$C3,0)</f>
        <v>0.5</v>
      </c>
    </row>
    <row r="4" spans="1:29" x14ac:dyDescent="0.3">
      <c r="A4" s="19">
        <v>43137</v>
      </c>
      <c r="B4" s="18"/>
      <c r="C4" s="20">
        <v>0.5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15">
        <f>SUM(D4:I4)*[1]Overview!$C$1*C4</f>
        <v>300</v>
      </c>
      <c r="P4" s="9">
        <f>IF(D4=1,[1]Overview!$C$1*$C4,0)</f>
        <v>50</v>
      </c>
      <c r="Q4" s="9">
        <f>IF(E4=1,[1]Overview!$C$1*$C4,0)</f>
        <v>50</v>
      </c>
      <c r="R4" s="9">
        <f>IF(F4=1,[1]Overview!$C$1*$C4,0)</f>
        <v>50</v>
      </c>
      <c r="S4" s="9">
        <f>IF(G4=1,[1]Overview!$C$1*$C4,0)</f>
        <v>50</v>
      </c>
      <c r="T4" s="9">
        <f>IF(H4=1,[1]Overview!$C$1*$C4,0)</f>
        <v>50</v>
      </c>
      <c r="U4" s="9">
        <f>IF(I4=1,[1]Overview!$C$1*$C4,0)</f>
        <v>50</v>
      </c>
      <c r="V4" s="9"/>
      <c r="X4" s="2">
        <f>IF(D4=1,$C4,0)</f>
        <v>0.5</v>
      </c>
      <c r="Y4" s="2">
        <f>IF(E4=1,$C4,0)</f>
        <v>0.5</v>
      </c>
      <c r="Z4" s="2">
        <f>IF(F4=1,$C4,0)</f>
        <v>0.5</v>
      </c>
      <c r="AA4" s="2">
        <f>IF(G4=1,$C4,0)</f>
        <v>0.5</v>
      </c>
      <c r="AB4" s="2">
        <f>IF(H4=1,$C4,0)</f>
        <v>0.5</v>
      </c>
      <c r="AC4" s="2">
        <f>IF(I4=1,$C4,0)</f>
        <v>0.5</v>
      </c>
    </row>
    <row r="5" spans="1:29" x14ac:dyDescent="0.3">
      <c r="A5" s="19">
        <v>43139</v>
      </c>
      <c r="B5" s="18"/>
      <c r="C5" s="20">
        <v>0.5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15">
        <f>SUM(D5:I5)*[1]Overview!$C$1*C5</f>
        <v>300</v>
      </c>
      <c r="P5" s="9">
        <f>IF(D5=1,[1]Overview!$C$1*$C5,0)</f>
        <v>50</v>
      </c>
      <c r="Q5" s="9">
        <f>IF(E5=1,[1]Overview!$C$1*$C5,0)</f>
        <v>50</v>
      </c>
      <c r="R5" s="9">
        <f>IF(F5=1,[1]Overview!$C$1*$C5,0)</f>
        <v>50</v>
      </c>
      <c r="S5" s="9">
        <f>IF(G5=1,[1]Overview!$C$1*$C5,0)</f>
        <v>50</v>
      </c>
      <c r="T5" s="9">
        <f>IF(H5=1,[1]Overview!$C$1*$C5,0)</f>
        <v>50</v>
      </c>
      <c r="U5" s="9">
        <f>IF(I5=1,[1]Overview!$C$1*$C5,0)</f>
        <v>50</v>
      </c>
      <c r="V5" s="9"/>
      <c r="X5" s="2">
        <f>IF(D5=1,$C5,0)</f>
        <v>0.5</v>
      </c>
      <c r="Y5" s="2">
        <f>IF(E5=1,$C5,0)</f>
        <v>0.5</v>
      </c>
      <c r="Z5" s="2">
        <f>IF(F5=1,$C5,0)</f>
        <v>0.5</v>
      </c>
      <c r="AA5" s="2">
        <f>IF(G5=1,$C5,0)</f>
        <v>0.5</v>
      </c>
      <c r="AB5" s="2">
        <f>IF(H5=1,$C5,0)</f>
        <v>0.5</v>
      </c>
      <c r="AC5" s="2">
        <f>IF(I5=1,$C5,0)</f>
        <v>0.5</v>
      </c>
    </row>
    <row r="6" spans="1:29" x14ac:dyDescent="0.3">
      <c r="A6" s="19">
        <v>43144</v>
      </c>
      <c r="B6" s="18"/>
      <c r="C6" s="20">
        <v>0.75</v>
      </c>
      <c r="D6" s="21">
        <v>1</v>
      </c>
      <c r="E6" s="21"/>
      <c r="F6" s="21">
        <v>1</v>
      </c>
      <c r="G6" s="21">
        <v>1</v>
      </c>
      <c r="H6" s="21">
        <v>1</v>
      </c>
      <c r="I6" s="21">
        <v>1</v>
      </c>
      <c r="J6" s="15">
        <f>SUM(D6:I6)*[1]Overview!$C$1*C6</f>
        <v>375</v>
      </c>
      <c r="P6" s="9">
        <f>IF(D6=1,[1]Overview!$C$1*$C6,0)</f>
        <v>75</v>
      </c>
      <c r="Q6" s="9">
        <f>IF(E6=1,[1]Overview!$C$1*$C6,0)</f>
        <v>0</v>
      </c>
      <c r="R6" s="9">
        <f>IF(F6=1,[1]Overview!$C$1*$C6,0)</f>
        <v>75</v>
      </c>
      <c r="S6" s="9">
        <f>IF(G6=1,[1]Overview!$C$1*$C6,0)</f>
        <v>75</v>
      </c>
      <c r="T6" s="9">
        <f>IF(H6=1,[1]Overview!$C$1*$C6,0)</f>
        <v>75</v>
      </c>
      <c r="U6" s="9">
        <f>IF(I6=1,[1]Overview!$C$1*$C6,0)</f>
        <v>75</v>
      </c>
      <c r="V6" s="9"/>
      <c r="X6" s="2">
        <f>IF(D6=1,$C6,0)</f>
        <v>0.75</v>
      </c>
      <c r="Y6" s="2">
        <f>IF(E6=1,$C6,0)</f>
        <v>0</v>
      </c>
      <c r="Z6" s="2">
        <f>IF(F6=1,$C6,0)</f>
        <v>0.75</v>
      </c>
      <c r="AA6" s="2">
        <f>IF(G6=1,$C6,0)</f>
        <v>0.75</v>
      </c>
      <c r="AB6" s="2">
        <f>IF(H6=1,$C6,0)</f>
        <v>0.75</v>
      </c>
      <c r="AC6" s="2">
        <f>IF(I6=1,$C6,0)</f>
        <v>0.75</v>
      </c>
    </row>
    <row r="7" spans="1:29" x14ac:dyDescent="0.3">
      <c r="A7" s="19">
        <v>43151</v>
      </c>
      <c r="B7" s="18" t="s">
        <v>17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15">
        <f>SUM(D7:I7)*[1]Overview!$C$1*C7</f>
        <v>600</v>
      </c>
      <c r="P7" s="9">
        <f>IF(D7=1,[1]Overview!$C$1*$C7,0)</f>
        <v>100</v>
      </c>
      <c r="Q7" s="9">
        <f>IF(E7=1,[1]Overview!$C$1*$C7,0)</f>
        <v>100</v>
      </c>
      <c r="R7" s="9">
        <f>IF(F7=1,[1]Overview!$C$1*$C7,0)</f>
        <v>100</v>
      </c>
      <c r="S7" s="9">
        <f>IF(G7=1,[1]Overview!$C$1*$C7,0)</f>
        <v>100</v>
      </c>
      <c r="T7" s="9">
        <f>IF(H7=1,[1]Overview!$C$1*$C7,0)</f>
        <v>100</v>
      </c>
      <c r="U7" s="9">
        <f>IF(I7=1,[1]Overview!$C$1*$C7,0)</f>
        <v>100</v>
      </c>
      <c r="V7" s="9"/>
      <c r="X7" s="2">
        <f>IF(D7=1,$C7,0)</f>
        <v>1</v>
      </c>
      <c r="Y7" s="2">
        <f>IF(E7=1,$C7,0)</f>
        <v>1</v>
      </c>
      <c r="Z7" s="2">
        <f>IF(F7=1,$C7,0)</f>
        <v>1</v>
      </c>
      <c r="AA7" s="2">
        <f>IF(G7=1,$C7,0)</f>
        <v>1</v>
      </c>
      <c r="AB7" s="2">
        <f>IF(H7=1,$C7,0)</f>
        <v>1</v>
      </c>
      <c r="AC7" s="2">
        <f>IF(I7=1,$C7,0)</f>
        <v>1</v>
      </c>
    </row>
    <row r="8" spans="1:29" x14ac:dyDescent="0.3">
      <c r="A8" s="19">
        <v>43153</v>
      </c>
      <c r="B8" s="18" t="s">
        <v>16</v>
      </c>
      <c r="C8" s="20">
        <v>1</v>
      </c>
      <c r="D8" s="21"/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15">
        <f>SUM(D8:I8)*[1]Overview!$C$1*C8</f>
        <v>500</v>
      </c>
      <c r="P8" s="9">
        <f>IF(D8=1,[1]Overview!$C$1*$C8,0)</f>
        <v>0</v>
      </c>
      <c r="Q8" s="9">
        <f>IF(E8=1,[1]Overview!$C$1*$C8,0)</f>
        <v>100</v>
      </c>
      <c r="R8" s="9">
        <f>IF(F8=1,[1]Overview!$C$1*$C8,0)</f>
        <v>100</v>
      </c>
      <c r="S8" s="9">
        <f>IF(G8=1,[1]Overview!$C$1*$C8,0)</f>
        <v>100</v>
      </c>
      <c r="T8" s="9">
        <f>IF(H8=1,[1]Overview!$C$1*$C8,0)</f>
        <v>100</v>
      </c>
      <c r="U8" s="9">
        <f>IF(I8=1,[1]Overview!$C$1*$C8,0)</f>
        <v>100</v>
      </c>
      <c r="V8" s="9"/>
      <c r="X8" s="2">
        <f>IF(D8=1,$C8,0)</f>
        <v>0</v>
      </c>
      <c r="Y8" s="2">
        <f>IF(E8=1,$C8,0)</f>
        <v>1</v>
      </c>
      <c r="Z8" s="2">
        <f>IF(F8=1,$C8,0)</f>
        <v>1</v>
      </c>
      <c r="AA8" s="2">
        <f>IF(G8=1,$C8,0)</f>
        <v>1</v>
      </c>
      <c r="AB8" s="2">
        <f>IF(H8=1,$C8,0)</f>
        <v>1</v>
      </c>
      <c r="AC8" s="2">
        <f>IF(I8=1,$C8,0)</f>
        <v>1</v>
      </c>
    </row>
    <row r="9" spans="1:29" x14ac:dyDescent="0.3">
      <c r="A9" s="19">
        <v>43158</v>
      </c>
      <c r="B9" s="18" t="s">
        <v>15</v>
      </c>
      <c r="C9" s="20">
        <v>1.5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15">
        <f>SUM(D9:I9)*[1]Overview!$C$1*C9</f>
        <v>900</v>
      </c>
      <c r="P9" s="9">
        <f>IF(D9=1,[1]Overview!$C$1*$C9,0)</f>
        <v>150</v>
      </c>
      <c r="Q9" s="9">
        <f>IF(E9=1,[1]Overview!$C$1*$C9,0)</f>
        <v>150</v>
      </c>
      <c r="R9" s="9">
        <f>IF(F9=1,[1]Overview!$C$1*$C9,0)</f>
        <v>150</v>
      </c>
      <c r="S9" s="9">
        <f>IF(G9=1,[1]Overview!$C$1*$C9,0)</f>
        <v>150</v>
      </c>
      <c r="T9" s="9">
        <f>IF(H9=1,[1]Overview!$C$1*$C9,0)</f>
        <v>150</v>
      </c>
      <c r="U9" s="9">
        <f>IF(I9=1,[1]Overview!$C$1*$C9,0)</f>
        <v>150</v>
      </c>
      <c r="V9" s="9"/>
      <c r="X9" s="2">
        <f>IF(D9=1,$C9,0)</f>
        <v>1.5</v>
      </c>
      <c r="Y9" s="2">
        <f>IF(E9=1,$C9,0)</f>
        <v>1.5</v>
      </c>
      <c r="Z9" s="2">
        <f>IF(F9=1,$C9,0)</f>
        <v>1.5</v>
      </c>
      <c r="AA9" s="2">
        <f>IF(G9=1,$C9,0)</f>
        <v>1.5</v>
      </c>
      <c r="AB9" s="2">
        <f>IF(H9=1,$C9,0)</f>
        <v>1.5</v>
      </c>
      <c r="AC9" s="2">
        <f>IF(I9=1,$C9,0)</f>
        <v>1.5</v>
      </c>
    </row>
    <row r="10" spans="1:29" x14ac:dyDescent="0.3">
      <c r="A10" s="19">
        <v>43160</v>
      </c>
      <c r="B10" s="18" t="s">
        <v>14</v>
      </c>
      <c r="C10" s="20">
        <v>2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15">
        <f>SUM(D10:I10)*[1]Overview!$C$1*C10</f>
        <v>1200</v>
      </c>
      <c r="P10" s="9">
        <f>IF(D10=1,[1]Overview!$C$1*$C10,0)</f>
        <v>200</v>
      </c>
      <c r="Q10" s="9">
        <f>IF(E10=1,[1]Overview!$C$1*$C10,0)</f>
        <v>200</v>
      </c>
      <c r="R10" s="9">
        <f>IF(F10=1,[1]Overview!$C$1*$C10,0)</f>
        <v>200</v>
      </c>
      <c r="S10" s="9">
        <f>IF(G10=1,[1]Overview!$C$1*$C10,0)</f>
        <v>200</v>
      </c>
      <c r="T10" s="9">
        <f>IF(H10=1,[1]Overview!$C$1*$C10,0)</f>
        <v>200</v>
      </c>
      <c r="U10" s="9">
        <f>IF(I10=1,[1]Overview!$C$1*$C10,0)</f>
        <v>200</v>
      </c>
      <c r="V10" s="9"/>
      <c r="X10" s="2">
        <f>IF(D10=1,$C10,0)</f>
        <v>2</v>
      </c>
      <c r="Y10" s="2">
        <f>IF(E10=1,$C10,0)</f>
        <v>2</v>
      </c>
      <c r="Z10" s="2">
        <f>IF(F10=1,$C10,0)</f>
        <v>2</v>
      </c>
      <c r="AA10" s="2">
        <f>IF(G10=1,$C10,0)</f>
        <v>2</v>
      </c>
      <c r="AB10" s="2">
        <f>IF(H10=1,$C10,0)</f>
        <v>2</v>
      </c>
      <c r="AC10" s="2">
        <f>IF(I10=1,$C10,0)</f>
        <v>2</v>
      </c>
    </row>
    <row r="11" spans="1:29" x14ac:dyDescent="0.3">
      <c r="A11" s="19">
        <v>43164</v>
      </c>
      <c r="B11" s="18" t="s">
        <v>13</v>
      </c>
      <c r="C11" s="20">
        <v>0.5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15">
        <f>SUM(D11:I11)*[1]Overview!$C$1*C11</f>
        <v>300</v>
      </c>
      <c r="P11" s="9">
        <f>IF(D11=1,[1]Overview!$C$1*$C11,0)</f>
        <v>50</v>
      </c>
      <c r="Q11" s="9">
        <f>IF(E11=1,[1]Overview!$C$1*$C11,0)</f>
        <v>50</v>
      </c>
      <c r="R11" s="9">
        <f>IF(F11=1,[1]Overview!$C$1*$C11,0)</f>
        <v>50</v>
      </c>
      <c r="S11" s="9">
        <f>IF(G11=1,[1]Overview!$C$1*$C11,0)</f>
        <v>50</v>
      </c>
      <c r="T11" s="9">
        <f>IF(H11=1,[1]Overview!$C$1*$C11,0)</f>
        <v>50</v>
      </c>
      <c r="U11" s="9">
        <f>IF(I11=1,[1]Overview!$C$1*$C11,0)</f>
        <v>50</v>
      </c>
      <c r="V11" s="9"/>
      <c r="X11" s="2">
        <f>IF(D11=1,$C11,0)</f>
        <v>0.5</v>
      </c>
      <c r="Y11" s="2">
        <f>IF(E11=1,$C11,0)</f>
        <v>0.5</v>
      </c>
      <c r="Z11" s="2">
        <f>IF(F11=1,$C11,0)</f>
        <v>0.5</v>
      </c>
      <c r="AA11" s="2">
        <f>IF(G11=1,$C11,0)</f>
        <v>0.5</v>
      </c>
      <c r="AB11" s="2">
        <f>IF(H11=1,$C11,0)</f>
        <v>0.5</v>
      </c>
      <c r="AC11" s="2">
        <f>IF(I11=1,$C11,0)</f>
        <v>0.5</v>
      </c>
    </row>
    <row r="12" spans="1:29" x14ac:dyDescent="0.3">
      <c r="A12" s="19">
        <v>43165</v>
      </c>
      <c r="B12" s="18" t="s">
        <v>12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15">
        <f>SUM(D12:I12)*[1]Overview!$C$1*C12</f>
        <v>600</v>
      </c>
      <c r="P12" s="9">
        <f>IF(D12=1,[1]Overview!$C$1*$C12,0)</f>
        <v>100</v>
      </c>
      <c r="Q12" s="9">
        <f>IF(E12=1,[1]Overview!$C$1*$C12,0)</f>
        <v>100</v>
      </c>
      <c r="R12" s="9">
        <f>IF(F12=1,[1]Overview!$C$1*$C12,0)</f>
        <v>100</v>
      </c>
      <c r="S12" s="9">
        <f>IF(G12=1,[1]Overview!$C$1*$C12,0)</f>
        <v>100</v>
      </c>
      <c r="T12" s="9">
        <f>IF(H12=1,[1]Overview!$C$1*$C12,0)</f>
        <v>100</v>
      </c>
      <c r="U12" s="9">
        <f>IF(I12=1,[1]Overview!$C$1*$C12,0)</f>
        <v>100</v>
      </c>
      <c r="V12" s="9"/>
      <c r="X12" s="2">
        <f>IF(D12=1,$C12,0)</f>
        <v>1</v>
      </c>
      <c r="Y12" s="2">
        <f>IF(E12=1,$C12,0)</f>
        <v>1</v>
      </c>
      <c r="Z12" s="2">
        <f>IF(F12=1,$C12,0)</f>
        <v>1</v>
      </c>
      <c r="AA12" s="2">
        <f>IF(G12=1,$C12,0)</f>
        <v>1</v>
      </c>
      <c r="AB12" s="2">
        <f>IF(H12=1,$C12,0)</f>
        <v>1</v>
      </c>
      <c r="AC12" s="2">
        <f>IF(I12=1,$C12,0)</f>
        <v>1</v>
      </c>
    </row>
    <row r="13" spans="1:29" x14ac:dyDescent="0.3">
      <c r="A13" s="19">
        <v>43167</v>
      </c>
      <c r="B13" s="18" t="s">
        <v>11</v>
      </c>
      <c r="C13" s="20">
        <v>0.5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15">
        <f>SUM(D13:I13)*[1]Overview!$C$1*C13</f>
        <v>300</v>
      </c>
      <c r="P13" s="9">
        <f>IF(D13=1,[1]Overview!$C$1*$C13,0)</f>
        <v>50</v>
      </c>
      <c r="Q13" s="9">
        <f>IF(E13=1,[1]Overview!$C$1*$C13,0)</f>
        <v>50</v>
      </c>
      <c r="R13" s="9">
        <f>IF(F13=1,[1]Overview!$C$1*$C13,0)</f>
        <v>50</v>
      </c>
      <c r="S13" s="9">
        <f>IF(G13=1,[1]Overview!$C$1*$C13,0)</f>
        <v>50</v>
      </c>
      <c r="T13" s="9">
        <f>IF(H13=1,[1]Overview!$C$1*$C13,0)</f>
        <v>50</v>
      </c>
      <c r="U13" s="9">
        <f>IF(I13=1,[1]Overview!$C$1*$C13,0)</f>
        <v>50</v>
      </c>
      <c r="V13" s="9"/>
      <c r="X13" s="2">
        <f>IF(D13=1,$C13,0)</f>
        <v>0.5</v>
      </c>
      <c r="Y13" s="2">
        <f>IF(E13=1,$C13,0)</f>
        <v>0.5</v>
      </c>
      <c r="Z13" s="2">
        <f>IF(F13=1,$C13,0)</f>
        <v>0.5</v>
      </c>
      <c r="AA13" s="2">
        <f>IF(G13=1,$C13,0)</f>
        <v>0.5</v>
      </c>
      <c r="AB13" s="2">
        <f>IF(H13=1,$C13,0)</f>
        <v>0.5</v>
      </c>
      <c r="AC13" s="2">
        <f>IF(I13=1,$C13,0)</f>
        <v>0.5</v>
      </c>
    </row>
    <row r="14" spans="1:29" x14ac:dyDescent="0.3">
      <c r="A14" s="19">
        <v>43179</v>
      </c>
      <c r="B14" s="18" t="s">
        <v>10</v>
      </c>
      <c r="C14" s="20">
        <v>2</v>
      </c>
      <c r="D14" s="21">
        <v>1</v>
      </c>
      <c r="E14" s="21"/>
      <c r="F14" s="21">
        <v>1</v>
      </c>
      <c r="G14" s="21">
        <v>1</v>
      </c>
      <c r="H14" s="21">
        <v>1</v>
      </c>
      <c r="I14" s="21">
        <v>1</v>
      </c>
      <c r="J14" s="15">
        <f>SUM(D14:I14)*[1]Overview!$C$1*C14</f>
        <v>1000</v>
      </c>
      <c r="P14" s="9">
        <f>IF(D14=1,[1]Overview!$C$1*$C14,0)</f>
        <v>200</v>
      </c>
      <c r="Q14" s="9">
        <f>IF(E14=1,[1]Overview!$C$1*$C14,0)</f>
        <v>0</v>
      </c>
      <c r="R14" s="9">
        <f>IF(F14=1,[1]Overview!$C$1*$C14,0)</f>
        <v>200</v>
      </c>
      <c r="S14" s="9">
        <f>IF(G14=1,[1]Overview!$C$1*$C14,0)</f>
        <v>200</v>
      </c>
      <c r="T14" s="9">
        <f>IF(H14=1,[1]Overview!$C$1*$C14,0)</f>
        <v>200</v>
      </c>
      <c r="U14" s="9">
        <f>IF(I14=1,[1]Overview!$C$1*$C14,0)</f>
        <v>200</v>
      </c>
      <c r="V14" s="9"/>
      <c r="X14" s="2">
        <f>IF(D14=1,$C14,0)</f>
        <v>2</v>
      </c>
      <c r="Y14" s="2">
        <f>IF(E14=1,$C14,0)</f>
        <v>0</v>
      </c>
      <c r="Z14" s="2">
        <f>IF(F14=1,$C14,0)</f>
        <v>2</v>
      </c>
      <c r="AA14" s="2">
        <f>IF(G14=1,$C14,0)</f>
        <v>2</v>
      </c>
      <c r="AB14" s="2">
        <f>IF(H14=1,$C14,0)</f>
        <v>2</v>
      </c>
      <c r="AC14" s="2">
        <f>IF(I14=1,$C14,0)</f>
        <v>2</v>
      </c>
    </row>
    <row r="15" spans="1:29" x14ac:dyDescent="0.3">
      <c r="A15" s="19">
        <v>43186</v>
      </c>
      <c r="B15" s="18" t="s">
        <v>9</v>
      </c>
      <c r="C15" s="20">
        <v>0.5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5">
        <f>SUM(D15:I15)*[1]Overview!$C$1*C15</f>
        <v>300</v>
      </c>
      <c r="P15" s="9">
        <f>IF(D15=1,[1]Overview!$C$1*$C15,0)</f>
        <v>50</v>
      </c>
      <c r="Q15" s="9">
        <f>IF(E15=1,[1]Overview!$C$1*$C15,0)</f>
        <v>50</v>
      </c>
      <c r="R15" s="9">
        <f>IF(F15=1,[1]Overview!$C$1*$C15,0)</f>
        <v>50</v>
      </c>
      <c r="S15" s="9">
        <f>IF(G15=1,[1]Overview!$C$1*$C15,0)</f>
        <v>50</v>
      </c>
      <c r="T15" s="9">
        <f>IF(H15=1,[1]Overview!$C$1*$C15,0)</f>
        <v>50</v>
      </c>
      <c r="U15" s="9">
        <f>IF(I15=1,[1]Overview!$C$1*$C15,0)</f>
        <v>50</v>
      </c>
      <c r="V15" s="9"/>
      <c r="X15" s="2">
        <f>IF(D15=1,$C15,0)</f>
        <v>0.5</v>
      </c>
      <c r="Y15" s="2">
        <f>IF(E15=1,$C15,0)</f>
        <v>0.5</v>
      </c>
      <c r="Z15" s="2">
        <f>IF(F15=1,$C15,0)</f>
        <v>0.5</v>
      </c>
      <c r="AA15" s="2">
        <f>IF(G15=1,$C15,0)</f>
        <v>0.5</v>
      </c>
      <c r="AB15" s="2">
        <f>IF(H15=1,$C15,0)</f>
        <v>0.5</v>
      </c>
      <c r="AC15" s="2">
        <f>IF(I15=1,$C15,0)</f>
        <v>0.5</v>
      </c>
    </row>
    <row r="16" spans="1:29" x14ac:dyDescent="0.3">
      <c r="A16" s="19"/>
      <c r="B16" s="18"/>
      <c r="C16" s="20"/>
      <c r="D16" s="16"/>
      <c r="E16" s="16"/>
      <c r="F16" s="16"/>
      <c r="G16" s="16"/>
      <c r="H16" s="16"/>
      <c r="I16" s="16"/>
      <c r="J16" s="15">
        <f>SUM(D16:I16)*[1]Overview!$C$1*C16</f>
        <v>0</v>
      </c>
      <c r="P16" s="9">
        <f>IF(D16=1,[1]Overview!$C$1*$C16,0)</f>
        <v>0</v>
      </c>
      <c r="Q16" s="9">
        <f>IF(E16=1,[1]Overview!$C$1*$C16,0)</f>
        <v>0</v>
      </c>
      <c r="R16" s="9">
        <f>IF(F16=1,[1]Overview!$C$1*$C16,0)</f>
        <v>0</v>
      </c>
      <c r="S16" s="9">
        <f>IF(G16=1,[1]Overview!$C$1*$C16,0)</f>
        <v>0</v>
      </c>
      <c r="T16" s="9">
        <f>IF(H16=1,[1]Overview!$C$1*$C16,0)</f>
        <v>0</v>
      </c>
      <c r="U16" s="9">
        <f>IF(I16=1,[1]Overview!$C$1*$C16,0)</f>
        <v>0</v>
      </c>
      <c r="V16" s="9"/>
      <c r="X16" s="2">
        <f>IF(D16=1,$C16,0)</f>
        <v>0</v>
      </c>
      <c r="Y16" s="2">
        <f>IF(E16=1,$C16,0)</f>
        <v>0</v>
      </c>
      <c r="Z16" s="2">
        <f>IF(F16=1,$C16,0)</f>
        <v>0</v>
      </c>
      <c r="AA16" s="2">
        <f>IF(G16=1,$C16,0)</f>
        <v>0</v>
      </c>
      <c r="AB16" s="2">
        <f>IF(H16=1,$C16,0)</f>
        <v>0</v>
      </c>
      <c r="AC16" s="2">
        <f>IF(I16=1,$C16,0)</f>
        <v>0</v>
      </c>
    </row>
    <row r="17" spans="1:30" x14ac:dyDescent="0.3">
      <c r="A17" s="19"/>
      <c r="B17" s="18"/>
      <c r="C17" s="20"/>
      <c r="D17" s="16"/>
      <c r="E17" s="16"/>
      <c r="F17" s="16"/>
      <c r="G17" s="16"/>
      <c r="H17" s="16"/>
      <c r="I17" s="16"/>
      <c r="J17" s="15">
        <f>SUM(D17:I17)*[1]Overview!$C$1*C17</f>
        <v>0</v>
      </c>
      <c r="P17" s="9">
        <f>IF(D17=1,[1]Overview!$C$1*$C17,0)</f>
        <v>0</v>
      </c>
      <c r="Q17" s="9">
        <f>IF(E17=1,[1]Overview!$C$1*$C17,0)</f>
        <v>0</v>
      </c>
      <c r="R17" s="9">
        <f>IF(F17=1,[1]Overview!$C$1*$C17,0)</f>
        <v>0</v>
      </c>
      <c r="S17" s="9">
        <f>IF(G17=1,[1]Overview!$C$1*$C17,0)</f>
        <v>0</v>
      </c>
      <c r="T17" s="9">
        <f>IF(H17=1,[1]Overview!$C$1*$C17,0)</f>
        <v>0</v>
      </c>
      <c r="U17" s="9">
        <f>IF(I17=1,[1]Overview!$C$1*$C17,0)</f>
        <v>0</v>
      </c>
      <c r="V17" s="9"/>
      <c r="X17" s="2">
        <f>IF(D17=1,$C17,0)</f>
        <v>0</v>
      </c>
      <c r="Y17" s="2">
        <f>IF(E17=1,$C17,0)</f>
        <v>0</v>
      </c>
      <c r="Z17" s="2">
        <f>IF(F17=1,$C17,0)</f>
        <v>0</v>
      </c>
      <c r="AA17" s="2">
        <f>IF(G17=1,$C17,0)</f>
        <v>0</v>
      </c>
      <c r="AB17" s="2">
        <f>IF(H17=1,$C17,0)</f>
        <v>0</v>
      </c>
      <c r="AC17" s="2">
        <f>IF(I17=1,$C17,0)</f>
        <v>0</v>
      </c>
    </row>
    <row r="18" spans="1:30" x14ac:dyDescent="0.3">
      <c r="A18" s="19"/>
      <c r="B18" s="18"/>
      <c r="C18" s="20"/>
      <c r="D18" s="16"/>
      <c r="E18" s="16"/>
      <c r="F18" s="16"/>
      <c r="G18" s="16"/>
      <c r="H18" s="16"/>
      <c r="I18" s="16"/>
      <c r="J18" s="15">
        <f>SUM(D18:I18)*[1]Overview!$C$1*C18</f>
        <v>0</v>
      </c>
      <c r="P18" s="9">
        <f>IF(D18=1,[1]Overview!$C$1*$C18,0)</f>
        <v>0</v>
      </c>
      <c r="Q18" s="9">
        <f>IF(E18=1,[1]Overview!$C$1*$C18,0)</f>
        <v>0</v>
      </c>
      <c r="R18" s="9">
        <f>IF(F18=1,[1]Overview!$C$1*$C18,0)</f>
        <v>0</v>
      </c>
      <c r="S18" s="9">
        <f>IF(G18=1,[1]Overview!$C$1*$C18,0)</f>
        <v>0</v>
      </c>
      <c r="T18" s="9">
        <f>IF(H18=1,[1]Overview!$C$1*$C18,0)</f>
        <v>0</v>
      </c>
      <c r="U18" s="9">
        <f>IF(I18=1,[1]Overview!$C$1*$C18,0)</f>
        <v>0</v>
      </c>
      <c r="V18" s="9"/>
      <c r="X18" s="2">
        <f>IF(D18=1,$C18,0)</f>
        <v>0</v>
      </c>
      <c r="Y18" s="2">
        <f>IF(E18=1,$C18,0)</f>
        <v>0</v>
      </c>
      <c r="Z18" s="2">
        <f>IF(F18=1,$C18,0)</f>
        <v>0</v>
      </c>
      <c r="AA18" s="2">
        <f>IF(G18=1,$C18,0)</f>
        <v>0</v>
      </c>
      <c r="AB18" s="2">
        <f>IF(H18=1,$C18,0)</f>
        <v>0</v>
      </c>
      <c r="AC18" s="2">
        <f>IF(I18=1,$C18,0)</f>
        <v>0</v>
      </c>
    </row>
    <row r="19" spans="1:30" x14ac:dyDescent="0.3">
      <c r="A19" s="19"/>
      <c r="B19" s="18"/>
      <c r="C19" s="20"/>
      <c r="D19" s="16"/>
      <c r="E19" s="16"/>
      <c r="F19" s="16"/>
      <c r="G19" s="16"/>
      <c r="H19" s="16"/>
      <c r="I19" s="16"/>
      <c r="J19" s="15">
        <f>SUM(D19:I19)*[1]Overview!$C$1*C19</f>
        <v>0</v>
      </c>
      <c r="P19" s="9">
        <f>IF(D19=1,[1]Overview!$C$1*$C19,0)</f>
        <v>0</v>
      </c>
      <c r="Q19" s="9">
        <f>IF(E19=1,[1]Overview!$C$1*$C19,0)</f>
        <v>0</v>
      </c>
      <c r="R19" s="9">
        <f>IF(F19=1,[1]Overview!$C$1*$C19,0)</f>
        <v>0</v>
      </c>
      <c r="S19" s="9">
        <f>IF(G19=1,[1]Overview!$C$1*$C19,0)</f>
        <v>0</v>
      </c>
      <c r="T19" s="9">
        <f>IF(H19=1,[1]Overview!$C$1*$C19,0)</f>
        <v>0</v>
      </c>
      <c r="U19" s="9">
        <f>IF(I19=1,[1]Overview!$C$1*$C19,0)</f>
        <v>0</v>
      </c>
      <c r="V19" s="9"/>
      <c r="X19" s="2">
        <f>IF(D19=1,$C19,0)</f>
        <v>0</v>
      </c>
      <c r="Y19" s="2">
        <f>IF(E19=1,$C19,0)</f>
        <v>0</v>
      </c>
      <c r="Z19" s="2">
        <f>IF(F19=1,$C19,0)</f>
        <v>0</v>
      </c>
      <c r="AA19" s="2">
        <f>IF(G19=1,$C19,0)</f>
        <v>0</v>
      </c>
      <c r="AB19" s="2">
        <f>IF(H19=1,$C19,0)</f>
        <v>0</v>
      </c>
      <c r="AC19" s="2">
        <f>IF(I19=1,$C19,0)</f>
        <v>0</v>
      </c>
    </row>
    <row r="20" spans="1:30" x14ac:dyDescent="0.3">
      <c r="A20" s="19"/>
      <c r="B20" s="18"/>
      <c r="C20" s="20"/>
      <c r="D20" s="16"/>
      <c r="E20" s="16"/>
      <c r="F20" s="16"/>
      <c r="G20" s="16"/>
      <c r="H20" s="16"/>
      <c r="I20" s="16"/>
      <c r="J20" s="15">
        <f>SUM(D20:I20)*[1]Overview!$C$1*C20</f>
        <v>0</v>
      </c>
      <c r="P20" s="9">
        <f>IF(D20=1,[1]Overview!$C$1*$C20,0)</f>
        <v>0</v>
      </c>
      <c r="Q20" s="9">
        <f>IF(E20=1,[1]Overview!$C$1*$C20,0)</f>
        <v>0</v>
      </c>
      <c r="R20" s="9">
        <f>IF(F20=1,[1]Overview!$C$1*$C20,0)</f>
        <v>0</v>
      </c>
      <c r="S20" s="9">
        <f>IF(G20=1,[1]Overview!$C$1*$C20,0)</f>
        <v>0</v>
      </c>
      <c r="T20" s="9">
        <f>IF(H20=1,[1]Overview!$C$1*$C20,0)</f>
        <v>0</v>
      </c>
      <c r="U20" s="9">
        <f>IF(I20=1,[1]Overview!$C$1*$C20,0)</f>
        <v>0</v>
      </c>
      <c r="V20" s="9"/>
      <c r="X20" s="2">
        <f>IF(D20=1,$C20,0)</f>
        <v>0</v>
      </c>
      <c r="Y20" s="2">
        <f>IF(E20=1,$C20,0)</f>
        <v>0</v>
      </c>
      <c r="Z20" s="2">
        <f>IF(F20=1,$C20,0)</f>
        <v>0</v>
      </c>
      <c r="AA20" s="2">
        <f>IF(G20=1,$C20,0)</f>
        <v>0</v>
      </c>
      <c r="AB20" s="2">
        <f>IF(H20=1,$C20,0)</f>
        <v>0</v>
      </c>
      <c r="AC20" s="2">
        <f>IF(I20=1,$C20,0)</f>
        <v>0</v>
      </c>
    </row>
    <row r="21" spans="1:30" x14ac:dyDescent="0.3">
      <c r="A21" s="19"/>
      <c r="B21" s="18"/>
      <c r="C21" s="20"/>
      <c r="D21" s="16"/>
      <c r="E21" s="16"/>
      <c r="F21" s="16"/>
      <c r="G21" s="16"/>
      <c r="H21" s="16"/>
      <c r="I21" s="16"/>
      <c r="J21" s="15">
        <f>SUM(D21:I21)*[1]Overview!$C$1*C21</f>
        <v>0</v>
      </c>
      <c r="P21" s="9">
        <f>IF(D21=1,[1]Overview!$C$1*$C21,0)</f>
        <v>0</v>
      </c>
      <c r="Q21" s="9">
        <f>IF(E21=1,[1]Overview!$C$1*$C21,0)</f>
        <v>0</v>
      </c>
      <c r="R21" s="9">
        <f>IF(F21=1,[1]Overview!$C$1*$C21,0)</f>
        <v>0</v>
      </c>
      <c r="S21" s="9">
        <f>IF(G21=1,[1]Overview!$C$1*$C21,0)</f>
        <v>0</v>
      </c>
      <c r="T21" s="9">
        <f>IF(H21=1,[1]Overview!$C$1*$C21,0)</f>
        <v>0</v>
      </c>
      <c r="U21" s="9">
        <f>IF(I21=1,[1]Overview!$C$1*$C21,0)</f>
        <v>0</v>
      </c>
      <c r="V21" s="9"/>
      <c r="X21" s="2">
        <f>IF(D21=1,$C21,0)</f>
        <v>0</v>
      </c>
      <c r="Y21" s="2">
        <f>IF(E21=1,$C21,0)</f>
        <v>0</v>
      </c>
      <c r="Z21" s="2">
        <f>IF(F21=1,$C21,0)</f>
        <v>0</v>
      </c>
      <c r="AA21" s="2">
        <f>IF(G21=1,$C21,0)</f>
        <v>0</v>
      </c>
      <c r="AB21" s="2">
        <f>IF(H21=1,$C21,0)</f>
        <v>0</v>
      </c>
      <c r="AC21" s="2">
        <f>IF(I21=1,$C21,0)</f>
        <v>0</v>
      </c>
    </row>
    <row r="22" spans="1:30" x14ac:dyDescent="0.3">
      <c r="A22" s="19"/>
      <c r="B22" s="18"/>
      <c r="C22" s="20"/>
      <c r="D22" s="16"/>
      <c r="E22" s="16"/>
      <c r="F22" s="16"/>
      <c r="G22" s="16"/>
      <c r="H22" s="16"/>
      <c r="I22" s="16"/>
      <c r="J22" s="15">
        <f>SUM(D22:I22)*[1]Overview!$C$1*C22</f>
        <v>0</v>
      </c>
      <c r="P22" s="9">
        <f>IF(D22=1,[1]Overview!$C$1*$C22,0)</f>
        <v>0</v>
      </c>
      <c r="Q22" s="9">
        <f>IF(E22=1,[1]Overview!$C$1*$C22,0)</f>
        <v>0</v>
      </c>
      <c r="R22" s="9">
        <f>IF(F22=1,[1]Overview!$C$1*$C22,0)</f>
        <v>0</v>
      </c>
      <c r="S22" s="9">
        <f>IF(G22=1,[1]Overview!$C$1*$C22,0)</f>
        <v>0</v>
      </c>
      <c r="T22" s="9">
        <f>IF(H22=1,[1]Overview!$C$1*$C22,0)</f>
        <v>0</v>
      </c>
      <c r="U22" s="9">
        <f>IF(I22=1,[1]Overview!$C$1*$C22,0)</f>
        <v>0</v>
      </c>
      <c r="V22" s="9"/>
      <c r="X22" s="2">
        <f>IF(D22=1,$C22,0)</f>
        <v>0</v>
      </c>
      <c r="Y22" s="2">
        <f>IF(E22=1,$C22,0)</f>
        <v>0</v>
      </c>
      <c r="Z22" s="2">
        <f>IF(F22=1,$C22,0)</f>
        <v>0</v>
      </c>
      <c r="AA22" s="2">
        <f>IF(G22=1,$C22,0)</f>
        <v>0</v>
      </c>
      <c r="AB22" s="2">
        <f>IF(H22=1,$C22,0)</f>
        <v>0</v>
      </c>
      <c r="AC22" s="2">
        <f>IF(I22=1,$C22,0)</f>
        <v>0</v>
      </c>
    </row>
    <row r="23" spans="1:30" x14ac:dyDescent="0.3">
      <c r="A23" s="19"/>
      <c r="B23" s="18"/>
      <c r="C23" s="20"/>
      <c r="D23" s="16"/>
      <c r="E23" s="16"/>
      <c r="F23" s="16"/>
      <c r="G23" s="16"/>
      <c r="H23" s="16"/>
      <c r="I23" s="16"/>
      <c r="J23" s="15">
        <f>SUM(D23:I23)*[1]Overview!$C$1*C23</f>
        <v>0</v>
      </c>
      <c r="P23" s="9">
        <f>IF(D23=1,[1]Overview!$C$1*$C23,0)</f>
        <v>0</v>
      </c>
      <c r="Q23" s="9">
        <f>IF(E23=1,[1]Overview!$C$1*$C23,0)</f>
        <v>0</v>
      </c>
      <c r="R23" s="9">
        <f>IF(F23=1,[1]Overview!$C$1*$C23,0)</f>
        <v>0</v>
      </c>
      <c r="S23" s="9">
        <f>IF(G23=1,[1]Overview!$C$1*$C23,0)</f>
        <v>0</v>
      </c>
      <c r="T23" s="9">
        <f>IF(H23=1,[1]Overview!$C$1*$C23,0)</f>
        <v>0</v>
      </c>
      <c r="U23" s="9">
        <f>IF(I23=1,[1]Overview!$C$1*$C23,0)</f>
        <v>0</v>
      </c>
      <c r="V23" s="9"/>
      <c r="X23" s="2">
        <f>IF(D23=1,$C23,0)</f>
        <v>0</v>
      </c>
      <c r="Y23" s="2">
        <f>IF(E23=1,$C23,0)</f>
        <v>0</v>
      </c>
      <c r="Z23" s="2">
        <f>IF(F23=1,$C23,0)</f>
        <v>0</v>
      </c>
      <c r="AA23" s="2">
        <f>IF(G23=1,$C23,0)</f>
        <v>0</v>
      </c>
      <c r="AB23" s="2">
        <f>IF(H23=1,$C23,0)</f>
        <v>0</v>
      </c>
      <c r="AC23" s="2">
        <f>IF(I23=1,$C23,0)</f>
        <v>0</v>
      </c>
    </row>
    <row r="24" spans="1:30" ht="15" thickBot="1" x14ac:dyDescent="0.35">
      <c r="A24" s="19"/>
      <c r="B24" s="18"/>
      <c r="C24" s="17"/>
      <c r="D24" s="16"/>
      <c r="E24" s="16"/>
      <c r="F24" s="16"/>
      <c r="G24" s="16"/>
      <c r="H24" s="16"/>
      <c r="I24" s="16"/>
      <c r="J24" s="15">
        <f>SUM(D24:I24)*[1]Overview!$C$1*C24</f>
        <v>0</v>
      </c>
      <c r="P24" s="9">
        <f>IF(D24=1,[1]Overview!$C$1*$C24,0)</f>
        <v>0</v>
      </c>
      <c r="Q24" s="9">
        <f>IF(E24=1,[1]Overview!$C$1*$C24,0)</f>
        <v>0</v>
      </c>
      <c r="R24" s="9">
        <f>IF(F24=1,[1]Overview!$C$1*$C24,0)</f>
        <v>0</v>
      </c>
      <c r="S24" s="9">
        <f>IF(G24=1,[1]Overview!$C$1*$C24,0)</f>
        <v>0</v>
      </c>
      <c r="T24" s="9">
        <f>IF(H24=1,[1]Overview!$C$1*$C24,0)</f>
        <v>0</v>
      </c>
      <c r="U24" s="9">
        <f>IF(I24=1,[1]Overview!$C$1*$C24,0)</f>
        <v>0</v>
      </c>
      <c r="V24" s="9"/>
      <c r="X24" s="2">
        <f>IF(D24=1,$C24,0)</f>
        <v>0</v>
      </c>
      <c r="Y24" s="2">
        <f>IF(E24=1,$C24,0)</f>
        <v>0</v>
      </c>
      <c r="Z24" s="2">
        <f>IF(F24=1,$C24,0)</f>
        <v>0</v>
      </c>
      <c r="AA24" s="2">
        <f>IF(G24=1,$C24,0)</f>
        <v>0</v>
      </c>
      <c r="AB24" s="2">
        <f>IF(H24=1,$C24,0)</f>
        <v>0</v>
      </c>
      <c r="AC24" s="2">
        <f>IF(I24=1,$C24,0)</f>
        <v>0</v>
      </c>
    </row>
    <row r="25" spans="1:30" ht="15" thickBot="1" x14ac:dyDescent="0.35">
      <c r="A25" s="14"/>
      <c r="B25" s="13" t="s">
        <v>8</v>
      </c>
      <c r="C25" s="12">
        <f>SUM(C3:C24)</f>
        <v>12.25</v>
      </c>
      <c r="D25" s="11">
        <f>X$25</f>
        <v>11.25</v>
      </c>
      <c r="E25" s="11">
        <f>Y$25</f>
        <v>9.5</v>
      </c>
      <c r="F25" s="11">
        <f>Z$25</f>
        <v>12.25</v>
      </c>
      <c r="G25" s="11">
        <f>AA$25</f>
        <v>12.25</v>
      </c>
      <c r="H25" s="11">
        <f>AB$25</f>
        <v>12.25</v>
      </c>
      <c r="I25" s="11">
        <f>AC$25</f>
        <v>12.25</v>
      </c>
      <c r="J25" s="10">
        <f>SUM(J3:J24)</f>
        <v>6975</v>
      </c>
      <c r="O25" s="2" t="s">
        <v>8</v>
      </c>
      <c r="P25" s="9">
        <f>SUM(P3:P24)</f>
        <v>1125</v>
      </c>
      <c r="Q25" s="9">
        <f>SUM(Q3:Q24)</f>
        <v>950</v>
      </c>
      <c r="R25" s="9">
        <f>SUM(R3:R24)</f>
        <v>1225</v>
      </c>
      <c r="S25" s="9">
        <f>SUM(S3:S24)</f>
        <v>1225</v>
      </c>
      <c r="T25" s="9">
        <f>SUM(T3:T24)</f>
        <v>1225</v>
      </c>
      <c r="U25" s="9">
        <f>SUM(U3:U24)</f>
        <v>1225</v>
      </c>
      <c r="V25" s="9">
        <f>SUM(P25:U25)</f>
        <v>6975</v>
      </c>
      <c r="X25" s="2">
        <f>SUM(X3:X24)</f>
        <v>11.25</v>
      </c>
      <c r="Y25" s="2">
        <f>SUM(Y3:Y24)</f>
        <v>9.5</v>
      </c>
      <c r="Z25" s="2">
        <f>SUM(Z3:Z24)</f>
        <v>12.25</v>
      </c>
      <c r="AA25" s="2">
        <f>SUM(AA3:AA24)</f>
        <v>12.25</v>
      </c>
      <c r="AB25" s="2">
        <f>SUM(AB3:AB24)</f>
        <v>12.25</v>
      </c>
      <c r="AC25" s="2">
        <f>SUM(AC3:AC24)</f>
        <v>12.25</v>
      </c>
      <c r="AD25" s="2">
        <f>SUM(X25:AC25)</f>
        <v>69.75</v>
      </c>
    </row>
    <row r="26" spans="1:30" x14ac:dyDescent="0.3">
      <c r="B26" s="8"/>
      <c r="C26" s="7" t="s">
        <v>7</v>
      </c>
      <c r="D26" s="6" t="s">
        <v>6</v>
      </c>
      <c r="E26" s="6" t="s">
        <v>5</v>
      </c>
      <c r="F26" s="6" t="s">
        <v>4</v>
      </c>
      <c r="G26" s="6" t="s">
        <v>3</v>
      </c>
      <c r="H26" s="6" t="s">
        <v>2</v>
      </c>
      <c r="I26" s="6" t="s">
        <v>1</v>
      </c>
      <c r="J26" s="5" t="s">
        <v>0</v>
      </c>
    </row>
  </sheetData>
  <autoFilter ref="A2:J2"/>
  <conditionalFormatting sqref="D3:I24">
    <cfRule type="cellIs" dxfId="1" priority="1" operator="equal">
      <formula>0</formula>
    </cfRule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Meeting Costs</vt:lpstr>
      <vt:lpstr>'Weekly Meeting Costs'!_FilterDatabase_0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</dc:creator>
  <cp:lastModifiedBy>Drei</cp:lastModifiedBy>
  <dcterms:created xsi:type="dcterms:W3CDTF">2018-04-03T03:32:05Z</dcterms:created>
  <dcterms:modified xsi:type="dcterms:W3CDTF">2018-04-03T03:32:22Z</dcterms:modified>
</cp:coreProperties>
</file>