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groups\newFolder\Project Management\"/>
    </mc:Choice>
  </mc:AlternateContent>
  <bookViews>
    <workbookView xWindow="0" yWindow="0" windowWidth="11496" windowHeight="6996" tabRatio="500"/>
  </bookViews>
  <sheets>
    <sheet name="CDR Project Planner" sheetId="7" r:id="rId1"/>
    <sheet name="Andrei Planner" sheetId="9" r:id="rId2"/>
    <sheet name="Bach Planner" sheetId="10" r:id="rId3"/>
    <sheet name="Brandon Planner" sheetId="12" r:id="rId4"/>
    <sheet name="Cody Planner" sheetId="11" r:id="rId5"/>
    <sheet name="Peter Planner" sheetId="13" r:id="rId6"/>
    <sheet name="Zack Planner" sheetId="14" r:id="rId7"/>
    <sheet name="PDR Project Planner" sheetId="5" r:id="rId8"/>
    <sheet name="Sheet1" sheetId="6" r:id="rId9"/>
  </sheets>
  <definedNames>
    <definedName name="Actual" localSheetId="1">('Andrei Planner'!PeriodInActual*('Andrei Planner'!$F1&gt;0))*'Andrei Planner'!PeriodInPlan</definedName>
    <definedName name="Actual" localSheetId="2">('Bach Planner'!PeriodInActual*('Bach Planner'!$F1&gt;0))*'Bach Planner'!PeriodInPlan</definedName>
    <definedName name="Actual" localSheetId="3">('Brandon Planner'!PeriodInActual*('Brandon Planner'!$F1&gt;0))*'Brandon Planner'!PeriodInPlan</definedName>
    <definedName name="Actual" localSheetId="0">('CDR Project Planner'!PeriodInActual*('CDR Project Planner'!$F1&gt;0))*'CDR Project Planner'!PeriodInPlan</definedName>
    <definedName name="Actual" localSheetId="4">('Cody Planner'!PeriodInActual*('Cody Planner'!$F1&gt;0))*'Cody Planner'!PeriodInPlan</definedName>
    <definedName name="Actual" localSheetId="5">('Peter Planner'!PeriodInActual*('Peter Planner'!$F1&gt;0))*'Peter Planner'!PeriodInPlan</definedName>
    <definedName name="Actual" localSheetId="6">('Zack Planner'!PeriodInActual*('Zack Planner'!$F1&gt;0))*'Zack Planner'!PeriodInPlan</definedName>
    <definedName name="Actual">(PeriodInActual*('PDR Project Planner'!$F1&gt;0))*PeriodInPlan</definedName>
    <definedName name="ActualBeyond" localSheetId="1">'Andrei Planner'!PeriodInActual*('Andrei Planner'!$F1&gt;0)</definedName>
    <definedName name="ActualBeyond" localSheetId="2">'Bach Planner'!PeriodInActual*('Bach Planner'!$F1&gt;0)</definedName>
    <definedName name="ActualBeyond" localSheetId="3">'Brandon Planner'!PeriodInActual*('Brandon Planner'!$F1&gt;0)</definedName>
    <definedName name="ActualBeyond" localSheetId="0">'CDR Project Planner'!PeriodInActual*('CDR Project Planner'!$F1&gt;0)</definedName>
    <definedName name="ActualBeyond" localSheetId="4">'Cody Planner'!PeriodInActual*('Cody Planner'!$F1&gt;0)</definedName>
    <definedName name="ActualBeyond" localSheetId="5">'Peter Planner'!PeriodInActual*('Peter Planner'!$F1&gt;0)</definedName>
    <definedName name="ActualBeyond" localSheetId="6">'Zack Planner'!PeriodInActual*('Zack Planner'!$F1&gt;0)</definedName>
    <definedName name="ActualBeyond">PeriodInActual*('PDR Project Planner'!$F1&gt;0)</definedName>
    <definedName name="PercentComplete" localSheetId="1">'Andrei Planner'!PercentCompleteBeyond*'Andrei Planner'!PeriodInPlan</definedName>
    <definedName name="PercentComplete" localSheetId="2">'Bach Planner'!PercentCompleteBeyond*'Bach Planner'!PeriodInPlan</definedName>
    <definedName name="PercentComplete" localSheetId="3">'Brandon Planner'!PercentCompleteBeyond*'Brandon Planner'!PeriodInPlan</definedName>
    <definedName name="PercentComplete" localSheetId="0">'CDR Project Planner'!PercentCompleteBeyond*'CDR Project Planner'!PeriodInPlan</definedName>
    <definedName name="PercentComplete" localSheetId="4">'Cody Planner'!PercentCompleteBeyond*'Cody Planner'!PeriodInPlan</definedName>
    <definedName name="PercentComplete" localSheetId="5">'Peter Planner'!PercentCompleteBeyond*'Peter Planner'!PeriodInPlan</definedName>
    <definedName name="PercentComplete" localSheetId="6">'Zack Planner'!PercentCompleteBeyond*'Zack Planner'!PeriodInPlan</definedName>
    <definedName name="PercentComplete">PercentCompleteBeyond*PeriodInPlan</definedName>
    <definedName name="PercentCompleteBeyond" localSheetId="1">('Andrei Planner'!A$4=MEDIAN('Andrei Planner'!A$4,'Andrei Planner'!$F1,'Andrei Planner'!$F1+'Andrei Planner'!$G1)*('Andrei Planner'!$F1&gt;0))*(('Andrei Planner'!A$4&lt;(INT('Andrei Planner'!$F1+'Andrei Planner'!$G1*'Andrei Planner'!$H1)))+('Andrei Planner'!A$4='Andrei Planner'!$F1))*('Andrei Planner'!$H1&gt;0)</definedName>
    <definedName name="PercentCompleteBeyond" localSheetId="2">('Bach Planner'!A$4=MEDIAN('Bach Planner'!A$4,'Bach Planner'!$F1,'Bach Planner'!$F1+'Bach Planner'!$G1)*('Bach Planner'!$F1&gt;0))*(('Bach Planner'!A$4&lt;(INT('Bach Planner'!$F1+'Bach Planner'!$G1*'Bach Planner'!$H1)))+('Bach Planner'!A$4='Bach Planner'!$F1))*('Bach Planner'!$H1&gt;0)</definedName>
    <definedName name="PercentCompleteBeyond" localSheetId="3">('Brandon Planner'!A$4=MEDIAN('Brandon Planner'!A$4,'Brandon Planner'!$F1,'Brandon Planner'!$F1+'Brandon Planner'!$G1)*('Brandon Planner'!$F1&gt;0))*(('Brandon Planner'!A$4&lt;(INT('Brandon Planner'!$F1+'Brandon Planner'!$G1*'Brandon Planner'!$H1)))+('Brandon Planner'!A$4='Brandon Planner'!$F1))*('Brandon Planner'!$H1&gt;0)</definedName>
    <definedName name="PercentCompleteBeyond" localSheetId="0">('CDR Project Planner'!A$4=MEDIAN('CDR Project Planner'!A$4,'CDR Project Planner'!$F1,'CDR Project Planner'!$F1+'CDR Project Planner'!$G1)*('CDR Project Planner'!$F1&gt;0))*(('CDR Project Planner'!A$4&lt;(INT('CDR Project Planner'!$F1+'CDR Project Planner'!$G1*'CDR Project Planner'!$H1)))+('CDR Project Planner'!A$4='CDR Project Planner'!$F1))*('CDR Project Planner'!$H1&gt;0)</definedName>
    <definedName name="PercentCompleteBeyond" localSheetId="4">('Cody Planner'!A$4=MEDIAN('Cody Planner'!A$4,'Cody Planner'!$F1,'Cody Planner'!$F1+'Cody Planner'!$G1)*('Cody Planner'!$F1&gt;0))*(('Cody Planner'!A$4&lt;(INT('Cody Planner'!$F1+'Cody Planner'!$G1*'Cody Planner'!$H1)))+('Cody Planner'!A$4='Cody Planner'!$F1))*('Cody Planner'!$H1&gt;0)</definedName>
    <definedName name="PercentCompleteBeyond" localSheetId="5">('Peter Planner'!A$4=MEDIAN('Peter Planner'!A$4,'Peter Planner'!$F1,'Peter Planner'!$F1+'Peter Planner'!$G1)*('Peter Planner'!$F1&gt;0))*(('Peter Planner'!A$4&lt;(INT('Peter Planner'!$F1+'Peter Planner'!$G1*'Peter Planner'!$H1)))+('Peter Planner'!A$4='Peter Planner'!$F1))*('Peter Planner'!$H1&gt;0)</definedName>
    <definedName name="PercentCompleteBeyond" localSheetId="6">('Zack Planner'!A$4=MEDIAN('Zack Planner'!A$4,'Zack Planner'!$F1,'Zack Planner'!$F1+'Zack Planner'!$G1)*('Zack Planner'!$F1&gt;0))*(('Zack Planner'!A$4&lt;(INT('Zack Planner'!$F1+'Zack Planner'!$G1*'Zack Planner'!$H1)))+('Zack Planner'!A$4='Zack Planner'!$F1))*('Zack Planner'!$H1&gt;0)</definedName>
    <definedName name="PercentCompleteBeyond">('PDR Project Planner'!A$4=MEDIAN('PDR Project Planner'!A$4,'PDR Project Planner'!$F1,'PDR Project Planner'!$F1+'PDR Project Planner'!$G1)*('PDR Project Planner'!$F1&gt;0))*(('PDR Project Planner'!A$4&lt;(INT('PDR Project Planner'!$F1+'PDR Project Planner'!$G1*'PDR Project Planner'!$H1)))+('PDR Project Planner'!A$4='PDR Project Planner'!$F1))*('PDR Project Planner'!$H1&gt;0)</definedName>
    <definedName name="period_selected" localSheetId="1">'Andrei Planner'!$I$2</definedName>
    <definedName name="period_selected" localSheetId="2">'Bach Planner'!$I$2</definedName>
    <definedName name="period_selected" localSheetId="3">'Brandon Planner'!$I$2</definedName>
    <definedName name="period_selected" localSheetId="0">'CDR Project Planner'!$I$2</definedName>
    <definedName name="period_selected" localSheetId="4">'Cody Planner'!$I$2</definedName>
    <definedName name="period_selected" localSheetId="5">'Peter Planner'!$I$2</definedName>
    <definedName name="period_selected" localSheetId="6">'Zack Planner'!$I$2</definedName>
    <definedName name="period_selected">'PDR Project Planner'!$I$2</definedName>
    <definedName name="PeriodInActual" localSheetId="1">'Andrei Planner'!A$4=MEDIAN('Andrei Planner'!A$4,'Andrei Planner'!$F1,'Andrei Planner'!$F1+'Andrei Planner'!$G1-1)</definedName>
    <definedName name="PeriodInActual" localSheetId="2">'Bach Planner'!A$4=MEDIAN('Bach Planner'!A$4,'Bach Planner'!$F1,'Bach Planner'!$F1+'Bach Planner'!$G1-1)</definedName>
    <definedName name="PeriodInActual" localSheetId="3">'Brandon Planner'!A$4=MEDIAN('Brandon Planner'!A$4,'Brandon Planner'!$F1,'Brandon Planner'!$F1+'Brandon Planner'!$G1-1)</definedName>
    <definedName name="PeriodInActual" localSheetId="0">'CDR Project Planner'!A$4=MEDIAN('CDR Project Planner'!A$4,'CDR Project Planner'!$F1,'CDR Project Planner'!$F1+'CDR Project Planner'!$G1-1)</definedName>
    <definedName name="PeriodInActual" localSheetId="4">'Cody Planner'!A$4=MEDIAN('Cody Planner'!A$4,'Cody Planner'!$F1,'Cody Planner'!$F1+'Cody Planner'!$G1-1)</definedName>
    <definedName name="PeriodInActual" localSheetId="5">'Peter Planner'!A$4=MEDIAN('Peter Planner'!A$4,'Peter Planner'!$F1,'Peter Planner'!$F1+'Peter Planner'!$G1-1)</definedName>
    <definedName name="PeriodInActual" localSheetId="6">'Zack Planner'!A$4=MEDIAN('Zack Planner'!A$4,'Zack Planner'!$F1,'Zack Planner'!$F1+'Zack Planner'!$G1-1)</definedName>
    <definedName name="PeriodInActual">'PDR Project Planner'!A$4=MEDIAN('PDR Project Planner'!A$4,'PDR Project Planner'!$F1,'PDR Project Planner'!$F1+'PDR Project Planner'!$G1-1)</definedName>
    <definedName name="PeriodInPlan" localSheetId="1">'Andrei Planner'!A$4=MEDIAN('Andrei Planner'!A$4,'Andrei Planner'!$D1,'Andrei Planner'!$D1+'Andrei Planner'!$E1-1)</definedName>
    <definedName name="PeriodInPlan" localSheetId="2">'Bach Planner'!A$4=MEDIAN('Bach Planner'!A$4,'Bach Planner'!$D1,'Bach Planner'!$D1+'Bach Planner'!$E1-1)</definedName>
    <definedName name="PeriodInPlan" localSheetId="3">'Brandon Planner'!A$4=MEDIAN('Brandon Planner'!A$4,'Brandon Planner'!$D1,'Brandon Planner'!$D1+'Brandon Planner'!$E1-1)</definedName>
    <definedName name="PeriodInPlan" localSheetId="0">'CDR Project Planner'!A$4=MEDIAN('CDR Project Planner'!A$4,'CDR Project Planner'!$D1,'CDR Project Planner'!$D1+'CDR Project Planner'!$E1-1)</definedName>
    <definedName name="PeriodInPlan" localSheetId="4">'Cody Planner'!A$4=MEDIAN('Cody Planner'!A$4,'Cody Planner'!$D1,'Cody Planner'!$D1+'Cody Planner'!$E1-1)</definedName>
    <definedName name="PeriodInPlan" localSheetId="5">'Peter Planner'!A$4=MEDIAN('Peter Planner'!A$4,'Peter Planner'!$D1,'Peter Planner'!$D1+'Peter Planner'!$E1-1)</definedName>
    <definedName name="PeriodInPlan" localSheetId="6">'Zack Planner'!A$4=MEDIAN('Zack Planner'!A$4,'Zack Planner'!$D1,'Zack Planner'!$D1+'Zack Planner'!$E1-1)</definedName>
    <definedName name="PeriodInPlan">'PDR Project Planner'!A$4=MEDIAN('PDR Project Planner'!A$4,'PDR Project Planner'!$D1,'PDR Project Planner'!$D1+'PDR Project Planner'!$E1-1)</definedName>
    <definedName name="Plan" localSheetId="1">'Andrei Planner'!PeriodInPlan*('Andrei Planner'!$D1&gt;0)</definedName>
    <definedName name="Plan" localSheetId="2">'Bach Planner'!PeriodInPlan*('Bach Planner'!$D1&gt;0)</definedName>
    <definedName name="Plan" localSheetId="3">'Brandon Planner'!PeriodInPlan*('Brandon Planner'!$D1&gt;0)</definedName>
    <definedName name="Plan" localSheetId="0">'CDR Project Planner'!PeriodInPlan*('CDR Project Planner'!$D1&gt;0)</definedName>
    <definedName name="Plan" localSheetId="4">'Cody Planner'!PeriodInPlan*('Cody Planner'!$D1&gt;0)</definedName>
    <definedName name="Plan" localSheetId="5">'Peter Planner'!PeriodInPlan*('Peter Planner'!$D1&gt;0)</definedName>
    <definedName name="Plan" localSheetId="6">'Zack Planner'!PeriodInPlan*('Zack Planner'!$D1&gt;0)</definedName>
    <definedName name="Plan">PeriodInPlan*('PDR Project Planner'!$D1&gt;0)</definedName>
    <definedName name="_xlnm.Print_Titles" localSheetId="1">'Andrei Planner'!$3:$4</definedName>
    <definedName name="_xlnm.Print_Titles" localSheetId="2">'Bach Planner'!$3:$4</definedName>
    <definedName name="_xlnm.Print_Titles" localSheetId="3">'Brandon Planner'!$3:$4</definedName>
    <definedName name="_xlnm.Print_Titles" localSheetId="0">'CDR Project Planner'!$3:$4</definedName>
    <definedName name="_xlnm.Print_Titles" localSheetId="4">'Cody Planner'!$3:$4</definedName>
    <definedName name="_xlnm.Print_Titles" localSheetId="7">'PDR Project Planner'!$3:$4</definedName>
    <definedName name="_xlnm.Print_Titles" localSheetId="5">'Peter Planner'!$3:$4</definedName>
    <definedName name="_xlnm.Print_Titles" localSheetId="6">'Zack Planner'!$3:$4</definedName>
    <definedName name="TitleRegion..BO60" localSheetId="1">'Andrei Planner'!$B$3:$B$4</definedName>
    <definedName name="TitleRegion..BO60" localSheetId="2">'Bach Planner'!$B$3:$B$4</definedName>
    <definedName name="TitleRegion..BO60" localSheetId="3">'Brandon Planner'!$B$3:$B$4</definedName>
    <definedName name="TitleRegion..BO60" localSheetId="0">'CDR Project Planner'!$B$3:$B$4</definedName>
    <definedName name="TitleRegion..BO60" localSheetId="4">'Cody Planner'!$B$3:$B$4</definedName>
    <definedName name="TitleRegion..BO60" localSheetId="5">'Peter Planner'!$B$3:$B$4</definedName>
    <definedName name="TitleRegion..BO60" localSheetId="6">'Zack Planner'!$B$3:$B$4</definedName>
    <definedName name="TitleRegion..BO60">'PDR Project Planner'!$B$3:$B$4</definedName>
  </definedName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2" l="1"/>
  <c r="C21" i="12"/>
  <c r="D21" i="12"/>
  <c r="E21" i="12"/>
  <c r="F21" i="12"/>
  <c r="G21" i="12"/>
  <c r="H21" i="12"/>
  <c r="B22" i="12"/>
  <c r="C22" i="12"/>
  <c r="D22" i="12"/>
  <c r="E22" i="12"/>
  <c r="F22" i="12"/>
  <c r="G22" i="12"/>
  <c r="H22" i="12"/>
  <c r="B23" i="12"/>
  <c r="C23" i="12"/>
  <c r="D23" i="12"/>
  <c r="E23" i="12"/>
  <c r="F23" i="12"/>
  <c r="G23" i="12"/>
  <c r="H23" i="12"/>
  <c r="B24" i="12"/>
  <c r="C24" i="12"/>
  <c r="D24" i="12"/>
  <c r="E24" i="12"/>
  <c r="F24" i="12"/>
  <c r="G24" i="12"/>
  <c r="H24" i="12"/>
  <c r="B25" i="12"/>
  <c r="C25" i="12"/>
  <c r="D25" i="12"/>
  <c r="E25" i="12"/>
  <c r="F25" i="12"/>
  <c r="G25" i="12"/>
  <c r="H25" i="12"/>
  <c r="B26" i="12"/>
  <c r="C26" i="12"/>
  <c r="D26" i="12"/>
  <c r="E26" i="12"/>
  <c r="F26" i="12"/>
  <c r="G26" i="12"/>
  <c r="H26" i="12"/>
  <c r="B15" i="12"/>
  <c r="C15" i="12"/>
  <c r="D15" i="12"/>
  <c r="E15" i="12"/>
  <c r="F15" i="12"/>
  <c r="G15" i="12"/>
  <c r="H15" i="12"/>
  <c r="B16" i="12"/>
  <c r="C16" i="12"/>
  <c r="B17" i="12"/>
  <c r="C17" i="12"/>
  <c r="D17" i="12"/>
  <c r="E17" i="12"/>
  <c r="F17" i="12"/>
  <c r="G17" i="12"/>
  <c r="H17" i="12"/>
  <c r="B18" i="12"/>
  <c r="C18" i="12"/>
  <c r="D18" i="12"/>
  <c r="E18" i="12"/>
  <c r="F18" i="12"/>
  <c r="G18" i="12"/>
  <c r="H18" i="12"/>
  <c r="B19" i="12"/>
  <c r="C19" i="12"/>
  <c r="D19" i="12"/>
  <c r="E19" i="12"/>
  <c r="F19" i="12"/>
  <c r="G19" i="12"/>
  <c r="H19" i="12"/>
  <c r="B20" i="12"/>
  <c r="C20" i="12"/>
  <c r="D20" i="12"/>
  <c r="E20" i="12"/>
  <c r="F20" i="12"/>
  <c r="G20" i="12"/>
  <c r="H20" i="12"/>
  <c r="C14" i="12"/>
  <c r="D14" i="12"/>
  <c r="E14" i="12"/>
  <c r="F14" i="12"/>
  <c r="G14" i="12"/>
  <c r="H14" i="12"/>
  <c r="B15" i="14"/>
  <c r="C15" i="14"/>
  <c r="D15" i="14"/>
  <c r="E15" i="14"/>
  <c r="F15" i="14"/>
  <c r="G15" i="14"/>
  <c r="H15" i="14"/>
  <c r="B16" i="14"/>
  <c r="C16" i="14"/>
  <c r="D16" i="14"/>
  <c r="E16" i="14"/>
  <c r="F16" i="14"/>
  <c r="G16" i="14"/>
  <c r="H16" i="14"/>
  <c r="B17" i="14"/>
  <c r="C17" i="14"/>
  <c r="D17" i="14"/>
  <c r="E17" i="14"/>
  <c r="F17" i="14"/>
  <c r="G17" i="14"/>
  <c r="H17" i="14"/>
  <c r="B18" i="14"/>
  <c r="C18" i="14"/>
  <c r="D18" i="14"/>
  <c r="E18" i="14"/>
  <c r="F18" i="14"/>
  <c r="G18" i="14"/>
  <c r="H18" i="14"/>
  <c r="B19" i="14"/>
  <c r="C19" i="14"/>
  <c r="D19" i="14"/>
  <c r="E19" i="14"/>
  <c r="F19" i="14"/>
  <c r="G19" i="14"/>
  <c r="H19" i="14"/>
  <c r="B20" i="14"/>
  <c r="C20" i="14"/>
  <c r="D20" i="14"/>
  <c r="E20" i="14"/>
  <c r="F20" i="14"/>
  <c r="G20" i="14"/>
  <c r="H20" i="14"/>
  <c r="C14" i="14"/>
  <c r="D14" i="14"/>
  <c r="E14" i="14"/>
  <c r="F14" i="14"/>
  <c r="G14" i="14"/>
  <c r="H14" i="14"/>
  <c r="B14" i="14"/>
  <c r="B15" i="13"/>
  <c r="C15" i="13"/>
  <c r="D15" i="13"/>
  <c r="E15" i="13"/>
  <c r="F15" i="13"/>
  <c r="G15" i="13"/>
  <c r="H15" i="13"/>
  <c r="B16" i="13"/>
  <c r="C16" i="13"/>
  <c r="B17" i="13"/>
  <c r="C17" i="13"/>
  <c r="D17" i="13"/>
  <c r="E17" i="13"/>
  <c r="F17" i="13"/>
  <c r="G17" i="13"/>
  <c r="H17" i="13"/>
  <c r="B18" i="13"/>
  <c r="C18" i="13"/>
  <c r="D18" i="13"/>
  <c r="E18" i="13"/>
  <c r="F18" i="13"/>
  <c r="G18" i="13"/>
  <c r="H18" i="13"/>
  <c r="B19" i="13"/>
  <c r="C19" i="13"/>
  <c r="D19" i="13"/>
  <c r="E19" i="13"/>
  <c r="F19" i="13"/>
  <c r="G19" i="13"/>
  <c r="H19" i="13"/>
  <c r="B20" i="13"/>
  <c r="C20" i="13"/>
  <c r="D20" i="13"/>
  <c r="E20" i="13"/>
  <c r="F20" i="13"/>
  <c r="G20" i="13"/>
  <c r="H20" i="13"/>
  <c r="B21" i="13"/>
  <c r="C21" i="13"/>
  <c r="D21" i="13"/>
  <c r="E21" i="13"/>
  <c r="F21" i="13"/>
  <c r="G21" i="13"/>
  <c r="H21" i="13"/>
  <c r="B22" i="13"/>
  <c r="C22" i="13"/>
  <c r="D22" i="13"/>
  <c r="E22" i="13"/>
  <c r="F22" i="13"/>
  <c r="G22" i="13"/>
  <c r="H22" i="13"/>
  <c r="B23" i="13"/>
  <c r="C23" i="13"/>
  <c r="D23" i="13"/>
  <c r="E23" i="13"/>
  <c r="F23" i="13"/>
  <c r="G23" i="13"/>
  <c r="H23" i="13"/>
  <c r="B24" i="13"/>
  <c r="C24" i="13"/>
  <c r="D24" i="13"/>
  <c r="E24" i="13"/>
  <c r="F24" i="13"/>
  <c r="G24" i="13"/>
  <c r="H24" i="13"/>
  <c r="B25" i="13"/>
  <c r="C25" i="13"/>
  <c r="D25" i="13"/>
  <c r="E25" i="13"/>
  <c r="F25" i="13"/>
  <c r="G25" i="13"/>
  <c r="H25" i="13"/>
  <c r="B26" i="13"/>
  <c r="C26" i="13"/>
  <c r="D26" i="13"/>
  <c r="E26" i="13"/>
  <c r="F26" i="13"/>
  <c r="G26" i="13"/>
  <c r="H26" i="13"/>
  <c r="C14" i="13"/>
  <c r="D14" i="13"/>
  <c r="E14" i="13"/>
  <c r="F14" i="13"/>
  <c r="G14" i="13"/>
  <c r="H14" i="13"/>
  <c r="B14" i="13"/>
  <c r="B15" i="11"/>
  <c r="C15" i="11"/>
  <c r="D15" i="11"/>
  <c r="E15" i="11"/>
  <c r="F15" i="11"/>
  <c r="G15" i="11"/>
  <c r="H15" i="11"/>
  <c r="B16" i="11"/>
  <c r="C16" i="11"/>
  <c r="D16" i="11"/>
  <c r="E16" i="11"/>
  <c r="F16" i="11"/>
  <c r="G16" i="11"/>
  <c r="H16" i="11"/>
  <c r="B17" i="11"/>
  <c r="C17" i="11"/>
  <c r="D17" i="11"/>
  <c r="E17" i="11"/>
  <c r="F17" i="11"/>
  <c r="G17" i="11"/>
  <c r="H17" i="11"/>
  <c r="B18" i="11"/>
  <c r="C18" i="11"/>
  <c r="D18" i="11"/>
  <c r="E18" i="11"/>
  <c r="F18" i="11"/>
  <c r="G18" i="11"/>
  <c r="H18" i="11"/>
  <c r="B19" i="11"/>
  <c r="C19" i="11"/>
  <c r="D19" i="11"/>
  <c r="E19" i="11"/>
  <c r="F19" i="11"/>
  <c r="G19" i="11"/>
  <c r="H19" i="11"/>
  <c r="B20" i="11"/>
  <c r="C20" i="11"/>
  <c r="D20" i="11"/>
  <c r="E20" i="11"/>
  <c r="F20" i="11"/>
  <c r="G20" i="11"/>
  <c r="H20" i="11"/>
  <c r="C14" i="11"/>
  <c r="D14" i="11"/>
  <c r="E14" i="11"/>
  <c r="F14" i="11"/>
  <c r="G14" i="11"/>
  <c r="H14" i="11"/>
  <c r="B14" i="11"/>
  <c r="B14" i="12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B26" i="10"/>
  <c r="C26" i="10"/>
  <c r="D26" i="10"/>
  <c r="E26" i="10"/>
  <c r="F26" i="10"/>
  <c r="G26" i="10"/>
  <c r="H26" i="10"/>
  <c r="B27" i="10"/>
  <c r="C27" i="10"/>
  <c r="D27" i="10"/>
  <c r="E27" i="10"/>
  <c r="F27" i="10"/>
  <c r="G27" i="10"/>
  <c r="H27" i="10"/>
  <c r="B28" i="10"/>
  <c r="C28" i="10"/>
  <c r="D28" i="10"/>
  <c r="E28" i="10"/>
  <c r="F28" i="10"/>
  <c r="G28" i="10"/>
  <c r="H28" i="10"/>
  <c r="B29" i="10"/>
  <c r="C29" i="10"/>
  <c r="D29" i="10"/>
  <c r="E29" i="10"/>
  <c r="F29" i="10"/>
  <c r="G29" i="10"/>
  <c r="H29" i="10"/>
  <c r="C19" i="10"/>
  <c r="D19" i="10"/>
  <c r="E19" i="10"/>
  <c r="F19" i="10"/>
  <c r="G19" i="10"/>
  <c r="H19" i="10"/>
  <c r="B19" i="10"/>
  <c r="B15" i="9"/>
  <c r="C15" i="9"/>
  <c r="D15" i="9"/>
  <c r="E15" i="9"/>
  <c r="F15" i="9"/>
  <c r="G15" i="9"/>
  <c r="H15" i="9"/>
  <c r="B16" i="9"/>
  <c r="C16" i="9"/>
  <c r="D16" i="9"/>
  <c r="E16" i="9"/>
  <c r="F16" i="9"/>
  <c r="G16" i="9"/>
  <c r="H16" i="9"/>
  <c r="B17" i="9"/>
  <c r="C17" i="9"/>
  <c r="D17" i="9"/>
  <c r="E17" i="9"/>
  <c r="F17" i="9"/>
  <c r="G17" i="9"/>
  <c r="H17" i="9"/>
  <c r="B18" i="9"/>
  <c r="C18" i="9"/>
  <c r="D18" i="9"/>
  <c r="E18" i="9"/>
  <c r="F18" i="9"/>
  <c r="G18" i="9"/>
  <c r="H18" i="9"/>
  <c r="B19" i="9"/>
  <c r="C19" i="9"/>
  <c r="D19" i="9"/>
  <c r="E19" i="9"/>
  <c r="F19" i="9"/>
  <c r="G19" i="9"/>
  <c r="H19" i="9"/>
  <c r="B20" i="9"/>
  <c r="C20" i="9"/>
  <c r="D20" i="9"/>
  <c r="E20" i="9"/>
  <c r="F20" i="9"/>
  <c r="G20" i="9"/>
  <c r="H20" i="9"/>
  <c r="B21" i="9"/>
  <c r="C21" i="9"/>
  <c r="D21" i="9"/>
  <c r="E21" i="9"/>
  <c r="F21" i="9"/>
  <c r="G21" i="9"/>
  <c r="H21" i="9"/>
  <c r="B22" i="9"/>
  <c r="C22" i="9"/>
  <c r="D22" i="9"/>
  <c r="E22" i="9"/>
  <c r="F22" i="9"/>
  <c r="G22" i="9"/>
  <c r="H22" i="9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C14" i="9"/>
  <c r="D14" i="9"/>
  <c r="E14" i="9"/>
  <c r="F14" i="9"/>
  <c r="G14" i="9"/>
  <c r="H14" i="9"/>
  <c r="B14" i="9"/>
  <c r="H6" i="14"/>
  <c r="H7" i="14"/>
  <c r="H8" i="14"/>
  <c r="H9" i="14"/>
  <c r="H10" i="14"/>
  <c r="H11" i="14"/>
  <c r="H12" i="14"/>
  <c r="H13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" i="14"/>
  <c r="H5" i="13"/>
  <c r="H6" i="11"/>
  <c r="H7" i="11"/>
  <c r="H8" i="11"/>
  <c r="H9" i="11"/>
  <c r="H10" i="11"/>
  <c r="H11" i="11"/>
  <c r="H12" i="11"/>
  <c r="H13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" i="11"/>
  <c r="H6" i="12"/>
  <c r="H7" i="12"/>
  <c r="H8" i="12"/>
  <c r="H9" i="12"/>
  <c r="H10" i="12"/>
  <c r="H11" i="12"/>
  <c r="H12" i="12"/>
  <c r="H13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" i="12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" i="10"/>
  <c r="H6" i="9"/>
  <c r="H7" i="9"/>
  <c r="H8" i="9"/>
  <c r="H9" i="9"/>
  <c r="H10" i="9"/>
  <c r="H11" i="9"/>
  <c r="H12" i="9"/>
  <c r="H13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" i="9"/>
  <c r="H13" i="13"/>
  <c r="H28" i="13"/>
  <c r="H29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7" i="13"/>
  <c r="H8" i="13"/>
  <c r="H9" i="13"/>
  <c r="H10" i="13"/>
  <c r="H11" i="13"/>
  <c r="H12" i="13"/>
  <c r="H49" i="13"/>
  <c r="B7" i="14"/>
  <c r="C7" i="14"/>
  <c r="D7" i="14"/>
  <c r="E7" i="14"/>
  <c r="F7" i="14"/>
  <c r="G7" i="14"/>
  <c r="B8" i="14"/>
  <c r="C8" i="14"/>
  <c r="D8" i="14"/>
  <c r="E8" i="14"/>
  <c r="F8" i="14"/>
  <c r="G8" i="14"/>
  <c r="B9" i="14"/>
  <c r="C9" i="14"/>
  <c r="D9" i="14"/>
  <c r="E9" i="14"/>
  <c r="F9" i="14"/>
  <c r="G9" i="14"/>
  <c r="B10" i="14"/>
  <c r="C10" i="14"/>
  <c r="D10" i="14"/>
  <c r="E10" i="14"/>
  <c r="F10" i="14"/>
  <c r="G10" i="14"/>
  <c r="B11" i="14"/>
  <c r="C11" i="14"/>
  <c r="D11" i="14"/>
  <c r="E11" i="14"/>
  <c r="F11" i="14"/>
  <c r="G11" i="14"/>
  <c r="B12" i="14"/>
  <c r="C12" i="14"/>
  <c r="D12" i="14"/>
  <c r="E12" i="14"/>
  <c r="F12" i="14"/>
  <c r="G12" i="14"/>
  <c r="B13" i="14"/>
  <c r="C13" i="14"/>
  <c r="D13" i="14"/>
  <c r="E13" i="14"/>
  <c r="F13" i="14"/>
  <c r="G13" i="14"/>
  <c r="B21" i="14"/>
  <c r="C21" i="14"/>
  <c r="B22" i="14"/>
  <c r="C22" i="14"/>
  <c r="D22" i="14"/>
  <c r="E22" i="14"/>
  <c r="F22" i="14"/>
  <c r="G22" i="14"/>
  <c r="B23" i="14"/>
  <c r="C23" i="14"/>
  <c r="D23" i="14"/>
  <c r="E23" i="14"/>
  <c r="F23" i="14"/>
  <c r="G23" i="14"/>
  <c r="B24" i="14"/>
  <c r="C24" i="14"/>
  <c r="D24" i="14"/>
  <c r="E24" i="14"/>
  <c r="F24" i="14"/>
  <c r="G24" i="14"/>
  <c r="B25" i="14"/>
  <c r="C25" i="14"/>
  <c r="D25" i="14"/>
  <c r="E25" i="14"/>
  <c r="F25" i="14"/>
  <c r="G25" i="14"/>
  <c r="B26" i="14"/>
  <c r="C26" i="14"/>
  <c r="D26" i="14"/>
  <c r="E26" i="14"/>
  <c r="F26" i="14"/>
  <c r="G26" i="14"/>
  <c r="B27" i="14"/>
  <c r="C27" i="14"/>
  <c r="B28" i="14"/>
  <c r="C28" i="14"/>
  <c r="D28" i="14"/>
  <c r="E28" i="14"/>
  <c r="F28" i="14"/>
  <c r="G28" i="14"/>
  <c r="B29" i="14"/>
  <c r="C29" i="14"/>
  <c r="D29" i="14"/>
  <c r="E29" i="14"/>
  <c r="F29" i="14"/>
  <c r="G29" i="14"/>
  <c r="B30" i="14"/>
  <c r="C30" i="14"/>
  <c r="B31" i="14"/>
  <c r="C31" i="14"/>
  <c r="D31" i="14"/>
  <c r="E31" i="14"/>
  <c r="F31" i="14"/>
  <c r="G31" i="14"/>
  <c r="B32" i="14"/>
  <c r="C32" i="14"/>
  <c r="D32" i="14"/>
  <c r="E32" i="14"/>
  <c r="F32" i="14"/>
  <c r="G32" i="14"/>
  <c r="B33" i="14"/>
  <c r="C33" i="14"/>
  <c r="D33" i="14"/>
  <c r="E33" i="14"/>
  <c r="F33" i="14"/>
  <c r="G33" i="14"/>
  <c r="B34" i="14"/>
  <c r="C34" i="14"/>
  <c r="D34" i="14"/>
  <c r="E34" i="14"/>
  <c r="F34" i="14"/>
  <c r="G34" i="14"/>
  <c r="B35" i="14"/>
  <c r="C35" i="14"/>
  <c r="D35" i="14"/>
  <c r="E35" i="14"/>
  <c r="F35" i="14"/>
  <c r="G35" i="14"/>
  <c r="B36" i="14"/>
  <c r="C36" i="14"/>
  <c r="D36" i="14"/>
  <c r="E36" i="14"/>
  <c r="F36" i="14"/>
  <c r="G36" i="14"/>
  <c r="B37" i="14"/>
  <c r="C37" i="14"/>
  <c r="D37" i="14"/>
  <c r="E37" i="14"/>
  <c r="F37" i="14"/>
  <c r="G37" i="14"/>
  <c r="B38" i="14"/>
  <c r="C38" i="14"/>
  <c r="D38" i="14"/>
  <c r="E38" i="14"/>
  <c r="F38" i="14"/>
  <c r="G38" i="14"/>
  <c r="B39" i="14"/>
  <c r="C39" i="14"/>
  <c r="D39" i="14"/>
  <c r="E39" i="14"/>
  <c r="F39" i="14"/>
  <c r="G39" i="14"/>
  <c r="B40" i="14"/>
  <c r="C40" i="14"/>
  <c r="D40" i="14"/>
  <c r="E40" i="14"/>
  <c r="F40" i="14"/>
  <c r="G40" i="14"/>
  <c r="B41" i="14"/>
  <c r="C41" i="14"/>
  <c r="D41" i="14"/>
  <c r="E41" i="14"/>
  <c r="F41" i="14"/>
  <c r="G41" i="14"/>
  <c r="B42" i="14"/>
  <c r="C42" i="14"/>
  <c r="D42" i="14"/>
  <c r="E42" i="14"/>
  <c r="F42" i="14"/>
  <c r="G42" i="14"/>
  <c r="B43" i="14"/>
  <c r="C43" i="14"/>
  <c r="D43" i="14"/>
  <c r="E43" i="14"/>
  <c r="F43" i="14"/>
  <c r="G43" i="14"/>
  <c r="B44" i="14"/>
  <c r="C44" i="14"/>
  <c r="D44" i="14"/>
  <c r="E44" i="14"/>
  <c r="F44" i="14"/>
  <c r="G44" i="14"/>
  <c r="B45" i="14"/>
  <c r="C45" i="14"/>
  <c r="D45" i="14"/>
  <c r="E45" i="14"/>
  <c r="F45" i="14"/>
  <c r="G45" i="14"/>
  <c r="B46" i="14"/>
  <c r="C46" i="14"/>
  <c r="D46" i="14"/>
  <c r="E46" i="14"/>
  <c r="F46" i="14"/>
  <c r="G46" i="14"/>
  <c r="B47" i="14"/>
  <c r="C47" i="14"/>
  <c r="D47" i="14"/>
  <c r="E47" i="14"/>
  <c r="F47" i="14"/>
  <c r="G47" i="14"/>
  <c r="B48" i="14"/>
  <c r="C48" i="14"/>
  <c r="D48" i="14"/>
  <c r="E48" i="14"/>
  <c r="F48" i="14"/>
  <c r="G48" i="14"/>
  <c r="B49" i="14"/>
  <c r="C49" i="14"/>
  <c r="D49" i="14"/>
  <c r="E49" i="14"/>
  <c r="F49" i="14"/>
  <c r="G49" i="14"/>
  <c r="C6" i="14"/>
  <c r="D6" i="14"/>
  <c r="E6" i="14"/>
  <c r="F6" i="14"/>
  <c r="G6" i="14"/>
  <c r="B6" i="14"/>
  <c r="C5" i="14"/>
  <c r="D5" i="14"/>
  <c r="E5" i="14"/>
  <c r="F5" i="14"/>
  <c r="G5" i="14"/>
  <c r="B5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I2" i="14"/>
  <c r="B2" i="14"/>
  <c r="B7" i="13"/>
  <c r="C7" i="13"/>
  <c r="D7" i="13"/>
  <c r="E7" i="13"/>
  <c r="F7" i="13"/>
  <c r="G7" i="13"/>
  <c r="B8" i="13"/>
  <c r="C8" i="13"/>
  <c r="D8" i="13"/>
  <c r="E8" i="13"/>
  <c r="F8" i="13"/>
  <c r="G8" i="13"/>
  <c r="B9" i="13"/>
  <c r="C9" i="13"/>
  <c r="D9" i="13"/>
  <c r="E9" i="13"/>
  <c r="F9" i="13"/>
  <c r="G9" i="13"/>
  <c r="B10" i="13"/>
  <c r="C10" i="13"/>
  <c r="D10" i="13"/>
  <c r="E10" i="13"/>
  <c r="F10" i="13"/>
  <c r="G10" i="13"/>
  <c r="B11" i="13"/>
  <c r="C11" i="13"/>
  <c r="D11" i="13"/>
  <c r="E11" i="13"/>
  <c r="F11" i="13"/>
  <c r="G11" i="13"/>
  <c r="B12" i="13"/>
  <c r="C12" i="13"/>
  <c r="D12" i="13"/>
  <c r="E12" i="13"/>
  <c r="F12" i="13"/>
  <c r="G12" i="13"/>
  <c r="B13" i="13"/>
  <c r="C13" i="13"/>
  <c r="D13" i="13"/>
  <c r="E13" i="13"/>
  <c r="F13" i="13"/>
  <c r="G13" i="13"/>
  <c r="B27" i="13"/>
  <c r="C27" i="13"/>
  <c r="B28" i="13"/>
  <c r="C28" i="13"/>
  <c r="D28" i="13"/>
  <c r="E28" i="13"/>
  <c r="F28" i="13"/>
  <c r="G28" i="13"/>
  <c r="B29" i="13"/>
  <c r="C29" i="13"/>
  <c r="D29" i="13"/>
  <c r="E29" i="13"/>
  <c r="F29" i="13"/>
  <c r="G29" i="13"/>
  <c r="B30" i="13"/>
  <c r="C30" i="13"/>
  <c r="B31" i="13"/>
  <c r="C31" i="13"/>
  <c r="D31" i="13"/>
  <c r="E31" i="13"/>
  <c r="F31" i="13"/>
  <c r="G31" i="13"/>
  <c r="B32" i="13"/>
  <c r="C32" i="13"/>
  <c r="D32" i="13"/>
  <c r="E32" i="13"/>
  <c r="F32" i="13"/>
  <c r="G32" i="13"/>
  <c r="B33" i="13"/>
  <c r="C33" i="13"/>
  <c r="D33" i="13"/>
  <c r="E33" i="13"/>
  <c r="F33" i="13"/>
  <c r="G33" i="13"/>
  <c r="B34" i="13"/>
  <c r="C34" i="13"/>
  <c r="D34" i="13"/>
  <c r="E34" i="13"/>
  <c r="F34" i="13"/>
  <c r="G34" i="13"/>
  <c r="B35" i="13"/>
  <c r="C35" i="13"/>
  <c r="D35" i="13"/>
  <c r="E35" i="13"/>
  <c r="F35" i="13"/>
  <c r="G35" i="13"/>
  <c r="B36" i="13"/>
  <c r="C36" i="13"/>
  <c r="D36" i="13"/>
  <c r="E36" i="13"/>
  <c r="F36" i="13"/>
  <c r="G36" i="13"/>
  <c r="B37" i="13"/>
  <c r="C37" i="13"/>
  <c r="D37" i="13"/>
  <c r="E37" i="13"/>
  <c r="F37" i="13"/>
  <c r="G37" i="13"/>
  <c r="B38" i="13"/>
  <c r="C38" i="13"/>
  <c r="D38" i="13"/>
  <c r="E38" i="13"/>
  <c r="F38" i="13"/>
  <c r="G38" i="13"/>
  <c r="B39" i="13"/>
  <c r="C39" i="13"/>
  <c r="D39" i="13"/>
  <c r="E39" i="13"/>
  <c r="F39" i="13"/>
  <c r="G39" i="13"/>
  <c r="B40" i="13"/>
  <c r="C40" i="13"/>
  <c r="D40" i="13"/>
  <c r="E40" i="13"/>
  <c r="F40" i="13"/>
  <c r="G40" i="13"/>
  <c r="B41" i="13"/>
  <c r="C41" i="13"/>
  <c r="D41" i="13"/>
  <c r="E41" i="13"/>
  <c r="F41" i="13"/>
  <c r="G41" i="13"/>
  <c r="B42" i="13"/>
  <c r="C42" i="13"/>
  <c r="D42" i="13"/>
  <c r="E42" i="13"/>
  <c r="F42" i="13"/>
  <c r="G42" i="13"/>
  <c r="B43" i="13"/>
  <c r="C43" i="13"/>
  <c r="D43" i="13"/>
  <c r="E43" i="13"/>
  <c r="F43" i="13"/>
  <c r="G43" i="13"/>
  <c r="B44" i="13"/>
  <c r="C44" i="13"/>
  <c r="D44" i="13"/>
  <c r="E44" i="13"/>
  <c r="F44" i="13"/>
  <c r="G44" i="13"/>
  <c r="B45" i="13"/>
  <c r="C45" i="13"/>
  <c r="D45" i="13"/>
  <c r="E45" i="13"/>
  <c r="F45" i="13"/>
  <c r="G45" i="13"/>
  <c r="B46" i="13"/>
  <c r="C46" i="13"/>
  <c r="D46" i="13"/>
  <c r="E46" i="13"/>
  <c r="F46" i="13"/>
  <c r="G46" i="13"/>
  <c r="B47" i="13"/>
  <c r="C47" i="13"/>
  <c r="D47" i="13"/>
  <c r="E47" i="13"/>
  <c r="F47" i="13"/>
  <c r="G47" i="13"/>
  <c r="B48" i="13"/>
  <c r="C48" i="13"/>
  <c r="D48" i="13"/>
  <c r="E48" i="13"/>
  <c r="F48" i="13"/>
  <c r="G48" i="13"/>
  <c r="B49" i="13"/>
  <c r="C49" i="13"/>
  <c r="D49" i="13"/>
  <c r="E49" i="13"/>
  <c r="F49" i="13"/>
  <c r="G49" i="13"/>
  <c r="C6" i="13"/>
  <c r="B6" i="13"/>
  <c r="C5" i="13"/>
  <c r="D5" i="13"/>
  <c r="E5" i="13"/>
  <c r="F5" i="13"/>
  <c r="G5" i="13"/>
  <c r="B5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I2" i="13"/>
  <c r="B2" i="13"/>
  <c r="B7" i="12"/>
  <c r="C7" i="12"/>
  <c r="D7" i="12"/>
  <c r="E7" i="12"/>
  <c r="F7" i="12"/>
  <c r="G7" i="12"/>
  <c r="B8" i="12"/>
  <c r="C8" i="12"/>
  <c r="D8" i="12"/>
  <c r="E8" i="12"/>
  <c r="F8" i="12"/>
  <c r="G8" i="12"/>
  <c r="B9" i="12"/>
  <c r="C9" i="12"/>
  <c r="D9" i="12"/>
  <c r="E9" i="12"/>
  <c r="F9" i="12"/>
  <c r="G9" i="12"/>
  <c r="B10" i="12"/>
  <c r="C10" i="12"/>
  <c r="D10" i="12"/>
  <c r="E10" i="12"/>
  <c r="F10" i="12"/>
  <c r="G10" i="12"/>
  <c r="B11" i="12"/>
  <c r="C11" i="12"/>
  <c r="D11" i="12"/>
  <c r="E11" i="12"/>
  <c r="F11" i="12"/>
  <c r="G11" i="12"/>
  <c r="B12" i="12"/>
  <c r="C12" i="12"/>
  <c r="D12" i="12"/>
  <c r="E12" i="12"/>
  <c r="F12" i="12"/>
  <c r="G12" i="12"/>
  <c r="B13" i="12"/>
  <c r="C13" i="12"/>
  <c r="D13" i="12"/>
  <c r="E13" i="12"/>
  <c r="F13" i="12"/>
  <c r="G13" i="12"/>
  <c r="B27" i="12"/>
  <c r="C27" i="12"/>
  <c r="B28" i="12"/>
  <c r="C28" i="12"/>
  <c r="D28" i="12"/>
  <c r="E28" i="12"/>
  <c r="F28" i="12"/>
  <c r="G28" i="12"/>
  <c r="B29" i="12"/>
  <c r="C29" i="12"/>
  <c r="D29" i="12"/>
  <c r="E29" i="12"/>
  <c r="F29" i="12"/>
  <c r="G29" i="12"/>
  <c r="B30" i="12"/>
  <c r="C30" i="12"/>
  <c r="B31" i="12"/>
  <c r="C31" i="12"/>
  <c r="D31" i="12"/>
  <c r="E31" i="12"/>
  <c r="F31" i="12"/>
  <c r="G31" i="12"/>
  <c r="B32" i="12"/>
  <c r="C32" i="12"/>
  <c r="D32" i="12"/>
  <c r="E32" i="12"/>
  <c r="F32" i="12"/>
  <c r="G32" i="12"/>
  <c r="B33" i="12"/>
  <c r="C33" i="12"/>
  <c r="D33" i="12"/>
  <c r="E33" i="12"/>
  <c r="F33" i="12"/>
  <c r="G33" i="12"/>
  <c r="B34" i="12"/>
  <c r="C34" i="12"/>
  <c r="D34" i="12"/>
  <c r="E34" i="12"/>
  <c r="F34" i="12"/>
  <c r="G34" i="12"/>
  <c r="B35" i="12"/>
  <c r="C35" i="12"/>
  <c r="D35" i="12"/>
  <c r="E35" i="12"/>
  <c r="F35" i="12"/>
  <c r="G35" i="12"/>
  <c r="B36" i="12"/>
  <c r="C36" i="12"/>
  <c r="D36" i="12"/>
  <c r="E36" i="12"/>
  <c r="F36" i="12"/>
  <c r="G36" i="12"/>
  <c r="B37" i="12"/>
  <c r="C37" i="12"/>
  <c r="D37" i="12"/>
  <c r="E37" i="12"/>
  <c r="F37" i="12"/>
  <c r="G37" i="12"/>
  <c r="B38" i="12"/>
  <c r="C38" i="12"/>
  <c r="D38" i="12"/>
  <c r="E38" i="12"/>
  <c r="F38" i="12"/>
  <c r="G38" i="12"/>
  <c r="B39" i="12"/>
  <c r="C39" i="12"/>
  <c r="D39" i="12"/>
  <c r="E39" i="12"/>
  <c r="F39" i="12"/>
  <c r="G39" i="12"/>
  <c r="B40" i="12"/>
  <c r="C40" i="12"/>
  <c r="D40" i="12"/>
  <c r="E40" i="12"/>
  <c r="F40" i="12"/>
  <c r="G40" i="12"/>
  <c r="B41" i="12"/>
  <c r="C41" i="12"/>
  <c r="D41" i="12"/>
  <c r="E41" i="12"/>
  <c r="F41" i="12"/>
  <c r="G41" i="12"/>
  <c r="B42" i="12"/>
  <c r="C42" i="12"/>
  <c r="D42" i="12"/>
  <c r="E42" i="12"/>
  <c r="F42" i="12"/>
  <c r="G42" i="12"/>
  <c r="B43" i="12"/>
  <c r="C43" i="12"/>
  <c r="D43" i="12"/>
  <c r="E43" i="12"/>
  <c r="F43" i="12"/>
  <c r="G43" i="12"/>
  <c r="B44" i="12"/>
  <c r="C44" i="12"/>
  <c r="D44" i="12"/>
  <c r="E44" i="12"/>
  <c r="F44" i="12"/>
  <c r="G44" i="12"/>
  <c r="B45" i="12"/>
  <c r="C45" i="12"/>
  <c r="D45" i="12"/>
  <c r="E45" i="12"/>
  <c r="F45" i="12"/>
  <c r="G45" i="12"/>
  <c r="B46" i="12"/>
  <c r="C46" i="12"/>
  <c r="D46" i="12"/>
  <c r="E46" i="12"/>
  <c r="F46" i="12"/>
  <c r="G46" i="12"/>
  <c r="B47" i="12"/>
  <c r="C47" i="12"/>
  <c r="D47" i="12"/>
  <c r="E47" i="12"/>
  <c r="F47" i="12"/>
  <c r="G47" i="12"/>
  <c r="B48" i="12"/>
  <c r="C48" i="12"/>
  <c r="D48" i="12"/>
  <c r="E48" i="12"/>
  <c r="F48" i="12"/>
  <c r="G48" i="12"/>
  <c r="B49" i="12"/>
  <c r="C49" i="12"/>
  <c r="D49" i="12"/>
  <c r="E49" i="12"/>
  <c r="F49" i="12"/>
  <c r="G49" i="12"/>
  <c r="C6" i="12"/>
  <c r="B6" i="12"/>
  <c r="C5" i="12"/>
  <c r="D5" i="12"/>
  <c r="E5" i="12"/>
  <c r="F5" i="12"/>
  <c r="G5" i="12"/>
  <c r="B5" i="12"/>
  <c r="H52" i="12"/>
  <c r="G52" i="12"/>
  <c r="F52" i="12"/>
  <c r="E52" i="12"/>
  <c r="D52" i="12"/>
  <c r="C52" i="12"/>
  <c r="B52" i="12"/>
  <c r="H51" i="12"/>
  <c r="G51" i="12"/>
  <c r="F51" i="12"/>
  <c r="E51" i="12"/>
  <c r="D51" i="12"/>
  <c r="C51" i="12"/>
  <c r="B51" i="12"/>
  <c r="H50" i="12"/>
  <c r="G50" i="12"/>
  <c r="F50" i="12"/>
  <c r="E50" i="12"/>
  <c r="D50" i="12"/>
  <c r="C50" i="12"/>
  <c r="B50" i="12"/>
  <c r="I2" i="12"/>
  <c r="B2" i="12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21" i="11"/>
  <c r="C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B31" i="11"/>
  <c r="C31" i="11"/>
  <c r="D31" i="11"/>
  <c r="E31" i="11"/>
  <c r="F31" i="11"/>
  <c r="G31" i="11"/>
  <c r="B32" i="11"/>
  <c r="C32" i="11"/>
  <c r="D32" i="11"/>
  <c r="E32" i="11"/>
  <c r="F32" i="11"/>
  <c r="G32" i="11"/>
  <c r="B33" i="11"/>
  <c r="C33" i="11"/>
  <c r="D33" i="11"/>
  <c r="E33" i="11"/>
  <c r="F33" i="11"/>
  <c r="G33" i="11"/>
  <c r="B34" i="11"/>
  <c r="C34" i="11"/>
  <c r="D34" i="11"/>
  <c r="E34" i="11"/>
  <c r="F34" i="11"/>
  <c r="G34" i="11"/>
  <c r="B35" i="11"/>
  <c r="C35" i="11"/>
  <c r="D35" i="11"/>
  <c r="E35" i="11"/>
  <c r="F35" i="11"/>
  <c r="G35" i="11"/>
  <c r="B36" i="11"/>
  <c r="C36" i="11"/>
  <c r="D36" i="11"/>
  <c r="E36" i="11"/>
  <c r="F36" i="11"/>
  <c r="G36" i="11"/>
  <c r="B37" i="11"/>
  <c r="C37" i="11"/>
  <c r="B38" i="11"/>
  <c r="C38" i="11"/>
  <c r="D38" i="11"/>
  <c r="E38" i="11"/>
  <c r="F38" i="11"/>
  <c r="G38" i="11"/>
  <c r="B39" i="11"/>
  <c r="C39" i="11"/>
  <c r="D39" i="11"/>
  <c r="E39" i="11"/>
  <c r="F39" i="11"/>
  <c r="G39" i="11"/>
  <c r="B40" i="11"/>
  <c r="C40" i="11"/>
  <c r="D40" i="11"/>
  <c r="E40" i="11"/>
  <c r="F40" i="11"/>
  <c r="G40" i="11"/>
  <c r="B41" i="11"/>
  <c r="C41" i="11"/>
  <c r="D41" i="11"/>
  <c r="E41" i="11"/>
  <c r="F41" i="11"/>
  <c r="G41" i="11"/>
  <c r="B42" i="11"/>
  <c r="C42" i="11"/>
  <c r="D42" i="11"/>
  <c r="E42" i="11"/>
  <c r="F42" i="11"/>
  <c r="G42" i="11"/>
  <c r="B43" i="11"/>
  <c r="C43" i="11"/>
  <c r="D43" i="11"/>
  <c r="E43" i="11"/>
  <c r="F43" i="11"/>
  <c r="G43" i="11"/>
  <c r="B44" i="11"/>
  <c r="C44" i="11"/>
  <c r="D44" i="11"/>
  <c r="E44" i="11"/>
  <c r="F44" i="11"/>
  <c r="G44" i="11"/>
  <c r="B45" i="11"/>
  <c r="C45" i="11"/>
  <c r="D45" i="11"/>
  <c r="E45" i="11"/>
  <c r="F45" i="11"/>
  <c r="G45" i="11"/>
  <c r="B46" i="11"/>
  <c r="C46" i="11"/>
  <c r="D46" i="11"/>
  <c r="E46" i="11"/>
  <c r="F46" i="11"/>
  <c r="G46" i="11"/>
  <c r="B47" i="11"/>
  <c r="C47" i="11"/>
  <c r="D47" i="11"/>
  <c r="E47" i="11"/>
  <c r="F47" i="11"/>
  <c r="G47" i="11"/>
  <c r="B48" i="11"/>
  <c r="C48" i="11"/>
  <c r="D48" i="11"/>
  <c r="E48" i="11"/>
  <c r="F48" i="11"/>
  <c r="G48" i="11"/>
  <c r="B49" i="11"/>
  <c r="C49" i="11"/>
  <c r="D49" i="11"/>
  <c r="E49" i="11"/>
  <c r="F49" i="11"/>
  <c r="G49" i="11"/>
  <c r="C6" i="11"/>
  <c r="B6" i="11"/>
  <c r="D5" i="11"/>
  <c r="E5" i="11"/>
  <c r="F5" i="11"/>
  <c r="G5" i="11"/>
  <c r="C5" i="11"/>
  <c r="B5" i="11"/>
  <c r="H52" i="11"/>
  <c r="G52" i="11"/>
  <c r="F52" i="11"/>
  <c r="E52" i="11"/>
  <c r="D52" i="11"/>
  <c r="C52" i="11"/>
  <c r="B52" i="11"/>
  <c r="H51" i="11"/>
  <c r="G51" i="11"/>
  <c r="F51" i="11"/>
  <c r="E51" i="11"/>
  <c r="D51" i="11"/>
  <c r="C51" i="11"/>
  <c r="B51" i="11"/>
  <c r="H50" i="11"/>
  <c r="G50" i="11"/>
  <c r="F50" i="11"/>
  <c r="E50" i="11"/>
  <c r="D50" i="11"/>
  <c r="C50" i="11"/>
  <c r="B50" i="11"/>
  <c r="I2" i="11"/>
  <c r="B2" i="11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B12" i="10"/>
  <c r="C12" i="10"/>
  <c r="D12" i="10"/>
  <c r="E12" i="10"/>
  <c r="F12" i="10"/>
  <c r="G12" i="10"/>
  <c r="B13" i="10"/>
  <c r="C13" i="10"/>
  <c r="D13" i="10"/>
  <c r="E13" i="10"/>
  <c r="F13" i="10"/>
  <c r="G13" i="10"/>
  <c r="B14" i="10"/>
  <c r="C14" i="10"/>
  <c r="D14" i="10"/>
  <c r="E14" i="10"/>
  <c r="F14" i="10"/>
  <c r="G14" i="10"/>
  <c r="B15" i="10"/>
  <c r="C15" i="10"/>
  <c r="D15" i="10"/>
  <c r="E15" i="10"/>
  <c r="F15" i="10"/>
  <c r="G15" i="10"/>
  <c r="B16" i="10"/>
  <c r="C16" i="10"/>
  <c r="D16" i="10"/>
  <c r="E16" i="10"/>
  <c r="F16" i="10"/>
  <c r="G16" i="10"/>
  <c r="B17" i="10"/>
  <c r="C17" i="10"/>
  <c r="D17" i="10"/>
  <c r="E17" i="10"/>
  <c r="F17" i="10"/>
  <c r="G17" i="10"/>
  <c r="B18" i="10"/>
  <c r="C18" i="10"/>
  <c r="D18" i="10"/>
  <c r="E18" i="10"/>
  <c r="F18" i="10"/>
  <c r="G18" i="10"/>
  <c r="B30" i="10"/>
  <c r="C30" i="10"/>
  <c r="B31" i="10"/>
  <c r="C31" i="10"/>
  <c r="D31" i="10"/>
  <c r="E31" i="10"/>
  <c r="F31" i="10"/>
  <c r="G31" i="10"/>
  <c r="B32" i="10"/>
  <c r="C32" i="10"/>
  <c r="D32" i="10"/>
  <c r="E32" i="10"/>
  <c r="F32" i="10"/>
  <c r="G32" i="10"/>
  <c r="B33" i="10"/>
  <c r="C33" i="10"/>
  <c r="D33" i="10"/>
  <c r="E33" i="10"/>
  <c r="F33" i="10"/>
  <c r="G33" i="10"/>
  <c r="B34" i="10"/>
  <c r="C34" i="10"/>
  <c r="D34" i="10"/>
  <c r="E34" i="10"/>
  <c r="F34" i="10"/>
  <c r="G34" i="10"/>
  <c r="B35" i="10"/>
  <c r="C35" i="10"/>
  <c r="D35" i="10"/>
  <c r="E35" i="10"/>
  <c r="F35" i="10"/>
  <c r="G35" i="10"/>
  <c r="B36" i="10"/>
  <c r="C36" i="10"/>
  <c r="D36" i="10"/>
  <c r="E36" i="10"/>
  <c r="F36" i="10"/>
  <c r="G36" i="10"/>
  <c r="B37" i="10"/>
  <c r="C37" i="10"/>
  <c r="D37" i="10"/>
  <c r="E37" i="10"/>
  <c r="F37" i="10"/>
  <c r="G37" i="10"/>
  <c r="B38" i="10"/>
  <c r="C38" i="10"/>
  <c r="D38" i="10"/>
  <c r="E38" i="10"/>
  <c r="F38" i="10"/>
  <c r="G38" i="10"/>
  <c r="B39" i="10"/>
  <c r="C39" i="10"/>
  <c r="D39" i="10"/>
  <c r="E39" i="10"/>
  <c r="F39" i="10"/>
  <c r="G39" i="10"/>
  <c r="B40" i="10"/>
  <c r="C40" i="10"/>
  <c r="D40" i="10"/>
  <c r="E40" i="10"/>
  <c r="F40" i="10"/>
  <c r="G40" i="10"/>
  <c r="B41" i="10"/>
  <c r="C41" i="10"/>
  <c r="D41" i="10"/>
  <c r="E41" i="10"/>
  <c r="F41" i="10"/>
  <c r="G41" i="10"/>
  <c r="B42" i="10"/>
  <c r="C42" i="10"/>
  <c r="D42" i="10"/>
  <c r="E42" i="10"/>
  <c r="F42" i="10"/>
  <c r="G42" i="10"/>
  <c r="B43" i="10"/>
  <c r="C43" i="10"/>
  <c r="D43" i="10"/>
  <c r="E43" i="10"/>
  <c r="F43" i="10"/>
  <c r="G43" i="10"/>
  <c r="B44" i="10"/>
  <c r="C44" i="10"/>
  <c r="D44" i="10"/>
  <c r="E44" i="10"/>
  <c r="F44" i="10"/>
  <c r="G44" i="10"/>
  <c r="B45" i="10"/>
  <c r="C45" i="10"/>
  <c r="D45" i="10"/>
  <c r="E45" i="10"/>
  <c r="F45" i="10"/>
  <c r="G45" i="10"/>
  <c r="B46" i="10"/>
  <c r="C46" i="10"/>
  <c r="D46" i="10"/>
  <c r="E46" i="10"/>
  <c r="F46" i="10"/>
  <c r="G46" i="10"/>
  <c r="B47" i="10"/>
  <c r="C47" i="10"/>
  <c r="D47" i="10"/>
  <c r="E47" i="10"/>
  <c r="F47" i="10"/>
  <c r="G47" i="10"/>
  <c r="B48" i="10"/>
  <c r="C48" i="10"/>
  <c r="D48" i="10"/>
  <c r="E48" i="10"/>
  <c r="F48" i="10"/>
  <c r="G48" i="10"/>
  <c r="B49" i="10"/>
  <c r="C49" i="10"/>
  <c r="D49" i="10"/>
  <c r="E49" i="10"/>
  <c r="F49" i="10"/>
  <c r="G49" i="10"/>
  <c r="C6" i="10"/>
  <c r="B6" i="10"/>
  <c r="G5" i="10"/>
  <c r="F5" i="10"/>
  <c r="E5" i="10"/>
  <c r="D5" i="10"/>
  <c r="C5" i="10"/>
  <c r="B5" i="10"/>
  <c r="H52" i="10"/>
  <c r="G52" i="10"/>
  <c r="F52" i="10"/>
  <c r="E52" i="10"/>
  <c r="D52" i="10"/>
  <c r="C52" i="10"/>
  <c r="B52" i="10"/>
  <c r="H51" i="10"/>
  <c r="G51" i="10"/>
  <c r="F51" i="10"/>
  <c r="E51" i="10"/>
  <c r="D51" i="10"/>
  <c r="C51" i="10"/>
  <c r="B51" i="10"/>
  <c r="H50" i="10"/>
  <c r="G50" i="10"/>
  <c r="F50" i="10"/>
  <c r="E50" i="10"/>
  <c r="D50" i="10"/>
  <c r="C50" i="10"/>
  <c r="B50" i="10"/>
  <c r="I2" i="10"/>
  <c r="B2" i="10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30" i="9"/>
  <c r="C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C5" i="9"/>
  <c r="D5" i="9"/>
  <c r="E5" i="9"/>
  <c r="F5" i="9"/>
  <c r="G5" i="9"/>
  <c r="B5" i="9"/>
  <c r="H52" i="9"/>
  <c r="G52" i="9"/>
  <c r="F52" i="9"/>
  <c r="E52" i="9"/>
  <c r="D52" i="9"/>
  <c r="C52" i="9"/>
  <c r="B52" i="9"/>
  <c r="H51" i="9"/>
  <c r="G51" i="9"/>
  <c r="F51" i="9"/>
  <c r="E51" i="9"/>
  <c r="D51" i="9"/>
  <c r="C51" i="9"/>
  <c r="B51" i="9"/>
  <c r="H50" i="9"/>
  <c r="G50" i="9"/>
  <c r="F50" i="9"/>
  <c r="E50" i="9"/>
  <c r="D50" i="9"/>
  <c r="C50" i="9"/>
  <c r="B50" i="9"/>
  <c r="I2" i="9"/>
  <c r="B2" i="9"/>
  <c r="I2" i="7"/>
  <c r="B2" i="7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" i="6"/>
  <c r="B2" i="5" l="1"/>
  <c r="I2" i="5"/>
  <c r="D36" i="6"/>
  <c r="C36" i="6"/>
</calcChain>
</file>

<file path=xl/sharedStrings.xml><?xml version="1.0" encoding="utf-8"?>
<sst xmlns="http://schemas.openxmlformats.org/spreadsheetml/2006/main" count="391" uniqueCount="146">
  <si>
    <t>Andrei</t>
  </si>
  <si>
    <t>Cody</t>
  </si>
  <si>
    <t>VHDL</t>
  </si>
  <si>
    <t>Project Management</t>
  </si>
  <si>
    <t>C Development</t>
  </si>
  <si>
    <t>Python</t>
  </si>
  <si>
    <t>Bach</t>
  </si>
  <si>
    <t>Block diagram for whole system</t>
  </si>
  <si>
    <t>Derive Requirements for Motor</t>
  </si>
  <si>
    <t>Design GUI and brainstorm ideas for functionality</t>
  </si>
  <si>
    <t>Create a block diagram for PWM</t>
  </si>
  <si>
    <t>Create logging sheets for easy reports</t>
  </si>
  <si>
    <t>Scheduling pre PDR</t>
  </si>
  <si>
    <t>Scheduling post PDR</t>
  </si>
  <si>
    <t>Create Powerpoint</t>
  </si>
  <si>
    <t>Practice PDR</t>
  </si>
  <si>
    <t>Team</t>
  </si>
  <si>
    <t>Derive Requirements for VHDL</t>
  </si>
  <si>
    <t>Design VHDL\AXI block for PWM</t>
  </si>
  <si>
    <t>Design VHDL\AXI block for sonic sensors</t>
  </si>
  <si>
    <t>Write VHDL for sonic sensors</t>
  </si>
  <si>
    <t>Calibration - VHDL side</t>
  </si>
  <si>
    <t>Implement PWM final design</t>
  </si>
  <si>
    <t>Figure out software requirements</t>
  </si>
  <si>
    <t>Plan what types of functions for movement</t>
  </si>
  <si>
    <t>Plan how to process encoders</t>
  </si>
  <si>
    <t>Python IMU functions (gyro)</t>
  </si>
  <si>
    <t>Make turning smart with gyro</t>
  </si>
  <si>
    <t>Plan a way to calibrate rover</t>
  </si>
  <si>
    <t>Design a process on Polling &amp; Interrupt</t>
  </si>
  <si>
    <t>Write code to read sonic sensors</t>
  </si>
  <si>
    <t>Hardware</t>
  </si>
  <si>
    <t>System</t>
  </si>
  <si>
    <t>Create overview system design</t>
  </si>
  <si>
    <t>System Requirements</t>
  </si>
  <si>
    <t>Mechanical Drawings</t>
  </si>
  <si>
    <t>PDR</t>
  </si>
  <si>
    <t>Andrei &amp; Cody</t>
  </si>
  <si>
    <t>Derive Requirements for Ultrasonic Sensors</t>
  </si>
  <si>
    <t>Derive Requirements for IMU</t>
  </si>
  <si>
    <t>Brandon &amp; Peter</t>
  </si>
  <si>
    <t>Cody &amp; Zack</t>
  </si>
  <si>
    <t>Cody &amp; Zack &amp; Bach</t>
  </si>
  <si>
    <t>Rover?</t>
  </si>
  <si>
    <t>PWM?</t>
  </si>
  <si>
    <t>Team &amp; Bach</t>
  </si>
  <si>
    <t>April</t>
  </si>
  <si>
    <t>PERIODS</t>
  </si>
  <si>
    <t>PERCENT COMPLETE</t>
  </si>
  <si>
    <t>ACTUAL DURATION</t>
  </si>
  <si>
    <t>ACTUAL START</t>
  </si>
  <si>
    <t>PLAN DURATION</t>
  </si>
  <si>
    <t>PLAN START</t>
  </si>
  <si>
    <t>USER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</si>
  <si>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</si>
  <si>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</si>
  <si>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0"/>
        <rFont val="Arial"/>
        <family val="2"/>
        <charset val="1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</si>
  <si>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</si>
  <si>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Actual Start</t>
  </si>
  <si>
    <t>Plan Duration</t>
  </si>
  <si>
    <t xml:space="preserve"> Period Highlight:</t>
  </si>
  <si>
    <t>Plan function names for the drivers</t>
  </si>
  <si>
    <t>VHDL - PWM (Duty Cycle)</t>
  </si>
  <si>
    <t>Register Mapping</t>
  </si>
  <si>
    <t>Sensor Trade Study* (choice of sensors)</t>
  </si>
  <si>
    <t>Derive Requirements for Cameras</t>
  </si>
  <si>
    <t>Plan calibration implementation</t>
  </si>
  <si>
    <t>Design block for sonic sensors</t>
  </si>
  <si>
    <t>Think of purpose &amp; application</t>
  </si>
  <si>
    <t>Bach &amp; Zack</t>
  </si>
  <si>
    <t>Create GUI</t>
  </si>
  <si>
    <t>Implement Calibration process</t>
  </si>
  <si>
    <t>CDR</t>
  </si>
  <si>
    <t>Create sound board*</t>
  </si>
  <si>
    <t>Design functional test*</t>
  </si>
  <si>
    <t>Python - Encoders</t>
  </si>
  <si>
    <t>VHDL &amp; C - Interrupts</t>
  </si>
  <si>
    <t>Peter &amp; Brandon</t>
  </si>
  <si>
    <t>Create functional test</t>
  </si>
  <si>
    <t>After We Finish</t>
  </si>
  <si>
    <t>Create functional Unit tests</t>
  </si>
  <si>
    <t>Motors</t>
  </si>
  <si>
    <t>Sensors</t>
  </si>
  <si>
    <t>GUI mapping</t>
  </si>
  <si>
    <t>Create PWM AXI on Vivado</t>
  </si>
  <si>
    <t>Create Ultrasonic sensor AXI on Vivado</t>
  </si>
  <si>
    <t>Create movement functions</t>
  </si>
  <si>
    <t>Unit Test for writing to memory</t>
  </si>
  <si>
    <t xml:space="preserve">     Python</t>
  </si>
  <si>
    <t xml:space="preserve">    Ultra sonic sensors</t>
  </si>
  <si>
    <t>Calibration</t>
  </si>
  <si>
    <t>Develop Tech Memo</t>
  </si>
  <si>
    <t>Zack</t>
  </si>
  <si>
    <t>Brandon, Peter &amp; Zack</t>
  </si>
  <si>
    <t>Bach &amp; Cody</t>
  </si>
  <si>
    <t>P &amp; Br &amp; C</t>
  </si>
  <si>
    <t>Bach &amp; Br &amp; P</t>
  </si>
  <si>
    <t>Br &amp; P</t>
  </si>
  <si>
    <t>Implement Wireless Speaker</t>
  </si>
  <si>
    <t>TBA</t>
  </si>
  <si>
    <t>New Folder Project Planner</t>
  </si>
  <si>
    <t>Create camera feed</t>
  </si>
  <si>
    <t>Create unknown map</t>
  </si>
  <si>
    <t>?</t>
  </si>
  <si>
    <t>TASK</t>
  </si>
  <si>
    <t>User</t>
  </si>
  <si>
    <t>Estimated Time</t>
  </si>
  <si>
    <t>Estimated Cost</t>
  </si>
  <si>
    <t>Creating Hardware APIs</t>
  </si>
  <si>
    <t>Total</t>
  </si>
  <si>
    <t>May</t>
  </si>
  <si>
    <t>Complete CDR Plan</t>
  </si>
  <si>
    <t>CDR PowerPoint</t>
  </si>
  <si>
    <t>P &amp; Br</t>
  </si>
  <si>
    <t>C</t>
  </si>
  <si>
    <t>Z</t>
  </si>
  <si>
    <t>C &amp; Z</t>
  </si>
  <si>
    <t>T</t>
  </si>
  <si>
    <t>P &amp; Br &amp; Z</t>
  </si>
  <si>
    <t>Ba</t>
  </si>
  <si>
    <t>Ba &amp; C</t>
  </si>
  <si>
    <t>Ba &amp; Br &amp; P</t>
  </si>
  <si>
    <t/>
  </si>
  <si>
    <t>Bach Project Planner</t>
  </si>
  <si>
    <t>An</t>
  </si>
  <si>
    <t>C &amp; An</t>
  </si>
  <si>
    <t>P &amp; Br &amp; C &amp; Ba</t>
  </si>
  <si>
    <t>An &amp; T &amp; ?</t>
  </si>
  <si>
    <t>Cody Project Planner</t>
  </si>
  <si>
    <t>Andrei Project Planner</t>
  </si>
  <si>
    <t>Brandon Project Planner</t>
  </si>
  <si>
    <t>Peter Project Planner</t>
  </si>
  <si>
    <t>Zack Project Planner</t>
  </si>
  <si>
    <t xml:space="preserve">    Calibration - Python</t>
  </si>
  <si>
    <t xml:space="preserve">    Calibration - Ultra sonic sensors</t>
  </si>
  <si>
    <t>Functional Unit Tests - GUI mapping</t>
  </si>
  <si>
    <t>Functional Unit Tests - Sensors</t>
  </si>
  <si>
    <t>Functional Unit Tests - Motors</t>
  </si>
  <si>
    <t>Functional Unit Tests - VHDL - PWM (Duty Cycle)</t>
  </si>
  <si>
    <t>Functional Unit Tests - Python - Encoders</t>
  </si>
  <si>
    <t>Functional Unit Tests - VHDL &amp; C - Interrupts</t>
  </si>
  <si>
    <t>Develop Tech Memo - PWM</t>
  </si>
  <si>
    <t>Develop Tech Memo - Python</t>
  </si>
  <si>
    <t>Develop Tech Memo - Rover</t>
  </si>
  <si>
    <t>GUI - Create camera feed</t>
  </si>
  <si>
    <t>GUI - Create unknown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</si>
</sst>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4" x14ac:knownFonts="1">
    <font>
      <sz val="1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sz val="12"/>
      <color theme="1" tint="0.24994659260841701"/>
      <name val="Calibri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u/>
      <sz val="11"/>
      <color theme="10"/>
      <name val="Calibri Light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1"/>
      <color rgb="FF000000"/>
      <name val="Calibri Light"/>
      <family val="2"/>
    </font>
    <font>
      <sz val="11"/>
      <name val="Calibri Light"/>
      <family val="2"/>
      <scheme val="major"/>
    </font>
    <font>
      <sz val="11"/>
      <color theme="1" tint="0.24994659260841701"/>
      <name val="Calibri"/>
      <family val="2"/>
    </font>
    <font>
      <sz val="10"/>
      <name val="Arial"/>
      <family val="2"/>
      <charset val="1"/>
    </font>
    <font>
      <sz val="11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3"/>
      <color theme="1" tint="0.24994659260841701"/>
      <name val="Calibri"/>
      <family val="2"/>
      <scheme val="minor"/>
    </font>
    <font>
      <b/>
      <u/>
      <sz val="10"/>
      <name val="Arial"/>
      <family val="2"/>
    </font>
    <font>
      <b/>
      <sz val="13"/>
      <color theme="0"/>
      <name val="Calibri"/>
      <family val="2"/>
    </font>
    <font>
      <b/>
      <sz val="13"/>
      <color theme="0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3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3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5">
    <xf numFmtId="0" fontId="0" fillId="0" borderId="0"/>
    <xf numFmtId="0" fontId="1" fillId="2" borderId="0" applyBorder="0" applyProtection="0"/>
    <xf numFmtId="0" fontId="2" fillId="0" borderId="0" applyNumberFormat="0" applyFill="0" applyBorder="0" applyProtection="0">
      <alignment horizontal="center" vertical="center"/>
    </xf>
    <xf numFmtId="9" fontId="3" fillId="0" borderId="0" applyFill="0" applyBorder="0" applyProtection="0">
      <alignment horizontal="center" vertical="center"/>
    </xf>
    <xf numFmtId="0" fontId="4" fillId="0" borderId="0" applyFill="0" applyBorder="0" applyProtection="0">
      <alignment horizontal="left" wrapText="1"/>
    </xf>
    <xf numFmtId="0" fontId="8" fillId="0" borderId="0" applyNumberFormat="0" applyFill="0" applyBorder="0" applyAlignment="0" applyProtection="0">
      <alignment horizontal="center" vertical="center"/>
    </xf>
    <xf numFmtId="3" fontId="9" fillId="0" borderId="1" applyFill="0" applyProtection="0">
      <alignment horizont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vertical="center"/>
    </xf>
    <xf numFmtId="0" fontId="9" fillId="0" borderId="0" applyFill="0" applyBorder="0" applyProtection="0">
      <alignment horizontal="center" wrapText="1"/>
    </xf>
    <xf numFmtId="0" fontId="9" fillId="0" borderId="0" applyFill="0" applyProtection="0">
      <alignment horizontal="left"/>
    </xf>
    <xf numFmtId="0" fontId="10" fillId="0" borderId="0" applyNumberFormat="0" applyFill="0" applyBorder="0" applyProtection="0">
      <alignment horizontal="left" vertical="center"/>
    </xf>
    <xf numFmtId="0" fontId="2" fillId="3" borderId="5" applyNumberFormat="0" applyFont="0" applyAlignment="0">
      <alignment horizontal="center"/>
    </xf>
    <xf numFmtId="0" fontId="2" fillId="4" borderId="5" applyNumberFormat="0" applyFont="0" applyAlignment="0">
      <alignment horizontal="center"/>
    </xf>
    <xf numFmtId="0" fontId="2" fillId="5" borderId="5" applyNumberFormat="0" applyFont="0" applyAlignment="0">
      <alignment horizontal="center"/>
    </xf>
    <xf numFmtId="0" fontId="2" fillId="6" borderId="5" applyNumberFormat="0" applyFont="0" applyAlignment="0">
      <alignment horizontal="center"/>
    </xf>
    <xf numFmtId="0" fontId="2" fillId="7" borderId="7" applyNumberFormat="0" applyFont="0" applyAlignment="0">
      <alignment horizontal="center"/>
    </xf>
    <xf numFmtId="1" fontId="12" fillId="8" borderId="8">
      <alignment horizontal="center" vertical="center"/>
    </xf>
    <xf numFmtId="0" fontId="13" fillId="8" borderId="8" applyNumberFormat="0" applyProtection="0">
      <alignment horizontal="left" vertical="center"/>
    </xf>
    <xf numFmtId="0" fontId="14" fillId="0" borderId="0" applyNumberFormat="0" applyFill="0" applyBorder="0" applyProtection="0">
      <alignment vertical="center"/>
    </xf>
    <xf numFmtId="0" fontId="15" fillId="0" borderId="0" applyNumberFormat="0" applyFill="0" applyBorder="0" applyAlignment="0" applyProtection="0"/>
    <xf numFmtId="0" fontId="15" fillId="0" borderId="0" applyNumberFormat="0" applyFill="0" applyBorder="0" applyProtection="0">
      <alignment vertical="center"/>
    </xf>
    <xf numFmtId="44" fontId="19" fillId="0" borderId="0" applyFont="0" applyFill="0" applyBorder="0" applyAlignment="0" applyProtection="0"/>
    <xf numFmtId="0" fontId="20" fillId="9" borderId="0" applyNumberFormat="0" applyBorder="0" applyAlignment="0" applyProtection="0"/>
    <xf numFmtId="9" fontId="19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2">
      <alignment horizontal="center" vertical="center"/>
    </xf>
    <xf numFmtId="0" fontId="2" fillId="0" borderId="0" xfId="2" applyAlignment="1">
      <alignment horizontal="center"/>
    </xf>
    <xf numFmtId="9" fontId="3" fillId="0" borderId="0" xfId="3">
      <alignment horizontal="center" vertical="center"/>
    </xf>
    <xf numFmtId="0" fontId="4" fillId="0" borderId="0" xfId="4" applyAlignment="1">
      <alignment horizontal="center" wrapText="1"/>
    </xf>
    <xf numFmtId="0" fontId="4" fillId="0" borderId="0" xfId="4">
      <alignment horizontal="left" wrapText="1"/>
    </xf>
    <xf numFmtId="0" fontId="5" fillId="0" borderId="0" xfId="2" applyFont="1" applyAlignment="1">
      <alignment horizontal="center"/>
    </xf>
    <xf numFmtId="0" fontId="6" fillId="0" borderId="0" xfId="4" applyFont="1" applyAlignment="1">
      <alignment horizontal="center" wrapText="1"/>
    </xf>
    <xf numFmtId="0" fontId="7" fillId="0" borderId="0" xfId="4" applyFont="1">
      <alignment horizontal="left" wrapText="1"/>
    </xf>
    <xf numFmtId="0" fontId="2" fillId="0" borderId="0" xfId="2" applyAlignment="1">
      <alignment horizontal="left" indent="2"/>
    </xf>
    <xf numFmtId="0" fontId="8" fillId="0" borderId="0" xfId="5" applyAlignment="1">
      <alignment horizontal="left" indent="2"/>
    </xf>
    <xf numFmtId="0" fontId="2" fillId="0" borderId="0" xfId="2" applyFont="1" applyAlignment="1">
      <alignment horizontal="left" indent="2"/>
    </xf>
    <xf numFmtId="0" fontId="2" fillId="0" borderId="0" xfId="2" applyAlignment="1">
      <alignment horizontal="left" indent="4"/>
    </xf>
    <xf numFmtId="3" fontId="9" fillId="0" borderId="1" xfId="6">
      <alignment horizontal="center"/>
    </xf>
    <xf numFmtId="0" fontId="2" fillId="0" borderId="0" xfId="2" applyAlignment="1">
      <alignment vertical="center" wrapText="1"/>
    </xf>
    <xf numFmtId="0" fontId="2" fillId="0" borderId="2" xfId="2" applyBorder="1" applyAlignment="1">
      <alignment vertical="center"/>
    </xf>
    <xf numFmtId="0" fontId="2" fillId="0" borderId="0" xfId="2" applyAlignment="1">
      <alignment horizontal="center" wrapText="1"/>
    </xf>
    <xf numFmtId="0" fontId="9" fillId="0" borderId="0" xfId="9" applyAlignment="1">
      <alignment horizontal="center" wrapText="1"/>
    </xf>
    <xf numFmtId="0" fontId="9" fillId="0" borderId="0" xfId="10">
      <alignment horizontal="left"/>
    </xf>
    <xf numFmtId="0" fontId="0" fillId="3" borderId="5" xfId="12" applyFont="1" applyAlignment="1">
      <alignment horizontal="center"/>
    </xf>
    <xf numFmtId="0" fontId="0" fillId="4" borderId="5" xfId="13" applyFont="1" applyAlignment="1">
      <alignment horizontal="center"/>
    </xf>
    <xf numFmtId="0" fontId="0" fillId="6" borderId="5" xfId="15" applyFont="1" applyAlignment="1">
      <alignment horizontal="center"/>
    </xf>
    <xf numFmtId="0" fontId="0" fillId="7" borderId="7" xfId="16" applyFont="1" applyAlignment="1">
      <alignment horizontal="center"/>
    </xf>
    <xf numFmtId="1" fontId="12" fillId="8" borderId="8" xfId="17">
      <alignment horizontal="center" vertical="center"/>
    </xf>
    <xf numFmtId="0" fontId="15" fillId="0" borderId="0" xfId="20" applyAlignment="1">
      <alignment horizontal="center"/>
    </xf>
    <xf numFmtId="0" fontId="15" fillId="0" borderId="0" xfId="21" applyAlignment="1">
      <alignment horizontal="center" vertical="center"/>
    </xf>
    <xf numFmtId="0" fontId="15" fillId="0" borderId="0" xfId="21">
      <alignment vertical="center"/>
    </xf>
    <xf numFmtId="0" fontId="16" fillId="0" borderId="0" xfId="2" applyFont="1" applyBorder="1" applyAlignment="1">
      <alignment horizontal="left" indent="2"/>
    </xf>
    <xf numFmtId="0" fontId="17" fillId="0" borderId="0" xfId="0" applyFont="1" applyAlignment="1">
      <alignment horizontal="left" indent="2"/>
    </xf>
    <xf numFmtId="0" fontId="18" fillId="0" borderId="0" xfId="4" applyFont="1" applyAlignment="1">
      <alignment horizontal="left" wrapText="1" indent="1"/>
    </xf>
    <xf numFmtId="0" fontId="18" fillId="0" borderId="0" xfId="4" applyFont="1" applyAlignment="1">
      <alignment horizontal="left" wrapText="1" indent="2"/>
    </xf>
    <xf numFmtId="0" fontId="18" fillId="0" borderId="0" xfId="4" applyFont="1" applyAlignment="1">
      <alignment horizontal="left" wrapText="1" indent="4"/>
    </xf>
    <xf numFmtId="0" fontId="2" fillId="0" borderId="0" xfId="4" applyFont="1" applyAlignment="1">
      <alignment horizontal="left" wrapText="1" indent="2"/>
    </xf>
    <xf numFmtId="0" fontId="21" fillId="0" borderId="0" xfId="4" applyFont="1" applyAlignment="1">
      <alignment horizontal="left" wrapText="1" indent="2"/>
    </xf>
    <xf numFmtId="0" fontId="21" fillId="0" borderId="0" xfId="4" applyFont="1" applyAlignment="1">
      <alignment horizontal="left" wrapText="1" indent="4"/>
    </xf>
    <xf numFmtId="0" fontId="22" fillId="0" borderId="0" xfId="4" applyFont="1" applyAlignment="1">
      <alignment horizontal="left" wrapText="1" indent="2"/>
    </xf>
    <xf numFmtId="0" fontId="22" fillId="0" borderId="0" xfId="2" applyFont="1" applyAlignment="1">
      <alignment horizontal="left" indent="2"/>
    </xf>
    <xf numFmtId="0" fontId="7" fillId="12" borderId="0" xfId="4" applyFont="1" applyFill="1">
      <alignment horizontal="left" wrapText="1"/>
    </xf>
    <xf numFmtId="0" fontId="5" fillId="12" borderId="0" xfId="2" applyFont="1" applyFill="1" applyAlignment="1">
      <alignment horizontal="center"/>
    </xf>
    <xf numFmtId="0" fontId="2" fillId="12" borderId="0" xfId="2" applyFill="1" applyAlignment="1">
      <alignment horizontal="center"/>
    </xf>
    <xf numFmtId="0" fontId="2" fillId="12" borderId="0" xfId="2" applyFill="1">
      <alignment horizontal="center" vertical="center"/>
    </xf>
    <xf numFmtId="0" fontId="20" fillId="9" borderId="5" xfId="23" applyBorder="1" applyAlignment="1">
      <alignment horizontal="center"/>
    </xf>
    <xf numFmtId="0" fontId="23" fillId="0" borderId="0" xfId="4" applyFont="1" applyAlignment="1">
      <alignment horizontal="center" wrapText="1"/>
    </xf>
    <xf numFmtId="0" fontId="21" fillId="0" borderId="0" xfId="2" applyFont="1" applyBorder="1" applyAlignment="1">
      <alignment horizontal="center"/>
    </xf>
    <xf numFmtId="0" fontId="21" fillId="0" borderId="0" xfId="2" applyFont="1" applyAlignment="1">
      <alignment horizontal="center"/>
    </xf>
    <xf numFmtId="0" fontId="21" fillId="12" borderId="0" xfId="4" applyFont="1" applyFill="1" applyAlignment="1">
      <alignment horizontal="center" wrapText="1"/>
    </xf>
    <xf numFmtId="0" fontId="21" fillId="0" borderId="0" xfId="4" applyFont="1" applyAlignment="1">
      <alignment horizontal="center" wrapText="1"/>
    </xf>
    <xf numFmtId="0" fontId="21" fillId="0" borderId="0" xfId="2" applyFont="1" applyBorder="1" applyAlignment="1">
      <alignment horizontal="center" vertical="center"/>
    </xf>
    <xf numFmtId="0" fontId="24" fillId="0" borderId="0" xfId="2" applyFont="1" applyAlignment="1">
      <alignment horizontal="center"/>
    </xf>
    <xf numFmtId="0" fontId="25" fillId="0" borderId="0" xfId="2" applyFont="1" applyAlignment="1">
      <alignment horizontal="left"/>
    </xf>
    <xf numFmtId="0" fontId="0" fillId="11" borderId="0" xfId="0" applyFill="1"/>
    <xf numFmtId="0" fontId="21" fillId="0" borderId="9" xfId="2" applyFont="1" applyBorder="1" applyAlignment="1">
      <alignment horizontal="center"/>
    </xf>
    <xf numFmtId="0" fontId="0" fillId="0" borderId="10" xfId="0" applyBorder="1"/>
    <xf numFmtId="0" fontId="0" fillId="10" borderId="11" xfId="0" applyFill="1" applyBorder="1"/>
    <xf numFmtId="0" fontId="26" fillId="0" borderId="0" xfId="0" applyFont="1" applyAlignment="1">
      <alignment horizontal="center"/>
    </xf>
    <xf numFmtId="44" fontId="0" fillId="0" borderId="0" xfId="22" applyFont="1"/>
    <xf numFmtId="44" fontId="0" fillId="11" borderId="0" xfId="22" applyFont="1" applyFill="1"/>
    <xf numFmtId="0" fontId="0" fillId="0" borderId="4" xfId="11" applyFont="1" applyBorder="1">
      <alignment horizontal="left" vertical="center"/>
    </xf>
    <xf numFmtId="0" fontId="0" fillId="0" borderId="0" xfId="11" applyFont="1" applyBorder="1">
      <alignment horizontal="left" vertical="center"/>
    </xf>
    <xf numFmtId="0" fontId="0" fillId="0" borderId="6" xfId="11" applyFont="1" applyBorder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6" xfId="11" applyFont="1" applyBorder="1" applyAlignment="1">
      <alignment horizontal="left" vertical="center"/>
    </xf>
    <xf numFmtId="0" fontId="9" fillId="0" borderId="0" xfId="8" applyAlignment="1">
      <alignment horizontal="center" vertical="center"/>
    </xf>
    <xf numFmtId="0" fontId="9" fillId="0" borderId="1" xfId="8" applyBorder="1" applyAlignment="1">
      <alignment horizontal="center" vertical="center"/>
    </xf>
    <xf numFmtId="14" fontId="14" fillId="0" borderId="0" xfId="19" applyNumberFormat="1">
      <alignment vertical="center"/>
    </xf>
    <xf numFmtId="0" fontId="9" fillId="0" borderId="0" xfId="8">
      <alignment vertical="center"/>
    </xf>
    <xf numFmtId="0" fontId="9" fillId="0" borderId="1" xfId="8" applyBorder="1">
      <alignment vertical="center"/>
    </xf>
    <xf numFmtId="0" fontId="9" fillId="0" borderId="0" xfId="7">
      <alignment horizontal="center" vertical="center" wrapText="1"/>
    </xf>
    <xf numFmtId="0" fontId="9" fillId="0" borderId="1" xfId="7" applyBorder="1">
      <alignment horizontal="center" vertical="center" wrapText="1"/>
    </xf>
    <xf numFmtId="0" fontId="9" fillId="0" borderId="3" xfId="7" applyBorder="1">
      <alignment horizontal="center" vertical="center" wrapText="1"/>
    </xf>
    <xf numFmtId="0" fontId="11" fillId="0" borderId="4" xfId="11" applyFont="1" applyBorder="1">
      <alignment horizontal="left" vertical="center"/>
    </xf>
    <xf numFmtId="0" fontId="11" fillId="0" borderId="0" xfId="11" applyFont="1">
      <alignment horizontal="left" vertical="center"/>
    </xf>
    <xf numFmtId="0" fontId="11" fillId="0" borderId="6" xfId="11" applyFont="1" applyBorder="1">
      <alignment horizontal="left" vertical="center"/>
    </xf>
    <xf numFmtId="0" fontId="11" fillId="0" borderId="0" xfId="11" applyFont="1" applyBorder="1">
      <alignment horizontal="left" vertical="center"/>
    </xf>
    <xf numFmtId="9" fontId="27" fillId="12" borderId="0" xfId="3" applyFont="1" applyFill="1">
      <alignment horizontal="center" vertical="center"/>
    </xf>
    <xf numFmtId="9" fontId="27" fillId="0" borderId="0" xfId="3" applyFont="1">
      <alignment horizontal="center" vertical="center"/>
    </xf>
    <xf numFmtId="9" fontId="28" fillId="0" borderId="0" xfId="3" applyFont="1">
      <alignment horizontal="center" vertical="center"/>
    </xf>
    <xf numFmtId="0" fontId="22" fillId="0" borderId="0" xfId="2" applyFont="1" applyAlignment="1">
      <alignment horizontal="left" indent="4"/>
    </xf>
    <xf numFmtId="0" fontId="22" fillId="0" borderId="0" xfId="4" applyFont="1" applyAlignment="1">
      <alignment horizontal="left" wrapText="1" indent="1"/>
    </xf>
    <xf numFmtId="0" fontId="22" fillId="12" borderId="0" xfId="4" applyFont="1" applyFill="1" applyAlignment="1">
      <alignment horizontal="center" wrapText="1"/>
    </xf>
    <xf numFmtId="0" fontId="22" fillId="0" borderId="0" xfId="4" applyFont="1" applyAlignment="1">
      <alignment horizontal="center" wrapText="1"/>
    </xf>
    <xf numFmtId="0" fontId="22" fillId="0" borderId="0" xfId="2" applyFont="1" applyAlignment="1">
      <alignment horizontal="center"/>
    </xf>
    <xf numFmtId="1" fontId="29" fillId="12" borderId="0" xfId="2" applyNumberFormat="1" applyFont="1" applyFill="1" applyAlignment="1">
      <alignment horizontal="center"/>
    </xf>
    <xf numFmtId="0" fontId="29" fillId="12" borderId="0" xfId="2" applyFont="1" applyFill="1" applyAlignment="1">
      <alignment horizontal="center"/>
    </xf>
    <xf numFmtId="0" fontId="29" fillId="0" borderId="0" xfId="2" applyFont="1" applyAlignment="1">
      <alignment horizontal="center"/>
    </xf>
    <xf numFmtId="0" fontId="22" fillId="0" borderId="0" xfId="2" applyFont="1" applyAlignment="1">
      <alignment horizontal="left" indent="3"/>
    </xf>
    <xf numFmtId="0" fontId="13" fillId="0" borderId="0" xfId="2" applyFont="1" applyAlignment="1">
      <alignment horizontal="center" wrapText="1"/>
    </xf>
    <xf numFmtId="0" fontId="2" fillId="0" borderId="2" xfId="2" applyFont="1" applyBorder="1" applyAlignment="1">
      <alignment vertical="center"/>
    </xf>
    <xf numFmtId="0" fontId="31" fillId="0" borderId="0" xfId="2" applyFont="1" applyAlignment="1">
      <alignment horizontal="left" indent="2"/>
    </xf>
    <xf numFmtId="0" fontId="30" fillId="0" borderId="0" xfId="2" applyFont="1" applyAlignment="1">
      <alignment horizontal="center"/>
    </xf>
    <xf numFmtId="0" fontId="30" fillId="0" borderId="0" xfId="4" applyFont="1" applyAlignment="1">
      <alignment horizontal="center" wrapText="1"/>
    </xf>
    <xf numFmtId="0" fontId="22" fillId="12" borderId="0" xfId="2" applyFont="1" applyFill="1" applyAlignment="1">
      <alignment horizontal="center"/>
    </xf>
    <xf numFmtId="0" fontId="31" fillId="12" borderId="0" xfId="2" applyFont="1" applyFill="1" applyAlignment="1">
      <alignment horizontal="left" indent="2"/>
    </xf>
    <xf numFmtId="0" fontId="31" fillId="12" borderId="0" xfId="2" applyFont="1" applyFill="1" applyAlignment="1">
      <alignment horizontal="center"/>
    </xf>
    <xf numFmtId="0" fontId="32" fillId="0" borderId="0" xfId="2" applyFont="1" applyAlignment="1">
      <alignment horizontal="center"/>
    </xf>
    <xf numFmtId="9" fontId="32" fillId="12" borderId="0" xfId="24" applyFont="1" applyFill="1" applyAlignment="1">
      <alignment horizontal="center"/>
    </xf>
    <xf numFmtId="9" fontId="32" fillId="0" borderId="0" xfId="24" applyFont="1" applyAlignment="1">
      <alignment horizontal="center"/>
    </xf>
    <xf numFmtId="9" fontId="33" fillId="12" borderId="0" xfId="24" applyFont="1" applyFill="1" applyAlignment="1">
      <alignment horizontal="center"/>
    </xf>
    <xf numFmtId="0" fontId="31" fillId="0" borderId="0" xfId="2" applyFont="1" applyAlignment="1">
      <alignment horizontal="left" indent="3"/>
    </xf>
    <xf numFmtId="9" fontId="30" fillId="0" borderId="0" xfId="24" applyFont="1" applyAlignment="1">
      <alignment horizontal="center"/>
    </xf>
  </cellXfs>
  <cellStyles count="25">
    <cellStyle name="% complete" xfId="14"/>
    <cellStyle name="% complete (beyond plan) legend" xfId="12"/>
    <cellStyle name="Accent4" xfId="23" builtinId="41"/>
    <cellStyle name="Activity" xfId="4"/>
    <cellStyle name="Actual (beyond plan) legend" xfId="13"/>
    <cellStyle name="Actual legend" xfId="15"/>
    <cellStyle name="Currency" xfId="22" builtinId="4"/>
    <cellStyle name="Explanatory Text" xfId="1" builtinId="53" customBuiltin="1"/>
    <cellStyle name="Explanatory Text 2" xfId="19"/>
    <cellStyle name="Heading 1 2" xfId="20"/>
    <cellStyle name="Heading 2 2" xfId="8"/>
    <cellStyle name="Heading 3 2" xfId="7"/>
    <cellStyle name="Heading 4 2" xfId="10"/>
    <cellStyle name="Hyperlink" xfId="5" builtinId="8"/>
    <cellStyle name="Label" xfId="11"/>
    <cellStyle name="Normal" xfId="0" builtinId="0"/>
    <cellStyle name="Normal 2" xfId="2"/>
    <cellStyle name="Percent" xfId="24" builtinId="5"/>
    <cellStyle name="Percent Complete" xfId="3"/>
    <cellStyle name="Period Headers" xfId="6"/>
    <cellStyle name="Period Highlight Control" xfId="18"/>
    <cellStyle name="Period Value" xfId="17"/>
    <cellStyle name="Plan legend" xfId="16"/>
    <cellStyle name="Project Headers" xfId="9"/>
    <cellStyle name="Title 2" xfId="21"/>
  </cellStyles>
  <dxfs count="683"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C%20Development\pseudocode-zdw.txt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../VHDL/Motor%20Subsystem%20-%20VHDL.txt" TargetMode="External"/><Relationship Id="rId7" Type="http://schemas.openxmlformats.org/officeDocument/2006/relationships/hyperlink" Target="../Python/IMG_8310.JPG" TargetMode="External"/><Relationship Id="rId12" Type="http://schemas.openxmlformats.org/officeDocument/2006/relationships/hyperlink" Target="../Hardware/Manuals/IMU/MPU-6000-Datasheet1.pdf" TargetMode="External"/><Relationship Id="rId2" Type="http://schemas.openxmlformats.org/officeDocument/2006/relationships/hyperlink" Target="../_Requirements/Sensor%20HC-SR04.docx" TargetMode="External"/><Relationship Id="rId1" Type="http://schemas.openxmlformats.org/officeDocument/2006/relationships/hyperlink" Target="PDR\NewFolder%20-%20PDR.pptx" TargetMode="External"/><Relationship Id="rId6" Type="http://schemas.openxmlformats.org/officeDocument/2006/relationships/hyperlink" Target="..\System\Top%20Level_rev0.jpg" TargetMode="External"/><Relationship Id="rId11" Type="http://schemas.openxmlformats.org/officeDocument/2006/relationships/hyperlink" Target="../Hardware/Manuals/4-Channel-controller-instruction-manual.pdf" TargetMode="External"/><Relationship Id="rId5" Type="http://schemas.openxmlformats.org/officeDocument/2006/relationships/hyperlink" Target="..\Python\Calibration.txt" TargetMode="External"/><Relationship Id="rId10" Type="http://schemas.openxmlformats.org/officeDocument/2006/relationships/hyperlink" Target="../Hardware/MiscSensor.txt" TargetMode="External"/><Relationship Id="rId4" Type="http://schemas.openxmlformats.org/officeDocument/2006/relationships/hyperlink" Target="../VHDL/PWM%20Generation_rev0.jpg" TargetMode="External"/><Relationship Id="rId9" Type="http://schemas.openxmlformats.org/officeDocument/2006/relationships/hyperlink" Target="../Python/Calibration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P57"/>
  <sheetViews>
    <sheetView showGridLines="0" tabSelected="1" zoomScale="70" zoomScaleNormal="70" zoomScaleSheetLayoutView="80" workbookViewId="0">
      <pane ySplit="4" topLeftCell="A14" activePane="bottomLeft" state="frozen"/>
      <selection pane="bottomLeft" activeCell="E48" sqref="E48"/>
    </sheetView>
  </sheetViews>
  <sheetFormatPr defaultColWidth="3.109375" defaultRowHeight="30" customHeight="1" outlineLevelRow="1" x14ac:dyDescent="0.35"/>
  <cols>
    <col min="1" max="1" width="3" style="1" customWidth="1"/>
    <col min="2" max="2" width="47.6640625" style="5" customWidth="1"/>
    <col min="3" max="3" width="18.44140625" style="4" bestFit="1" customWidth="1"/>
    <col min="4" max="4" width="11.5546875" style="2" bestFit="1" customWidth="1"/>
    <col min="5" max="5" width="12.21875" style="2" bestFit="1" customWidth="1"/>
    <col min="6" max="6" width="9.77734375" style="2" bestFit="1" customWidth="1"/>
    <col min="7" max="7" width="12.21875" style="2" bestFit="1" customWidth="1"/>
    <col min="8" max="8" width="17.44140625" style="3" bestFit="1" customWidth="1"/>
    <col min="9" max="9" width="3.109375" style="2" customWidth="1"/>
    <col min="10" max="28" width="3.109375" style="2"/>
    <col min="29" max="16384" width="3.109375" style="1"/>
  </cols>
  <sheetData>
    <row r="1" spans="1:68" ht="54.6" thickBot="1" x14ac:dyDescent="1.05">
      <c r="B1" s="26" t="s">
        <v>100</v>
      </c>
      <c r="C1" s="25"/>
      <c r="D1" s="24"/>
      <c r="E1" s="24"/>
      <c r="F1" s="24"/>
      <c r="G1" s="24"/>
      <c r="H1" s="24"/>
    </row>
    <row r="2" spans="1:68" ht="21" customHeight="1" thickTop="1" thickBot="1" x14ac:dyDescent="0.35">
      <c r="B2" s="65">
        <f ca="1">NOW()</f>
        <v>43185.971292476854</v>
      </c>
      <c r="C2" s="65"/>
      <c r="D2" s="65"/>
      <c r="E2" s="65"/>
      <c r="F2" s="65"/>
      <c r="G2" s="65"/>
      <c r="H2" s="23" t="s">
        <v>60</v>
      </c>
      <c r="I2" s="23">
        <f ca="1">DAY(NOW())</f>
        <v>26</v>
      </c>
      <c r="K2" s="22"/>
      <c r="L2" s="71" t="s">
        <v>59</v>
      </c>
      <c r="M2" s="72"/>
      <c r="N2" s="72"/>
      <c r="O2" s="72"/>
      <c r="P2" s="73"/>
      <c r="Q2" s="21"/>
      <c r="R2" s="71" t="s">
        <v>58</v>
      </c>
      <c r="S2" s="74"/>
      <c r="T2" s="74"/>
      <c r="U2" s="73"/>
      <c r="V2" s="41"/>
      <c r="W2" s="57" t="s">
        <v>57</v>
      </c>
      <c r="X2" s="58"/>
      <c r="Y2" s="58"/>
      <c r="Z2" s="59"/>
      <c r="AA2" s="20"/>
      <c r="AB2" s="60" t="s">
        <v>56</v>
      </c>
      <c r="AC2" s="61"/>
      <c r="AD2" s="61"/>
      <c r="AE2" s="61"/>
      <c r="AF2" s="61"/>
      <c r="AG2" s="61"/>
      <c r="AH2" s="62"/>
      <c r="AI2" s="19"/>
      <c r="AJ2" s="57" t="s">
        <v>55</v>
      </c>
      <c r="AK2" s="58"/>
      <c r="AL2" s="58"/>
      <c r="AM2" s="58"/>
      <c r="AN2" s="58"/>
      <c r="AO2" s="58"/>
      <c r="AP2" s="58"/>
      <c r="AQ2" s="58"/>
    </row>
    <row r="3" spans="1:68" s="14" customFormat="1" ht="39.9" customHeight="1" thickTop="1" x14ac:dyDescent="0.3">
      <c r="B3" s="66" t="s">
        <v>54</v>
      </c>
      <c r="C3" s="63" t="s">
        <v>53</v>
      </c>
      <c r="D3" s="68" t="s">
        <v>52</v>
      </c>
      <c r="E3" s="68" t="s">
        <v>51</v>
      </c>
      <c r="F3" s="68" t="s">
        <v>50</v>
      </c>
      <c r="G3" s="68" t="s">
        <v>49</v>
      </c>
      <c r="H3" s="70" t="s">
        <v>48</v>
      </c>
      <c r="I3" s="18" t="s">
        <v>47</v>
      </c>
      <c r="J3" s="17"/>
      <c r="K3" s="16"/>
      <c r="L3" s="16"/>
      <c r="M3" s="16"/>
      <c r="N3" s="16"/>
      <c r="O3" s="16"/>
      <c r="P3" s="16"/>
      <c r="Q3" s="16"/>
      <c r="R3" s="16"/>
      <c r="S3" s="15" t="s">
        <v>46</v>
      </c>
      <c r="T3" s="87">
        <v>2</v>
      </c>
      <c r="U3" s="87">
        <v>3</v>
      </c>
      <c r="V3" s="87">
        <v>4</v>
      </c>
      <c r="W3" s="87">
        <v>5</v>
      </c>
      <c r="X3" s="87">
        <v>6</v>
      </c>
      <c r="Y3" s="87">
        <v>7</v>
      </c>
      <c r="Z3" s="87">
        <v>8</v>
      </c>
      <c r="AA3" s="87">
        <v>9</v>
      </c>
      <c r="AB3" s="87">
        <v>10</v>
      </c>
      <c r="AC3" s="87">
        <v>11</v>
      </c>
      <c r="AD3" s="87">
        <v>12</v>
      </c>
      <c r="AE3" s="87">
        <v>13</v>
      </c>
      <c r="AF3" s="87">
        <v>14</v>
      </c>
      <c r="AG3" s="87">
        <v>15</v>
      </c>
      <c r="AH3" s="87">
        <v>16</v>
      </c>
      <c r="AI3" s="87">
        <v>17</v>
      </c>
      <c r="AJ3" s="87">
        <v>18</v>
      </c>
      <c r="AK3" s="87">
        <v>19</v>
      </c>
      <c r="AL3" s="87">
        <v>20</v>
      </c>
      <c r="AM3" s="87">
        <v>21</v>
      </c>
      <c r="AN3" s="87">
        <v>22</v>
      </c>
      <c r="AO3" s="87">
        <v>23</v>
      </c>
      <c r="AP3" s="87">
        <v>24</v>
      </c>
      <c r="AQ3" s="87">
        <v>25</v>
      </c>
      <c r="AR3" s="87">
        <v>26</v>
      </c>
      <c r="AS3" s="87">
        <v>27</v>
      </c>
      <c r="AT3" s="87">
        <v>28</v>
      </c>
      <c r="AU3" s="87">
        <v>29</v>
      </c>
      <c r="AV3" s="87">
        <v>30</v>
      </c>
      <c r="AW3" s="15" t="s">
        <v>110</v>
      </c>
    </row>
    <row r="4" spans="1:68" ht="15.75" customHeight="1" x14ac:dyDescent="0.3">
      <c r="B4" s="67"/>
      <c r="C4" s="64"/>
      <c r="D4" s="69"/>
      <c r="E4" s="69"/>
      <c r="F4" s="69"/>
      <c r="G4" s="69"/>
      <c r="H4" s="69"/>
      <c r="I4" s="13">
        <v>22</v>
      </c>
      <c r="J4" s="13">
        <v>23</v>
      </c>
      <c r="K4" s="13">
        <v>24</v>
      </c>
      <c r="L4" s="13">
        <v>25</v>
      </c>
      <c r="M4" s="13">
        <v>26</v>
      </c>
      <c r="N4" s="13">
        <v>27</v>
      </c>
      <c r="O4" s="13">
        <v>28</v>
      </c>
      <c r="P4" s="13">
        <v>29</v>
      </c>
      <c r="Q4" s="13">
        <v>30</v>
      </c>
      <c r="R4" s="13">
        <v>31</v>
      </c>
      <c r="S4" s="13">
        <v>32</v>
      </c>
      <c r="T4" s="13">
        <v>33</v>
      </c>
      <c r="U4" s="13">
        <v>34</v>
      </c>
      <c r="V4" s="13">
        <v>35</v>
      </c>
      <c r="W4" s="13">
        <v>36</v>
      </c>
      <c r="X4" s="13">
        <v>37</v>
      </c>
      <c r="Y4" s="13">
        <v>38</v>
      </c>
      <c r="Z4" s="13">
        <v>39</v>
      </c>
      <c r="AA4" s="13">
        <v>40</v>
      </c>
      <c r="AB4" s="13">
        <v>41</v>
      </c>
      <c r="AC4" s="13">
        <v>42</v>
      </c>
      <c r="AD4" s="13">
        <v>43</v>
      </c>
      <c r="AE4" s="13">
        <v>44</v>
      </c>
      <c r="AF4" s="13">
        <v>45</v>
      </c>
      <c r="AG4" s="13">
        <v>46</v>
      </c>
      <c r="AH4" s="13">
        <v>47</v>
      </c>
      <c r="AI4" s="13">
        <v>48</v>
      </c>
      <c r="AJ4" s="13">
        <v>49</v>
      </c>
      <c r="AK4" s="13">
        <v>50</v>
      </c>
      <c r="AL4" s="13">
        <v>51</v>
      </c>
      <c r="AM4" s="13">
        <v>52</v>
      </c>
      <c r="AN4" s="13">
        <v>53</v>
      </c>
      <c r="AO4" s="13">
        <v>54</v>
      </c>
      <c r="AP4" s="13">
        <v>55</v>
      </c>
      <c r="AQ4" s="13">
        <v>56</v>
      </c>
      <c r="AR4" s="13">
        <v>57</v>
      </c>
      <c r="AS4" s="13">
        <v>58</v>
      </c>
      <c r="AT4" s="13">
        <v>59</v>
      </c>
      <c r="AU4" s="13">
        <v>60</v>
      </c>
      <c r="AV4" s="13">
        <v>61</v>
      </c>
      <c r="AW4" s="13">
        <v>62</v>
      </c>
      <c r="AX4" s="13">
        <v>63</v>
      </c>
      <c r="AY4" s="13">
        <v>64</v>
      </c>
      <c r="AZ4" s="13">
        <v>65</v>
      </c>
      <c r="BA4" s="13">
        <v>66</v>
      </c>
      <c r="BB4" s="13">
        <v>67</v>
      </c>
      <c r="BC4" s="13">
        <v>68</v>
      </c>
      <c r="BD4" s="13">
        <v>69</v>
      </c>
      <c r="BE4" s="13">
        <v>70</v>
      </c>
      <c r="BF4" s="13">
        <v>71</v>
      </c>
      <c r="BG4" s="13">
        <v>72</v>
      </c>
      <c r="BH4" s="13">
        <v>73</v>
      </c>
      <c r="BI4" s="13">
        <v>74</v>
      </c>
      <c r="BJ4" s="13">
        <v>75</v>
      </c>
      <c r="BK4" s="13">
        <v>76</v>
      </c>
      <c r="BL4" s="13">
        <v>77</v>
      </c>
      <c r="BM4" s="13">
        <v>78</v>
      </c>
      <c r="BN4" s="13">
        <v>79</v>
      </c>
      <c r="BO4" s="13">
        <v>80</v>
      </c>
      <c r="BP4" s="13">
        <v>81</v>
      </c>
    </row>
    <row r="5" spans="1:68" s="40" customFormat="1" ht="17.399999999999999" x14ac:dyDescent="0.35">
      <c r="B5" s="37" t="s">
        <v>36</v>
      </c>
      <c r="C5" s="80" t="s">
        <v>117</v>
      </c>
      <c r="D5" s="83">
        <v>22</v>
      </c>
      <c r="E5" s="84">
        <v>1</v>
      </c>
      <c r="F5" s="84">
        <v>22</v>
      </c>
      <c r="G5" s="84">
        <v>1</v>
      </c>
      <c r="H5" s="75">
        <v>1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68" ht="17.399999999999999" x14ac:dyDescent="0.35">
      <c r="B6" s="8" t="s">
        <v>32</v>
      </c>
      <c r="C6" s="81" t="s">
        <v>126</v>
      </c>
      <c r="D6" s="85"/>
      <c r="E6" s="85"/>
      <c r="F6" s="85"/>
      <c r="G6" s="85"/>
      <c r="H6" s="76"/>
    </row>
    <row r="7" spans="1:68" s="2" customFormat="1" ht="17.399999999999999" outlineLevel="1" x14ac:dyDescent="0.3">
      <c r="A7" s="1"/>
      <c r="B7" s="36" t="s">
        <v>138</v>
      </c>
      <c r="C7" s="82" t="s">
        <v>113</v>
      </c>
      <c r="D7" s="85">
        <v>23</v>
      </c>
      <c r="E7" s="85">
        <v>1</v>
      </c>
      <c r="F7" s="85">
        <v>0</v>
      </c>
      <c r="G7" s="85">
        <v>0</v>
      </c>
      <c r="H7" s="76"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s="2" customFormat="1" ht="17.399999999999999" outlineLevel="1" x14ac:dyDescent="0.3">
      <c r="A8" s="1"/>
      <c r="B8" s="36" t="s">
        <v>139</v>
      </c>
      <c r="C8" s="82" t="s">
        <v>114</v>
      </c>
      <c r="D8" s="85">
        <v>23</v>
      </c>
      <c r="E8" s="85">
        <v>1</v>
      </c>
      <c r="F8" s="85">
        <v>0</v>
      </c>
      <c r="G8" s="85">
        <v>0</v>
      </c>
      <c r="H8" s="76"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s="2" customFormat="1" ht="17.399999999999999" outlineLevel="1" x14ac:dyDescent="0.3">
      <c r="A9" s="1"/>
      <c r="B9" s="36" t="s">
        <v>140</v>
      </c>
      <c r="C9" s="82" t="s">
        <v>113</v>
      </c>
      <c r="D9" s="85">
        <v>23</v>
      </c>
      <c r="E9" s="85">
        <v>2</v>
      </c>
      <c r="F9" s="85">
        <v>0</v>
      </c>
      <c r="G9" s="85">
        <v>0</v>
      </c>
      <c r="H9" s="76"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s="2" customFormat="1" ht="17.399999999999999" x14ac:dyDescent="0.3">
      <c r="A10" s="1"/>
      <c r="B10" s="35" t="s">
        <v>135</v>
      </c>
      <c r="C10" s="81" t="s">
        <v>119</v>
      </c>
      <c r="D10" s="85">
        <v>23</v>
      </c>
      <c r="E10" s="85">
        <v>5</v>
      </c>
      <c r="F10" s="85">
        <v>0</v>
      </c>
      <c r="G10" s="85">
        <v>0</v>
      </c>
      <c r="H10" s="76"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s="2" customFormat="1" ht="17.399999999999999" x14ac:dyDescent="0.3">
      <c r="A11" s="1"/>
      <c r="B11" s="35" t="s">
        <v>136</v>
      </c>
      <c r="C11" s="81" t="s">
        <v>119</v>
      </c>
      <c r="D11" s="85">
        <v>23</v>
      </c>
      <c r="E11" s="85">
        <v>7</v>
      </c>
      <c r="F11" s="85">
        <v>0</v>
      </c>
      <c r="G11" s="85">
        <v>0</v>
      </c>
      <c r="H11" s="76"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s="2" customFormat="1" ht="17.399999999999999" x14ac:dyDescent="0.3">
      <c r="A12" s="1"/>
      <c r="B12" s="35" t="s">
        <v>137</v>
      </c>
      <c r="C12" s="81" t="s">
        <v>119</v>
      </c>
      <c r="D12" s="85">
        <v>23</v>
      </c>
      <c r="E12" s="85">
        <v>7</v>
      </c>
      <c r="F12" s="85">
        <v>0</v>
      </c>
      <c r="G12" s="85">
        <v>0</v>
      </c>
      <c r="H12" s="76"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s="2" customFormat="1" ht="17.399999999999999" x14ac:dyDescent="0.3">
      <c r="A13" s="1"/>
      <c r="B13" s="79" t="s">
        <v>133</v>
      </c>
      <c r="C13" s="81" t="s">
        <v>120</v>
      </c>
      <c r="D13" s="85">
        <v>31</v>
      </c>
      <c r="E13" s="85">
        <v>7</v>
      </c>
      <c r="F13" s="85">
        <v>0</v>
      </c>
      <c r="G13" s="85">
        <v>0</v>
      </c>
      <c r="H13" s="76"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s="2" customFormat="1" ht="17.399999999999999" x14ac:dyDescent="0.3">
      <c r="A14" s="1"/>
      <c r="B14" s="36" t="s">
        <v>21</v>
      </c>
      <c r="C14" s="82" t="s">
        <v>113</v>
      </c>
      <c r="D14" s="85">
        <v>25</v>
      </c>
      <c r="E14" s="85">
        <v>10</v>
      </c>
      <c r="F14" s="85">
        <v>0</v>
      </c>
      <c r="G14" s="85">
        <v>0</v>
      </c>
      <c r="H14" s="76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s="2" customFormat="1" ht="17.399999999999999" x14ac:dyDescent="0.3">
      <c r="A15" s="1"/>
      <c r="B15" s="79" t="s">
        <v>134</v>
      </c>
      <c r="C15" s="81" t="s">
        <v>121</v>
      </c>
      <c r="D15" s="85">
        <v>31</v>
      </c>
      <c r="E15" s="85">
        <v>7</v>
      </c>
      <c r="F15" s="85">
        <v>0</v>
      </c>
      <c r="G15" s="85">
        <v>0</v>
      </c>
      <c r="H15" s="76"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s="2" customFormat="1" ht="17.399999999999999" x14ac:dyDescent="0.35">
      <c r="A16" s="1"/>
      <c r="B16" s="8" t="s">
        <v>2</v>
      </c>
      <c r="C16" s="81" t="s">
        <v>113</v>
      </c>
      <c r="D16" s="85"/>
      <c r="E16" s="85"/>
      <c r="F16" s="85"/>
      <c r="G16" s="85"/>
      <c r="H16" s="76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s="2" customFormat="1" ht="17.399999999999999" outlineLevel="1" x14ac:dyDescent="0.3">
      <c r="A17" s="1"/>
      <c r="B17" s="36" t="s">
        <v>84</v>
      </c>
      <c r="C17" s="82" t="s">
        <v>113</v>
      </c>
      <c r="D17" s="85">
        <v>25</v>
      </c>
      <c r="E17" s="85">
        <v>7</v>
      </c>
      <c r="F17" s="85">
        <v>0</v>
      </c>
      <c r="G17" s="85">
        <v>0</v>
      </c>
      <c r="H17" s="76"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s="2" customFormat="1" ht="17.399999999999999" outlineLevel="1" x14ac:dyDescent="0.3">
      <c r="A18" s="1"/>
      <c r="B18" s="36" t="s">
        <v>85</v>
      </c>
      <c r="C18" s="82" t="s">
        <v>113</v>
      </c>
      <c r="D18" s="85">
        <v>25</v>
      </c>
      <c r="E18" s="85">
        <v>7</v>
      </c>
      <c r="F18" s="85">
        <v>0</v>
      </c>
      <c r="G18" s="85">
        <v>0</v>
      </c>
      <c r="H18" s="76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s="2" customFormat="1" ht="17.399999999999999" outlineLevel="1" x14ac:dyDescent="0.3">
      <c r="A19" s="1"/>
      <c r="B19" s="36" t="s">
        <v>20</v>
      </c>
      <c r="C19" s="82" t="s">
        <v>113</v>
      </c>
      <c r="D19" s="85">
        <v>25</v>
      </c>
      <c r="E19" s="85">
        <v>10</v>
      </c>
      <c r="F19" s="85">
        <v>0</v>
      </c>
      <c r="G19" s="85">
        <v>0</v>
      </c>
      <c r="H19" s="76"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s="2" customFormat="1" ht="17.399999999999999" outlineLevel="1" x14ac:dyDescent="0.3">
      <c r="A20" s="1"/>
      <c r="B20" s="36" t="s">
        <v>22</v>
      </c>
      <c r="C20" s="82" t="s">
        <v>113</v>
      </c>
      <c r="D20" s="85">
        <v>25</v>
      </c>
      <c r="E20" s="85">
        <v>20</v>
      </c>
      <c r="F20" s="85">
        <v>0</v>
      </c>
      <c r="G20" s="85">
        <v>0</v>
      </c>
      <c r="H20" s="76"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s="2" customFormat="1" ht="17.399999999999999" x14ac:dyDescent="0.35">
      <c r="A21" s="1"/>
      <c r="B21" s="8" t="s">
        <v>5</v>
      </c>
      <c r="C21" s="81" t="s">
        <v>116</v>
      </c>
      <c r="D21" s="85"/>
      <c r="E21" s="85"/>
      <c r="F21" s="85"/>
      <c r="G21" s="85"/>
      <c r="H21" s="76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s="2" customFormat="1" ht="17.399999999999999" x14ac:dyDescent="0.3">
      <c r="A22" s="1"/>
      <c r="B22" s="35" t="s">
        <v>144</v>
      </c>
      <c r="C22" s="81" t="s">
        <v>115</v>
      </c>
      <c r="D22" s="85">
        <v>23</v>
      </c>
      <c r="E22" s="85">
        <v>10</v>
      </c>
      <c r="F22" s="85">
        <v>0</v>
      </c>
      <c r="G22" s="85">
        <v>0</v>
      </c>
      <c r="H22" s="76"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2" customFormat="1" ht="17.399999999999999" x14ac:dyDescent="0.3">
      <c r="A23" s="1"/>
      <c r="B23" s="35" t="s">
        <v>145</v>
      </c>
      <c r="C23" s="81" t="s">
        <v>114</v>
      </c>
      <c r="D23" s="85">
        <v>32</v>
      </c>
      <c r="E23" s="85">
        <v>15</v>
      </c>
      <c r="F23" s="85">
        <v>0</v>
      </c>
      <c r="G23" s="85">
        <v>0</v>
      </c>
      <c r="H23" s="76"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s="2" customFormat="1" ht="17.399999999999999" x14ac:dyDescent="0.3">
      <c r="A24" s="1"/>
      <c r="B24" s="35" t="s">
        <v>86</v>
      </c>
      <c r="C24" s="81" t="s">
        <v>115</v>
      </c>
      <c r="D24" s="85">
        <v>32</v>
      </c>
      <c r="E24" s="85">
        <v>5</v>
      </c>
      <c r="F24" s="85">
        <v>0</v>
      </c>
      <c r="G24" s="85">
        <v>0</v>
      </c>
      <c r="H24" s="76"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s="2" customFormat="1" ht="17.399999999999999" x14ac:dyDescent="0.3">
      <c r="A25" s="1"/>
      <c r="B25" s="35" t="s">
        <v>71</v>
      </c>
      <c r="C25" s="81" t="s">
        <v>116</v>
      </c>
      <c r="D25" s="85">
        <v>32</v>
      </c>
      <c r="E25" s="85">
        <v>7</v>
      </c>
      <c r="F25" s="85">
        <v>0</v>
      </c>
      <c r="G25" s="85">
        <v>0</v>
      </c>
      <c r="H25" s="76"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s="2" customFormat="1" ht="17.399999999999999" outlineLevel="1" x14ac:dyDescent="0.3">
      <c r="A26" s="1"/>
      <c r="B26" s="36" t="s">
        <v>27</v>
      </c>
      <c r="C26" s="81" t="s">
        <v>116</v>
      </c>
      <c r="D26" s="85">
        <v>35</v>
      </c>
      <c r="E26" s="85">
        <v>5</v>
      </c>
      <c r="F26" s="85">
        <v>0</v>
      </c>
      <c r="G26" s="85">
        <v>0</v>
      </c>
      <c r="H26" s="76"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2" customFormat="1" ht="17.399999999999999" x14ac:dyDescent="0.35">
      <c r="A27" s="1"/>
      <c r="B27" s="8" t="s">
        <v>4</v>
      </c>
      <c r="C27" s="82" t="s">
        <v>118</v>
      </c>
      <c r="D27" s="85"/>
      <c r="E27" s="85"/>
      <c r="F27" s="85"/>
      <c r="G27" s="85"/>
      <c r="H27" s="76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s="2" customFormat="1" ht="17.399999999999999" x14ac:dyDescent="0.3">
      <c r="A28" s="1"/>
      <c r="B28" s="35" t="s">
        <v>87</v>
      </c>
      <c r="C28" s="82" t="s">
        <v>118</v>
      </c>
      <c r="D28" s="85">
        <v>29</v>
      </c>
      <c r="E28" s="85">
        <v>3</v>
      </c>
      <c r="F28" s="85">
        <v>0</v>
      </c>
      <c r="G28" s="85">
        <v>0</v>
      </c>
      <c r="H28" s="76"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s="2" customFormat="1" ht="17.399999999999999" outlineLevel="1" x14ac:dyDescent="0.3">
      <c r="A29" s="1"/>
      <c r="B29" s="36" t="s">
        <v>30</v>
      </c>
      <c r="C29" s="82" t="s">
        <v>113</v>
      </c>
      <c r="D29" s="85">
        <v>29</v>
      </c>
      <c r="E29" s="85">
        <v>7</v>
      </c>
      <c r="F29" s="85">
        <v>0</v>
      </c>
      <c r="G29" s="85">
        <v>0</v>
      </c>
      <c r="H29" s="76"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s="2" customFormat="1" ht="17.399999999999999" outlineLevel="1" x14ac:dyDescent="0.35">
      <c r="A30" s="1"/>
      <c r="B30" s="49" t="s">
        <v>3</v>
      </c>
      <c r="C30" s="82" t="s">
        <v>127</v>
      </c>
      <c r="D30" s="85"/>
      <c r="E30" s="85"/>
      <c r="F30" s="85"/>
      <c r="G30" s="85"/>
      <c r="H30" s="76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s="2" customFormat="1" ht="17.399999999999999" outlineLevel="1" x14ac:dyDescent="0.3">
      <c r="A31" s="1"/>
      <c r="B31" s="36" t="s">
        <v>111</v>
      </c>
      <c r="C31" s="82" t="s">
        <v>124</v>
      </c>
      <c r="D31" s="85">
        <v>23</v>
      </c>
      <c r="E31" s="85">
        <v>7</v>
      </c>
      <c r="F31" s="85">
        <v>23</v>
      </c>
      <c r="G31" s="85">
        <v>0</v>
      </c>
      <c r="H31" s="76">
        <v>0.5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s="2" customFormat="1" ht="17.399999999999999" outlineLevel="1" x14ac:dyDescent="0.3">
      <c r="A32" s="1"/>
      <c r="B32" s="36" t="s">
        <v>141</v>
      </c>
      <c r="C32" s="82" t="s">
        <v>103</v>
      </c>
      <c r="D32" s="85">
        <v>41</v>
      </c>
      <c r="E32" s="85">
        <v>6</v>
      </c>
      <c r="F32" s="85">
        <v>0</v>
      </c>
      <c r="G32" s="85">
        <v>0</v>
      </c>
      <c r="H32" s="76"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s="2" customFormat="1" ht="17.399999999999999" outlineLevel="1" x14ac:dyDescent="0.3">
      <c r="A33" s="1"/>
      <c r="B33" s="36" t="s">
        <v>142</v>
      </c>
      <c r="C33" s="82" t="s">
        <v>103</v>
      </c>
      <c r="D33" s="85">
        <v>41</v>
      </c>
      <c r="E33" s="85">
        <v>6</v>
      </c>
      <c r="F33" s="85">
        <v>0</v>
      </c>
      <c r="G33" s="85">
        <v>0</v>
      </c>
      <c r="H33" s="76"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s="2" customFormat="1" ht="17.399999999999999" outlineLevel="1" x14ac:dyDescent="0.3">
      <c r="A34" s="1"/>
      <c r="B34" s="36" t="s">
        <v>143</v>
      </c>
      <c r="C34" s="82" t="s">
        <v>124</v>
      </c>
      <c r="D34" s="85">
        <v>41</v>
      </c>
      <c r="E34" s="85">
        <v>6</v>
      </c>
      <c r="F34" s="85">
        <v>0</v>
      </c>
      <c r="G34" s="85">
        <v>0</v>
      </c>
      <c r="H34" s="76"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s="2" customFormat="1" ht="17.399999999999999" outlineLevel="1" x14ac:dyDescent="0.3">
      <c r="A35" s="1"/>
      <c r="B35" s="36" t="s">
        <v>112</v>
      </c>
      <c r="C35" s="82" t="s">
        <v>117</v>
      </c>
      <c r="D35" s="85">
        <v>45</v>
      </c>
      <c r="E35" s="85">
        <v>10</v>
      </c>
      <c r="F35" s="85">
        <v>0</v>
      </c>
      <c r="G35" s="85">
        <v>0</v>
      </c>
      <c r="H35" s="76"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s="2" customFormat="1" ht="17.399999999999999" x14ac:dyDescent="0.35">
      <c r="A36" s="1"/>
      <c r="B36" s="8" t="s">
        <v>72</v>
      </c>
      <c r="C36" s="81" t="s">
        <v>117</v>
      </c>
      <c r="D36" s="85">
        <v>55</v>
      </c>
      <c r="E36" s="85">
        <v>1</v>
      </c>
      <c r="F36" s="85">
        <v>55</v>
      </c>
      <c r="G36" s="85">
        <v>1</v>
      </c>
      <c r="H36" s="76"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s="2" customFormat="1" ht="17.399999999999999" x14ac:dyDescent="0.35">
      <c r="A37" s="1"/>
      <c r="B37" s="8" t="s">
        <v>79</v>
      </c>
      <c r="C37" s="81" t="s">
        <v>125</v>
      </c>
      <c r="D37" s="85"/>
      <c r="E37" s="85"/>
      <c r="F37" s="85"/>
      <c r="G37" s="85"/>
      <c r="H37" s="76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s="2" customFormat="1" ht="17.399999999999999" x14ac:dyDescent="0.3">
      <c r="A38" s="1"/>
      <c r="B38" s="35" t="s">
        <v>73</v>
      </c>
      <c r="C38" s="81" t="s">
        <v>125</v>
      </c>
      <c r="D38" s="85" t="s">
        <v>99</v>
      </c>
      <c r="E38" s="85" t="s">
        <v>99</v>
      </c>
      <c r="F38" s="85">
        <v>0</v>
      </c>
      <c r="G38" s="85">
        <v>0</v>
      </c>
      <c r="H38" s="76"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s="2" customFormat="1" ht="17.399999999999999" x14ac:dyDescent="0.3">
      <c r="A39" s="1"/>
      <c r="B39" s="35" t="s">
        <v>98</v>
      </c>
      <c r="C39" s="81" t="s">
        <v>124</v>
      </c>
      <c r="D39" s="85" t="s">
        <v>99</v>
      </c>
      <c r="E39" s="85" t="s">
        <v>99</v>
      </c>
      <c r="F39" s="85">
        <v>0</v>
      </c>
      <c r="G39" s="85">
        <v>0</v>
      </c>
      <c r="H39" s="76"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s="2" customFormat="1" ht="17.399999999999999" x14ac:dyDescent="0.35">
      <c r="A40" s="1"/>
      <c r="B40" s="8"/>
      <c r="C40" s="7"/>
      <c r="D40" s="6"/>
      <c r="E40" s="6"/>
      <c r="F40" s="6"/>
      <c r="G40" s="6"/>
      <c r="H40" s="76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30" customHeight="1" x14ac:dyDescent="0.35">
      <c r="H41" s="77"/>
    </row>
    <row r="42" spans="1:68" ht="30" customHeight="1" x14ac:dyDescent="0.35">
      <c r="H42" s="77"/>
    </row>
    <row r="43" spans="1:68" ht="30" customHeight="1" x14ac:dyDescent="0.35">
      <c r="H43" s="77"/>
    </row>
    <row r="44" spans="1:68" ht="30" customHeight="1" x14ac:dyDescent="0.35">
      <c r="H44" s="77"/>
    </row>
    <row r="45" spans="1:68" ht="30" customHeight="1" x14ac:dyDescent="0.35">
      <c r="H45" s="77"/>
    </row>
    <row r="46" spans="1:68" ht="30" customHeight="1" x14ac:dyDescent="0.35">
      <c r="H46" s="77"/>
    </row>
    <row r="47" spans="1:68" ht="30" customHeight="1" x14ac:dyDescent="0.35">
      <c r="H47" s="77"/>
    </row>
    <row r="48" spans="1:68" ht="30" customHeight="1" x14ac:dyDescent="0.35">
      <c r="H48" s="77"/>
    </row>
    <row r="49" spans="8:8" ht="30" customHeight="1" x14ac:dyDescent="0.35">
      <c r="H49" s="77"/>
    </row>
    <row r="50" spans="8:8" ht="30" customHeight="1" x14ac:dyDescent="0.35">
      <c r="H50" s="77"/>
    </row>
    <row r="51" spans="8:8" ht="30" customHeight="1" x14ac:dyDescent="0.35">
      <c r="H51" s="77"/>
    </row>
    <row r="52" spans="8:8" ht="30" customHeight="1" x14ac:dyDescent="0.35">
      <c r="H52" s="77"/>
    </row>
    <row r="53" spans="8:8" ht="30" customHeight="1" x14ac:dyDescent="0.35">
      <c r="H53" s="77"/>
    </row>
    <row r="54" spans="8:8" ht="30" customHeight="1" x14ac:dyDescent="0.35">
      <c r="H54" s="77"/>
    </row>
    <row r="55" spans="8:8" ht="30" customHeight="1" x14ac:dyDescent="0.35">
      <c r="H55" s="77"/>
    </row>
    <row r="56" spans="8:8" ht="30" customHeight="1" x14ac:dyDescent="0.35">
      <c r="H56" s="77"/>
    </row>
    <row r="57" spans="8:8" ht="30" customHeight="1" x14ac:dyDescent="0.35">
      <c r="H57" s="77"/>
    </row>
  </sheetData>
  <mergeCells count="13">
    <mergeCell ref="H3:H4"/>
    <mergeCell ref="B3:B4"/>
    <mergeCell ref="C3:C4"/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</mergeCells>
  <conditionalFormatting sqref="I40:BP40 I7:BP16 I29:BP37 I21:BP26 I41:BO48">
    <cfRule type="expression" dxfId="681" priority="67">
      <formula>PercentComplete</formula>
    </cfRule>
    <cfRule type="expression" dxfId="680" priority="68">
      <formula>PercentCompleteBeyond</formula>
    </cfRule>
    <cfRule type="expression" dxfId="679" priority="69">
      <formula>Actual</formula>
    </cfRule>
    <cfRule type="expression" dxfId="678" priority="70">
      <formula>ActualBeyond</formula>
    </cfRule>
    <cfRule type="expression" dxfId="677" priority="71">
      <formula>Plan</formula>
    </cfRule>
    <cfRule type="expression" dxfId="676" priority="72">
      <formula>I$4=period_selected</formula>
    </cfRule>
    <cfRule type="expression" dxfId="675" priority="74">
      <formula>MOD(COLUMN(),2)</formula>
    </cfRule>
    <cfRule type="expression" dxfId="674" priority="75">
      <formula>MOD(COLUMN(),2)=0</formula>
    </cfRule>
  </conditionalFormatting>
  <conditionalFormatting sqref="I4:BP4">
    <cfRule type="expression" dxfId="673" priority="73">
      <formula>I$4=period_selected</formula>
    </cfRule>
  </conditionalFormatting>
  <conditionalFormatting sqref="I5:BP6 I39:BP39 I27:BP28">
    <cfRule type="expression" dxfId="672" priority="43">
      <formula>PercentComplete</formula>
    </cfRule>
    <cfRule type="expression" dxfId="671" priority="44">
      <formula>PercentCompleteBeyond</formula>
    </cfRule>
    <cfRule type="expression" dxfId="670" priority="45">
      <formula>Actual</formula>
    </cfRule>
    <cfRule type="expression" dxfId="669" priority="46">
      <formula>ActualBeyond</formula>
    </cfRule>
    <cfRule type="expression" dxfId="668" priority="47">
      <formula>Plan</formula>
    </cfRule>
    <cfRule type="expression" dxfId="667" priority="48">
      <formula>I$4=period_selected</formula>
    </cfRule>
    <cfRule type="expression" dxfId="666" priority="49">
      <formula>MOD(COLUMN(),2)</formula>
    </cfRule>
    <cfRule type="expression" dxfId="665" priority="50">
      <formula>MOD(COLUMN(),2)=0</formula>
    </cfRule>
  </conditionalFormatting>
  <conditionalFormatting sqref="I38:BP38">
    <cfRule type="expression" dxfId="664" priority="35">
      <formula>PercentComplete</formula>
    </cfRule>
    <cfRule type="expression" dxfId="663" priority="36">
      <formula>PercentCompleteBeyond</formula>
    </cfRule>
    <cfRule type="expression" dxfId="662" priority="37">
      <formula>Actual</formula>
    </cfRule>
    <cfRule type="expression" dxfId="661" priority="38">
      <formula>ActualBeyond</formula>
    </cfRule>
    <cfRule type="expression" dxfId="660" priority="39">
      <formula>Plan</formula>
    </cfRule>
    <cfRule type="expression" dxfId="659" priority="40">
      <formula>I$4=period_selected</formula>
    </cfRule>
    <cfRule type="expression" dxfId="658" priority="41">
      <formula>MOD(COLUMN(),2)</formula>
    </cfRule>
    <cfRule type="expression" dxfId="657" priority="42">
      <formula>MOD(COLUMN(),2)=0</formula>
    </cfRule>
  </conditionalFormatting>
  <conditionalFormatting sqref="I20:BP20">
    <cfRule type="expression" dxfId="656" priority="27">
      <formula>PercentComplete</formula>
    </cfRule>
    <cfRule type="expression" dxfId="655" priority="28">
      <formula>PercentCompleteBeyond</formula>
    </cfRule>
    <cfRule type="expression" dxfId="654" priority="29">
      <formula>Actual</formula>
    </cfRule>
    <cfRule type="expression" dxfId="653" priority="30">
      <formula>ActualBeyond</formula>
    </cfRule>
    <cfRule type="expression" dxfId="652" priority="31">
      <formula>Plan</formula>
    </cfRule>
    <cfRule type="expression" dxfId="651" priority="32">
      <formula>I$4=period_selected</formula>
    </cfRule>
    <cfRule type="expression" dxfId="650" priority="33">
      <formula>MOD(COLUMN(),2)</formula>
    </cfRule>
    <cfRule type="expression" dxfId="649" priority="34">
      <formula>MOD(COLUMN(),2)=0</formula>
    </cfRule>
  </conditionalFormatting>
  <conditionalFormatting sqref="I17:BP17 I19:BP19">
    <cfRule type="expression" dxfId="648" priority="19">
      <formula>PercentComplete</formula>
    </cfRule>
    <cfRule type="expression" dxfId="647" priority="20">
      <formula>PercentCompleteBeyond</formula>
    </cfRule>
    <cfRule type="expression" dxfId="646" priority="21">
      <formula>Actual</formula>
    </cfRule>
    <cfRule type="expression" dxfId="645" priority="22">
      <formula>ActualBeyond</formula>
    </cfRule>
    <cfRule type="expression" dxfId="644" priority="23">
      <formula>Plan</formula>
    </cfRule>
    <cfRule type="expression" dxfId="643" priority="24">
      <formula>I$4=period_selected</formula>
    </cfRule>
    <cfRule type="expression" dxfId="642" priority="25">
      <formula>MOD(COLUMN(),2)</formula>
    </cfRule>
    <cfRule type="expression" dxfId="641" priority="26">
      <formula>MOD(COLUMN(),2)=0</formula>
    </cfRule>
  </conditionalFormatting>
  <conditionalFormatting sqref="I18:BP18">
    <cfRule type="expression" dxfId="640" priority="1">
      <formula>PercentComplete</formula>
    </cfRule>
    <cfRule type="expression" dxfId="639" priority="2">
      <formula>PercentCompleteBeyond</formula>
    </cfRule>
    <cfRule type="expression" dxfId="638" priority="3">
      <formula>Actual</formula>
    </cfRule>
    <cfRule type="expression" dxfId="637" priority="4">
      <formula>ActualBeyond</formula>
    </cfRule>
    <cfRule type="expression" dxfId="636" priority="5">
      <formula>Plan</formula>
    </cfRule>
    <cfRule type="expression" dxfId="635" priority="6">
      <formula>I$4=period_selected</formula>
    </cfRule>
    <cfRule type="expression" dxfId="634" priority="7">
      <formula>MOD(COLUMN(),2)</formula>
    </cfRule>
    <cfRule type="expression" dxfId="633" priority="8">
      <formula>MOD(COLUMN(),2)=0</formula>
    </cfRule>
  </conditionalFormatting>
  <conditionalFormatting sqref="H5:H56">
    <cfRule type="cellIs" priority="224" operator="equal">
      <formula>ISBLANK</formula>
    </cfRule>
    <cfRule type="colorScale" priority="225">
      <colorScale>
        <cfvo type="min"/>
        <cfvo type="percentile" val="50"/>
        <cfvo type="max"/>
        <color rgb="FFC00000"/>
        <color rgb="FFFFEB84"/>
        <color theme="9"/>
      </colorScale>
    </cfRule>
  </conditionalFormatting>
  <dataValidations count="1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 C3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  <dataValidation showInputMessage="1" showErrorMessage="1" sqref="B20">
      <formula1>0</formula1>
      <formula2>0</formula2>
    </dataValidation>
  </dataValidations>
  <printOptions horizontalCentered="1"/>
  <pageMargins left="0.45" right="0.45" top="0.5" bottom="0.5" header="0.3" footer="0.3"/>
  <pageSetup scale="42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P57"/>
  <sheetViews>
    <sheetView showGridLines="0" zoomScale="70" zoomScaleNormal="70" zoomScaleSheetLayoutView="80" workbookViewId="0">
      <pane ySplit="4" topLeftCell="A8" activePane="bottomLeft" state="frozen"/>
      <selection pane="bottomLeft" activeCell="D45" sqref="D45"/>
    </sheetView>
  </sheetViews>
  <sheetFormatPr defaultColWidth="3.109375" defaultRowHeight="30" customHeight="1" outlineLevelRow="1" x14ac:dyDescent="0.35"/>
  <cols>
    <col min="1" max="1" width="3" style="1" customWidth="1"/>
    <col min="2" max="2" width="46.44140625" style="5" customWidth="1"/>
    <col min="3" max="3" width="18.44140625" style="4" bestFit="1" customWidth="1"/>
    <col min="4" max="4" width="11.5546875" style="2" bestFit="1" customWidth="1"/>
    <col min="5" max="5" width="12.21875" style="2" bestFit="1" customWidth="1"/>
    <col min="6" max="6" width="9.77734375" style="2" bestFit="1" customWidth="1"/>
    <col min="7" max="7" width="12.21875" style="2" bestFit="1" customWidth="1"/>
    <col min="8" max="8" width="17.44140625" style="3" bestFit="1" customWidth="1"/>
    <col min="9" max="9" width="3.109375" style="2" customWidth="1"/>
    <col min="10" max="28" width="3.109375" style="2"/>
    <col min="29" max="16384" width="3.109375" style="1"/>
  </cols>
  <sheetData>
    <row r="1" spans="1:68" ht="54.6" thickBot="1" x14ac:dyDescent="1.05">
      <c r="B1" s="26" t="s">
        <v>129</v>
      </c>
      <c r="C1" s="25"/>
      <c r="D1" s="24"/>
      <c r="E1" s="24"/>
      <c r="F1" s="24"/>
      <c r="G1" s="24"/>
      <c r="H1" s="24"/>
    </row>
    <row r="2" spans="1:68" ht="21" customHeight="1" thickTop="1" thickBot="1" x14ac:dyDescent="0.35">
      <c r="B2" s="65">
        <f ca="1">NOW()</f>
        <v>43185.971292476854</v>
      </c>
      <c r="C2" s="65"/>
      <c r="D2" s="65"/>
      <c r="E2" s="65"/>
      <c r="F2" s="65"/>
      <c r="G2" s="65"/>
      <c r="H2" s="23" t="s">
        <v>60</v>
      </c>
      <c r="I2" s="23">
        <f ca="1">DAY(NOW())</f>
        <v>26</v>
      </c>
      <c r="K2" s="22"/>
      <c r="L2" s="71" t="s">
        <v>59</v>
      </c>
      <c r="M2" s="72"/>
      <c r="N2" s="72"/>
      <c r="O2" s="72"/>
      <c r="P2" s="73"/>
      <c r="Q2" s="21"/>
      <c r="R2" s="71" t="s">
        <v>58</v>
      </c>
      <c r="S2" s="74"/>
      <c r="T2" s="74"/>
      <c r="U2" s="73"/>
      <c r="V2" s="41"/>
      <c r="W2" s="57" t="s">
        <v>57</v>
      </c>
      <c r="X2" s="58"/>
      <c r="Y2" s="58"/>
      <c r="Z2" s="59"/>
      <c r="AA2" s="20"/>
      <c r="AB2" s="60" t="s">
        <v>56</v>
      </c>
      <c r="AC2" s="61"/>
      <c r="AD2" s="61"/>
      <c r="AE2" s="61"/>
      <c r="AF2" s="61"/>
      <c r="AG2" s="61"/>
      <c r="AH2" s="62"/>
      <c r="AI2" s="19"/>
      <c r="AJ2" s="57" t="s">
        <v>55</v>
      </c>
      <c r="AK2" s="58"/>
      <c r="AL2" s="58"/>
      <c r="AM2" s="58"/>
      <c r="AN2" s="58"/>
      <c r="AO2" s="58"/>
      <c r="AP2" s="58"/>
      <c r="AQ2" s="58"/>
    </row>
    <row r="3" spans="1:68" s="14" customFormat="1" ht="39.9" customHeight="1" thickTop="1" x14ac:dyDescent="0.3">
      <c r="B3" s="66" t="s">
        <v>54</v>
      </c>
      <c r="C3" s="63" t="s">
        <v>53</v>
      </c>
      <c r="D3" s="68" t="s">
        <v>52</v>
      </c>
      <c r="E3" s="68" t="s">
        <v>51</v>
      </c>
      <c r="F3" s="68" t="s">
        <v>50</v>
      </c>
      <c r="G3" s="68" t="s">
        <v>49</v>
      </c>
      <c r="H3" s="70" t="s">
        <v>48</v>
      </c>
      <c r="I3" s="18" t="s">
        <v>47</v>
      </c>
      <c r="J3" s="17"/>
      <c r="K3" s="16"/>
      <c r="L3" s="16"/>
      <c r="M3" s="16"/>
      <c r="N3" s="16"/>
      <c r="O3" s="16"/>
      <c r="P3" s="16"/>
      <c r="Q3" s="16"/>
      <c r="R3" s="16"/>
      <c r="S3" s="88" t="s">
        <v>46</v>
      </c>
      <c r="T3" s="87">
        <v>2</v>
      </c>
      <c r="U3" s="87">
        <v>3</v>
      </c>
      <c r="V3" s="87">
        <v>4</v>
      </c>
      <c r="W3" s="87">
        <v>5</v>
      </c>
      <c r="X3" s="87">
        <v>6</v>
      </c>
      <c r="Y3" s="87">
        <v>7</v>
      </c>
      <c r="Z3" s="87">
        <v>8</v>
      </c>
      <c r="AA3" s="87">
        <v>9</v>
      </c>
      <c r="AB3" s="87">
        <v>10</v>
      </c>
      <c r="AC3" s="87">
        <v>11</v>
      </c>
      <c r="AD3" s="87">
        <v>12</v>
      </c>
      <c r="AE3" s="87">
        <v>13</v>
      </c>
      <c r="AF3" s="87">
        <v>14</v>
      </c>
      <c r="AG3" s="87">
        <v>15</v>
      </c>
      <c r="AH3" s="87">
        <v>16</v>
      </c>
      <c r="AI3" s="87">
        <v>17</v>
      </c>
      <c r="AJ3" s="87">
        <v>18</v>
      </c>
      <c r="AK3" s="87">
        <v>19</v>
      </c>
      <c r="AL3" s="87">
        <v>20</v>
      </c>
      <c r="AM3" s="87">
        <v>21</v>
      </c>
      <c r="AN3" s="87">
        <v>22</v>
      </c>
      <c r="AO3" s="87">
        <v>23</v>
      </c>
      <c r="AP3" s="87">
        <v>24</v>
      </c>
      <c r="AQ3" s="87">
        <v>25</v>
      </c>
      <c r="AR3" s="87">
        <v>26</v>
      </c>
      <c r="AS3" s="87">
        <v>27</v>
      </c>
      <c r="AT3" s="87">
        <v>28</v>
      </c>
      <c r="AU3" s="87">
        <v>29</v>
      </c>
      <c r="AV3" s="87">
        <v>30</v>
      </c>
      <c r="AW3" s="15" t="s">
        <v>110</v>
      </c>
    </row>
    <row r="4" spans="1:68" ht="15.75" customHeight="1" x14ac:dyDescent="0.3">
      <c r="B4" s="67"/>
      <c r="C4" s="64"/>
      <c r="D4" s="69"/>
      <c r="E4" s="69"/>
      <c r="F4" s="69"/>
      <c r="G4" s="69"/>
      <c r="H4" s="69"/>
      <c r="I4" s="13">
        <v>22</v>
      </c>
      <c r="J4" s="13">
        <v>23</v>
      </c>
      <c r="K4" s="13">
        <v>24</v>
      </c>
      <c r="L4" s="13">
        <v>25</v>
      </c>
      <c r="M4" s="13">
        <v>26</v>
      </c>
      <c r="N4" s="13">
        <v>27</v>
      </c>
      <c r="O4" s="13">
        <v>28</v>
      </c>
      <c r="P4" s="13">
        <v>29</v>
      </c>
      <c r="Q4" s="13">
        <v>30</v>
      </c>
      <c r="R4" s="13">
        <v>31</v>
      </c>
      <c r="S4" s="13">
        <v>32</v>
      </c>
      <c r="T4" s="13">
        <v>33</v>
      </c>
      <c r="U4" s="13">
        <v>34</v>
      </c>
      <c r="V4" s="13">
        <v>35</v>
      </c>
      <c r="W4" s="13">
        <v>36</v>
      </c>
      <c r="X4" s="13">
        <v>37</v>
      </c>
      <c r="Y4" s="13">
        <v>38</v>
      </c>
      <c r="Z4" s="13">
        <v>39</v>
      </c>
      <c r="AA4" s="13">
        <v>40</v>
      </c>
      <c r="AB4" s="13">
        <v>41</v>
      </c>
      <c r="AC4" s="13">
        <v>42</v>
      </c>
      <c r="AD4" s="13">
        <v>43</v>
      </c>
      <c r="AE4" s="13">
        <v>44</v>
      </c>
      <c r="AF4" s="13">
        <v>45</v>
      </c>
      <c r="AG4" s="13">
        <v>46</v>
      </c>
      <c r="AH4" s="13">
        <v>47</v>
      </c>
      <c r="AI4" s="13">
        <v>48</v>
      </c>
      <c r="AJ4" s="13">
        <v>49</v>
      </c>
      <c r="AK4" s="13">
        <v>50</v>
      </c>
      <c r="AL4" s="13">
        <v>51</v>
      </c>
      <c r="AM4" s="13">
        <v>52</v>
      </c>
      <c r="AN4" s="13">
        <v>53</v>
      </c>
      <c r="AO4" s="13">
        <v>54</v>
      </c>
      <c r="AP4" s="13">
        <v>55</v>
      </c>
      <c r="AQ4" s="13">
        <v>56</v>
      </c>
      <c r="AR4" s="13">
        <v>57</v>
      </c>
      <c r="AS4" s="13">
        <v>58</v>
      </c>
      <c r="AT4" s="13">
        <v>59</v>
      </c>
      <c r="AU4" s="13">
        <v>60</v>
      </c>
      <c r="AV4" s="13">
        <v>61</v>
      </c>
      <c r="AW4" s="13">
        <v>62</v>
      </c>
      <c r="AX4" s="13">
        <v>63</v>
      </c>
      <c r="AY4" s="13">
        <v>64</v>
      </c>
      <c r="AZ4" s="13">
        <v>65</v>
      </c>
      <c r="BA4" s="13">
        <v>66</v>
      </c>
      <c r="BB4" s="13">
        <v>67</v>
      </c>
      <c r="BC4" s="13">
        <v>68</v>
      </c>
      <c r="BD4" s="13">
        <v>69</v>
      </c>
      <c r="BE4" s="13">
        <v>70</v>
      </c>
      <c r="BF4" s="13">
        <v>71</v>
      </c>
      <c r="BG4" s="13">
        <v>72</v>
      </c>
      <c r="BH4" s="13">
        <v>73</v>
      </c>
      <c r="BI4" s="13">
        <v>74</v>
      </c>
      <c r="BJ4" s="13">
        <v>75</v>
      </c>
      <c r="BK4" s="13">
        <v>76</v>
      </c>
      <c r="BL4" s="13">
        <v>77</v>
      </c>
      <c r="BM4" s="13">
        <v>78</v>
      </c>
      <c r="BN4" s="13">
        <v>79</v>
      </c>
      <c r="BO4" s="13">
        <v>80</v>
      </c>
      <c r="BP4" s="13">
        <v>81</v>
      </c>
    </row>
    <row r="5" spans="1:68" s="40" customFormat="1" ht="17.399999999999999" x14ac:dyDescent="0.35">
      <c r="B5" s="93" t="str">
        <f>IF(SUMPRODUCT(--(NOT(ISERR(SEARCH({"T","An"},'CDR Project Planner'!$C5))))),'CDR Project Planner'!B5,"")</f>
        <v>PDR</v>
      </c>
      <c r="C5" s="92" t="str">
        <f>IF(SUMPRODUCT(--(NOT(ISERR(SEARCH({"T","An"},'CDR Project Planner'!$C5))))),'CDR Project Planner'!C5,"")</f>
        <v>T</v>
      </c>
      <c r="D5" s="92">
        <f>IF(SUMPRODUCT(--(NOT(ISERR(SEARCH({"T","An"},'CDR Project Planner'!$C5))))),'CDR Project Planner'!D5,"")</f>
        <v>22</v>
      </c>
      <c r="E5" s="92">
        <f>IF(SUMPRODUCT(--(NOT(ISERR(SEARCH({"T","An"},'CDR Project Planner'!$C5))))),'CDR Project Planner'!E5,"")</f>
        <v>1</v>
      </c>
      <c r="F5" s="92">
        <f>IF(SUMPRODUCT(--(NOT(ISERR(SEARCH({"T","An"},'CDR Project Planner'!$C5))))),'CDR Project Planner'!F5,"")</f>
        <v>22</v>
      </c>
      <c r="G5" s="92">
        <f>IF(SUMPRODUCT(--(NOT(ISERR(SEARCH({"T","An"},'CDR Project Planner'!$C5))))),'CDR Project Planner'!G5,"")</f>
        <v>1</v>
      </c>
      <c r="H5" s="96">
        <f>IF(SUMPRODUCT(--(NOT(ISERR(SEARCH({"T","An"},'CDR Project Planner'!$C5))))),'CDR Project Planner'!H5,"")</f>
        <v>1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68" ht="14.4" x14ac:dyDescent="0.3">
      <c r="B6" s="36" t="str">
        <f>IF(SUMPRODUCT(--(NOT(ISERR(SEARCH({"T","An"},'CDR Project Planner'!$C6))))),'CDR Project Planner'!B6,"")</f>
        <v/>
      </c>
      <c r="C6" s="82" t="str">
        <f>IF(SUMPRODUCT(--(NOT(ISERR(SEARCH({"T","An"},'CDR Project Planner'!$C6))))),'CDR Project Planner'!C6,"")</f>
        <v/>
      </c>
      <c r="D6" s="82" t="str">
        <f>IF(SUMPRODUCT(--(NOT(ISERR(SEARCH({"T","An"},'CDR Project Planner'!$C6))))),'CDR Project Planner'!D6,"")</f>
        <v/>
      </c>
      <c r="E6" s="82" t="str">
        <f>IF(SUMPRODUCT(--(NOT(ISERR(SEARCH({"T","An"},'CDR Project Planner'!$C6))))),'CDR Project Planner'!E6,"")</f>
        <v/>
      </c>
      <c r="F6" s="82" t="str">
        <f>IF(SUMPRODUCT(--(NOT(ISERR(SEARCH({"T","An"},'CDR Project Planner'!$C6))))),'CDR Project Planner'!F6,"")</f>
        <v/>
      </c>
      <c r="G6" s="82" t="str">
        <f>IF(SUMPRODUCT(--(NOT(ISERR(SEARCH({"T","An"},'CDR Project Planner'!$C6))))),'CDR Project Planner'!G6,"")</f>
        <v/>
      </c>
      <c r="H6" s="96" t="str">
        <f>IF(SUMPRODUCT(--(NOT(ISERR(SEARCH({"T","An"},'CDR Project Planner'!$C6))))),'CDR Project Planner'!H6,"")</f>
        <v/>
      </c>
    </row>
    <row r="7" spans="1:68" s="2" customFormat="1" ht="14.4" outlineLevel="1" x14ac:dyDescent="0.3">
      <c r="A7" s="1"/>
      <c r="B7" s="36" t="str">
        <f>IF(SUMPRODUCT(--(NOT(ISERR(SEARCH({"T","An"},'CDR Project Planner'!$C7))))),'CDR Project Planner'!B7,"")</f>
        <v/>
      </c>
      <c r="C7" s="82" t="str">
        <f>IF(SUMPRODUCT(--(NOT(ISERR(SEARCH({"T","An"},'CDR Project Planner'!$C7))))),'CDR Project Planner'!C7,"")</f>
        <v/>
      </c>
      <c r="D7" s="82" t="str">
        <f>IF(SUMPRODUCT(--(NOT(ISERR(SEARCH({"T","An"},'CDR Project Planner'!$C7))))),'CDR Project Planner'!D7,"")</f>
        <v/>
      </c>
      <c r="E7" s="82" t="str">
        <f>IF(SUMPRODUCT(--(NOT(ISERR(SEARCH({"T","An"},'CDR Project Planner'!$C7))))),'CDR Project Planner'!E7,"")</f>
        <v/>
      </c>
      <c r="F7" s="82" t="str">
        <f>IF(SUMPRODUCT(--(NOT(ISERR(SEARCH({"T","An"},'CDR Project Planner'!$C7))))),'CDR Project Planner'!F7,"")</f>
        <v/>
      </c>
      <c r="G7" s="82" t="str">
        <f>IF(SUMPRODUCT(--(NOT(ISERR(SEARCH({"T","An"},'CDR Project Planner'!$C7))))),'CDR Project Planner'!G7,"")</f>
        <v/>
      </c>
      <c r="H7" s="96" t="str">
        <f>IF(SUMPRODUCT(--(NOT(ISERR(SEARCH({"T","An"},'CDR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s="2" customFormat="1" ht="14.4" outlineLevel="1" x14ac:dyDescent="0.3">
      <c r="A8" s="1"/>
      <c r="B8" s="36" t="str">
        <f>IF(SUMPRODUCT(--(NOT(ISERR(SEARCH({"T","An"},'CDR Project Planner'!$C8))))),'CDR Project Planner'!B8,"")</f>
        <v/>
      </c>
      <c r="C8" s="82" t="str">
        <f>IF(SUMPRODUCT(--(NOT(ISERR(SEARCH({"T","An"},'CDR Project Planner'!$C8))))),'CDR Project Planner'!C8,"")</f>
        <v/>
      </c>
      <c r="D8" s="82" t="str">
        <f>IF(SUMPRODUCT(--(NOT(ISERR(SEARCH({"T","An"},'CDR Project Planner'!$C8))))),'CDR Project Planner'!D8,"")</f>
        <v/>
      </c>
      <c r="E8" s="82" t="str">
        <f>IF(SUMPRODUCT(--(NOT(ISERR(SEARCH({"T","An"},'CDR Project Planner'!$C8))))),'CDR Project Planner'!E8,"")</f>
        <v/>
      </c>
      <c r="F8" s="82" t="str">
        <f>IF(SUMPRODUCT(--(NOT(ISERR(SEARCH({"T","An"},'CDR Project Planner'!$C8))))),'CDR Project Planner'!F8,"")</f>
        <v/>
      </c>
      <c r="G8" s="82" t="str">
        <f>IF(SUMPRODUCT(--(NOT(ISERR(SEARCH({"T","An"},'CDR Project Planner'!$C8))))),'CDR Project Planner'!G8,"")</f>
        <v/>
      </c>
      <c r="H8" s="96" t="str">
        <f>IF(SUMPRODUCT(--(NOT(ISERR(SEARCH({"T","An"},'CDR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s="2" customFormat="1" ht="14.4" outlineLevel="1" x14ac:dyDescent="0.3">
      <c r="A9" s="1"/>
      <c r="B9" s="36" t="str">
        <f>IF(SUMPRODUCT(--(NOT(ISERR(SEARCH({"T","An"},'CDR Project Planner'!$C9))))),'CDR Project Planner'!B9,"")</f>
        <v/>
      </c>
      <c r="C9" s="82" t="str">
        <f>IF(SUMPRODUCT(--(NOT(ISERR(SEARCH({"T","An"},'CDR Project Planner'!$C9))))),'CDR Project Planner'!C9,"")</f>
        <v/>
      </c>
      <c r="D9" s="82" t="str">
        <f>IF(SUMPRODUCT(--(NOT(ISERR(SEARCH({"T","An"},'CDR Project Planner'!$C9))))),'CDR Project Planner'!D9,"")</f>
        <v/>
      </c>
      <c r="E9" s="82" t="str">
        <f>IF(SUMPRODUCT(--(NOT(ISERR(SEARCH({"T","An"},'CDR Project Planner'!$C9))))),'CDR Project Planner'!E9,"")</f>
        <v/>
      </c>
      <c r="F9" s="82" t="str">
        <f>IF(SUMPRODUCT(--(NOT(ISERR(SEARCH({"T","An"},'CDR Project Planner'!$C9))))),'CDR Project Planner'!F9,"")</f>
        <v/>
      </c>
      <c r="G9" s="82" t="str">
        <f>IF(SUMPRODUCT(--(NOT(ISERR(SEARCH({"T","An"},'CDR Project Planner'!$C9))))),'CDR Project Planner'!G9,"")</f>
        <v/>
      </c>
      <c r="H9" s="96" t="str">
        <f>IF(SUMPRODUCT(--(NOT(ISERR(SEARCH({"T","An"},'CDR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s="2" customFormat="1" ht="14.4" x14ac:dyDescent="0.3">
      <c r="A10" s="1"/>
      <c r="B10" s="36" t="str">
        <f>IF(SUMPRODUCT(--(NOT(ISERR(SEARCH({"T","An"},'CDR Project Planner'!$C10))))),'CDR Project Planner'!B10,"")</f>
        <v/>
      </c>
      <c r="C10" s="82" t="str">
        <f>IF(SUMPRODUCT(--(NOT(ISERR(SEARCH({"T","An"},'CDR Project Planner'!$C10))))),'CDR Project Planner'!C10,"")</f>
        <v/>
      </c>
      <c r="D10" s="82" t="str">
        <f>IF(SUMPRODUCT(--(NOT(ISERR(SEARCH({"T","An"},'CDR Project Planner'!$C10))))),'CDR Project Planner'!D10,"")</f>
        <v/>
      </c>
      <c r="E10" s="82" t="str">
        <f>IF(SUMPRODUCT(--(NOT(ISERR(SEARCH({"T","An"},'CDR Project Planner'!$C10))))),'CDR Project Planner'!E10,"")</f>
        <v/>
      </c>
      <c r="F10" s="82" t="str">
        <f>IF(SUMPRODUCT(--(NOT(ISERR(SEARCH({"T","An"},'CDR Project Planner'!$C10))))),'CDR Project Planner'!F10,"")</f>
        <v/>
      </c>
      <c r="G10" s="82" t="str">
        <f>IF(SUMPRODUCT(--(NOT(ISERR(SEARCH({"T","An"},'CDR Project Planner'!$C10))))),'CDR Project Planner'!G10,"")</f>
        <v/>
      </c>
      <c r="H10" s="96" t="str">
        <f>IF(SUMPRODUCT(--(NOT(ISERR(SEARCH({"T","An"},'CDR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s="2" customFormat="1" ht="14.4" x14ac:dyDescent="0.3">
      <c r="A11" s="1"/>
      <c r="B11" s="36" t="str">
        <f>IF(SUMPRODUCT(--(NOT(ISERR(SEARCH({"T","An"},'CDR Project Planner'!$C11))))),'CDR Project Planner'!B11,"")</f>
        <v/>
      </c>
      <c r="C11" s="82" t="str">
        <f>IF(SUMPRODUCT(--(NOT(ISERR(SEARCH({"T","An"},'CDR Project Planner'!$C11))))),'CDR Project Planner'!C11,"")</f>
        <v/>
      </c>
      <c r="D11" s="82" t="str">
        <f>IF(SUMPRODUCT(--(NOT(ISERR(SEARCH({"T","An"},'CDR Project Planner'!$C11))))),'CDR Project Planner'!D11,"")</f>
        <v/>
      </c>
      <c r="E11" s="82" t="str">
        <f>IF(SUMPRODUCT(--(NOT(ISERR(SEARCH({"T","An"},'CDR Project Planner'!$C11))))),'CDR Project Planner'!E11,"")</f>
        <v/>
      </c>
      <c r="F11" s="82" t="str">
        <f>IF(SUMPRODUCT(--(NOT(ISERR(SEARCH({"T","An"},'CDR Project Planner'!$C11))))),'CDR Project Planner'!F11,"")</f>
        <v/>
      </c>
      <c r="G11" s="82" t="str">
        <f>IF(SUMPRODUCT(--(NOT(ISERR(SEARCH({"T","An"},'CDR Project Planner'!$C11))))),'CDR Project Planner'!G11,"")</f>
        <v/>
      </c>
      <c r="H11" s="96" t="str">
        <f>IF(SUMPRODUCT(--(NOT(ISERR(SEARCH({"T","An"},'CDR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s="2" customFormat="1" ht="14.4" x14ac:dyDescent="0.3">
      <c r="A12" s="1"/>
      <c r="B12" s="36" t="str">
        <f>IF(SUMPRODUCT(--(NOT(ISERR(SEARCH({"T","An"},'CDR Project Planner'!$C12))))),'CDR Project Planner'!B12,"")</f>
        <v/>
      </c>
      <c r="C12" s="82" t="str">
        <f>IF(SUMPRODUCT(--(NOT(ISERR(SEARCH({"T","An"},'CDR Project Planner'!$C12))))),'CDR Project Planner'!C12,"")</f>
        <v/>
      </c>
      <c r="D12" s="82" t="str">
        <f>IF(SUMPRODUCT(--(NOT(ISERR(SEARCH({"T","An"},'CDR Project Planner'!$C12))))),'CDR Project Planner'!D12,"")</f>
        <v/>
      </c>
      <c r="E12" s="82" t="str">
        <f>IF(SUMPRODUCT(--(NOT(ISERR(SEARCH({"T","An"},'CDR Project Planner'!$C12))))),'CDR Project Planner'!E12,"")</f>
        <v/>
      </c>
      <c r="F12" s="82" t="str">
        <f>IF(SUMPRODUCT(--(NOT(ISERR(SEARCH({"T","An"},'CDR Project Planner'!$C12))))),'CDR Project Planner'!F12,"")</f>
        <v/>
      </c>
      <c r="G12" s="82" t="str">
        <f>IF(SUMPRODUCT(--(NOT(ISERR(SEARCH({"T","An"},'CDR Project Planner'!$C12))))),'CDR Project Planner'!G12,"")</f>
        <v/>
      </c>
      <c r="H12" s="96" t="str">
        <f>IF(SUMPRODUCT(--(NOT(ISERR(SEARCH({"T","An"},'CDR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s="2" customFormat="1" ht="14.4" x14ac:dyDescent="0.3">
      <c r="A13" s="1"/>
      <c r="B13" s="36" t="str">
        <f>IF(SUMPRODUCT(--(NOT(ISERR(SEARCH({"T","An"},'CDR Project Planner'!$C13))))),'CDR Project Planner'!B13,"")</f>
        <v/>
      </c>
      <c r="C13" s="82" t="str">
        <f>IF(SUMPRODUCT(--(NOT(ISERR(SEARCH({"T","An"},'CDR Project Planner'!$C13))))),'CDR Project Planner'!C13,"")</f>
        <v/>
      </c>
      <c r="D13" s="82" t="str">
        <f>IF(SUMPRODUCT(--(NOT(ISERR(SEARCH({"T","An"},'CDR Project Planner'!$C13))))),'CDR Project Planner'!D13,"")</f>
        <v/>
      </c>
      <c r="E13" s="82" t="str">
        <f>IF(SUMPRODUCT(--(NOT(ISERR(SEARCH({"T","An"},'CDR Project Planner'!$C13))))),'CDR Project Planner'!E13,"")</f>
        <v/>
      </c>
      <c r="F13" s="82" t="str">
        <f>IF(SUMPRODUCT(--(NOT(ISERR(SEARCH({"T","An"},'CDR Project Planner'!$C13))))),'CDR Project Planner'!F13,"")</f>
        <v/>
      </c>
      <c r="G13" s="82" t="str">
        <f>IF(SUMPRODUCT(--(NOT(ISERR(SEARCH({"T","An"},'CDR Project Planner'!$C13))))),'CDR Project Planner'!G13,"")</f>
        <v/>
      </c>
      <c r="H13" s="96" t="str">
        <f>IF(SUMPRODUCT(--(NOT(ISERR(SEARCH({"T","An"},'CDR Project Planner'!$C13))))),'CDR Project Planner'!H13,"")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s="2" customFormat="1" ht="14.4" x14ac:dyDescent="0.3">
      <c r="A14" s="1"/>
      <c r="B14" s="36" t="str">
        <f>IF(SUMPRODUCT(--(NOT(ISERR(SEARCH({"T","An"},'CDR Project Planner'!$C14))))),'CDR Project Planner'!B14,"")</f>
        <v/>
      </c>
      <c r="C14" s="82" t="str">
        <f>IF(SUMPRODUCT(--(NOT(ISERR(SEARCH({"T","An"},'CDR Project Planner'!$C14))))),'CDR Project Planner'!C14,"")</f>
        <v/>
      </c>
      <c r="D14" s="82" t="str">
        <f>IF(SUMPRODUCT(--(NOT(ISERR(SEARCH({"T","An"},'CDR Project Planner'!$C14))))),'CDR Project Planner'!D14,"")</f>
        <v/>
      </c>
      <c r="E14" s="82" t="str">
        <f>IF(SUMPRODUCT(--(NOT(ISERR(SEARCH({"T","An"},'CDR Project Planner'!$C14))))),'CDR Project Planner'!E14,"")</f>
        <v/>
      </c>
      <c r="F14" s="82" t="str">
        <f>IF(SUMPRODUCT(--(NOT(ISERR(SEARCH({"T","An"},'CDR Project Planner'!$C14))))),'CDR Project Planner'!F14,"")</f>
        <v/>
      </c>
      <c r="G14" s="82" t="str">
        <f>IF(SUMPRODUCT(--(NOT(ISERR(SEARCH({"T","An"},'CDR Project Planner'!$C14))))),'CDR Project Planner'!G14,"")</f>
        <v/>
      </c>
      <c r="H14" s="95" t="str">
        <f>IF(SUMPRODUCT(--(NOT(ISERR(SEARCH({"T","An"},'CDR Project Planner'!$C14))))),'CDR Project Planner'!H14,"")</f>
        <v/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s="2" customFormat="1" ht="14.4" x14ac:dyDescent="0.3">
      <c r="A15" s="1"/>
      <c r="B15" s="36" t="str">
        <f>IF(SUMPRODUCT(--(NOT(ISERR(SEARCH({"T","An"},'CDR Project Planner'!$C15))))),'CDR Project Planner'!B15,"")</f>
        <v/>
      </c>
      <c r="C15" s="82" t="str">
        <f>IF(SUMPRODUCT(--(NOT(ISERR(SEARCH({"T","An"},'CDR Project Planner'!$C15))))),'CDR Project Planner'!C15,"")</f>
        <v/>
      </c>
      <c r="D15" s="82" t="str">
        <f>IF(SUMPRODUCT(--(NOT(ISERR(SEARCH({"T","An"},'CDR Project Planner'!$C15))))),'CDR Project Planner'!D15,"")</f>
        <v/>
      </c>
      <c r="E15" s="82" t="str">
        <f>IF(SUMPRODUCT(--(NOT(ISERR(SEARCH({"T","An"},'CDR Project Planner'!$C15))))),'CDR Project Planner'!E15,"")</f>
        <v/>
      </c>
      <c r="F15" s="82" t="str">
        <f>IF(SUMPRODUCT(--(NOT(ISERR(SEARCH({"T","An"},'CDR Project Planner'!$C15))))),'CDR Project Planner'!F15,"")</f>
        <v/>
      </c>
      <c r="G15" s="82" t="str">
        <f>IF(SUMPRODUCT(--(NOT(ISERR(SEARCH({"T","An"},'CDR Project Planner'!$C15))))),'CDR Project Planner'!G15,"")</f>
        <v/>
      </c>
      <c r="H15" s="95" t="str">
        <f>IF(SUMPRODUCT(--(NOT(ISERR(SEARCH({"T","An"},'CDR Project Planner'!$C15))))),'CDR Project Planner'!H15,"")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s="2" customFormat="1" ht="14.4" outlineLevel="1" x14ac:dyDescent="0.3">
      <c r="A16" s="1"/>
      <c r="B16" s="36" t="str">
        <f>IF(SUMPRODUCT(--(NOT(ISERR(SEARCH({"T","An"},'CDR Project Planner'!$C16))))),'CDR Project Planner'!B16,"")</f>
        <v/>
      </c>
      <c r="C16" s="82" t="str">
        <f>IF(SUMPRODUCT(--(NOT(ISERR(SEARCH({"T","An"},'CDR Project Planner'!$C16))))),'CDR Project Planner'!C16,"")</f>
        <v/>
      </c>
      <c r="D16" s="82" t="str">
        <f>IF(SUMPRODUCT(--(NOT(ISERR(SEARCH({"T","An"},'CDR Project Planner'!$C16))))),'CDR Project Planner'!D16,"")</f>
        <v/>
      </c>
      <c r="E16" s="82" t="str">
        <f>IF(SUMPRODUCT(--(NOT(ISERR(SEARCH({"T","An"},'CDR Project Planner'!$C16))))),'CDR Project Planner'!E16,"")</f>
        <v/>
      </c>
      <c r="F16" s="82" t="str">
        <f>IF(SUMPRODUCT(--(NOT(ISERR(SEARCH({"T","An"},'CDR Project Planner'!$C16))))),'CDR Project Planner'!F16,"")</f>
        <v/>
      </c>
      <c r="G16" s="82" t="str">
        <f>IF(SUMPRODUCT(--(NOT(ISERR(SEARCH({"T","An"},'CDR Project Planner'!$C16))))),'CDR Project Planner'!G16,"")</f>
        <v/>
      </c>
      <c r="H16" s="95" t="str">
        <f>IF(SUMPRODUCT(--(NOT(ISERR(SEARCH({"T","An"},'CDR Project Planner'!$C16))))),'CDR Project Planner'!H16,"")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s="2" customFormat="1" ht="14.4" outlineLevel="1" x14ac:dyDescent="0.3">
      <c r="A17" s="1"/>
      <c r="B17" s="36" t="str">
        <f>IF(SUMPRODUCT(--(NOT(ISERR(SEARCH({"T","An"},'CDR Project Planner'!$C17))))),'CDR Project Planner'!B17,"")</f>
        <v/>
      </c>
      <c r="C17" s="82" t="str">
        <f>IF(SUMPRODUCT(--(NOT(ISERR(SEARCH({"T","An"},'CDR Project Planner'!$C17))))),'CDR Project Planner'!C17,"")</f>
        <v/>
      </c>
      <c r="D17" s="82" t="str">
        <f>IF(SUMPRODUCT(--(NOT(ISERR(SEARCH({"T","An"},'CDR Project Planner'!$C17))))),'CDR Project Planner'!D17,"")</f>
        <v/>
      </c>
      <c r="E17" s="82" t="str">
        <f>IF(SUMPRODUCT(--(NOT(ISERR(SEARCH({"T","An"},'CDR Project Planner'!$C17))))),'CDR Project Planner'!E17,"")</f>
        <v/>
      </c>
      <c r="F17" s="82" t="str">
        <f>IF(SUMPRODUCT(--(NOT(ISERR(SEARCH({"T","An"},'CDR Project Planner'!$C17))))),'CDR Project Planner'!F17,"")</f>
        <v/>
      </c>
      <c r="G17" s="82" t="str">
        <f>IF(SUMPRODUCT(--(NOT(ISERR(SEARCH({"T","An"},'CDR Project Planner'!$C17))))),'CDR Project Planner'!G17,"")</f>
        <v/>
      </c>
      <c r="H17" s="95" t="str">
        <f>IF(SUMPRODUCT(--(NOT(ISERR(SEARCH({"T","An"},'CDR Project Planner'!$C17))))),'CDR Project Planner'!H17,"")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s="2" customFormat="1" ht="14.4" outlineLevel="1" x14ac:dyDescent="0.3">
      <c r="A18" s="1"/>
      <c r="B18" s="36" t="str">
        <f>IF(SUMPRODUCT(--(NOT(ISERR(SEARCH({"T","An"},'CDR Project Planner'!$C18))))),'CDR Project Planner'!B18,"")</f>
        <v/>
      </c>
      <c r="C18" s="82" t="str">
        <f>IF(SUMPRODUCT(--(NOT(ISERR(SEARCH({"T","An"},'CDR Project Planner'!$C18))))),'CDR Project Planner'!C18,"")</f>
        <v/>
      </c>
      <c r="D18" s="82" t="str">
        <f>IF(SUMPRODUCT(--(NOT(ISERR(SEARCH({"T","An"},'CDR Project Planner'!$C18))))),'CDR Project Planner'!D18,"")</f>
        <v/>
      </c>
      <c r="E18" s="82" t="str">
        <f>IF(SUMPRODUCT(--(NOT(ISERR(SEARCH({"T","An"},'CDR Project Planner'!$C18))))),'CDR Project Planner'!E18,"")</f>
        <v/>
      </c>
      <c r="F18" s="82" t="str">
        <f>IF(SUMPRODUCT(--(NOT(ISERR(SEARCH({"T","An"},'CDR Project Planner'!$C18))))),'CDR Project Planner'!F18,"")</f>
        <v/>
      </c>
      <c r="G18" s="82" t="str">
        <f>IF(SUMPRODUCT(--(NOT(ISERR(SEARCH({"T","An"},'CDR Project Planner'!$C18))))),'CDR Project Planner'!G18,"")</f>
        <v/>
      </c>
      <c r="H18" s="95" t="str">
        <f>IF(SUMPRODUCT(--(NOT(ISERR(SEARCH({"T","An"},'CDR Project Planner'!$C18))))),'CDR Project Planner'!H18,"")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s="2" customFormat="1" ht="14.4" outlineLevel="1" x14ac:dyDescent="0.3">
      <c r="A19" s="1"/>
      <c r="B19" s="36" t="str">
        <f>IF(SUMPRODUCT(--(NOT(ISERR(SEARCH({"T","An"},'CDR Project Planner'!$C19))))),'CDR Project Planner'!B19,"")</f>
        <v/>
      </c>
      <c r="C19" s="82" t="str">
        <f>IF(SUMPRODUCT(--(NOT(ISERR(SEARCH({"T","An"},'CDR Project Planner'!$C19))))),'CDR Project Planner'!C19,"")</f>
        <v/>
      </c>
      <c r="D19" s="82" t="str">
        <f>IF(SUMPRODUCT(--(NOT(ISERR(SEARCH({"T","An"},'CDR Project Planner'!$C19))))),'CDR Project Planner'!D19,"")</f>
        <v/>
      </c>
      <c r="E19" s="82" t="str">
        <f>IF(SUMPRODUCT(--(NOT(ISERR(SEARCH({"T","An"},'CDR Project Planner'!$C19))))),'CDR Project Planner'!E19,"")</f>
        <v/>
      </c>
      <c r="F19" s="82" t="str">
        <f>IF(SUMPRODUCT(--(NOT(ISERR(SEARCH({"T","An"},'CDR Project Planner'!$C19))))),'CDR Project Planner'!F19,"")</f>
        <v/>
      </c>
      <c r="G19" s="82" t="str">
        <f>IF(SUMPRODUCT(--(NOT(ISERR(SEARCH({"T","An"},'CDR Project Planner'!$C19))))),'CDR Project Planner'!G19,"")</f>
        <v/>
      </c>
      <c r="H19" s="95" t="str">
        <f>IF(SUMPRODUCT(--(NOT(ISERR(SEARCH({"T","An"},'CDR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s="2" customFormat="1" ht="14.4" outlineLevel="1" x14ac:dyDescent="0.3">
      <c r="A20" s="1"/>
      <c r="B20" s="36" t="str">
        <f>IF(SUMPRODUCT(--(NOT(ISERR(SEARCH({"T","An"},'CDR Project Planner'!$C20))))),'CDR Project Planner'!B20,"")</f>
        <v/>
      </c>
      <c r="C20" s="82" t="str">
        <f>IF(SUMPRODUCT(--(NOT(ISERR(SEARCH({"T","An"},'CDR Project Planner'!$C20))))),'CDR Project Planner'!C20,"")</f>
        <v/>
      </c>
      <c r="D20" s="82" t="str">
        <f>IF(SUMPRODUCT(--(NOT(ISERR(SEARCH({"T","An"},'CDR Project Planner'!$C20))))),'CDR Project Planner'!D20,"")</f>
        <v/>
      </c>
      <c r="E20" s="82" t="str">
        <f>IF(SUMPRODUCT(--(NOT(ISERR(SEARCH({"T","An"},'CDR Project Planner'!$C20))))),'CDR Project Planner'!E20,"")</f>
        <v/>
      </c>
      <c r="F20" s="82" t="str">
        <f>IF(SUMPRODUCT(--(NOT(ISERR(SEARCH({"T","An"},'CDR Project Planner'!$C20))))),'CDR Project Planner'!F20,"")</f>
        <v/>
      </c>
      <c r="G20" s="82" t="str">
        <f>IF(SUMPRODUCT(--(NOT(ISERR(SEARCH({"T","An"},'CDR Project Planner'!$C20))))),'CDR Project Planner'!G20,"")</f>
        <v/>
      </c>
      <c r="H20" s="95" t="str">
        <f>IF(SUMPRODUCT(--(NOT(ISERR(SEARCH({"T","An"},'CDR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s="2" customFormat="1" ht="14.4" x14ac:dyDescent="0.3">
      <c r="A21" s="1"/>
      <c r="B21" s="36" t="str">
        <f>IF(SUMPRODUCT(--(NOT(ISERR(SEARCH({"T","An"},'CDR Project Planner'!$C21))))),'CDR Project Planner'!B21,"")</f>
        <v/>
      </c>
      <c r="C21" s="82" t="str">
        <f>IF(SUMPRODUCT(--(NOT(ISERR(SEARCH({"T","An"},'CDR Project Planner'!$C21))))),'CDR Project Planner'!C21,"")</f>
        <v/>
      </c>
      <c r="D21" s="82" t="str">
        <f>IF(SUMPRODUCT(--(NOT(ISERR(SEARCH({"T","An"},'CDR Project Planner'!$C21))))),'CDR Project Planner'!D21,"")</f>
        <v/>
      </c>
      <c r="E21" s="82" t="str">
        <f>IF(SUMPRODUCT(--(NOT(ISERR(SEARCH({"T","An"},'CDR Project Planner'!$C21))))),'CDR Project Planner'!E21,"")</f>
        <v/>
      </c>
      <c r="F21" s="82" t="str">
        <f>IF(SUMPRODUCT(--(NOT(ISERR(SEARCH({"T","An"},'CDR Project Planner'!$C21))))),'CDR Project Planner'!F21,"")</f>
        <v/>
      </c>
      <c r="G21" s="82" t="str">
        <f>IF(SUMPRODUCT(--(NOT(ISERR(SEARCH({"T","An"},'CDR Project Planner'!$C21))))),'CDR Project Planner'!G21,"")</f>
        <v/>
      </c>
      <c r="H21" s="95" t="str">
        <f>IF(SUMPRODUCT(--(NOT(ISERR(SEARCH({"T","An"},'CDR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s="2" customFormat="1" ht="14.4" x14ac:dyDescent="0.3">
      <c r="A22" s="1"/>
      <c r="B22" s="36" t="str">
        <f>IF(SUMPRODUCT(--(NOT(ISERR(SEARCH({"T","An"},'CDR Project Planner'!$C22))))),'CDR Project Planner'!B22,"")</f>
        <v/>
      </c>
      <c r="C22" s="82" t="str">
        <f>IF(SUMPRODUCT(--(NOT(ISERR(SEARCH({"T","An"},'CDR Project Planner'!$C22))))),'CDR Project Planner'!C22,"")</f>
        <v/>
      </c>
      <c r="D22" s="82" t="str">
        <f>IF(SUMPRODUCT(--(NOT(ISERR(SEARCH({"T","An"},'CDR Project Planner'!$C22))))),'CDR Project Planner'!D22,"")</f>
        <v/>
      </c>
      <c r="E22" s="82" t="str">
        <f>IF(SUMPRODUCT(--(NOT(ISERR(SEARCH({"T","An"},'CDR Project Planner'!$C22))))),'CDR Project Planner'!E22,"")</f>
        <v/>
      </c>
      <c r="F22" s="82" t="str">
        <f>IF(SUMPRODUCT(--(NOT(ISERR(SEARCH({"T","An"},'CDR Project Planner'!$C22))))),'CDR Project Planner'!F22,"")</f>
        <v/>
      </c>
      <c r="G22" s="82" t="str">
        <f>IF(SUMPRODUCT(--(NOT(ISERR(SEARCH({"T","An"},'CDR Project Planner'!$C22))))),'CDR Project Planner'!G22,"")</f>
        <v/>
      </c>
      <c r="H22" s="95" t="str">
        <f>IF(SUMPRODUCT(--(NOT(ISERR(SEARCH({"T","An"},'CDR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2" customFormat="1" ht="14.4" x14ac:dyDescent="0.3">
      <c r="A23" s="1"/>
      <c r="B23" s="36" t="str">
        <f>IF(SUMPRODUCT(--(NOT(ISERR(SEARCH({"T","An"},'CDR Project Planner'!$C23))))),'CDR Project Planner'!B23,"")</f>
        <v/>
      </c>
      <c r="C23" s="82" t="str">
        <f>IF(SUMPRODUCT(--(NOT(ISERR(SEARCH({"T","An"},'CDR Project Planner'!$C23))))),'CDR Project Planner'!C23,"")</f>
        <v/>
      </c>
      <c r="D23" s="82" t="str">
        <f>IF(SUMPRODUCT(--(NOT(ISERR(SEARCH({"T","An"},'CDR Project Planner'!$C23))))),'CDR Project Planner'!D23,"")</f>
        <v/>
      </c>
      <c r="E23" s="82" t="str">
        <f>IF(SUMPRODUCT(--(NOT(ISERR(SEARCH({"T","An"},'CDR Project Planner'!$C23))))),'CDR Project Planner'!E23,"")</f>
        <v/>
      </c>
      <c r="F23" s="82" t="str">
        <f>IF(SUMPRODUCT(--(NOT(ISERR(SEARCH({"T","An"},'CDR Project Planner'!$C23))))),'CDR Project Planner'!F23,"")</f>
        <v/>
      </c>
      <c r="G23" s="82" t="str">
        <f>IF(SUMPRODUCT(--(NOT(ISERR(SEARCH({"T","An"},'CDR Project Planner'!$C23))))),'CDR Project Planner'!G23,"")</f>
        <v/>
      </c>
      <c r="H23" s="95" t="str">
        <f>IF(SUMPRODUCT(--(NOT(ISERR(SEARCH({"T","An"},'CDR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s="2" customFormat="1" ht="14.4" x14ac:dyDescent="0.3">
      <c r="A24" s="1"/>
      <c r="B24" s="36" t="str">
        <f>IF(SUMPRODUCT(--(NOT(ISERR(SEARCH({"T","An"},'CDR Project Planner'!$C24))))),'CDR Project Planner'!B24,"")</f>
        <v/>
      </c>
      <c r="C24" s="82" t="str">
        <f>IF(SUMPRODUCT(--(NOT(ISERR(SEARCH({"T","An"},'CDR Project Planner'!$C24))))),'CDR Project Planner'!C24,"")</f>
        <v/>
      </c>
      <c r="D24" s="82" t="str">
        <f>IF(SUMPRODUCT(--(NOT(ISERR(SEARCH({"T","An"},'CDR Project Planner'!$C24))))),'CDR Project Planner'!D24,"")</f>
        <v/>
      </c>
      <c r="E24" s="82" t="str">
        <f>IF(SUMPRODUCT(--(NOT(ISERR(SEARCH({"T","An"},'CDR Project Planner'!$C24))))),'CDR Project Planner'!E24,"")</f>
        <v/>
      </c>
      <c r="F24" s="82" t="str">
        <f>IF(SUMPRODUCT(--(NOT(ISERR(SEARCH({"T","An"},'CDR Project Planner'!$C24))))),'CDR Project Planner'!F24,"")</f>
        <v/>
      </c>
      <c r="G24" s="82" t="str">
        <f>IF(SUMPRODUCT(--(NOT(ISERR(SEARCH({"T","An"},'CDR Project Planner'!$C24))))),'CDR Project Planner'!G24,"")</f>
        <v/>
      </c>
      <c r="H24" s="95" t="str">
        <f>IF(SUMPRODUCT(--(NOT(ISERR(SEARCH({"T","An"},'CDR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s="2" customFormat="1" ht="14.4" x14ac:dyDescent="0.3">
      <c r="A25" s="1"/>
      <c r="B25" s="36" t="str">
        <f>IF(SUMPRODUCT(--(NOT(ISERR(SEARCH({"T","An"},'CDR Project Planner'!$C25))))),'CDR Project Planner'!B25,"")</f>
        <v/>
      </c>
      <c r="C25" s="82" t="str">
        <f>IF(SUMPRODUCT(--(NOT(ISERR(SEARCH({"T","An"},'CDR Project Planner'!$C25))))),'CDR Project Planner'!C25,"")</f>
        <v/>
      </c>
      <c r="D25" s="82" t="str">
        <f>IF(SUMPRODUCT(--(NOT(ISERR(SEARCH({"T","An"},'CDR Project Planner'!$C25))))),'CDR Project Planner'!D25,"")</f>
        <v/>
      </c>
      <c r="E25" s="82" t="str">
        <f>IF(SUMPRODUCT(--(NOT(ISERR(SEARCH({"T","An"},'CDR Project Planner'!$C25))))),'CDR Project Planner'!E25,"")</f>
        <v/>
      </c>
      <c r="F25" s="82" t="str">
        <f>IF(SUMPRODUCT(--(NOT(ISERR(SEARCH({"T","An"},'CDR Project Planner'!$C25))))),'CDR Project Planner'!F25,"")</f>
        <v/>
      </c>
      <c r="G25" s="82" t="str">
        <f>IF(SUMPRODUCT(--(NOT(ISERR(SEARCH({"T","An"},'CDR Project Planner'!$C25))))),'CDR Project Planner'!G25,"")</f>
        <v/>
      </c>
      <c r="H25" s="95" t="str">
        <f>IF(SUMPRODUCT(--(NOT(ISERR(SEARCH({"T","An"},'CDR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s="2" customFormat="1" ht="14.4" outlineLevel="1" x14ac:dyDescent="0.3">
      <c r="A26" s="1"/>
      <c r="B26" s="36" t="str">
        <f>IF(SUMPRODUCT(--(NOT(ISERR(SEARCH({"T","An"},'CDR Project Planner'!$C26))))),'CDR Project Planner'!B26,"")</f>
        <v/>
      </c>
      <c r="C26" s="82" t="str">
        <f>IF(SUMPRODUCT(--(NOT(ISERR(SEARCH({"T","An"},'CDR Project Planner'!$C26))))),'CDR Project Planner'!C26,"")</f>
        <v/>
      </c>
      <c r="D26" s="82" t="str">
        <f>IF(SUMPRODUCT(--(NOT(ISERR(SEARCH({"T","An"},'CDR Project Planner'!$C26))))),'CDR Project Planner'!D26,"")</f>
        <v/>
      </c>
      <c r="E26" s="82" t="str">
        <f>IF(SUMPRODUCT(--(NOT(ISERR(SEARCH({"T","An"},'CDR Project Planner'!$C26))))),'CDR Project Planner'!E26,"")</f>
        <v/>
      </c>
      <c r="F26" s="82" t="str">
        <f>IF(SUMPRODUCT(--(NOT(ISERR(SEARCH({"T","An"},'CDR Project Planner'!$C26))))),'CDR Project Planner'!F26,"")</f>
        <v/>
      </c>
      <c r="G26" s="82" t="str">
        <f>IF(SUMPRODUCT(--(NOT(ISERR(SEARCH({"T","An"},'CDR Project Planner'!$C26))))),'CDR Project Planner'!G26,"")</f>
        <v/>
      </c>
      <c r="H26" s="95" t="str">
        <f>IF(SUMPRODUCT(--(NOT(ISERR(SEARCH({"T","An"},'CDR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2" customFormat="1" ht="14.4" x14ac:dyDescent="0.3">
      <c r="A27" s="1"/>
      <c r="B27" s="36" t="str">
        <f>IF(SUMPRODUCT(--(NOT(ISERR(SEARCH({"T","An"},'CDR Project Planner'!$C27))))),'CDR Project Planner'!B27,"")</f>
        <v/>
      </c>
      <c r="C27" s="82" t="str">
        <f>IF(SUMPRODUCT(--(NOT(ISERR(SEARCH({"T","An"},'CDR Project Planner'!$C27))))),'CDR Project Planner'!C27,"")</f>
        <v/>
      </c>
      <c r="D27" s="82" t="str">
        <f>IF(SUMPRODUCT(--(NOT(ISERR(SEARCH({"T","An"},'CDR Project Planner'!$C27))))),'CDR Project Planner'!D27,"")</f>
        <v/>
      </c>
      <c r="E27" s="82" t="str">
        <f>IF(SUMPRODUCT(--(NOT(ISERR(SEARCH({"T","An"},'CDR Project Planner'!$C27))))),'CDR Project Planner'!E27,"")</f>
        <v/>
      </c>
      <c r="F27" s="82" t="str">
        <f>IF(SUMPRODUCT(--(NOT(ISERR(SEARCH({"T","An"},'CDR Project Planner'!$C27))))),'CDR Project Planner'!F27,"")</f>
        <v/>
      </c>
      <c r="G27" s="82" t="str">
        <f>IF(SUMPRODUCT(--(NOT(ISERR(SEARCH({"T","An"},'CDR Project Planner'!$C27))))),'CDR Project Planner'!G27,"")</f>
        <v/>
      </c>
      <c r="H27" s="95" t="str">
        <f>IF(SUMPRODUCT(--(NOT(ISERR(SEARCH({"T","An"},'CDR Project Planner'!$C27))))),'CDR Project Planner'!H27,"")</f>
        <v/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s="2" customFormat="1" ht="14.4" x14ac:dyDescent="0.3">
      <c r="A28" s="1"/>
      <c r="B28" s="36" t="str">
        <f>IF(SUMPRODUCT(--(NOT(ISERR(SEARCH({"T","An"},'CDR Project Planner'!$C28))))),'CDR Project Planner'!B28,"")</f>
        <v/>
      </c>
      <c r="C28" s="82" t="str">
        <f>IF(SUMPRODUCT(--(NOT(ISERR(SEARCH({"T","An"},'CDR Project Planner'!$C28))))),'CDR Project Planner'!C28,"")</f>
        <v/>
      </c>
      <c r="D28" s="82" t="str">
        <f>IF(SUMPRODUCT(--(NOT(ISERR(SEARCH({"T","An"},'CDR Project Planner'!$C28))))),'CDR Project Planner'!D28,"")</f>
        <v/>
      </c>
      <c r="E28" s="82" t="str">
        <f>IF(SUMPRODUCT(--(NOT(ISERR(SEARCH({"T","An"},'CDR Project Planner'!$C28))))),'CDR Project Planner'!E28,"")</f>
        <v/>
      </c>
      <c r="F28" s="82" t="str">
        <f>IF(SUMPRODUCT(--(NOT(ISERR(SEARCH({"T","An"},'CDR Project Planner'!$C28))))),'CDR Project Planner'!F28,"")</f>
        <v/>
      </c>
      <c r="G28" s="82" t="str">
        <f>IF(SUMPRODUCT(--(NOT(ISERR(SEARCH({"T","An"},'CDR Project Planner'!$C28))))),'CDR Project Planner'!G28,"")</f>
        <v/>
      </c>
      <c r="H28" s="95" t="str">
        <f>IF(SUMPRODUCT(--(NOT(ISERR(SEARCH({"T","An"},'CDR Project Planner'!$C28))))),'CDR Project Planner'!H28,"")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s="2" customFormat="1" ht="14.4" outlineLevel="1" x14ac:dyDescent="0.3">
      <c r="A29" s="1"/>
      <c r="B29" s="36" t="str">
        <f>IF(SUMPRODUCT(--(NOT(ISERR(SEARCH({"T","An"},'CDR Project Planner'!$C29))))),'CDR Project Planner'!B29,"")</f>
        <v/>
      </c>
      <c r="C29" s="82" t="str">
        <f>IF(SUMPRODUCT(--(NOT(ISERR(SEARCH({"T","An"},'CDR Project Planner'!$C29))))),'CDR Project Planner'!C29,"")</f>
        <v/>
      </c>
      <c r="D29" s="82" t="str">
        <f>IF(SUMPRODUCT(--(NOT(ISERR(SEARCH({"T","An"},'CDR Project Planner'!$C29))))),'CDR Project Planner'!D29,"")</f>
        <v/>
      </c>
      <c r="E29" s="82" t="str">
        <f>IF(SUMPRODUCT(--(NOT(ISERR(SEARCH({"T","An"},'CDR Project Planner'!$C29))))),'CDR Project Planner'!E29,"")</f>
        <v/>
      </c>
      <c r="F29" s="82" t="str">
        <f>IF(SUMPRODUCT(--(NOT(ISERR(SEARCH({"T","An"},'CDR Project Planner'!$C29))))),'CDR Project Planner'!F29,"")</f>
        <v/>
      </c>
      <c r="G29" s="82" t="str">
        <f>IF(SUMPRODUCT(--(NOT(ISERR(SEARCH({"T","An"},'CDR Project Planner'!$C29))))),'CDR Project Planner'!G29,"")</f>
        <v/>
      </c>
      <c r="H29" s="95" t="str">
        <f>IF(SUMPRODUCT(--(NOT(ISERR(SEARCH({"T","An"},'CDR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s="2" customFormat="1" ht="17.399999999999999" outlineLevel="1" x14ac:dyDescent="0.35">
      <c r="A30" s="1"/>
      <c r="B30" s="89" t="str">
        <f>IF(SUMPRODUCT(--(NOT(ISERR(SEARCH({"T","An"},'CDR Project Planner'!$C30))))),'CDR Project Planner'!B30,"")</f>
        <v>Project Management</v>
      </c>
      <c r="C30" s="82" t="str">
        <f>IF(SUMPRODUCT(--(NOT(ISERR(SEARCH({"T","An"},'CDR Project Planner'!$C30))))),'CDR Project Planner'!C30,"")</f>
        <v>An &amp; T &amp; ?</v>
      </c>
      <c r="D30" s="82"/>
      <c r="E30" s="82"/>
      <c r="F30" s="82"/>
      <c r="G30" s="82"/>
      <c r="H30" s="96">
        <f>IF(SUMPRODUCT(--(NOT(ISERR(SEARCH({"T","An"},'CDR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s="2" customFormat="1" ht="14.4" outlineLevel="1" x14ac:dyDescent="0.3">
      <c r="A31" s="1"/>
      <c r="B31" s="86" t="str">
        <f>IF(SUMPRODUCT(--(NOT(ISERR(SEARCH({"T","An"},'CDR Project Planner'!$C31))))),'CDR Project Planner'!B31,"")</f>
        <v>Complete CDR Plan</v>
      </c>
      <c r="C31" s="82" t="str">
        <f>IF(SUMPRODUCT(--(NOT(ISERR(SEARCH({"T","An"},'CDR Project Planner'!$C31))))),'CDR Project Planner'!C31,"")</f>
        <v>An</v>
      </c>
      <c r="D31" s="82">
        <f>IF(SUMPRODUCT(--(NOT(ISERR(SEARCH({"T","An"},'CDR Project Planner'!$C31))))),'CDR Project Planner'!D31,"")</f>
        <v>23</v>
      </c>
      <c r="E31" s="82">
        <f>IF(SUMPRODUCT(--(NOT(ISERR(SEARCH({"T","An"},'CDR Project Planner'!$C31))))),'CDR Project Planner'!E31,"")</f>
        <v>7</v>
      </c>
      <c r="F31" s="82">
        <f>IF(SUMPRODUCT(--(NOT(ISERR(SEARCH({"T","An"},'CDR Project Planner'!$C31))))),'CDR Project Planner'!F31,"")</f>
        <v>23</v>
      </c>
      <c r="G31" s="82">
        <f>IF(SUMPRODUCT(--(NOT(ISERR(SEARCH({"T","An"},'CDR Project Planner'!$C31))))),'CDR Project Planner'!G31,"")</f>
        <v>0</v>
      </c>
      <c r="H31" s="96">
        <f>IF(SUMPRODUCT(--(NOT(ISERR(SEARCH({"T","An"},'CDR Project Planner'!$C31))))),'CDR Project Planner'!H31,"")</f>
        <v>0.5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s="2" customFormat="1" ht="14.4" outlineLevel="1" x14ac:dyDescent="0.3">
      <c r="A32" s="1"/>
      <c r="B32" s="36" t="str">
        <f>IF(SUMPRODUCT(--(NOT(ISERR(SEARCH({"T","An"},'CDR Project Planner'!$C32))))),'CDR Project Planner'!B32,"")</f>
        <v/>
      </c>
      <c r="C32" s="82" t="str">
        <f>IF(SUMPRODUCT(--(NOT(ISERR(SEARCH({"T","An"},'CDR Project Planner'!$C32))))),'CDR Project Planner'!C32,"")</f>
        <v/>
      </c>
      <c r="D32" s="82" t="str">
        <f>IF(SUMPRODUCT(--(NOT(ISERR(SEARCH({"T","An"},'CDR Project Planner'!$C32))))),'CDR Project Planner'!D32,"")</f>
        <v/>
      </c>
      <c r="E32" s="82" t="str">
        <f>IF(SUMPRODUCT(--(NOT(ISERR(SEARCH({"T","An"},'CDR Project Planner'!$C32))))),'CDR Project Planner'!E32,"")</f>
        <v/>
      </c>
      <c r="F32" s="82" t="str">
        <f>IF(SUMPRODUCT(--(NOT(ISERR(SEARCH({"T","An"},'CDR Project Planner'!$C32))))),'CDR Project Planner'!F32,"")</f>
        <v/>
      </c>
      <c r="G32" s="82" t="str">
        <f>IF(SUMPRODUCT(--(NOT(ISERR(SEARCH({"T","An"},'CDR Project Planner'!$C32))))),'CDR Project Planner'!G32,"")</f>
        <v/>
      </c>
      <c r="H32" s="96" t="str">
        <f>IF(SUMPRODUCT(--(NOT(ISERR(SEARCH({"T","An"},'CDR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s="2" customFormat="1" ht="14.4" outlineLevel="1" x14ac:dyDescent="0.3">
      <c r="A33" s="1"/>
      <c r="B33" s="36" t="str">
        <f>IF(SUMPRODUCT(--(NOT(ISERR(SEARCH({"T","An"},'CDR Project Planner'!$C33))))),'CDR Project Planner'!B33,"")</f>
        <v/>
      </c>
      <c r="C33" s="82" t="str">
        <f>IF(SUMPRODUCT(--(NOT(ISERR(SEARCH({"T","An"},'CDR Project Planner'!$C33))))),'CDR Project Planner'!C33,"")</f>
        <v/>
      </c>
      <c r="D33" s="82" t="str">
        <f>IF(SUMPRODUCT(--(NOT(ISERR(SEARCH({"T","An"},'CDR Project Planner'!$C33))))),'CDR Project Planner'!D33,"")</f>
        <v/>
      </c>
      <c r="E33" s="82" t="str">
        <f>IF(SUMPRODUCT(--(NOT(ISERR(SEARCH({"T","An"},'CDR Project Planner'!$C33))))),'CDR Project Planner'!E33,"")</f>
        <v/>
      </c>
      <c r="F33" s="82" t="str">
        <f>IF(SUMPRODUCT(--(NOT(ISERR(SEARCH({"T","An"},'CDR Project Planner'!$C33))))),'CDR Project Planner'!F33,"")</f>
        <v/>
      </c>
      <c r="G33" s="82" t="str">
        <f>IF(SUMPRODUCT(--(NOT(ISERR(SEARCH({"T","An"},'CDR Project Planner'!$C33))))),'CDR Project Planner'!G33,"")</f>
        <v/>
      </c>
      <c r="H33" s="96" t="str">
        <f>IF(SUMPRODUCT(--(NOT(ISERR(SEARCH({"T","An"},'CDR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s="2" customFormat="1" ht="14.4" outlineLevel="1" x14ac:dyDescent="0.3">
      <c r="A34" s="1"/>
      <c r="B34" s="86" t="str">
        <f>IF(SUMPRODUCT(--(NOT(ISERR(SEARCH({"T","An"},'CDR Project Planner'!$C34))))),'CDR Project Planner'!B34,"")</f>
        <v>Develop Tech Memo - Rover</v>
      </c>
      <c r="C34" s="82" t="str">
        <f>IF(SUMPRODUCT(--(NOT(ISERR(SEARCH({"T","An"},'CDR Project Planner'!$C34))))),'CDR Project Planner'!C34,"")</f>
        <v>An</v>
      </c>
      <c r="D34" s="82">
        <f>IF(SUMPRODUCT(--(NOT(ISERR(SEARCH({"T","An"},'CDR Project Planner'!$C34))))),'CDR Project Planner'!D34,"")</f>
        <v>41</v>
      </c>
      <c r="E34" s="82">
        <f>IF(SUMPRODUCT(--(NOT(ISERR(SEARCH({"T","An"},'CDR Project Planner'!$C34))))),'CDR Project Planner'!E34,"")</f>
        <v>6</v>
      </c>
      <c r="F34" s="82">
        <f>IF(SUMPRODUCT(--(NOT(ISERR(SEARCH({"T","An"},'CDR Project Planner'!$C34))))),'CDR Project Planner'!F34,"")</f>
        <v>0</v>
      </c>
      <c r="G34" s="82">
        <f>IF(SUMPRODUCT(--(NOT(ISERR(SEARCH({"T","An"},'CDR Project Planner'!$C34))))),'CDR Project Planner'!G34,"")</f>
        <v>0</v>
      </c>
      <c r="H34" s="96">
        <f>IF(SUMPRODUCT(--(NOT(ISERR(SEARCH({"T","An"},'CDR Project Planner'!$C34))))),'CDR Project Planner'!H34,"")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s="2" customFormat="1" ht="14.4" outlineLevel="1" x14ac:dyDescent="0.3">
      <c r="A35" s="1"/>
      <c r="B35" s="86" t="str">
        <f>IF(SUMPRODUCT(--(NOT(ISERR(SEARCH({"T","An"},'CDR Project Planner'!$C35))))),'CDR Project Planner'!B35,"")</f>
        <v>CDR PowerPoint</v>
      </c>
      <c r="C35" s="82" t="str">
        <f>IF(SUMPRODUCT(--(NOT(ISERR(SEARCH({"T","An"},'CDR Project Planner'!$C35))))),'CDR Project Planner'!C35,"")</f>
        <v>T</v>
      </c>
      <c r="D35" s="82">
        <f>IF(SUMPRODUCT(--(NOT(ISERR(SEARCH({"T","An"},'CDR Project Planner'!$C35))))),'CDR Project Planner'!D35,"")</f>
        <v>45</v>
      </c>
      <c r="E35" s="82">
        <f>IF(SUMPRODUCT(--(NOT(ISERR(SEARCH({"T","An"},'CDR Project Planner'!$C35))))),'CDR Project Planner'!E35,"")</f>
        <v>10</v>
      </c>
      <c r="F35" s="82">
        <f>IF(SUMPRODUCT(--(NOT(ISERR(SEARCH({"T","An"},'CDR Project Planner'!$C35))))),'CDR Project Planner'!F35,"")</f>
        <v>0</v>
      </c>
      <c r="G35" s="82">
        <f>IF(SUMPRODUCT(--(NOT(ISERR(SEARCH({"T","An"},'CDR Project Planner'!$C35))))),'CDR Project Planner'!G35,"")</f>
        <v>0</v>
      </c>
      <c r="H35" s="96">
        <f>IF(SUMPRODUCT(--(NOT(ISERR(SEARCH({"T","An"},'CDR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s="2" customFormat="1" ht="17.399999999999999" x14ac:dyDescent="0.35">
      <c r="A36" s="40"/>
      <c r="B36" s="93" t="str">
        <f>IF(SUMPRODUCT(--(NOT(ISERR(SEARCH({"T","An"},'CDR Project Planner'!$C36))))),'CDR Project Planner'!B36,"")</f>
        <v>CDR</v>
      </c>
      <c r="C36" s="92" t="str">
        <f>IF(SUMPRODUCT(--(NOT(ISERR(SEARCH({"T","An"},'CDR Project Planner'!$C36))))),'CDR Project Planner'!C36,"")</f>
        <v>T</v>
      </c>
      <c r="D36" s="92">
        <f>IF(SUMPRODUCT(--(NOT(ISERR(SEARCH({"T","An"},'CDR Project Planner'!$C36))))),'CDR Project Planner'!D36,"")</f>
        <v>55</v>
      </c>
      <c r="E36" s="92">
        <f>IF(SUMPRODUCT(--(NOT(ISERR(SEARCH({"T","An"},'CDR Project Planner'!$C36))))),'CDR Project Planner'!E36,"")</f>
        <v>1</v>
      </c>
      <c r="F36" s="92">
        <f>IF(SUMPRODUCT(--(NOT(ISERR(SEARCH({"T","An"},'CDR Project Planner'!$C36))))),'CDR Project Planner'!F36,"")</f>
        <v>55</v>
      </c>
      <c r="G36" s="92">
        <f>IF(SUMPRODUCT(--(NOT(ISERR(SEARCH({"T","An"},'CDR Project Planner'!$C36))))),'CDR Project Planner'!G36,"")</f>
        <v>1</v>
      </c>
      <c r="H36" s="96">
        <f>IF(SUMPRODUCT(--(NOT(ISERR(SEARCH({"T","An"},'CDR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s="2" customFormat="1" ht="17.399999999999999" x14ac:dyDescent="0.35">
      <c r="A37" s="1"/>
      <c r="B37" s="89" t="str">
        <f>IF(SUMPRODUCT(--(NOT(ISERR(SEARCH({"T","An"},'CDR Project Planner'!$C37))))),'CDR Project Planner'!B37,"")</f>
        <v>After We Finish</v>
      </c>
      <c r="C37" s="82" t="str">
        <f>IF(SUMPRODUCT(--(NOT(ISERR(SEARCH({"T","An"},'CDR Project Planner'!$C37))))),'CDR Project Planner'!C37,"")</f>
        <v>C &amp; An</v>
      </c>
      <c r="D37" s="82"/>
      <c r="E37" s="82"/>
      <c r="F37" s="82"/>
      <c r="G37" s="82"/>
      <c r="H37" s="96">
        <f>IF(SUMPRODUCT(--(NOT(ISERR(SEARCH({"T","An"},'CDR Project Planner'!$C37))))),'CDR Project Planner'!H37,"")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s="2" customFormat="1" ht="14.4" x14ac:dyDescent="0.3">
      <c r="A38" s="1"/>
      <c r="B38" s="86" t="str">
        <f>IF(SUMPRODUCT(--(NOT(ISERR(SEARCH({"T","An"},'CDR Project Planner'!$C38))))),'CDR Project Planner'!B38,"")</f>
        <v>Create sound board*</v>
      </c>
      <c r="C38" s="82" t="str">
        <f>IF(SUMPRODUCT(--(NOT(ISERR(SEARCH({"T","An"},'CDR Project Planner'!$C38))))),'CDR Project Planner'!C38,"")</f>
        <v>C &amp; An</v>
      </c>
      <c r="D38" s="82" t="str">
        <f>IF(SUMPRODUCT(--(NOT(ISERR(SEARCH({"T","An"},'CDR Project Planner'!$C38))))),'CDR Project Planner'!D38,"")</f>
        <v>TBA</v>
      </c>
      <c r="E38" s="82" t="str">
        <f>IF(SUMPRODUCT(--(NOT(ISERR(SEARCH({"T","An"},'CDR Project Planner'!$C38))))),'CDR Project Planner'!E38,"")</f>
        <v>TBA</v>
      </c>
      <c r="F38" s="82">
        <f>IF(SUMPRODUCT(--(NOT(ISERR(SEARCH({"T","An"},'CDR Project Planner'!$C38))))),'CDR Project Planner'!F38,"")</f>
        <v>0</v>
      </c>
      <c r="G38" s="82">
        <f>IF(SUMPRODUCT(--(NOT(ISERR(SEARCH({"T","An"},'CDR Project Planner'!$C38))))),'CDR Project Planner'!G38,"")</f>
        <v>0</v>
      </c>
      <c r="H38" s="96">
        <f>IF(SUMPRODUCT(--(NOT(ISERR(SEARCH({"T","An"},'CDR Project Planner'!$C38))))),'CDR Project Planner'!H38,"")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s="2" customFormat="1" ht="14.4" x14ac:dyDescent="0.3">
      <c r="A39" s="1"/>
      <c r="B39" s="86" t="str">
        <f>IF(SUMPRODUCT(--(NOT(ISERR(SEARCH({"T","An"},'CDR Project Planner'!$C39))))),'CDR Project Planner'!B39,"")</f>
        <v>Implement Wireless Speaker</v>
      </c>
      <c r="C39" s="82" t="str">
        <f>IF(SUMPRODUCT(--(NOT(ISERR(SEARCH({"T","An"},'CDR Project Planner'!$C39))))),'CDR Project Planner'!C39,"")</f>
        <v>An</v>
      </c>
      <c r="D39" s="82" t="str">
        <f>IF(SUMPRODUCT(--(NOT(ISERR(SEARCH({"T","An"},'CDR Project Planner'!$C39))))),'CDR Project Planner'!D39,"")</f>
        <v>TBA</v>
      </c>
      <c r="E39" s="82" t="str">
        <f>IF(SUMPRODUCT(--(NOT(ISERR(SEARCH({"T","An"},'CDR Project Planner'!$C39))))),'CDR Project Planner'!E39,"")</f>
        <v>TBA</v>
      </c>
      <c r="F39" s="82">
        <f>IF(SUMPRODUCT(--(NOT(ISERR(SEARCH({"T","An"},'CDR Project Planner'!$C39))))),'CDR Project Planner'!F39,"")</f>
        <v>0</v>
      </c>
      <c r="G39" s="82">
        <f>IF(SUMPRODUCT(--(NOT(ISERR(SEARCH({"T","An"},'CDR Project Planner'!$C39))))),'CDR Project Planner'!G39,"")</f>
        <v>0</v>
      </c>
      <c r="H39" s="96">
        <f>IF(SUMPRODUCT(--(NOT(ISERR(SEARCH({"T","An"},'CDR Project Planner'!$C39))))),'CDR Project Planner'!H39,"")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s="2" customFormat="1" ht="14.4" x14ac:dyDescent="0.3">
      <c r="A40" s="1"/>
      <c r="B40" s="36" t="str">
        <f>IF(SUMPRODUCT(--(NOT(ISERR(SEARCH({"T","An"},'CDR Project Planner'!$C40))))),'CDR Project Planner'!B40,"")</f>
        <v/>
      </c>
      <c r="C40" s="82" t="str">
        <f>IF(SUMPRODUCT(--(NOT(ISERR(SEARCH({"T","An"},'CDR Project Planner'!$C40))))),'CDR Project Planner'!C40,"")</f>
        <v/>
      </c>
      <c r="D40" s="82" t="str">
        <f>IF(SUMPRODUCT(--(NOT(ISERR(SEARCH({"T","An"},'CDR Project Planner'!$C40))))),'CDR Project Planner'!D40,"")</f>
        <v/>
      </c>
      <c r="E40" s="82" t="str">
        <f>IF(SUMPRODUCT(--(NOT(ISERR(SEARCH({"T","An"},'CDR Project Planner'!$C40))))),'CDR Project Planner'!E40,"")</f>
        <v/>
      </c>
      <c r="F40" s="82" t="str">
        <f>IF(SUMPRODUCT(--(NOT(ISERR(SEARCH({"T","An"},'CDR Project Planner'!$C40))))),'CDR Project Planner'!F40,"")</f>
        <v/>
      </c>
      <c r="G40" s="82" t="str">
        <f>IF(SUMPRODUCT(--(NOT(ISERR(SEARCH({"T","An"},'CDR Project Planner'!$C40))))),'CDR Project Planner'!G40,"")</f>
        <v/>
      </c>
      <c r="H40" s="96" t="str">
        <f>IF(SUMPRODUCT(--(NOT(ISERR(SEARCH({"T","An"},'CDR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30" customHeight="1" x14ac:dyDescent="0.3">
      <c r="B41" s="36" t="str">
        <f>IF(SUMPRODUCT(--(NOT(ISERR(SEARCH({"T","An"},'CDR Project Planner'!$C41))))),'CDR Project Planner'!B41,"")</f>
        <v/>
      </c>
      <c r="C41" s="82" t="str">
        <f>IF(SUMPRODUCT(--(NOT(ISERR(SEARCH({"T","An"},'CDR Project Planner'!$C41))))),'CDR Project Planner'!C41,"")</f>
        <v/>
      </c>
      <c r="D41" s="82" t="str">
        <f>IF(SUMPRODUCT(--(NOT(ISERR(SEARCH({"T","An"},'CDR Project Planner'!$C41))))),'CDR Project Planner'!D41,"")</f>
        <v/>
      </c>
      <c r="E41" s="82" t="str">
        <f>IF(SUMPRODUCT(--(NOT(ISERR(SEARCH({"T","An"},'CDR Project Planner'!$C41))))),'CDR Project Planner'!E41,"")</f>
        <v/>
      </c>
      <c r="F41" s="82" t="str">
        <f>IF(SUMPRODUCT(--(NOT(ISERR(SEARCH({"T","An"},'CDR Project Planner'!$C41))))),'CDR Project Planner'!F41,"")</f>
        <v/>
      </c>
      <c r="G41" s="82" t="str">
        <f>IF(SUMPRODUCT(--(NOT(ISERR(SEARCH({"T","An"},'CDR Project Planner'!$C41))))),'CDR Project Planner'!G41,"")</f>
        <v/>
      </c>
      <c r="H41" s="96" t="str">
        <f>IF(SUMPRODUCT(--(NOT(ISERR(SEARCH({"T","An"},'CDR Project Planner'!$C41))))),'CDR Project Planner'!H41,"")</f>
        <v/>
      </c>
    </row>
    <row r="42" spans="1:68" ht="30" customHeight="1" x14ac:dyDescent="0.3">
      <c r="B42" s="36" t="str">
        <f>IF(SUMPRODUCT(--(NOT(ISERR(SEARCH({"T","An"},'CDR Project Planner'!$C42))))),'CDR Project Planner'!B42,"")</f>
        <v/>
      </c>
      <c r="C42" s="82" t="str">
        <f>IF(SUMPRODUCT(--(NOT(ISERR(SEARCH({"T","An"},'CDR Project Planner'!$C42))))),'CDR Project Planner'!C42,"")</f>
        <v/>
      </c>
      <c r="D42" s="82" t="str">
        <f>IF(SUMPRODUCT(--(NOT(ISERR(SEARCH({"T","An"},'CDR Project Planner'!$C42))))),'CDR Project Planner'!D42,"")</f>
        <v/>
      </c>
      <c r="E42" s="82" t="str">
        <f>IF(SUMPRODUCT(--(NOT(ISERR(SEARCH({"T","An"},'CDR Project Planner'!$C42))))),'CDR Project Planner'!E42,"")</f>
        <v/>
      </c>
      <c r="F42" s="82" t="str">
        <f>IF(SUMPRODUCT(--(NOT(ISERR(SEARCH({"T","An"},'CDR Project Planner'!$C42))))),'CDR Project Planner'!F42,"")</f>
        <v/>
      </c>
      <c r="G42" s="82" t="str">
        <f>IF(SUMPRODUCT(--(NOT(ISERR(SEARCH({"T","An"},'CDR Project Planner'!$C42))))),'CDR Project Planner'!G42,"")</f>
        <v/>
      </c>
      <c r="H42" s="96" t="str">
        <f>IF(SUMPRODUCT(--(NOT(ISERR(SEARCH({"T","An"},'CDR Project Planner'!$C42))))),'CDR Project Planner'!H42,"")</f>
        <v/>
      </c>
    </row>
    <row r="43" spans="1:68" ht="30" customHeight="1" x14ac:dyDescent="0.3">
      <c r="B43" s="36" t="str">
        <f>IF(SUMPRODUCT(--(NOT(ISERR(SEARCH({"T","An"},'CDR Project Planner'!$C43))))),'CDR Project Planner'!B43,"")</f>
        <v/>
      </c>
      <c r="C43" s="82" t="str">
        <f>IF(SUMPRODUCT(--(NOT(ISERR(SEARCH({"T","An"},'CDR Project Planner'!$C43))))),'CDR Project Planner'!C43,"")</f>
        <v/>
      </c>
      <c r="D43" s="82" t="str">
        <f>IF(SUMPRODUCT(--(NOT(ISERR(SEARCH({"T","An"},'CDR Project Planner'!$C43))))),'CDR Project Planner'!D43,"")</f>
        <v/>
      </c>
      <c r="E43" s="82" t="str">
        <f>IF(SUMPRODUCT(--(NOT(ISERR(SEARCH({"T","An"},'CDR Project Planner'!$C43))))),'CDR Project Planner'!E43,"")</f>
        <v/>
      </c>
      <c r="F43" s="82" t="str">
        <f>IF(SUMPRODUCT(--(NOT(ISERR(SEARCH({"T","An"},'CDR Project Planner'!$C43))))),'CDR Project Planner'!F43,"")</f>
        <v/>
      </c>
      <c r="G43" s="82" t="str">
        <f>IF(SUMPRODUCT(--(NOT(ISERR(SEARCH({"T","An"},'CDR Project Planner'!$C43))))),'CDR Project Planner'!G43,"")</f>
        <v/>
      </c>
      <c r="H43" s="96" t="str">
        <f>IF(SUMPRODUCT(--(NOT(ISERR(SEARCH({"T","An"},'CDR Project Planner'!$C43))))),'CDR Project Planner'!H43,"")</f>
        <v/>
      </c>
    </row>
    <row r="44" spans="1:68" s="2" customFormat="1" ht="30" customHeight="1" x14ac:dyDescent="0.3">
      <c r="A44" s="1"/>
      <c r="B44" s="36" t="str">
        <f>IF(SUMPRODUCT(--(NOT(ISERR(SEARCH({"T","An"},'CDR Project Planner'!$C44))))),'CDR Project Planner'!B44,"")</f>
        <v/>
      </c>
      <c r="C44" s="82" t="str">
        <f>IF(SUMPRODUCT(--(NOT(ISERR(SEARCH({"T","An"},'CDR Project Planner'!$C44))))),'CDR Project Planner'!C44,"")</f>
        <v/>
      </c>
      <c r="D44" s="82" t="str">
        <f>IF(SUMPRODUCT(--(NOT(ISERR(SEARCH({"T","An"},'CDR Project Planner'!$C44))))),'CDR Project Planner'!D44,"")</f>
        <v/>
      </c>
      <c r="E44" s="82" t="str">
        <f>IF(SUMPRODUCT(--(NOT(ISERR(SEARCH({"T","An"},'CDR Project Planner'!$C44))))),'CDR Project Planner'!E44,"")</f>
        <v/>
      </c>
      <c r="F44" s="82" t="str">
        <f>IF(SUMPRODUCT(--(NOT(ISERR(SEARCH({"T","An"},'CDR Project Planner'!$C44))))),'CDR Project Planner'!F44,"")</f>
        <v/>
      </c>
      <c r="G44" s="82" t="str">
        <f>IF(SUMPRODUCT(--(NOT(ISERR(SEARCH({"T","An"},'CDR Project Planner'!$C44))))),'CDR Project Planner'!G44,"")</f>
        <v/>
      </c>
      <c r="H44" s="96" t="str">
        <f>IF(SUMPRODUCT(--(NOT(ISERR(SEARCH({"T","An"},'CDR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s="2" customFormat="1" ht="30" customHeight="1" x14ac:dyDescent="0.3">
      <c r="A45" s="1"/>
      <c r="B45" s="36" t="str">
        <f>IF(SUMPRODUCT(--(NOT(ISERR(SEARCH({"T","An"},'CDR Project Planner'!$C45))))),'CDR Project Planner'!B45,"")</f>
        <v/>
      </c>
      <c r="C45" s="82" t="str">
        <f>IF(SUMPRODUCT(--(NOT(ISERR(SEARCH({"T","An"},'CDR Project Planner'!$C45))))),'CDR Project Planner'!C45,"")</f>
        <v/>
      </c>
      <c r="D45" s="82" t="str">
        <f>IF(SUMPRODUCT(--(NOT(ISERR(SEARCH({"T","An"},'CDR Project Planner'!$C45))))),'CDR Project Planner'!D45,"")</f>
        <v/>
      </c>
      <c r="E45" s="82" t="str">
        <f>IF(SUMPRODUCT(--(NOT(ISERR(SEARCH({"T","An"},'CDR Project Planner'!$C45))))),'CDR Project Planner'!E45,"")</f>
        <v/>
      </c>
      <c r="F45" s="82" t="str">
        <f>IF(SUMPRODUCT(--(NOT(ISERR(SEARCH({"T","An"},'CDR Project Planner'!$C45))))),'CDR Project Planner'!F45,"")</f>
        <v/>
      </c>
      <c r="G45" s="82" t="str">
        <f>IF(SUMPRODUCT(--(NOT(ISERR(SEARCH({"T","An"},'CDR Project Planner'!$C45))))),'CDR Project Planner'!G45,"")</f>
        <v/>
      </c>
      <c r="H45" s="96" t="str">
        <f>IF(SUMPRODUCT(--(NOT(ISERR(SEARCH({"T","An"},'CDR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s="2" customFormat="1" ht="30" customHeight="1" x14ac:dyDescent="0.3">
      <c r="A46" s="1"/>
      <c r="B46" s="36" t="str">
        <f>IF(SUMPRODUCT(--(NOT(ISERR(SEARCH({"T","An"},'CDR Project Planner'!$C46))))),'CDR Project Planner'!B46,"")</f>
        <v/>
      </c>
      <c r="C46" s="82" t="str">
        <f>IF(SUMPRODUCT(--(NOT(ISERR(SEARCH({"T","An"},'CDR Project Planner'!$C46))))),'CDR Project Planner'!C46,"")</f>
        <v/>
      </c>
      <c r="D46" s="82" t="str">
        <f>IF(SUMPRODUCT(--(NOT(ISERR(SEARCH({"T","An"},'CDR Project Planner'!$C46))))),'CDR Project Planner'!D46,"")</f>
        <v/>
      </c>
      <c r="E46" s="82" t="str">
        <f>IF(SUMPRODUCT(--(NOT(ISERR(SEARCH({"T","An"},'CDR Project Planner'!$C46))))),'CDR Project Planner'!E46,"")</f>
        <v/>
      </c>
      <c r="F46" s="82" t="str">
        <f>IF(SUMPRODUCT(--(NOT(ISERR(SEARCH({"T","An"},'CDR Project Planner'!$C46))))),'CDR Project Planner'!F46,"")</f>
        <v/>
      </c>
      <c r="G46" s="82" t="str">
        <f>IF(SUMPRODUCT(--(NOT(ISERR(SEARCH({"T","An"},'CDR Project Planner'!$C46))))),'CDR Project Planner'!G46,"")</f>
        <v/>
      </c>
      <c r="H46" s="96" t="str">
        <f>IF(SUMPRODUCT(--(NOT(ISERR(SEARCH({"T","An"},'CDR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s="2" customFormat="1" ht="30" customHeight="1" x14ac:dyDescent="0.3">
      <c r="A47" s="1"/>
      <c r="B47" s="36" t="str">
        <f>IF(SUMPRODUCT(--(NOT(ISERR(SEARCH({"T","An"},'CDR Project Planner'!$C47))))),'CDR Project Planner'!B47,"")</f>
        <v/>
      </c>
      <c r="C47" s="82" t="str">
        <f>IF(SUMPRODUCT(--(NOT(ISERR(SEARCH({"T","An"},'CDR Project Planner'!$C47))))),'CDR Project Planner'!C47,"")</f>
        <v/>
      </c>
      <c r="D47" s="82" t="str">
        <f>IF(SUMPRODUCT(--(NOT(ISERR(SEARCH({"T","An"},'CDR Project Planner'!$C47))))),'CDR Project Planner'!D47,"")</f>
        <v/>
      </c>
      <c r="E47" s="82" t="str">
        <f>IF(SUMPRODUCT(--(NOT(ISERR(SEARCH({"T","An"},'CDR Project Planner'!$C47))))),'CDR Project Planner'!E47,"")</f>
        <v/>
      </c>
      <c r="F47" s="82" t="str">
        <f>IF(SUMPRODUCT(--(NOT(ISERR(SEARCH({"T","An"},'CDR Project Planner'!$C47))))),'CDR Project Planner'!F47,"")</f>
        <v/>
      </c>
      <c r="G47" s="82" t="str">
        <f>IF(SUMPRODUCT(--(NOT(ISERR(SEARCH({"T","An"},'CDR Project Planner'!$C47))))),'CDR Project Planner'!G47,"")</f>
        <v/>
      </c>
      <c r="H47" s="96" t="str">
        <f>IF(SUMPRODUCT(--(NOT(ISERR(SEARCH({"T","An"},'CDR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s="2" customFormat="1" ht="14.4" x14ac:dyDescent="0.3">
      <c r="A48" s="1"/>
      <c r="B48" s="36" t="str">
        <f>IF(SUMPRODUCT(--(NOT(ISERR(SEARCH({"T","An"},'CDR Project Planner'!$C48))))),'CDR Project Planner'!B48,"")</f>
        <v/>
      </c>
      <c r="C48" s="82" t="str">
        <f>IF(SUMPRODUCT(--(NOT(ISERR(SEARCH({"T","An"},'CDR Project Planner'!$C48))))),'CDR Project Planner'!C48,"")</f>
        <v/>
      </c>
      <c r="D48" s="82" t="str">
        <f>IF(SUMPRODUCT(--(NOT(ISERR(SEARCH({"T","An"},'CDR Project Planner'!$C48))))),'CDR Project Planner'!D48,"")</f>
        <v/>
      </c>
      <c r="E48" s="82" t="str">
        <f>IF(SUMPRODUCT(--(NOT(ISERR(SEARCH({"T","An"},'CDR Project Planner'!$C48))))),'CDR Project Planner'!E48,"")</f>
        <v/>
      </c>
      <c r="F48" s="82" t="str">
        <f>IF(SUMPRODUCT(--(NOT(ISERR(SEARCH({"T","An"},'CDR Project Planner'!$C48))))),'CDR Project Planner'!F48,"")</f>
        <v/>
      </c>
      <c r="G48" s="82" t="str">
        <f>IF(SUMPRODUCT(--(NOT(ISERR(SEARCH({"T","An"},'CDR Project Planner'!$C48))))),'CDR Project Planner'!G48,"")</f>
        <v/>
      </c>
      <c r="H48" s="96" t="str">
        <f>IF(SUMPRODUCT(--(NOT(ISERR(SEARCH({"T","An"},'CDR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s="2" customFormat="1" ht="30" customHeight="1" x14ac:dyDescent="0.3">
      <c r="A49" s="1"/>
      <c r="B49" s="36" t="str">
        <f>IF(SUMPRODUCT(--(NOT(ISERR(SEARCH({"T","An"},'CDR Project Planner'!$C49))))),'CDR Project Planner'!B49,"")</f>
        <v/>
      </c>
      <c r="C49" s="82" t="str">
        <f>IF(SUMPRODUCT(--(NOT(ISERR(SEARCH({"T","An"},'CDR Project Planner'!$C49))))),'CDR Project Planner'!C49,"")</f>
        <v/>
      </c>
      <c r="D49" s="82" t="str">
        <f>IF(SUMPRODUCT(--(NOT(ISERR(SEARCH({"T","An"},'CDR Project Planner'!$C49))))),'CDR Project Planner'!D49,"")</f>
        <v/>
      </c>
      <c r="E49" s="82" t="str">
        <f>IF(SUMPRODUCT(--(NOT(ISERR(SEARCH({"T","An"},'CDR Project Planner'!$C49))))),'CDR Project Planner'!E49,"")</f>
        <v/>
      </c>
      <c r="F49" s="82" t="str">
        <f>IF(SUMPRODUCT(--(NOT(ISERR(SEARCH({"T","An"},'CDR Project Planner'!$C49))))),'CDR Project Planner'!F49,"")</f>
        <v/>
      </c>
      <c r="G49" s="82" t="str">
        <f>IF(SUMPRODUCT(--(NOT(ISERR(SEARCH({"T","An"},'CDR Project Planner'!$C49))))),'CDR Project Planner'!G49,"")</f>
        <v/>
      </c>
      <c r="H49" s="96" t="str">
        <f>IF(SUMPRODUCT(--(NOT(ISERR(SEARCH({"T","An"},'CDR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s="2" customFormat="1" ht="30" customHeight="1" x14ac:dyDescent="0.3">
      <c r="A50" s="1"/>
      <c r="B50" s="35" t="str">
        <f>IF(SUMPRODUCT(--(NOT(ISERR(SEARCH({"T","Ba"},'CDR Project Planner'!$C50))))),'CDR Project Planner'!B50,"")</f>
        <v/>
      </c>
      <c r="C50" s="35" t="str">
        <f>IF(SUMPRODUCT(--(NOT(ISERR(SEARCH({"T","Ba"},'CDR Project Planner'!$C50))))),'CDR Project Planner'!C50,"")</f>
        <v/>
      </c>
      <c r="D50" s="91" t="str">
        <f>IF(SUMPRODUCT(--(NOT(ISERR(SEARCH({"T","Ba"},'CDR Project Planner'!$C50))))),'CDR Project Planner'!D50,"")</f>
        <v/>
      </c>
      <c r="E50" s="91" t="str">
        <f>IF(SUMPRODUCT(--(NOT(ISERR(SEARCH({"T","Ba"},'CDR Project Planner'!$C50))))),'CDR Project Planner'!E50,"")</f>
        <v/>
      </c>
      <c r="F50" s="91" t="str">
        <f>IF(SUMPRODUCT(--(NOT(ISERR(SEARCH({"T","Ba"},'CDR Project Planner'!$C50))))),'CDR Project Planner'!F50,"")</f>
        <v/>
      </c>
      <c r="G50" s="91" t="str">
        <f>IF(SUMPRODUCT(--(NOT(ISERR(SEARCH({"T","Ba"},'CDR Project Planner'!$C50))))),'CDR Project Planner'!G50,"")</f>
        <v/>
      </c>
      <c r="H50" s="91" t="str">
        <f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s="2" customFormat="1" ht="30" customHeight="1" x14ac:dyDescent="0.3">
      <c r="A51" s="1"/>
      <c r="B51" s="35" t="str">
        <f>IF(SUMPRODUCT(--(NOT(ISERR(SEARCH({"T","Ba"},'CDR Project Planner'!$C51))))),'CDR Project Planner'!B51,"")</f>
        <v/>
      </c>
      <c r="C51" s="35" t="str">
        <f>IF(SUMPRODUCT(--(NOT(ISERR(SEARCH({"T","Ba"},'CDR Project Planner'!$C51))))),'CDR Project Planner'!C51,"")</f>
        <v/>
      </c>
      <c r="D51" s="91" t="str">
        <f>IF(SUMPRODUCT(--(NOT(ISERR(SEARCH({"T","Ba"},'CDR Project Planner'!$C51))))),'CDR Project Planner'!D51,"")</f>
        <v/>
      </c>
      <c r="E51" s="91" t="str">
        <f>IF(SUMPRODUCT(--(NOT(ISERR(SEARCH({"T","Ba"},'CDR Project Planner'!$C51))))),'CDR Project Planner'!E51,"")</f>
        <v/>
      </c>
      <c r="F51" s="91" t="str">
        <f>IF(SUMPRODUCT(--(NOT(ISERR(SEARCH({"T","Ba"},'CDR Project Planner'!$C51))))),'CDR Project Planner'!F51,"")</f>
        <v/>
      </c>
      <c r="G51" s="91" t="str">
        <f>IF(SUMPRODUCT(--(NOT(ISERR(SEARCH({"T","Ba"},'CDR Project Planner'!$C51))))),'CDR Project Planner'!G51,"")</f>
        <v/>
      </c>
      <c r="H51" s="91" t="str">
        <f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s="2" customFormat="1" ht="30" customHeight="1" x14ac:dyDescent="0.3">
      <c r="A52" s="1"/>
      <c r="B52" s="35" t="str">
        <f>IF(SUMPRODUCT(--(NOT(ISERR(SEARCH({"T","Ba"},'CDR Project Planner'!$C52))))),'CDR Project Planner'!B52,"")</f>
        <v/>
      </c>
      <c r="C52" s="35" t="str">
        <f>IF(SUMPRODUCT(--(NOT(ISERR(SEARCH({"T","Ba"},'CDR Project Planner'!$C52))))),'CDR Project Planner'!C52,"")</f>
        <v/>
      </c>
      <c r="D52" s="91" t="str">
        <f>IF(SUMPRODUCT(--(NOT(ISERR(SEARCH({"T","Ba"},'CDR Project Planner'!$C52))))),'CDR Project Planner'!D52,"")</f>
        <v/>
      </c>
      <c r="E52" s="91" t="str">
        <f>IF(SUMPRODUCT(--(NOT(ISERR(SEARCH({"T","Ba"},'CDR Project Planner'!$C52))))),'CDR Project Planner'!E52,"")</f>
        <v/>
      </c>
      <c r="F52" s="91" t="str">
        <f>IF(SUMPRODUCT(--(NOT(ISERR(SEARCH({"T","Ba"},'CDR Project Planner'!$C52))))),'CDR Project Planner'!F52,"")</f>
        <v/>
      </c>
      <c r="G52" s="91" t="str">
        <f>IF(SUMPRODUCT(--(NOT(ISERR(SEARCH({"T","Ba"},'CDR Project Planner'!$C52))))),'CDR Project Planner'!G52,"")</f>
        <v/>
      </c>
      <c r="H52" s="91" t="str">
        <f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s="2" customFormat="1" ht="30" customHeight="1" x14ac:dyDescent="0.35">
      <c r="A53" s="1"/>
      <c r="B53" s="5"/>
      <c r="C53" s="4"/>
      <c r="H53" s="7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s="2" customFormat="1" ht="30" customHeight="1" x14ac:dyDescent="0.35">
      <c r="A54" s="1"/>
      <c r="B54" s="5"/>
      <c r="C54" s="4"/>
      <c r="H54" s="7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s="2" customFormat="1" ht="30" customHeight="1" x14ac:dyDescent="0.35">
      <c r="A55" s="1"/>
      <c r="B55" s="5"/>
      <c r="C55" s="4"/>
      <c r="H55" s="7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s="2" customFormat="1" ht="30" customHeight="1" x14ac:dyDescent="0.35">
      <c r="A56" s="1"/>
      <c r="B56" s="5"/>
      <c r="C56" s="4"/>
      <c r="H56" s="7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s="2" customFormat="1" ht="30" customHeight="1" x14ac:dyDescent="0.35">
      <c r="A57" s="1"/>
      <c r="B57" s="5"/>
      <c r="C57" s="4"/>
      <c r="H57" s="77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</sheetData>
  <mergeCells count="13">
    <mergeCell ref="H3:H4"/>
    <mergeCell ref="B3:B4"/>
    <mergeCell ref="C3:C4"/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</mergeCells>
  <conditionalFormatting sqref="I40:BP40 I43:BP43 I46:BP46 I49:BP49 I7:BP15 I21:BP26 I29:BP37">
    <cfRule type="expression" dxfId="99" priority="51">
      <formula>PercentComplete</formula>
    </cfRule>
    <cfRule type="expression" dxfId="98" priority="52">
      <formula>PercentCompleteBeyond</formula>
    </cfRule>
    <cfRule type="expression" dxfId="97" priority="53">
      <formula>Actual</formula>
    </cfRule>
    <cfRule type="expression" dxfId="96" priority="54">
      <formula>ActualBeyond</formula>
    </cfRule>
    <cfRule type="expression" dxfId="95" priority="55">
      <formula>Plan</formula>
    </cfRule>
    <cfRule type="expression" dxfId="94" priority="56">
      <formula>I$4=period_selected</formula>
    </cfRule>
    <cfRule type="expression" dxfId="93" priority="58">
      <formula>MOD(COLUMN(),2)</formula>
    </cfRule>
    <cfRule type="expression" dxfId="92" priority="59">
      <formula>MOD(COLUMN(),2)=0</formula>
    </cfRule>
  </conditionalFormatting>
  <conditionalFormatting sqref="I4:BP4">
    <cfRule type="expression" dxfId="91" priority="57">
      <formula>I$4=period_selected</formula>
    </cfRule>
  </conditionalFormatting>
  <conditionalFormatting sqref="I5:BP6 I39:BP39 I27:BP28 I42:BP42 I45:BP45 I48:BP48">
    <cfRule type="expression" dxfId="90" priority="43">
      <formula>PercentComplete</formula>
    </cfRule>
    <cfRule type="expression" dxfId="89" priority="44">
      <formula>PercentCompleteBeyond</formula>
    </cfRule>
    <cfRule type="expression" dxfId="88" priority="45">
      <formula>Actual</formula>
    </cfRule>
    <cfRule type="expression" dxfId="87" priority="46">
      <formula>ActualBeyond</formula>
    </cfRule>
    <cfRule type="expression" dxfId="86" priority="47">
      <formula>Plan</formula>
    </cfRule>
    <cfRule type="expression" dxfId="85" priority="48">
      <formula>I$4=period_selected</formula>
    </cfRule>
    <cfRule type="expression" dxfId="84" priority="49">
      <formula>MOD(COLUMN(),2)</formula>
    </cfRule>
    <cfRule type="expression" dxfId="83" priority="50">
      <formula>MOD(COLUMN(),2)=0</formula>
    </cfRule>
  </conditionalFormatting>
  <conditionalFormatting sqref="I38:BP38 I41:BP41 I44:BP44 I47:BP47">
    <cfRule type="expression" dxfId="82" priority="35">
      <formula>PercentComplete</formula>
    </cfRule>
    <cfRule type="expression" dxfId="81" priority="36">
      <formula>PercentCompleteBeyond</formula>
    </cfRule>
    <cfRule type="expression" dxfId="80" priority="37">
      <formula>Actual</formula>
    </cfRule>
    <cfRule type="expression" dxfId="79" priority="38">
      <formula>ActualBeyond</formula>
    </cfRule>
    <cfRule type="expression" dxfId="78" priority="39">
      <formula>Plan</formula>
    </cfRule>
    <cfRule type="expression" dxfId="77" priority="40">
      <formula>I$4=period_selected</formula>
    </cfRule>
    <cfRule type="expression" dxfId="76" priority="41">
      <formula>MOD(COLUMN(),2)</formula>
    </cfRule>
    <cfRule type="expression" dxfId="75" priority="42">
      <formula>MOD(COLUMN(),2)=0</formula>
    </cfRule>
  </conditionalFormatting>
  <conditionalFormatting sqref="I20:BP20">
    <cfRule type="expression" dxfId="74" priority="27">
      <formula>PercentComplete</formula>
    </cfRule>
    <cfRule type="expression" dxfId="73" priority="28">
      <formula>PercentCompleteBeyond</formula>
    </cfRule>
    <cfRule type="expression" dxfId="72" priority="29">
      <formula>Actual</formula>
    </cfRule>
    <cfRule type="expression" dxfId="71" priority="30">
      <formula>ActualBeyond</formula>
    </cfRule>
    <cfRule type="expression" dxfId="70" priority="31">
      <formula>Plan</formula>
    </cfRule>
    <cfRule type="expression" dxfId="69" priority="32">
      <formula>I$4=period_selected</formula>
    </cfRule>
    <cfRule type="expression" dxfId="68" priority="33">
      <formula>MOD(COLUMN(),2)</formula>
    </cfRule>
    <cfRule type="expression" dxfId="67" priority="34">
      <formula>MOD(COLUMN(),2)=0</formula>
    </cfRule>
  </conditionalFormatting>
  <conditionalFormatting sqref="I16:BP16 I18:BP19">
    <cfRule type="expression" dxfId="66" priority="19">
      <formula>PercentComplete</formula>
    </cfRule>
    <cfRule type="expression" dxfId="65" priority="20">
      <formula>PercentCompleteBeyond</formula>
    </cfRule>
    <cfRule type="expression" dxfId="64" priority="21">
      <formula>Actual</formula>
    </cfRule>
    <cfRule type="expression" dxfId="63" priority="22">
      <formula>ActualBeyond</formula>
    </cfRule>
    <cfRule type="expression" dxfId="62" priority="23">
      <formula>Plan</formula>
    </cfRule>
    <cfRule type="expression" dxfId="61" priority="24">
      <formula>I$4=period_selected</formula>
    </cfRule>
    <cfRule type="expression" dxfId="60" priority="25">
      <formula>MOD(COLUMN(),2)</formula>
    </cfRule>
    <cfRule type="expression" dxfId="59" priority="26">
      <formula>MOD(COLUMN(),2)=0</formula>
    </cfRule>
  </conditionalFormatting>
  <conditionalFormatting sqref="I17:BP17">
    <cfRule type="expression" dxfId="58" priority="3">
      <formula>PercentComplete</formula>
    </cfRule>
    <cfRule type="expression" dxfId="57" priority="4">
      <formula>PercentCompleteBeyond</formula>
    </cfRule>
    <cfRule type="expression" dxfId="56" priority="5">
      <formula>Actual</formula>
    </cfRule>
    <cfRule type="expression" dxfId="55" priority="6">
      <formula>ActualBeyond</formula>
    </cfRule>
    <cfRule type="expression" dxfId="54" priority="7">
      <formula>Plan</formula>
    </cfRule>
    <cfRule type="expression" dxfId="53" priority="8">
      <formula>I$4=period_selected</formula>
    </cfRule>
    <cfRule type="expression" dxfId="52" priority="9">
      <formula>MOD(COLUMN(),2)</formula>
    </cfRule>
    <cfRule type="expression" dxfId="51" priority="10">
      <formula>MOD(COLUMN(),2)=0</formula>
    </cfRule>
  </conditionalFormatting>
  <conditionalFormatting sqref="H53:H56">
    <cfRule type="cellIs" priority="60" operator="equal">
      <formula>ISBLANK</formula>
    </cfRule>
    <cfRule type="colorScale" priority="61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H30:H49 H5:H13">
    <cfRule type="containsBlanks" dxfId="50" priority="242">
      <formula>LEN(TRIM(H5))=0</formula>
    </cfRule>
  </conditionalFormatting>
  <conditionalFormatting sqref="H5:H49">
    <cfRule type="colorScale" priority="243">
      <colorScale>
        <cfvo type="min"/>
        <cfvo type="percentile" val="50"/>
        <cfvo type="max"/>
        <color rgb="FFC00000"/>
        <color rgb="FFFFEB84"/>
        <color rgb="FF00B050"/>
      </colorScale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 C3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42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P57"/>
  <sheetViews>
    <sheetView showGridLines="0" zoomScale="70" zoomScaleNormal="70" zoomScaleSheetLayoutView="80" workbookViewId="0">
      <pane ySplit="4" topLeftCell="A28" activePane="bottomLeft" state="frozen"/>
      <selection pane="bottomLeft" activeCell="C5" sqref="C5:H49"/>
    </sheetView>
  </sheetViews>
  <sheetFormatPr defaultColWidth="3.109375" defaultRowHeight="30" customHeight="1" outlineLevelRow="1" x14ac:dyDescent="0.35"/>
  <cols>
    <col min="1" max="1" width="3" style="1" customWidth="1"/>
    <col min="2" max="2" width="46.44140625" style="5" customWidth="1"/>
    <col min="3" max="3" width="18.44140625" style="4" bestFit="1" customWidth="1"/>
    <col min="4" max="4" width="11.5546875" style="2" bestFit="1" customWidth="1"/>
    <col min="5" max="5" width="12.21875" style="2" bestFit="1" customWidth="1"/>
    <col min="6" max="6" width="9.77734375" style="2" bestFit="1" customWidth="1"/>
    <col min="7" max="7" width="12.21875" style="2" bestFit="1" customWidth="1"/>
    <col min="8" max="8" width="17.44140625" style="3" bestFit="1" customWidth="1"/>
    <col min="9" max="9" width="3.109375" style="2" customWidth="1"/>
    <col min="10" max="28" width="3.109375" style="2"/>
    <col min="29" max="16384" width="3.109375" style="1"/>
  </cols>
  <sheetData>
    <row r="1" spans="1:68" ht="54.6" thickBot="1" x14ac:dyDescent="1.05">
      <c r="B1" s="26" t="s">
        <v>123</v>
      </c>
      <c r="C1" s="25"/>
      <c r="D1" s="24"/>
      <c r="E1" s="24"/>
      <c r="F1" s="24"/>
      <c r="G1" s="24"/>
      <c r="H1" s="24"/>
    </row>
    <row r="2" spans="1:68" ht="21" customHeight="1" thickTop="1" thickBot="1" x14ac:dyDescent="0.35">
      <c r="B2" s="65">
        <f ca="1">NOW()</f>
        <v>43185.971292476854</v>
      </c>
      <c r="C2" s="65"/>
      <c r="D2" s="65"/>
      <c r="E2" s="65"/>
      <c r="F2" s="65"/>
      <c r="G2" s="65"/>
      <c r="H2" s="23" t="s">
        <v>60</v>
      </c>
      <c r="I2" s="23">
        <f ca="1">DAY(NOW())</f>
        <v>26</v>
      </c>
      <c r="K2" s="22"/>
      <c r="L2" s="71" t="s">
        <v>59</v>
      </c>
      <c r="M2" s="72"/>
      <c r="N2" s="72"/>
      <c r="O2" s="72"/>
      <c r="P2" s="73"/>
      <c r="Q2" s="21"/>
      <c r="R2" s="71" t="s">
        <v>58</v>
      </c>
      <c r="S2" s="74"/>
      <c r="T2" s="74"/>
      <c r="U2" s="73"/>
      <c r="V2" s="41"/>
      <c r="W2" s="57" t="s">
        <v>57</v>
      </c>
      <c r="X2" s="58"/>
      <c r="Y2" s="58"/>
      <c r="Z2" s="59"/>
      <c r="AA2" s="20"/>
      <c r="AB2" s="60" t="s">
        <v>56</v>
      </c>
      <c r="AC2" s="61"/>
      <c r="AD2" s="61"/>
      <c r="AE2" s="61"/>
      <c r="AF2" s="61"/>
      <c r="AG2" s="61"/>
      <c r="AH2" s="62"/>
      <c r="AI2" s="19"/>
      <c r="AJ2" s="57" t="s">
        <v>55</v>
      </c>
      <c r="AK2" s="58"/>
      <c r="AL2" s="58"/>
      <c r="AM2" s="58"/>
      <c r="AN2" s="58"/>
      <c r="AO2" s="58"/>
      <c r="AP2" s="58"/>
      <c r="AQ2" s="58"/>
    </row>
    <row r="3" spans="1:68" s="14" customFormat="1" ht="39.9" customHeight="1" thickTop="1" x14ac:dyDescent="0.3">
      <c r="B3" s="66" t="s">
        <v>54</v>
      </c>
      <c r="C3" s="63" t="s">
        <v>53</v>
      </c>
      <c r="D3" s="68" t="s">
        <v>52</v>
      </c>
      <c r="E3" s="68" t="s">
        <v>51</v>
      </c>
      <c r="F3" s="68" t="s">
        <v>50</v>
      </c>
      <c r="G3" s="68" t="s">
        <v>49</v>
      </c>
      <c r="H3" s="70" t="s">
        <v>48</v>
      </c>
      <c r="I3" s="18" t="s">
        <v>47</v>
      </c>
      <c r="J3" s="17"/>
      <c r="K3" s="16"/>
      <c r="L3" s="16"/>
      <c r="M3" s="16"/>
      <c r="N3" s="16"/>
      <c r="O3" s="16"/>
      <c r="P3" s="16"/>
      <c r="Q3" s="16"/>
      <c r="R3" s="16"/>
      <c r="S3" s="88" t="s">
        <v>46</v>
      </c>
      <c r="T3" s="87">
        <v>2</v>
      </c>
      <c r="U3" s="87">
        <v>3</v>
      </c>
      <c r="V3" s="87">
        <v>4</v>
      </c>
      <c r="W3" s="87">
        <v>5</v>
      </c>
      <c r="X3" s="87">
        <v>6</v>
      </c>
      <c r="Y3" s="87">
        <v>7</v>
      </c>
      <c r="Z3" s="87">
        <v>8</v>
      </c>
      <c r="AA3" s="87">
        <v>9</v>
      </c>
      <c r="AB3" s="87">
        <v>10</v>
      </c>
      <c r="AC3" s="87">
        <v>11</v>
      </c>
      <c r="AD3" s="87">
        <v>12</v>
      </c>
      <c r="AE3" s="87">
        <v>13</v>
      </c>
      <c r="AF3" s="87">
        <v>14</v>
      </c>
      <c r="AG3" s="87">
        <v>15</v>
      </c>
      <c r="AH3" s="87">
        <v>16</v>
      </c>
      <c r="AI3" s="87">
        <v>17</v>
      </c>
      <c r="AJ3" s="87">
        <v>18</v>
      </c>
      <c r="AK3" s="87">
        <v>19</v>
      </c>
      <c r="AL3" s="87">
        <v>20</v>
      </c>
      <c r="AM3" s="87">
        <v>21</v>
      </c>
      <c r="AN3" s="87">
        <v>22</v>
      </c>
      <c r="AO3" s="87">
        <v>23</v>
      </c>
      <c r="AP3" s="87">
        <v>24</v>
      </c>
      <c r="AQ3" s="87">
        <v>25</v>
      </c>
      <c r="AR3" s="87">
        <v>26</v>
      </c>
      <c r="AS3" s="87">
        <v>27</v>
      </c>
      <c r="AT3" s="87">
        <v>28</v>
      </c>
      <c r="AU3" s="87">
        <v>29</v>
      </c>
      <c r="AV3" s="87">
        <v>30</v>
      </c>
      <c r="AW3" s="15" t="s">
        <v>110</v>
      </c>
    </row>
    <row r="4" spans="1:68" ht="15.75" customHeight="1" x14ac:dyDescent="0.3">
      <c r="B4" s="67"/>
      <c r="C4" s="64"/>
      <c r="D4" s="69"/>
      <c r="E4" s="69"/>
      <c r="F4" s="69"/>
      <c r="G4" s="69"/>
      <c r="H4" s="69"/>
      <c r="I4" s="13">
        <v>22</v>
      </c>
      <c r="J4" s="13">
        <v>23</v>
      </c>
      <c r="K4" s="13">
        <v>24</v>
      </c>
      <c r="L4" s="13">
        <v>25</v>
      </c>
      <c r="M4" s="13">
        <v>26</v>
      </c>
      <c r="N4" s="13">
        <v>27</v>
      </c>
      <c r="O4" s="13">
        <v>28</v>
      </c>
      <c r="P4" s="13">
        <v>29</v>
      </c>
      <c r="Q4" s="13">
        <v>30</v>
      </c>
      <c r="R4" s="13">
        <v>31</v>
      </c>
      <c r="S4" s="13">
        <v>32</v>
      </c>
      <c r="T4" s="13">
        <v>33</v>
      </c>
      <c r="U4" s="13">
        <v>34</v>
      </c>
      <c r="V4" s="13">
        <v>35</v>
      </c>
      <c r="W4" s="13">
        <v>36</v>
      </c>
      <c r="X4" s="13">
        <v>37</v>
      </c>
      <c r="Y4" s="13">
        <v>38</v>
      </c>
      <c r="Z4" s="13">
        <v>39</v>
      </c>
      <c r="AA4" s="13">
        <v>40</v>
      </c>
      <c r="AB4" s="13">
        <v>41</v>
      </c>
      <c r="AC4" s="13">
        <v>42</v>
      </c>
      <c r="AD4" s="13">
        <v>43</v>
      </c>
      <c r="AE4" s="13">
        <v>44</v>
      </c>
      <c r="AF4" s="13">
        <v>45</v>
      </c>
      <c r="AG4" s="13">
        <v>46</v>
      </c>
      <c r="AH4" s="13">
        <v>47</v>
      </c>
      <c r="AI4" s="13">
        <v>48</v>
      </c>
      <c r="AJ4" s="13">
        <v>49</v>
      </c>
      <c r="AK4" s="13">
        <v>50</v>
      </c>
      <c r="AL4" s="13">
        <v>51</v>
      </c>
      <c r="AM4" s="13">
        <v>52</v>
      </c>
      <c r="AN4" s="13">
        <v>53</v>
      </c>
      <c r="AO4" s="13">
        <v>54</v>
      </c>
      <c r="AP4" s="13">
        <v>55</v>
      </c>
      <c r="AQ4" s="13">
        <v>56</v>
      </c>
      <c r="AR4" s="13">
        <v>57</v>
      </c>
      <c r="AS4" s="13">
        <v>58</v>
      </c>
      <c r="AT4" s="13">
        <v>59</v>
      </c>
      <c r="AU4" s="13">
        <v>60</v>
      </c>
      <c r="AV4" s="13">
        <v>61</v>
      </c>
      <c r="AW4" s="13">
        <v>62</v>
      </c>
      <c r="AX4" s="13">
        <v>63</v>
      </c>
      <c r="AY4" s="13">
        <v>64</v>
      </c>
      <c r="AZ4" s="13">
        <v>65</v>
      </c>
      <c r="BA4" s="13">
        <v>66</v>
      </c>
      <c r="BB4" s="13">
        <v>67</v>
      </c>
      <c r="BC4" s="13">
        <v>68</v>
      </c>
      <c r="BD4" s="13">
        <v>69</v>
      </c>
      <c r="BE4" s="13">
        <v>70</v>
      </c>
      <c r="BF4" s="13">
        <v>71</v>
      </c>
      <c r="BG4" s="13">
        <v>72</v>
      </c>
      <c r="BH4" s="13">
        <v>73</v>
      </c>
      <c r="BI4" s="13">
        <v>74</v>
      </c>
      <c r="BJ4" s="13">
        <v>75</v>
      </c>
      <c r="BK4" s="13">
        <v>76</v>
      </c>
      <c r="BL4" s="13">
        <v>77</v>
      </c>
      <c r="BM4" s="13">
        <v>78</v>
      </c>
      <c r="BN4" s="13">
        <v>79</v>
      </c>
      <c r="BO4" s="13">
        <v>80</v>
      </c>
      <c r="BP4" s="13">
        <v>81</v>
      </c>
    </row>
    <row r="5" spans="1:68" s="40" customFormat="1" ht="17.399999999999999" x14ac:dyDescent="0.35">
      <c r="B5" s="93" t="str">
        <f>IF(SUMPRODUCT(--(NOT(ISERR(SEARCH({"T","Ba"},'CDR Project Planner'!$C5))))),'CDR Project Planner'!B5,"")</f>
        <v>PDR</v>
      </c>
      <c r="C5" s="92" t="str">
        <f>IF(SUMPRODUCT(--(NOT(ISERR(SEARCH({"T","Ba"},'CDR Project Planner'!$C5))))),'CDR Project Planner'!C5,"")</f>
        <v>T</v>
      </c>
      <c r="D5" s="92">
        <f>IF(SUMPRODUCT(--(NOT(ISERR(SEARCH({"T","Ba"},'CDR Project Planner'!$C5))))),'CDR Project Planner'!D5,"")</f>
        <v>22</v>
      </c>
      <c r="E5" s="92">
        <f>IF(SUMPRODUCT(--(NOT(ISERR(SEARCH({"T","Ba"},'CDR Project Planner'!$C5))))),'CDR Project Planner'!E5,"")</f>
        <v>1</v>
      </c>
      <c r="F5" s="92">
        <f>IF(SUMPRODUCT(--(NOT(ISERR(SEARCH({"T","Ba"},'CDR Project Planner'!$C5))))),'CDR Project Planner'!F5,"")</f>
        <v>22</v>
      </c>
      <c r="G5" s="92">
        <f>IF(SUMPRODUCT(--(NOT(ISERR(SEARCH({"T","Ba"},'CDR Project Planner'!$C5))))),'CDR Project Planner'!G5,"")</f>
        <v>1</v>
      </c>
      <c r="H5" s="96">
        <f>IF(SUMPRODUCT(--(NOT(ISERR(SEARCH({"T","Ba"},'CDR Project Planner'!$C5))))),'CDR Project Planner'!H5,"")</f>
        <v>1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68" ht="17.399999999999999" x14ac:dyDescent="0.35">
      <c r="B6" s="89" t="str">
        <f>IF(SUMPRODUCT(--(NOT(ISERR(SEARCH({"T","Ba"},'CDR Project Planner'!$C6))))),'CDR Project Planner'!B6,"")</f>
        <v>System</v>
      </c>
      <c r="C6" s="82" t="str">
        <f>IF(SUMPRODUCT(--(NOT(ISERR(SEARCH({"T","Ba"},'CDR Project Planner'!$C6))))),'CDR Project Planner'!C6,"")</f>
        <v>P &amp; Br &amp; C &amp; Ba</v>
      </c>
      <c r="D6" s="82"/>
      <c r="E6" s="82"/>
      <c r="F6" s="82"/>
      <c r="G6" s="82"/>
      <c r="H6" s="96">
        <f>IF(SUMPRODUCT(--(NOT(ISERR(SEARCH({"T","Ba"},'CDR Project Planner'!$C6))))),'CDR Project Planner'!H6,"")</f>
        <v>0</v>
      </c>
    </row>
    <row r="7" spans="1:68" s="2" customFormat="1" ht="14.4" outlineLevel="1" x14ac:dyDescent="0.3">
      <c r="A7" s="1"/>
      <c r="B7" s="36" t="str">
        <f>IF(SUMPRODUCT(--(NOT(ISERR(SEARCH({"T","Ba"},'CDR Project Planner'!$C7))))),'CDR Project Planner'!B7,"")</f>
        <v/>
      </c>
      <c r="C7" s="82" t="str">
        <f>IF(SUMPRODUCT(--(NOT(ISERR(SEARCH({"T","Ba"},'CDR Project Planner'!$C7))))),'CDR Project Planner'!C7,"")</f>
        <v/>
      </c>
      <c r="D7" s="82" t="str">
        <f>IF(SUMPRODUCT(--(NOT(ISERR(SEARCH({"T","Ba"},'CDR Project Planner'!$C7))))),'CDR Project Planner'!D7,"")</f>
        <v/>
      </c>
      <c r="E7" s="82" t="str">
        <f>IF(SUMPRODUCT(--(NOT(ISERR(SEARCH({"T","Ba"},'CDR Project Planner'!$C7))))),'CDR Project Planner'!E7,"")</f>
        <v/>
      </c>
      <c r="F7" s="82" t="str">
        <f>IF(SUMPRODUCT(--(NOT(ISERR(SEARCH({"T","Ba"},'CDR Project Planner'!$C7))))),'CDR Project Planner'!F7,"")</f>
        <v/>
      </c>
      <c r="G7" s="82" t="str">
        <f>IF(SUMPRODUCT(--(NOT(ISERR(SEARCH({"T","Ba"},'CDR Project Planner'!$C7))))),'CDR Project Planner'!G7,"")</f>
        <v/>
      </c>
      <c r="H7" s="96" t="str">
        <f>IF(SUMPRODUCT(--(NOT(ISERR(SEARCH({"T","Ba"},'CDR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s="2" customFormat="1" ht="14.4" outlineLevel="1" x14ac:dyDescent="0.3">
      <c r="A8" s="1"/>
      <c r="B8" s="36" t="str">
        <f>IF(SUMPRODUCT(--(NOT(ISERR(SEARCH({"T","Ba"},'CDR Project Planner'!$C8))))),'CDR Project Planner'!B8,"")</f>
        <v/>
      </c>
      <c r="C8" s="82" t="str">
        <f>IF(SUMPRODUCT(--(NOT(ISERR(SEARCH({"T","Ba"},'CDR Project Planner'!$C8))))),'CDR Project Planner'!C8,"")</f>
        <v/>
      </c>
      <c r="D8" s="82" t="str">
        <f>IF(SUMPRODUCT(--(NOT(ISERR(SEARCH({"T","Ba"},'CDR Project Planner'!$C8))))),'CDR Project Planner'!D8,"")</f>
        <v/>
      </c>
      <c r="E8" s="82" t="str">
        <f>IF(SUMPRODUCT(--(NOT(ISERR(SEARCH({"T","Ba"},'CDR Project Planner'!$C8))))),'CDR Project Planner'!E8,"")</f>
        <v/>
      </c>
      <c r="F8" s="82" t="str">
        <f>IF(SUMPRODUCT(--(NOT(ISERR(SEARCH({"T","Ba"},'CDR Project Planner'!$C8))))),'CDR Project Planner'!F8,"")</f>
        <v/>
      </c>
      <c r="G8" s="82" t="str">
        <f>IF(SUMPRODUCT(--(NOT(ISERR(SEARCH({"T","Ba"},'CDR Project Planner'!$C8))))),'CDR Project Planner'!G8,"")</f>
        <v/>
      </c>
      <c r="H8" s="96" t="str">
        <f>IF(SUMPRODUCT(--(NOT(ISERR(SEARCH({"T","Ba"},'CDR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s="2" customFormat="1" ht="14.4" outlineLevel="1" x14ac:dyDescent="0.3">
      <c r="A9" s="1"/>
      <c r="B9" s="36" t="str">
        <f>IF(SUMPRODUCT(--(NOT(ISERR(SEARCH({"T","Ba"},'CDR Project Planner'!$C9))))),'CDR Project Planner'!B9,"")</f>
        <v/>
      </c>
      <c r="C9" s="82" t="str">
        <f>IF(SUMPRODUCT(--(NOT(ISERR(SEARCH({"T","Ba"},'CDR Project Planner'!$C9))))),'CDR Project Planner'!C9,"")</f>
        <v/>
      </c>
      <c r="D9" s="82" t="str">
        <f>IF(SUMPRODUCT(--(NOT(ISERR(SEARCH({"T","Ba"},'CDR Project Planner'!$C9))))),'CDR Project Planner'!D9,"")</f>
        <v/>
      </c>
      <c r="E9" s="82" t="str">
        <f>IF(SUMPRODUCT(--(NOT(ISERR(SEARCH({"T","Ba"},'CDR Project Planner'!$C9))))),'CDR Project Planner'!E9,"")</f>
        <v/>
      </c>
      <c r="F9" s="82" t="str">
        <f>IF(SUMPRODUCT(--(NOT(ISERR(SEARCH({"T","Ba"},'CDR Project Planner'!$C9))))),'CDR Project Planner'!F9,"")</f>
        <v/>
      </c>
      <c r="G9" s="82" t="str">
        <f>IF(SUMPRODUCT(--(NOT(ISERR(SEARCH({"T","Ba"},'CDR Project Planner'!$C9))))),'CDR Project Planner'!G9,"")</f>
        <v/>
      </c>
      <c r="H9" s="96" t="str">
        <f>IF(SUMPRODUCT(--(NOT(ISERR(SEARCH({"T","Ba"},'CDR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s="2" customFormat="1" ht="14.4" x14ac:dyDescent="0.3">
      <c r="A10" s="1"/>
      <c r="B10" s="78" t="str">
        <f>IF(SUMPRODUCT(--(NOT(ISERR(SEARCH({"T","Ba"},'CDR Project Planner'!$C10))))),'CDR Project Planner'!B10,"")</f>
        <v>Functional Unit Tests - GUI mapping</v>
      </c>
      <c r="C10" s="82" t="str">
        <f>IF(SUMPRODUCT(--(NOT(ISERR(SEARCH({"T","Ba"},'CDR Project Planner'!$C10))))),'CDR Project Planner'!C10,"")</f>
        <v>Ba</v>
      </c>
      <c r="D10" s="82">
        <f>IF(SUMPRODUCT(--(NOT(ISERR(SEARCH({"T","Ba"},'CDR Project Planner'!$C10))))),'CDR Project Planner'!D10,"")</f>
        <v>23</v>
      </c>
      <c r="E10" s="82">
        <f>IF(SUMPRODUCT(--(NOT(ISERR(SEARCH({"T","Ba"},'CDR Project Planner'!$C10))))),'CDR Project Planner'!E10,"")</f>
        <v>5</v>
      </c>
      <c r="F10" s="82">
        <f>IF(SUMPRODUCT(--(NOT(ISERR(SEARCH({"T","Ba"},'CDR Project Planner'!$C10))))),'CDR Project Planner'!F10,"")</f>
        <v>0</v>
      </c>
      <c r="G10" s="82">
        <f>IF(SUMPRODUCT(--(NOT(ISERR(SEARCH({"T","Ba"},'CDR Project Planner'!$C10))))),'CDR Project Planner'!G10,"")</f>
        <v>0</v>
      </c>
      <c r="H10" s="96">
        <f>IF(SUMPRODUCT(--(NOT(ISERR(SEARCH({"T","Ba"},'CDR Project Planner'!$C10))))),'CDR Project Planner'!H10,"")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s="2" customFormat="1" ht="14.4" x14ac:dyDescent="0.3">
      <c r="A11" s="1"/>
      <c r="B11" s="78" t="str">
        <f>IF(SUMPRODUCT(--(NOT(ISERR(SEARCH({"T","Ba"},'CDR Project Planner'!$C11))))),'CDR Project Planner'!B11,"")</f>
        <v>Functional Unit Tests - Sensors</v>
      </c>
      <c r="C11" s="82" t="str">
        <f>IF(SUMPRODUCT(--(NOT(ISERR(SEARCH({"T","Ba"},'CDR Project Planner'!$C11))))),'CDR Project Planner'!C11,"")</f>
        <v>Ba</v>
      </c>
      <c r="D11" s="82">
        <f>IF(SUMPRODUCT(--(NOT(ISERR(SEARCH({"T","Ba"},'CDR Project Planner'!$C11))))),'CDR Project Planner'!D11,"")</f>
        <v>23</v>
      </c>
      <c r="E11" s="82">
        <f>IF(SUMPRODUCT(--(NOT(ISERR(SEARCH({"T","Ba"},'CDR Project Planner'!$C11))))),'CDR Project Planner'!E11,"")</f>
        <v>7</v>
      </c>
      <c r="F11" s="82">
        <f>IF(SUMPRODUCT(--(NOT(ISERR(SEARCH({"T","Ba"},'CDR Project Planner'!$C11))))),'CDR Project Planner'!F11,"")</f>
        <v>0</v>
      </c>
      <c r="G11" s="82">
        <f>IF(SUMPRODUCT(--(NOT(ISERR(SEARCH({"T","Ba"},'CDR Project Planner'!$C11))))),'CDR Project Planner'!G11,"")</f>
        <v>0</v>
      </c>
      <c r="H11" s="96">
        <f>IF(SUMPRODUCT(--(NOT(ISERR(SEARCH({"T","Ba"},'CDR Project Planner'!$C11))))),'CDR Project Planner'!H11,"")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s="2" customFormat="1" ht="14.4" x14ac:dyDescent="0.3">
      <c r="A12" s="1"/>
      <c r="B12" s="78" t="str">
        <f>IF(SUMPRODUCT(--(NOT(ISERR(SEARCH({"T","Ba"},'CDR Project Planner'!$C12))))),'CDR Project Planner'!B12,"")</f>
        <v>Functional Unit Tests - Motors</v>
      </c>
      <c r="C12" s="82" t="str">
        <f>IF(SUMPRODUCT(--(NOT(ISERR(SEARCH({"T","Ba"},'CDR Project Planner'!$C12))))),'CDR Project Planner'!C12,"")</f>
        <v>Ba</v>
      </c>
      <c r="D12" s="82">
        <f>IF(SUMPRODUCT(--(NOT(ISERR(SEARCH({"T","Ba"},'CDR Project Planner'!$C12))))),'CDR Project Planner'!D12,"")</f>
        <v>23</v>
      </c>
      <c r="E12" s="82">
        <f>IF(SUMPRODUCT(--(NOT(ISERR(SEARCH({"T","Ba"},'CDR Project Planner'!$C12))))),'CDR Project Planner'!E12,"")</f>
        <v>7</v>
      </c>
      <c r="F12" s="82">
        <f>IF(SUMPRODUCT(--(NOT(ISERR(SEARCH({"T","Ba"},'CDR Project Planner'!$C12))))),'CDR Project Planner'!F12,"")</f>
        <v>0</v>
      </c>
      <c r="G12" s="82">
        <f>IF(SUMPRODUCT(--(NOT(ISERR(SEARCH({"T","Ba"},'CDR Project Planner'!$C12))))),'CDR Project Planner'!G12,"")</f>
        <v>0</v>
      </c>
      <c r="H12" s="96">
        <f>IF(SUMPRODUCT(--(NOT(ISERR(SEARCH({"T","Ba"},'CDR Project Planner'!$C12))))),'CDR Project Planner'!H12,"")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s="2" customFormat="1" ht="14.4" x14ac:dyDescent="0.3">
      <c r="A13" s="1"/>
      <c r="B13" s="86" t="str">
        <f>IF(SUMPRODUCT(--(NOT(ISERR(SEARCH({"T","Ba"},'CDR Project Planner'!$C13))))),'CDR Project Planner'!B13,"")</f>
        <v xml:space="preserve">    Calibration - Python</v>
      </c>
      <c r="C13" s="82" t="str">
        <f>IF(SUMPRODUCT(--(NOT(ISERR(SEARCH({"T","Ba"},'CDR Project Planner'!$C13))))),'CDR Project Planner'!C13,"")</f>
        <v>Ba &amp; C</v>
      </c>
      <c r="D13" s="82">
        <f>IF(SUMPRODUCT(--(NOT(ISERR(SEARCH({"T","Ba"},'CDR Project Planner'!$C13))))),'CDR Project Planner'!D13,"")</f>
        <v>31</v>
      </c>
      <c r="E13" s="82">
        <f>IF(SUMPRODUCT(--(NOT(ISERR(SEARCH({"T","Ba"},'CDR Project Planner'!$C13))))),'CDR Project Planner'!E13,"")</f>
        <v>7</v>
      </c>
      <c r="F13" s="82">
        <f>IF(SUMPRODUCT(--(NOT(ISERR(SEARCH({"T","Ba"},'CDR Project Planner'!$C13))))),'CDR Project Planner'!F13,"")</f>
        <v>0</v>
      </c>
      <c r="G13" s="82">
        <f>IF(SUMPRODUCT(--(NOT(ISERR(SEARCH({"T","Ba"},'CDR Project Planner'!$C13))))),'CDR Project Planner'!G13,"")</f>
        <v>0</v>
      </c>
      <c r="H13" s="96">
        <f>IF(SUMPRODUCT(--(NOT(ISERR(SEARCH({"T","Ba"},'CDR Project Planner'!$C13))))),'CDR Project Planner'!H13,"")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s="2" customFormat="1" ht="14.4" x14ac:dyDescent="0.3">
      <c r="A14" s="1"/>
      <c r="B14" s="86" t="str">
        <f>IF(SUMPRODUCT(--(NOT(ISERR(SEARCH({"T","Ba"},'CDR Project Planner'!$C15))))),'CDR Project Planner'!B15,"")</f>
        <v xml:space="preserve">    Calibration - Ultra sonic sensors</v>
      </c>
      <c r="C14" s="82" t="str">
        <f>IF(SUMPRODUCT(--(NOT(ISERR(SEARCH({"T","Ba"},'CDR Project Planner'!$C15))))),'CDR Project Planner'!C15,"")</f>
        <v>Ba &amp; Br &amp; P</v>
      </c>
      <c r="D14" s="82">
        <f>IF(SUMPRODUCT(--(NOT(ISERR(SEARCH({"T","Ba"},'CDR Project Planner'!$C15))))),'CDR Project Planner'!D15,"")</f>
        <v>31</v>
      </c>
      <c r="E14" s="82">
        <f>IF(SUMPRODUCT(--(NOT(ISERR(SEARCH({"T","Ba"},'CDR Project Planner'!$C15))))),'CDR Project Planner'!E15,"")</f>
        <v>7</v>
      </c>
      <c r="F14" s="82">
        <f>IF(SUMPRODUCT(--(NOT(ISERR(SEARCH({"T","Ba"},'CDR Project Planner'!$C15))))),'CDR Project Planner'!F15,"")</f>
        <v>0</v>
      </c>
      <c r="G14" s="82">
        <f>IF(SUMPRODUCT(--(NOT(ISERR(SEARCH({"T","Ba"},'CDR Project Planner'!$C15))))),'CDR Project Planner'!G15,"")</f>
        <v>0</v>
      </c>
      <c r="H14" s="96">
        <f>IF(SUMPRODUCT(--(NOT(ISERR(SEARCH({"T","Ba"},'CDR Project Planner'!$C15))))),'CDR Project Planner'!H15,"")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s="2" customFormat="1" ht="14.4" x14ac:dyDescent="0.3">
      <c r="A15" s="1"/>
      <c r="B15" s="36" t="str">
        <f>IF(SUMPRODUCT(--(NOT(ISERR(SEARCH({"T","Ba"},'CDR Project Planner'!$C16))))),'CDR Project Planner'!B16,"")</f>
        <v/>
      </c>
      <c r="C15" s="82" t="str">
        <f>IF(SUMPRODUCT(--(NOT(ISERR(SEARCH({"T","Ba"},'CDR Project Planner'!$C16))))),'CDR Project Planner'!C16,"")</f>
        <v/>
      </c>
      <c r="D15" s="82" t="str">
        <f>IF(SUMPRODUCT(--(NOT(ISERR(SEARCH({"T","Ba"},'CDR Project Planner'!$C16))))),'CDR Project Planner'!D16,"")</f>
        <v/>
      </c>
      <c r="E15" s="82" t="str">
        <f>IF(SUMPRODUCT(--(NOT(ISERR(SEARCH({"T","Ba"},'CDR Project Planner'!$C16))))),'CDR Project Planner'!E16,"")</f>
        <v/>
      </c>
      <c r="F15" s="82" t="str">
        <f>IF(SUMPRODUCT(--(NOT(ISERR(SEARCH({"T","Ba"},'CDR Project Planner'!$C16))))),'CDR Project Planner'!F16,"")</f>
        <v/>
      </c>
      <c r="G15" s="82" t="str">
        <f>IF(SUMPRODUCT(--(NOT(ISERR(SEARCH({"T","Ba"},'CDR Project Planner'!$C16))))),'CDR Project Planner'!G16,"")</f>
        <v/>
      </c>
      <c r="H15" s="96" t="str">
        <f>IF(SUMPRODUCT(--(NOT(ISERR(SEARCH({"T","Ba"},'CDR Project Planner'!$C16))))),'CDR Project Planner'!H16,"")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s="2" customFormat="1" ht="14.4" outlineLevel="1" x14ac:dyDescent="0.3">
      <c r="A16" s="1"/>
      <c r="B16" s="36" t="str">
        <f>IF(SUMPRODUCT(--(NOT(ISERR(SEARCH({"T","Ba"},'CDR Project Planner'!$C17))))),'CDR Project Planner'!B17,"")</f>
        <v/>
      </c>
      <c r="C16" s="82" t="str">
        <f>IF(SUMPRODUCT(--(NOT(ISERR(SEARCH({"T","Ba"},'CDR Project Planner'!$C17))))),'CDR Project Planner'!C17,"")</f>
        <v/>
      </c>
      <c r="D16" s="82" t="str">
        <f>IF(SUMPRODUCT(--(NOT(ISERR(SEARCH({"T","Ba"},'CDR Project Planner'!$C17))))),'CDR Project Planner'!D17,"")</f>
        <v/>
      </c>
      <c r="E16" s="82" t="str">
        <f>IF(SUMPRODUCT(--(NOT(ISERR(SEARCH({"T","Ba"},'CDR Project Planner'!$C17))))),'CDR Project Planner'!E17,"")</f>
        <v/>
      </c>
      <c r="F16" s="82" t="str">
        <f>IF(SUMPRODUCT(--(NOT(ISERR(SEARCH({"T","Ba"},'CDR Project Planner'!$C17))))),'CDR Project Planner'!F17,"")</f>
        <v/>
      </c>
      <c r="G16" s="82" t="str">
        <f>IF(SUMPRODUCT(--(NOT(ISERR(SEARCH({"T","Ba"},'CDR Project Planner'!$C17))))),'CDR Project Planner'!G17,"")</f>
        <v/>
      </c>
      <c r="H16" s="96" t="str">
        <f>IF(SUMPRODUCT(--(NOT(ISERR(SEARCH({"T","Ba"},'CDR Project Planner'!$C17))))),'CDR Project Planner'!H17,"")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s="2" customFormat="1" ht="14.4" outlineLevel="1" x14ac:dyDescent="0.3">
      <c r="A17" s="1"/>
      <c r="B17" s="36" t="str">
        <f>IF(SUMPRODUCT(--(NOT(ISERR(SEARCH({"T","Ba"},'CDR Project Planner'!$C18))))),'CDR Project Planner'!B18,"")</f>
        <v/>
      </c>
      <c r="C17" s="82" t="str">
        <f>IF(SUMPRODUCT(--(NOT(ISERR(SEARCH({"T","Ba"},'CDR Project Planner'!$C18))))),'CDR Project Planner'!C18,"")</f>
        <v/>
      </c>
      <c r="D17" s="82" t="str">
        <f>IF(SUMPRODUCT(--(NOT(ISERR(SEARCH({"T","Ba"},'CDR Project Planner'!$C18))))),'CDR Project Planner'!D18,"")</f>
        <v/>
      </c>
      <c r="E17" s="82" t="str">
        <f>IF(SUMPRODUCT(--(NOT(ISERR(SEARCH({"T","Ba"},'CDR Project Planner'!$C18))))),'CDR Project Planner'!E18,"")</f>
        <v/>
      </c>
      <c r="F17" s="82" t="str">
        <f>IF(SUMPRODUCT(--(NOT(ISERR(SEARCH({"T","Ba"},'CDR Project Planner'!$C18))))),'CDR Project Planner'!F18,"")</f>
        <v/>
      </c>
      <c r="G17" s="82" t="str">
        <f>IF(SUMPRODUCT(--(NOT(ISERR(SEARCH({"T","Ba"},'CDR Project Planner'!$C18))))),'CDR Project Planner'!G18,"")</f>
        <v/>
      </c>
      <c r="H17" s="96" t="str">
        <f>IF(SUMPRODUCT(--(NOT(ISERR(SEARCH({"T","Ba"},'CDR Project Planner'!$C18))))),'CDR Project Planner'!H18,"")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s="2" customFormat="1" ht="14.4" outlineLevel="1" x14ac:dyDescent="0.3">
      <c r="A18" s="1"/>
      <c r="B18" s="36" t="str">
        <f>IF(SUMPRODUCT(--(NOT(ISERR(SEARCH({"T","Ba"},'CDR Project Planner'!$C19))))),'CDR Project Planner'!B19,"")</f>
        <v/>
      </c>
      <c r="C18" s="82" t="str">
        <f>IF(SUMPRODUCT(--(NOT(ISERR(SEARCH({"T","Ba"},'CDR Project Planner'!$C19))))),'CDR Project Planner'!C19,"")</f>
        <v/>
      </c>
      <c r="D18" s="82" t="str">
        <f>IF(SUMPRODUCT(--(NOT(ISERR(SEARCH({"T","Ba"},'CDR Project Planner'!$C19))))),'CDR Project Planner'!D19,"")</f>
        <v/>
      </c>
      <c r="E18" s="82" t="str">
        <f>IF(SUMPRODUCT(--(NOT(ISERR(SEARCH({"T","Ba"},'CDR Project Planner'!$C19))))),'CDR Project Planner'!E19,"")</f>
        <v/>
      </c>
      <c r="F18" s="82" t="str">
        <f>IF(SUMPRODUCT(--(NOT(ISERR(SEARCH({"T","Ba"},'CDR Project Planner'!$C19))))),'CDR Project Planner'!F19,"")</f>
        <v/>
      </c>
      <c r="G18" s="82" t="str">
        <f>IF(SUMPRODUCT(--(NOT(ISERR(SEARCH({"T","Ba"},'CDR Project Planner'!$C19))))),'CDR Project Planner'!G19,"")</f>
        <v/>
      </c>
      <c r="H18" s="96" t="str">
        <f>IF(SUMPRODUCT(--(NOT(ISERR(SEARCH({"T","Ba"},'CDR Project Planner'!$C19))))),'CDR Project Planner'!H19,"")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s="2" customFormat="1" ht="14.4" outlineLevel="1" x14ac:dyDescent="0.3">
      <c r="A19" s="1"/>
      <c r="B19" s="36" t="str">
        <f>IF(SUMPRODUCT(--(NOT(ISERR(SEARCH({"T","Ba"},'CDR Project Planner'!$C19))))),'CDR Project Planner'!B19,"")</f>
        <v/>
      </c>
      <c r="C19" s="82" t="str">
        <f>IF(SUMPRODUCT(--(NOT(ISERR(SEARCH({"T","Ba"},'CDR Project Planner'!$C19))))),'CDR Project Planner'!C19,"")</f>
        <v/>
      </c>
      <c r="D19" s="82" t="str">
        <f>IF(SUMPRODUCT(--(NOT(ISERR(SEARCH({"T","Ba"},'CDR Project Planner'!$C19))))),'CDR Project Planner'!D19,"")</f>
        <v/>
      </c>
      <c r="E19" s="82" t="str">
        <f>IF(SUMPRODUCT(--(NOT(ISERR(SEARCH({"T","Ba"},'CDR Project Planner'!$C19))))),'CDR Project Planner'!E19,"")</f>
        <v/>
      </c>
      <c r="F19" s="82" t="str">
        <f>IF(SUMPRODUCT(--(NOT(ISERR(SEARCH({"T","Ba"},'CDR Project Planner'!$C19))))),'CDR Project Planner'!F19,"")</f>
        <v/>
      </c>
      <c r="G19" s="82" t="str">
        <f>IF(SUMPRODUCT(--(NOT(ISERR(SEARCH({"T","Ba"},'CDR Project Planner'!$C19))))),'CDR Project Planner'!G19,"")</f>
        <v/>
      </c>
      <c r="H19" s="90" t="str">
        <f>IF(SUMPRODUCT(--(NOT(ISERR(SEARCH({"T","Ba"},'CDR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s="2" customFormat="1" ht="14.4" outlineLevel="1" x14ac:dyDescent="0.3">
      <c r="A20" s="1"/>
      <c r="B20" s="36" t="str">
        <f>IF(SUMPRODUCT(--(NOT(ISERR(SEARCH({"T","Ba"},'CDR Project Planner'!$C20))))),'CDR Project Planner'!B20,"")</f>
        <v/>
      </c>
      <c r="C20" s="82" t="str">
        <f>IF(SUMPRODUCT(--(NOT(ISERR(SEARCH({"T","Ba"},'CDR Project Planner'!$C20))))),'CDR Project Planner'!C20,"")</f>
        <v/>
      </c>
      <c r="D20" s="82" t="str">
        <f>IF(SUMPRODUCT(--(NOT(ISERR(SEARCH({"T","Ba"},'CDR Project Planner'!$C20))))),'CDR Project Planner'!D20,"")</f>
        <v/>
      </c>
      <c r="E20" s="82" t="str">
        <f>IF(SUMPRODUCT(--(NOT(ISERR(SEARCH({"T","Ba"},'CDR Project Planner'!$C20))))),'CDR Project Planner'!E20,"")</f>
        <v/>
      </c>
      <c r="F20" s="82" t="str">
        <f>IF(SUMPRODUCT(--(NOT(ISERR(SEARCH({"T","Ba"},'CDR Project Planner'!$C20))))),'CDR Project Planner'!F20,"")</f>
        <v/>
      </c>
      <c r="G20" s="82" t="str">
        <f>IF(SUMPRODUCT(--(NOT(ISERR(SEARCH({"T","Ba"},'CDR Project Planner'!$C20))))),'CDR Project Planner'!G20,"")</f>
        <v/>
      </c>
      <c r="H20" s="90" t="str">
        <f>IF(SUMPRODUCT(--(NOT(ISERR(SEARCH({"T","Ba"},'CDR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s="2" customFormat="1" ht="14.4" x14ac:dyDescent="0.3">
      <c r="A21" s="1"/>
      <c r="B21" s="36" t="str">
        <f>IF(SUMPRODUCT(--(NOT(ISERR(SEARCH({"T","Ba"},'CDR Project Planner'!$C21))))),'CDR Project Planner'!B21,"")</f>
        <v/>
      </c>
      <c r="C21" s="82" t="str">
        <f>IF(SUMPRODUCT(--(NOT(ISERR(SEARCH({"T","Ba"},'CDR Project Planner'!$C21))))),'CDR Project Planner'!C21,"")</f>
        <v/>
      </c>
      <c r="D21" s="82" t="str">
        <f>IF(SUMPRODUCT(--(NOT(ISERR(SEARCH({"T","Ba"},'CDR Project Planner'!$C21))))),'CDR Project Planner'!D21,"")</f>
        <v/>
      </c>
      <c r="E21" s="82" t="str">
        <f>IF(SUMPRODUCT(--(NOT(ISERR(SEARCH({"T","Ba"},'CDR Project Planner'!$C21))))),'CDR Project Planner'!E21,"")</f>
        <v/>
      </c>
      <c r="F21" s="82" t="str">
        <f>IF(SUMPRODUCT(--(NOT(ISERR(SEARCH({"T","Ba"},'CDR Project Planner'!$C21))))),'CDR Project Planner'!F21,"")</f>
        <v/>
      </c>
      <c r="G21" s="82" t="str">
        <f>IF(SUMPRODUCT(--(NOT(ISERR(SEARCH({"T","Ba"},'CDR Project Planner'!$C21))))),'CDR Project Planner'!G21,"")</f>
        <v/>
      </c>
      <c r="H21" s="90" t="str">
        <f>IF(SUMPRODUCT(--(NOT(ISERR(SEARCH({"T","Ba"},'CDR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s="2" customFormat="1" ht="14.4" x14ac:dyDescent="0.3">
      <c r="A22" s="1"/>
      <c r="B22" s="36" t="str">
        <f>IF(SUMPRODUCT(--(NOT(ISERR(SEARCH({"T","Ba"},'CDR Project Planner'!$C22))))),'CDR Project Planner'!B22,"")</f>
        <v/>
      </c>
      <c r="C22" s="82" t="str">
        <f>IF(SUMPRODUCT(--(NOT(ISERR(SEARCH({"T","Ba"},'CDR Project Planner'!$C22))))),'CDR Project Planner'!C22,"")</f>
        <v/>
      </c>
      <c r="D22" s="82" t="str">
        <f>IF(SUMPRODUCT(--(NOT(ISERR(SEARCH({"T","Ba"},'CDR Project Planner'!$C22))))),'CDR Project Planner'!D22,"")</f>
        <v/>
      </c>
      <c r="E22" s="82" t="str">
        <f>IF(SUMPRODUCT(--(NOT(ISERR(SEARCH({"T","Ba"},'CDR Project Planner'!$C22))))),'CDR Project Planner'!E22,"")</f>
        <v/>
      </c>
      <c r="F22" s="82" t="str">
        <f>IF(SUMPRODUCT(--(NOT(ISERR(SEARCH({"T","Ba"},'CDR Project Planner'!$C22))))),'CDR Project Planner'!F22,"")</f>
        <v/>
      </c>
      <c r="G22" s="82" t="str">
        <f>IF(SUMPRODUCT(--(NOT(ISERR(SEARCH({"T","Ba"},'CDR Project Planner'!$C22))))),'CDR Project Planner'!G22,"")</f>
        <v/>
      </c>
      <c r="H22" s="90" t="str">
        <f>IF(SUMPRODUCT(--(NOT(ISERR(SEARCH({"T","Ba"},'CDR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2" customFormat="1" ht="14.4" x14ac:dyDescent="0.3">
      <c r="A23" s="1"/>
      <c r="B23" s="36" t="str">
        <f>IF(SUMPRODUCT(--(NOT(ISERR(SEARCH({"T","Ba"},'CDR Project Planner'!$C23))))),'CDR Project Planner'!B23,"")</f>
        <v/>
      </c>
      <c r="C23" s="82" t="str">
        <f>IF(SUMPRODUCT(--(NOT(ISERR(SEARCH({"T","Ba"},'CDR Project Planner'!$C23))))),'CDR Project Planner'!C23,"")</f>
        <v/>
      </c>
      <c r="D23" s="82" t="str">
        <f>IF(SUMPRODUCT(--(NOT(ISERR(SEARCH({"T","Ba"},'CDR Project Planner'!$C23))))),'CDR Project Planner'!D23,"")</f>
        <v/>
      </c>
      <c r="E23" s="82" t="str">
        <f>IF(SUMPRODUCT(--(NOT(ISERR(SEARCH({"T","Ba"},'CDR Project Planner'!$C23))))),'CDR Project Planner'!E23,"")</f>
        <v/>
      </c>
      <c r="F23" s="82" t="str">
        <f>IF(SUMPRODUCT(--(NOT(ISERR(SEARCH({"T","Ba"},'CDR Project Planner'!$C23))))),'CDR Project Planner'!F23,"")</f>
        <v/>
      </c>
      <c r="G23" s="82" t="str">
        <f>IF(SUMPRODUCT(--(NOT(ISERR(SEARCH({"T","Ba"},'CDR Project Planner'!$C23))))),'CDR Project Planner'!G23,"")</f>
        <v/>
      </c>
      <c r="H23" s="90" t="str">
        <f>IF(SUMPRODUCT(--(NOT(ISERR(SEARCH({"T","Ba"},'CDR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s="2" customFormat="1" ht="14.4" x14ac:dyDescent="0.3">
      <c r="A24" s="1"/>
      <c r="B24" s="36" t="str">
        <f>IF(SUMPRODUCT(--(NOT(ISERR(SEARCH({"T","Ba"},'CDR Project Planner'!$C24))))),'CDR Project Planner'!B24,"")</f>
        <v/>
      </c>
      <c r="C24" s="82" t="str">
        <f>IF(SUMPRODUCT(--(NOT(ISERR(SEARCH({"T","Ba"},'CDR Project Planner'!$C24))))),'CDR Project Planner'!C24,"")</f>
        <v/>
      </c>
      <c r="D24" s="82" t="str">
        <f>IF(SUMPRODUCT(--(NOT(ISERR(SEARCH({"T","Ba"},'CDR Project Planner'!$C24))))),'CDR Project Planner'!D24,"")</f>
        <v/>
      </c>
      <c r="E24" s="82" t="str">
        <f>IF(SUMPRODUCT(--(NOT(ISERR(SEARCH({"T","Ba"},'CDR Project Planner'!$C24))))),'CDR Project Planner'!E24,"")</f>
        <v/>
      </c>
      <c r="F24" s="82" t="str">
        <f>IF(SUMPRODUCT(--(NOT(ISERR(SEARCH({"T","Ba"},'CDR Project Planner'!$C24))))),'CDR Project Planner'!F24,"")</f>
        <v/>
      </c>
      <c r="G24" s="82" t="str">
        <f>IF(SUMPRODUCT(--(NOT(ISERR(SEARCH({"T","Ba"},'CDR Project Planner'!$C24))))),'CDR Project Planner'!G24,"")</f>
        <v/>
      </c>
      <c r="H24" s="90" t="str">
        <f>IF(SUMPRODUCT(--(NOT(ISERR(SEARCH({"T","Ba"},'CDR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s="2" customFormat="1" ht="14.4" x14ac:dyDescent="0.3">
      <c r="A25" s="1"/>
      <c r="B25" s="36" t="str">
        <f>IF(SUMPRODUCT(--(NOT(ISERR(SEARCH({"T","Ba"},'CDR Project Planner'!$C25))))),'CDR Project Planner'!B25,"")</f>
        <v/>
      </c>
      <c r="C25" s="82" t="str">
        <f>IF(SUMPRODUCT(--(NOT(ISERR(SEARCH({"T","Ba"},'CDR Project Planner'!$C25))))),'CDR Project Planner'!C25,"")</f>
        <v/>
      </c>
      <c r="D25" s="82" t="str">
        <f>IF(SUMPRODUCT(--(NOT(ISERR(SEARCH({"T","Ba"},'CDR Project Planner'!$C25))))),'CDR Project Planner'!D25,"")</f>
        <v/>
      </c>
      <c r="E25" s="82" t="str">
        <f>IF(SUMPRODUCT(--(NOT(ISERR(SEARCH({"T","Ba"},'CDR Project Planner'!$C25))))),'CDR Project Planner'!E25,"")</f>
        <v/>
      </c>
      <c r="F25" s="82" t="str">
        <f>IF(SUMPRODUCT(--(NOT(ISERR(SEARCH({"T","Ba"},'CDR Project Planner'!$C25))))),'CDR Project Planner'!F25,"")</f>
        <v/>
      </c>
      <c r="G25" s="82" t="str">
        <f>IF(SUMPRODUCT(--(NOT(ISERR(SEARCH({"T","Ba"},'CDR Project Planner'!$C25))))),'CDR Project Planner'!G25,"")</f>
        <v/>
      </c>
      <c r="H25" s="90" t="str">
        <f>IF(SUMPRODUCT(--(NOT(ISERR(SEARCH({"T","Ba"},'CDR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s="2" customFormat="1" ht="14.4" x14ac:dyDescent="0.3">
      <c r="A26" s="1"/>
      <c r="B26" s="36" t="str">
        <f>IF(SUMPRODUCT(--(NOT(ISERR(SEARCH({"T","Ba"},'CDR Project Planner'!$C26))))),'CDR Project Planner'!B26,"")</f>
        <v/>
      </c>
      <c r="C26" s="82" t="str">
        <f>IF(SUMPRODUCT(--(NOT(ISERR(SEARCH({"T","Ba"},'CDR Project Planner'!$C26))))),'CDR Project Planner'!C26,"")</f>
        <v/>
      </c>
      <c r="D26" s="82" t="str">
        <f>IF(SUMPRODUCT(--(NOT(ISERR(SEARCH({"T","Ba"},'CDR Project Planner'!$C26))))),'CDR Project Planner'!D26,"")</f>
        <v/>
      </c>
      <c r="E26" s="82" t="str">
        <f>IF(SUMPRODUCT(--(NOT(ISERR(SEARCH({"T","Ba"},'CDR Project Planner'!$C26))))),'CDR Project Planner'!E26,"")</f>
        <v/>
      </c>
      <c r="F26" s="82" t="str">
        <f>IF(SUMPRODUCT(--(NOT(ISERR(SEARCH({"T","Ba"},'CDR Project Planner'!$C26))))),'CDR Project Planner'!F26,"")</f>
        <v/>
      </c>
      <c r="G26" s="82" t="str">
        <f>IF(SUMPRODUCT(--(NOT(ISERR(SEARCH({"T","Ba"},'CDR Project Planner'!$C26))))),'CDR Project Planner'!G26,"")</f>
        <v/>
      </c>
      <c r="H26" s="90" t="str">
        <f>IF(SUMPRODUCT(--(NOT(ISERR(SEARCH({"T","Ba"},'CDR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2" customFormat="1" ht="14.4" outlineLevel="1" x14ac:dyDescent="0.3">
      <c r="A27" s="1"/>
      <c r="B27" s="36" t="str">
        <f>IF(SUMPRODUCT(--(NOT(ISERR(SEARCH({"T","Ba"},'CDR Project Planner'!$C27))))),'CDR Project Planner'!B27,"")</f>
        <v/>
      </c>
      <c r="C27" s="82" t="str">
        <f>IF(SUMPRODUCT(--(NOT(ISERR(SEARCH({"T","Ba"},'CDR Project Planner'!$C27))))),'CDR Project Planner'!C27,"")</f>
        <v/>
      </c>
      <c r="D27" s="82" t="str">
        <f>IF(SUMPRODUCT(--(NOT(ISERR(SEARCH({"T","Ba"},'CDR Project Planner'!$C27))))),'CDR Project Planner'!D27,"")</f>
        <v/>
      </c>
      <c r="E27" s="82" t="str">
        <f>IF(SUMPRODUCT(--(NOT(ISERR(SEARCH({"T","Ba"},'CDR Project Planner'!$C27))))),'CDR Project Planner'!E27,"")</f>
        <v/>
      </c>
      <c r="F27" s="82" t="str">
        <f>IF(SUMPRODUCT(--(NOT(ISERR(SEARCH({"T","Ba"},'CDR Project Planner'!$C27))))),'CDR Project Planner'!F27,"")</f>
        <v/>
      </c>
      <c r="G27" s="82" t="str">
        <f>IF(SUMPRODUCT(--(NOT(ISERR(SEARCH({"T","Ba"},'CDR Project Planner'!$C27))))),'CDR Project Planner'!G27,"")</f>
        <v/>
      </c>
      <c r="H27" s="90" t="str">
        <f>IF(SUMPRODUCT(--(NOT(ISERR(SEARCH({"T","Ba"},'CDR Project Planner'!$C27))))),'CDR Project Planner'!H27,"")</f>
        <v/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s="2" customFormat="1" ht="14.4" x14ac:dyDescent="0.3">
      <c r="A28" s="1"/>
      <c r="B28" s="36" t="str">
        <f>IF(SUMPRODUCT(--(NOT(ISERR(SEARCH({"T","Ba"},'CDR Project Planner'!$C28))))),'CDR Project Planner'!B28,"")</f>
        <v/>
      </c>
      <c r="C28" s="82" t="str">
        <f>IF(SUMPRODUCT(--(NOT(ISERR(SEARCH({"T","Ba"},'CDR Project Planner'!$C28))))),'CDR Project Planner'!C28,"")</f>
        <v/>
      </c>
      <c r="D28" s="82" t="str">
        <f>IF(SUMPRODUCT(--(NOT(ISERR(SEARCH({"T","Ba"},'CDR Project Planner'!$C28))))),'CDR Project Planner'!D28,"")</f>
        <v/>
      </c>
      <c r="E28" s="82" t="str">
        <f>IF(SUMPRODUCT(--(NOT(ISERR(SEARCH({"T","Ba"},'CDR Project Planner'!$C28))))),'CDR Project Planner'!E28,"")</f>
        <v/>
      </c>
      <c r="F28" s="82" t="str">
        <f>IF(SUMPRODUCT(--(NOT(ISERR(SEARCH({"T","Ba"},'CDR Project Planner'!$C28))))),'CDR Project Planner'!F28,"")</f>
        <v/>
      </c>
      <c r="G28" s="82" t="str">
        <f>IF(SUMPRODUCT(--(NOT(ISERR(SEARCH({"T","Ba"},'CDR Project Planner'!$C28))))),'CDR Project Planner'!G28,"")</f>
        <v/>
      </c>
      <c r="H28" s="90" t="str">
        <f>IF(SUMPRODUCT(--(NOT(ISERR(SEARCH({"T","Ba"},'CDR Project Planner'!$C28))))),'CDR Project Planner'!H28,"")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s="2" customFormat="1" ht="14.4" x14ac:dyDescent="0.3">
      <c r="A29" s="1"/>
      <c r="B29" s="36" t="str">
        <f>IF(SUMPRODUCT(--(NOT(ISERR(SEARCH({"T","Ba"},'CDR Project Planner'!$C29))))),'CDR Project Planner'!B29,"")</f>
        <v/>
      </c>
      <c r="C29" s="82" t="str">
        <f>IF(SUMPRODUCT(--(NOT(ISERR(SEARCH({"T","Ba"},'CDR Project Planner'!$C29))))),'CDR Project Planner'!C29,"")</f>
        <v/>
      </c>
      <c r="D29" s="82" t="str">
        <f>IF(SUMPRODUCT(--(NOT(ISERR(SEARCH({"T","Ba"},'CDR Project Planner'!$C29))))),'CDR Project Planner'!D29,"")</f>
        <v/>
      </c>
      <c r="E29" s="82" t="str">
        <f>IF(SUMPRODUCT(--(NOT(ISERR(SEARCH({"T","Ba"},'CDR Project Planner'!$C29))))),'CDR Project Planner'!E29,"")</f>
        <v/>
      </c>
      <c r="F29" s="82" t="str">
        <f>IF(SUMPRODUCT(--(NOT(ISERR(SEARCH({"T","Ba"},'CDR Project Planner'!$C29))))),'CDR Project Planner'!F29,"")</f>
        <v/>
      </c>
      <c r="G29" s="82" t="str">
        <f>IF(SUMPRODUCT(--(NOT(ISERR(SEARCH({"T","Ba"},'CDR Project Planner'!$C29))))),'CDR Project Planner'!G29,"")</f>
        <v/>
      </c>
      <c r="H29" s="90" t="str">
        <f>IF(SUMPRODUCT(--(NOT(ISERR(SEARCH({"T","Ba"},'CDR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s="2" customFormat="1" ht="17.399999999999999" outlineLevel="1" x14ac:dyDescent="0.35">
      <c r="A30" s="1"/>
      <c r="B30" s="89" t="str">
        <f>IF(SUMPRODUCT(--(NOT(ISERR(SEARCH({"T","Ba"},'CDR Project Planner'!$C30))))),'CDR Project Planner'!B30,"")</f>
        <v>Project Management</v>
      </c>
      <c r="C30" s="82" t="str">
        <f>IF(SUMPRODUCT(--(NOT(ISERR(SEARCH({"T","Ba"},'CDR Project Planner'!$C30))))),'CDR Project Planner'!C30,"")</f>
        <v>An &amp; T &amp; ?</v>
      </c>
      <c r="D30" s="82"/>
      <c r="E30" s="82"/>
      <c r="F30" s="82"/>
      <c r="G30" s="82"/>
      <c r="H30" s="96">
        <f>IF(SUMPRODUCT(--(NOT(ISERR(SEARCH({"T","Ba"},'CDR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s="2" customFormat="1" ht="14.4" outlineLevel="1" x14ac:dyDescent="0.3">
      <c r="A31" s="1"/>
      <c r="B31" s="36" t="str">
        <f>IF(SUMPRODUCT(--(NOT(ISERR(SEARCH({"T","Ba"},'CDR Project Planner'!$C31))))),'CDR Project Planner'!B31,"")</f>
        <v/>
      </c>
      <c r="C31" s="82" t="str">
        <f>IF(SUMPRODUCT(--(NOT(ISERR(SEARCH({"T","Ba"},'CDR Project Planner'!$C31))))),'CDR Project Planner'!C31,"")</f>
        <v/>
      </c>
      <c r="D31" s="82" t="str">
        <f>IF(SUMPRODUCT(--(NOT(ISERR(SEARCH({"T","Ba"},'CDR Project Planner'!$C31))))),'CDR Project Planner'!D31,"")</f>
        <v/>
      </c>
      <c r="E31" s="82" t="str">
        <f>IF(SUMPRODUCT(--(NOT(ISERR(SEARCH({"T","Ba"},'CDR Project Planner'!$C31))))),'CDR Project Planner'!E31,"")</f>
        <v/>
      </c>
      <c r="F31" s="82" t="str">
        <f>IF(SUMPRODUCT(--(NOT(ISERR(SEARCH({"T","Ba"},'CDR Project Planner'!$C31))))),'CDR Project Planner'!F31,"")</f>
        <v/>
      </c>
      <c r="G31" s="82" t="str">
        <f>IF(SUMPRODUCT(--(NOT(ISERR(SEARCH({"T","Ba"},'CDR Project Planner'!$C31))))),'CDR Project Planner'!G31,"")</f>
        <v/>
      </c>
      <c r="H31" s="96" t="str">
        <f>IF(SUMPRODUCT(--(NOT(ISERR(SEARCH({"T","Ba"},'CDR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s="2" customFormat="1" ht="14.4" outlineLevel="1" x14ac:dyDescent="0.3">
      <c r="A32" s="1"/>
      <c r="B32" s="36" t="str">
        <f>IF(SUMPRODUCT(--(NOT(ISERR(SEARCH({"T","Ba"},'CDR Project Planner'!$C32))))),'CDR Project Planner'!B32,"")</f>
        <v/>
      </c>
      <c r="C32" s="82" t="str">
        <f>IF(SUMPRODUCT(--(NOT(ISERR(SEARCH({"T","Ba"},'CDR Project Planner'!$C32))))),'CDR Project Planner'!C32,"")</f>
        <v/>
      </c>
      <c r="D32" s="82" t="str">
        <f>IF(SUMPRODUCT(--(NOT(ISERR(SEARCH({"T","Ba"},'CDR Project Planner'!$C32))))),'CDR Project Planner'!D32,"")</f>
        <v/>
      </c>
      <c r="E32" s="82" t="str">
        <f>IF(SUMPRODUCT(--(NOT(ISERR(SEARCH({"T","Ba"},'CDR Project Planner'!$C32))))),'CDR Project Planner'!E32,"")</f>
        <v/>
      </c>
      <c r="F32" s="82" t="str">
        <f>IF(SUMPRODUCT(--(NOT(ISERR(SEARCH({"T","Ba"},'CDR Project Planner'!$C32))))),'CDR Project Planner'!F32,"")</f>
        <v/>
      </c>
      <c r="G32" s="82" t="str">
        <f>IF(SUMPRODUCT(--(NOT(ISERR(SEARCH({"T","Ba"},'CDR Project Planner'!$C32))))),'CDR Project Planner'!G32,"")</f>
        <v/>
      </c>
      <c r="H32" s="96" t="str">
        <f>IF(SUMPRODUCT(--(NOT(ISERR(SEARCH({"T","Ba"},'CDR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s="2" customFormat="1" ht="14.4" outlineLevel="1" x14ac:dyDescent="0.3">
      <c r="A33" s="1"/>
      <c r="B33" s="36" t="str">
        <f>IF(SUMPRODUCT(--(NOT(ISERR(SEARCH({"T","Ba"},'CDR Project Planner'!$C33))))),'CDR Project Planner'!B33,"")</f>
        <v/>
      </c>
      <c r="C33" s="82" t="str">
        <f>IF(SUMPRODUCT(--(NOT(ISERR(SEARCH({"T","Ba"},'CDR Project Planner'!$C33))))),'CDR Project Planner'!C33,"")</f>
        <v/>
      </c>
      <c r="D33" s="82" t="str">
        <f>IF(SUMPRODUCT(--(NOT(ISERR(SEARCH({"T","Ba"},'CDR Project Planner'!$C33))))),'CDR Project Planner'!D33,"")</f>
        <v/>
      </c>
      <c r="E33" s="82" t="str">
        <f>IF(SUMPRODUCT(--(NOT(ISERR(SEARCH({"T","Ba"},'CDR Project Planner'!$C33))))),'CDR Project Planner'!E33,"")</f>
        <v/>
      </c>
      <c r="F33" s="82" t="str">
        <f>IF(SUMPRODUCT(--(NOT(ISERR(SEARCH({"T","Ba"},'CDR Project Planner'!$C33))))),'CDR Project Planner'!F33,"")</f>
        <v/>
      </c>
      <c r="G33" s="82" t="str">
        <f>IF(SUMPRODUCT(--(NOT(ISERR(SEARCH({"T","Ba"},'CDR Project Planner'!$C33))))),'CDR Project Planner'!G33,"")</f>
        <v/>
      </c>
      <c r="H33" s="96" t="str">
        <f>IF(SUMPRODUCT(--(NOT(ISERR(SEARCH({"T","Ba"},'CDR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s="2" customFormat="1" ht="14.4" outlineLevel="1" x14ac:dyDescent="0.3">
      <c r="A34" s="1"/>
      <c r="B34" s="36" t="str">
        <f>IF(SUMPRODUCT(--(NOT(ISERR(SEARCH({"T","Ba"},'CDR Project Planner'!$C34))))),'CDR Project Planner'!B34,"")</f>
        <v/>
      </c>
      <c r="C34" s="82" t="str">
        <f>IF(SUMPRODUCT(--(NOT(ISERR(SEARCH({"T","Ba"},'CDR Project Planner'!$C34))))),'CDR Project Planner'!C34,"")</f>
        <v/>
      </c>
      <c r="D34" s="82" t="str">
        <f>IF(SUMPRODUCT(--(NOT(ISERR(SEARCH({"T","Ba"},'CDR Project Planner'!$C34))))),'CDR Project Planner'!D34,"")</f>
        <v/>
      </c>
      <c r="E34" s="82" t="str">
        <f>IF(SUMPRODUCT(--(NOT(ISERR(SEARCH({"T","Ba"},'CDR Project Planner'!$C34))))),'CDR Project Planner'!E34,"")</f>
        <v/>
      </c>
      <c r="F34" s="82" t="str">
        <f>IF(SUMPRODUCT(--(NOT(ISERR(SEARCH({"T","Ba"},'CDR Project Planner'!$C34))))),'CDR Project Planner'!F34,"")</f>
        <v/>
      </c>
      <c r="G34" s="82" t="str">
        <f>IF(SUMPRODUCT(--(NOT(ISERR(SEARCH({"T","Ba"},'CDR Project Planner'!$C34))))),'CDR Project Planner'!G34,"")</f>
        <v/>
      </c>
      <c r="H34" s="96" t="str">
        <f>IF(SUMPRODUCT(--(NOT(ISERR(SEARCH({"T","Ba"},'CDR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s="2" customFormat="1" ht="14.4" outlineLevel="1" x14ac:dyDescent="0.3">
      <c r="A35" s="1"/>
      <c r="B35" s="86" t="str">
        <f>IF(SUMPRODUCT(--(NOT(ISERR(SEARCH({"T","Ba"},'CDR Project Planner'!$C35))))),'CDR Project Planner'!B35,"")</f>
        <v>CDR PowerPoint</v>
      </c>
      <c r="C35" s="82" t="str">
        <f>IF(SUMPRODUCT(--(NOT(ISERR(SEARCH({"T","Ba"},'CDR Project Planner'!$C35))))),'CDR Project Planner'!C35,"")</f>
        <v>T</v>
      </c>
      <c r="D35" s="82">
        <f>IF(SUMPRODUCT(--(NOT(ISERR(SEARCH({"T","Ba"},'CDR Project Planner'!$C35))))),'CDR Project Planner'!D35,"")</f>
        <v>45</v>
      </c>
      <c r="E35" s="82">
        <f>IF(SUMPRODUCT(--(NOT(ISERR(SEARCH({"T","Ba"},'CDR Project Planner'!$C35))))),'CDR Project Planner'!E35,"")</f>
        <v>10</v>
      </c>
      <c r="F35" s="82">
        <f>IF(SUMPRODUCT(--(NOT(ISERR(SEARCH({"T","Ba"},'CDR Project Planner'!$C35))))),'CDR Project Planner'!F35,"")</f>
        <v>0</v>
      </c>
      <c r="G35" s="82">
        <f>IF(SUMPRODUCT(--(NOT(ISERR(SEARCH({"T","Ba"},'CDR Project Planner'!$C35))))),'CDR Project Planner'!G35,"")</f>
        <v>0</v>
      </c>
      <c r="H35" s="96">
        <f>IF(SUMPRODUCT(--(NOT(ISERR(SEARCH({"T","Ba"},'CDR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s="2" customFormat="1" ht="17.399999999999999" x14ac:dyDescent="0.35">
      <c r="A36" s="40"/>
      <c r="B36" s="93" t="str">
        <f>IF(SUMPRODUCT(--(NOT(ISERR(SEARCH({"T","Ba"},'CDR Project Planner'!$C36))))),'CDR Project Planner'!B36,"")</f>
        <v>CDR</v>
      </c>
      <c r="C36" s="92" t="str">
        <f>IF(SUMPRODUCT(--(NOT(ISERR(SEARCH({"T","Ba"},'CDR Project Planner'!$C36))))),'CDR Project Planner'!C36,"")</f>
        <v>T</v>
      </c>
      <c r="D36" s="92">
        <f>IF(SUMPRODUCT(--(NOT(ISERR(SEARCH({"T","Ba"},'CDR Project Planner'!$C36))))),'CDR Project Planner'!D36,"")</f>
        <v>55</v>
      </c>
      <c r="E36" s="92">
        <f>IF(SUMPRODUCT(--(NOT(ISERR(SEARCH({"T","Ba"},'CDR Project Planner'!$C36))))),'CDR Project Planner'!E36,"")</f>
        <v>1</v>
      </c>
      <c r="F36" s="92">
        <f>IF(SUMPRODUCT(--(NOT(ISERR(SEARCH({"T","Ba"},'CDR Project Planner'!$C36))))),'CDR Project Planner'!F36,"")</f>
        <v>55</v>
      </c>
      <c r="G36" s="92">
        <f>IF(SUMPRODUCT(--(NOT(ISERR(SEARCH({"T","Ba"},'CDR Project Planner'!$C36))))),'CDR Project Planner'!G36,"")</f>
        <v>1</v>
      </c>
      <c r="H36" s="96">
        <f>IF(SUMPRODUCT(--(NOT(ISERR(SEARCH({"T","Ba"},'CDR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s="2" customFormat="1" ht="14.4" x14ac:dyDescent="0.3">
      <c r="A37" s="1"/>
      <c r="B37" s="36" t="str">
        <f>IF(SUMPRODUCT(--(NOT(ISERR(SEARCH({"T","Ba"},'CDR Project Planner'!$C37))))),'CDR Project Planner'!B37,"")</f>
        <v/>
      </c>
      <c r="C37" s="82" t="str">
        <f>IF(SUMPRODUCT(--(NOT(ISERR(SEARCH({"T","Ba"},'CDR Project Planner'!$C37))))),'CDR Project Planner'!C37,"")</f>
        <v/>
      </c>
      <c r="D37" s="82" t="str">
        <f>IF(SUMPRODUCT(--(NOT(ISERR(SEARCH({"T","Ba"},'CDR Project Planner'!$C37))))),'CDR Project Planner'!D37,"")</f>
        <v/>
      </c>
      <c r="E37" s="82" t="str">
        <f>IF(SUMPRODUCT(--(NOT(ISERR(SEARCH({"T","Ba"},'CDR Project Planner'!$C37))))),'CDR Project Planner'!E37,"")</f>
        <v/>
      </c>
      <c r="F37" s="82" t="str">
        <f>IF(SUMPRODUCT(--(NOT(ISERR(SEARCH({"T","Ba"},'CDR Project Planner'!$C37))))),'CDR Project Planner'!F37,"")</f>
        <v/>
      </c>
      <c r="G37" s="82" t="str">
        <f>IF(SUMPRODUCT(--(NOT(ISERR(SEARCH({"T","Ba"},'CDR Project Planner'!$C37))))),'CDR Project Planner'!G37,"")</f>
        <v/>
      </c>
      <c r="H37" s="96" t="str">
        <f>IF(SUMPRODUCT(--(NOT(ISERR(SEARCH({"T","Ba"},'CDR Project Planner'!$C37))))),'CDR Project Planner'!H37,"")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s="2" customFormat="1" ht="14.4" x14ac:dyDescent="0.3">
      <c r="A38" s="1"/>
      <c r="B38" s="36" t="str">
        <f>IF(SUMPRODUCT(--(NOT(ISERR(SEARCH({"T","Ba"},'CDR Project Planner'!$C38))))),'CDR Project Planner'!B38,"")</f>
        <v/>
      </c>
      <c r="C38" s="82" t="str">
        <f>IF(SUMPRODUCT(--(NOT(ISERR(SEARCH({"T","Ba"},'CDR Project Planner'!$C38))))),'CDR Project Planner'!C38,"")</f>
        <v/>
      </c>
      <c r="D38" s="82" t="str">
        <f>IF(SUMPRODUCT(--(NOT(ISERR(SEARCH({"T","Ba"},'CDR Project Planner'!$C38))))),'CDR Project Planner'!D38,"")</f>
        <v/>
      </c>
      <c r="E38" s="82" t="str">
        <f>IF(SUMPRODUCT(--(NOT(ISERR(SEARCH({"T","Ba"},'CDR Project Planner'!$C38))))),'CDR Project Planner'!E38,"")</f>
        <v/>
      </c>
      <c r="F38" s="82" t="str">
        <f>IF(SUMPRODUCT(--(NOT(ISERR(SEARCH({"T","Ba"},'CDR Project Planner'!$C38))))),'CDR Project Planner'!F38,"")</f>
        <v/>
      </c>
      <c r="G38" s="82" t="str">
        <f>IF(SUMPRODUCT(--(NOT(ISERR(SEARCH({"T","Ba"},'CDR Project Planner'!$C38))))),'CDR Project Planner'!G38,"")</f>
        <v/>
      </c>
      <c r="H38" s="96" t="str">
        <f>IF(SUMPRODUCT(--(NOT(ISERR(SEARCH({"T","Ba"},'CDR Project Planner'!$C38))))),'CDR Project Planner'!H38,"")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s="2" customFormat="1" ht="14.4" x14ac:dyDescent="0.3">
      <c r="A39" s="1"/>
      <c r="B39" s="36" t="str">
        <f>IF(SUMPRODUCT(--(NOT(ISERR(SEARCH({"T","Ba"},'CDR Project Planner'!$C39))))),'CDR Project Planner'!B39,"")</f>
        <v/>
      </c>
      <c r="C39" s="82" t="str">
        <f>IF(SUMPRODUCT(--(NOT(ISERR(SEARCH({"T","Ba"},'CDR Project Planner'!$C39))))),'CDR Project Planner'!C39,"")</f>
        <v/>
      </c>
      <c r="D39" s="82" t="str">
        <f>IF(SUMPRODUCT(--(NOT(ISERR(SEARCH({"T","Ba"},'CDR Project Planner'!$C39))))),'CDR Project Planner'!D39,"")</f>
        <v/>
      </c>
      <c r="E39" s="82" t="str">
        <f>IF(SUMPRODUCT(--(NOT(ISERR(SEARCH({"T","Ba"},'CDR Project Planner'!$C39))))),'CDR Project Planner'!E39,"")</f>
        <v/>
      </c>
      <c r="F39" s="82" t="str">
        <f>IF(SUMPRODUCT(--(NOT(ISERR(SEARCH({"T","Ba"},'CDR Project Planner'!$C39))))),'CDR Project Planner'!F39,"")</f>
        <v/>
      </c>
      <c r="G39" s="82" t="str">
        <f>IF(SUMPRODUCT(--(NOT(ISERR(SEARCH({"T","Ba"},'CDR Project Planner'!$C39))))),'CDR Project Planner'!G39,"")</f>
        <v/>
      </c>
      <c r="H39" s="96" t="str">
        <f>IF(SUMPRODUCT(--(NOT(ISERR(SEARCH({"T","Ba"},'CDR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s="2" customFormat="1" ht="14.4" x14ac:dyDescent="0.3">
      <c r="A40" s="1"/>
      <c r="B40" s="36" t="str">
        <f>IF(SUMPRODUCT(--(NOT(ISERR(SEARCH({"T","Ba"},'CDR Project Planner'!$C40))))),'CDR Project Planner'!B40,"")</f>
        <v/>
      </c>
      <c r="C40" s="82" t="str">
        <f>IF(SUMPRODUCT(--(NOT(ISERR(SEARCH({"T","Ba"},'CDR Project Planner'!$C40))))),'CDR Project Planner'!C40,"")</f>
        <v/>
      </c>
      <c r="D40" s="82" t="str">
        <f>IF(SUMPRODUCT(--(NOT(ISERR(SEARCH({"T","Ba"},'CDR Project Planner'!$C40))))),'CDR Project Planner'!D40,"")</f>
        <v/>
      </c>
      <c r="E40" s="82" t="str">
        <f>IF(SUMPRODUCT(--(NOT(ISERR(SEARCH({"T","Ba"},'CDR Project Planner'!$C40))))),'CDR Project Planner'!E40,"")</f>
        <v/>
      </c>
      <c r="F40" s="82" t="str">
        <f>IF(SUMPRODUCT(--(NOT(ISERR(SEARCH({"T","Ba"},'CDR Project Planner'!$C40))))),'CDR Project Planner'!F40,"")</f>
        <v/>
      </c>
      <c r="G40" s="82" t="str">
        <f>IF(SUMPRODUCT(--(NOT(ISERR(SEARCH({"T","Ba"},'CDR Project Planner'!$C40))))),'CDR Project Planner'!G40,"")</f>
        <v/>
      </c>
      <c r="H40" s="96" t="str">
        <f>IF(SUMPRODUCT(--(NOT(ISERR(SEARCH({"T","Ba"},'CDR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30" customHeight="1" x14ac:dyDescent="0.3">
      <c r="B41" s="36" t="str">
        <f>IF(SUMPRODUCT(--(NOT(ISERR(SEARCH({"T","Ba"},'CDR Project Planner'!$C41))))),'CDR Project Planner'!B41,"")</f>
        <v/>
      </c>
      <c r="C41" s="82" t="str">
        <f>IF(SUMPRODUCT(--(NOT(ISERR(SEARCH({"T","Ba"},'CDR Project Planner'!$C41))))),'CDR Project Planner'!C41,"")</f>
        <v/>
      </c>
      <c r="D41" s="82" t="str">
        <f>IF(SUMPRODUCT(--(NOT(ISERR(SEARCH({"T","Ba"},'CDR Project Planner'!$C41))))),'CDR Project Planner'!D41,"")</f>
        <v/>
      </c>
      <c r="E41" s="82" t="str">
        <f>IF(SUMPRODUCT(--(NOT(ISERR(SEARCH({"T","Ba"},'CDR Project Planner'!$C41))))),'CDR Project Planner'!E41,"")</f>
        <v/>
      </c>
      <c r="F41" s="82" t="str">
        <f>IF(SUMPRODUCT(--(NOT(ISERR(SEARCH({"T","Ba"},'CDR Project Planner'!$C41))))),'CDR Project Planner'!F41,"")</f>
        <v/>
      </c>
      <c r="G41" s="82" t="str">
        <f>IF(SUMPRODUCT(--(NOT(ISERR(SEARCH({"T","Ba"},'CDR Project Planner'!$C41))))),'CDR Project Planner'!G41,"")</f>
        <v/>
      </c>
      <c r="H41" s="96" t="str">
        <f>IF(SUMPRODUCT(--(NOT(ISERR(SEARCH({"T","Ba"},'CDR Project Planner'!$C41))))),'CDR Project Planner'!H41,"")</f>
        <v/>
      </c>
    </row>
    <row r="42" spans="1:68" ht="30" customHeight="1" x14ac:dyDescent="0.3">
      <c r="B42" s="36" t="str">
        <f>IF(SUMPRODUCT(--(NOT(ISERR(SEARCH({"T","Ba"},'CDR Project Planner'!$C42))))),'CDR Project Planner'!B42,"")</f>
        <v/>
      </c>
      <c r="C42" s="82" t="str">
        <f>IF(SUMPRODUCT(--(NOT(ISERR(SEARCH({"T","Ba"},'CDR Project Planner'!$C42))))),'CDR Project Planner'!C42,"")</f>
        <v/>
      </c>
      <c r="D42" s="82" t="str">
        <f>IF(SUMPRODUCT(--(NOT(ISERR(SEARCH({"T","Ba"},'CDR Project Planner'!$C42))))),'CDR Project Planner'!D42,"")</f>
        <v/>
      </c>
      <c r="E42" s="82" t="str">
        <f>IF(SUMPRODUCT(--(NOT(ISERR(SEARCH({"T","Ba"},'CDR Project Planner'!$C42))))),'CDR Project Planner'!E42,"")</f>
        <v/>
      </c>
      <c r="F42" s="82" t="str">
        <f>IF(SUMPRODUCT(--(NOT(ISERR(SEARCH({"T","Ba"},'CDR Project Planner'!$C42))))),'CDR Project Planner'!F42,"")</f>
        <v/>
      </c>
      <c r="G42" s="82" t="str">
        <f>IF(SUMPRODUCT(--(NOT(ISERR(SEARCH({"T","Ba"},'CDR Project Planner'!$C42))))),'CDR Project Planner'!G42,"")</f>
        <v/>
      </c>
      <c r="H42" s="96" t="str">
        <f>IF(SUMPRODUCT(--(NOT(ISERR(SEARCH({"T","Ba"},'CDR Project Planner'!$C42))))),'CDR Project Planner'!H42,"")</f>
        <v/>
      </c>
    </row>
    <row r="43" spans="1:68" ht="30" customHeight="1" x14ac:dyDescent="0.3">
      <c r="B43" s="36" t="str">
        <f>IF(SUMPRODUCT(--(NOT(ISERR(SEARCH({"T","Ba"},'CDR Project Planner'!$C43))))),'CDR Project Planner'!B43,"")</f>
        <v/>
      </c>
      <c r="C43" s="82" t="str">
        <f>IF(SUMPRODUCT(--(NOT(ISERR(SEARCH({"T","Ba"},'CDR Project Planner'!$C43))))),'CDR Project Planner'!C43,"")</f>
        <v/>
      </c>
      <c r="D43" s="82" t="str">
        <f>IF(SUMPRODUCT(--(NOT(ISERR(SEARCH({"T","Ba"},'CDR Project Planner'!$C43))))),'CDR Project Planner'!D43,"")</f>
        <v/>
      </c>
      <c r="E43" s="82" t="str">
        <f>IF(SUMPRODUCT(--(NOT(ISERR(SEARCH({"T","Ba"},'CDR Project Planner'!$C43))))),'CDR Project Planner'!E43,"")</f>
        <v/>
      </c>
      <c r="F43" s="82" t="str">
        <f>IF(SUMPRODUCT(--(NOT(ISERR(SEARCH({"T","Ba"},'CDR Project Planner'!$C43))))),'CDR Project Planner'!F43,"")</f>
        <v/>
      </c>
      <c r="G43" s="82" t="str">
        <f>IF(SUMPRODUCT(--(NOT(ISERR(SEARCH({"T","Ba"},'CDR Project Planner'!$C43))))),'CDR Project Planner'!G43,"")</f>
        <v/>
      </c>
      <c r="H43" s="96" t="str">
        <f>IF(SUMPRODUCT(--(NOT(ISERR(SEARCH({"T","Ba"},'CDR Project Planner'!$C43))))),'CDR Project Planner'!H43,"")</f>
        <v/>
      </c>
    </row>
    <row r="44" spans="1:68" s="2" customFormat="1" ht="30" customHeight="1" x14ac:dyDescent="0.3">
      <c r="A44" s="1"/>
      <c r="B44" s="36" t="str">
        <f>IF(SUMPRODUCT(--(NOT(ISERR(SEARCH({"T","Ba"},'CDR Project Planner'!$C44))))),'CDR Project Planner'!B44,"")</f>
        <v/>
      </c>
      <c r="C44" s="82" t="str">
        <f>IF(SUMPRODUCT(--(NOT(ISERR(SEARCH({"T","Ba"},'CDR Project Planner'!$C44))))),'CDR Project Planner'!C44,"")</f>
        <v/>
      </c>
      <c r="D44" s="82" t="str">
        <f>IF(SUMPRODUCT(--(NOT(ISERR(SEARCH({"T","Ba"},'CDR Project Planner'!$C44))))),'CDR Project Planner'!D44,"")</f>
        <v/>
      </c>
      <c r="E44" s="82" t="str">
        <f>IF(SUMPRODUCT(--(NOT(ISERR(SEARCH({"T","Ba"},'CDR Project Planner'!$C44))))),'CDR Project Planner'!E44,"")</f>
        <v/>
      </c>
      <c r="F44" s="82" t="str">
        <f>IF(SUMPRODUCT(--(NOT(ISERR(SEARCH({"T","Ba"},'CDR Project Planner'!$C44))))),'CDR Project Planner'!F44,"")</f>
        <v/>
      </c>
      <c r="G44" s="82" t="str">
        <f>IF(SUMPRODUCT(--(NOT(ISERR(SEARCH({"T","Ba"},'CDR Project Planner'!$C44))))),'CDR Project Planner'!G44,"")</f>
        <v/>
      </c>
      <c r="H44" s="96" t="str">
        <f>IF(SUMPRODUCT(--(NOT(ISERR(SEARCH({"T","Ba"},'CDR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s="2" customFormat="1" ht="30" customHeight="1" x14ac:dyDescent="0.3">
      <c r="A45" s="1"/>
      <c r="B45" s="36" t="str">
        <f>IF(SUMPRODUCT(--(NOT(ISERR(SEARCH({"T","Ba"},'CDR Project Planner'!$C45))))),'CDR Project Planner'!B45,"")</f>
        <v/>
      </c>
      <c r="C45" s="82" t="str">
        <f>IF(SUMPRODUCT(--(NOT(ISERR(SEARCH({"T","Ba"},'CDR Project Planner'!$C45))))),'CDR Project Planner'!C45,"")</f>
        <v/>
      </c>
      <c r="D45" s="82" t="str">
        <f>IF(SUMPRODUCT(--(NOT(ISERR(SEARCH({"T","Ba"},'CDR Project Planner'!$C45))))),'CDR Project Planner'!D45,"")</f>
        <v/>
      </c>
      <c r="E45" s="82" t="str">
        <f>IF(SUMPRODUCT(--(NOT(ISERR(SEARCH({"T","Ba"},'CDR Project Planner'!$C45))))),'CDR Project Planner'!E45,"")</f>
        <v/>
      </c>
      <c r="F45" s="82" t="str">
        <f>IF(SUMPRODUCT(--(NOT(ISERR(SEARCH({"T","Ba"},'CDR Project Planner'!$C45))))),'CDR Project Planner'!F45,"")</f>
        <v/>
      </c>
      <c r="G45" s="82" t="str">
        <f>IF(SUMPRODUCT(--(NOT(ISERR(SEARCH({"T","Ba"},'CDR Project Planner'!$C45))))),'CDR Project Planner'!G45,"")</f>
        <v/>
      </c>
      <c r="H45" s="96" t="str">
        <f>IF(SUMPRODUCT(--(NOT(ISERR(SEARCH({"T","Ba"},'CDR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s="2" customFormat="1" ht="30" customHeight="1" x14ac:dyDescent="0.3">
      <c r="A46" s="1"/>
      <c r="B46" s="36" t="str">
        <f>IF(SUMPRODUCT(--(NOT(ISERR(SEARCH({"T","Ba"},'CDR Project Planner'!$C46))))),'CDR Project Planner'!B46,"")</f>
        <v/>
      </c>
      <c r="C46" s="82" t="str">
        <f>IF(SUMPRODUCT(--(NOT(ISERR(SEARCH({"T","Ba"},'CDR Project Planner'!$C46))))),'CDR Project Planner'!C46,"")</f>
        <v/>
      </c>
      <c r="D46" s="82" t="str">
        <f>IF(SUMPRODUCT(--(NOT(ISERR(SEARCH({"T","Ba"},'CDR Project Planner'!$C46))))),'CDR Project Planner'!D46,"")</f>
        <v/>
      </c>
      <c r="E46" s="82" t="str">
        <f>IF(SUMPRODUCT(--(NOT(ISERR(SEARCH({"T","Ba"},'CDR Project Planner'!$C46))))),'CDR Project Planner'!E46,"")</f>
        <v/>
      </c>
      <c r="F46" s="82" t="str">
        <f>IF(SUMPRODUCT(--(NOT(ISERR(SEARCH({"T","Ba"},'CDR Project Planner'!$C46))))),'CDR Project Planner'!F46,"")</f>
        <v/>
      </c>
      <c r="G46" s="82" t="str">
        <f>IF(SUMPRODUCT(--(NOT(ISERR(SEARCH({"T","Ba"},'CDR Project Planner'!$C46))))),'CDR Project Planner'!G46,"")</f>
        <v/>
      </c>
      <c r="H46" s="96" t="str">
        <f>IF(SUMPRODUCT(--(NOT(ISERR(SEARCH({"T","Ba"},'CDR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s="2" customFormat="1" ht="30" customHeight="1" x14ac:dyDescent="0.3">
      <c r="A47" s="1"/>
      <c r="B47" s="36" t="str">
        <f>IF(SUMPRODUCT(--(NOT(ISERR(SEARCH({"T","Ba"},'CDR Project Planner'!$C47))))),'CDR Project Planner'!B47,"")</f>
        <v/>
      </c>
      <c r="C47" s="82" t="str">
        <f>IF(SUMPRODUCT(--(NOT(ISERR(SEARCH({"T","Ba"},'CDR Project Planner'!$C47))))),'CDR Project Planner'!C47,"")</f>
        <v/>
      </c>
      <c r="D47" s="82" t="str">
        <f>IF(SUMPRODUCT(--(NOT(ISERR(SEARCH({"T","Ba"},'CDR Project Planner'!$C47))))),'CDR Project Planner'!D47,"")</f>
        <v/>
      </c>
      <c r="E47" s="82" t="str">
        <f>IF(SUMPRODUCT(--(NOT(ISERR(SEARCH({"T","Ba"},'CDR Project Planner'!$C47))))),'CDR Project Planner'!E47,"")</f>
        <v/>
      </c>
      <c r="F47" s="82" t="str">
        <f>IF(SUMPRODUCT(--(NOT(ISERR(SEARCH({"T","Ba"},'CDR Project Planner'!$C47))))),'CDR Project Planner'!F47,"")</f>
        <v/>
      </c>
      <c r="G47" s="82" t="str">
        <f>IF(SUMPRODUCT(--(NOT(ISERR(SEARCH({"T","Ba"},'CDR Project Planner'!$C47))))),'CDR Project Planner'!G47,"")</f>
        <v/>
      </c>
      <c r="H47" s="96" t="str">
        <f>IF(SUMPRODUCT(--(NOT(ISERR(SEARCH({"T","Ba"},'CDR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s="2" customFormat="1" ht="14.4" x14ac:dyDescent="0.3">
      <c r="A48" s="1"/>
      <c r="B48" s="36" t="str">
        <f>IF(SUMPRODUCT(--(NOT(ISERR(SEARCH({"T","Ba"},'CDR Project Planner'!$C48))))),'CDR Project Planner'!B48,"")</f>
        <v/>
      </c>
      <c r="C48" s="82" t="str">
        <f>IF(SUMPRODUCT(--(NOT(ISERR(SEARCH({"T","Ba"},'CDR Project Planner'!$C48))))),'CDR Project Planner'!C48,"")</f>
        <v/>
      </c>
      <c r="D48" s="82" t="str">
        <f>IF(SUMPRODUCT(--(NOT(ISERR(SEARCH({"T","Ba"},'CDR Project Planner'!$C48))))),'CDR Project Planner'!D48,"")</f>
        <v/>
      </c>
      <c r="E48" s="82" t="str">
        <f>IF(SUMPRODUCT(--(NOT(ISERR(SEARCH({"T","Ba"},'CDR Project Planner'!$C48))))),'CDR Project Planner'!E48,"")</f>
        <v/>
      </c>
      <c r="F48" s="82" t="str">
        <f>IF(SUMPRODUCT(--(NOT(ISERR(SEARCH({"T","Ba"},'CDR Project Planner'!$C48))))),'CDR Project Planner'!F48,"")</f>
        <v/>
      </c>
      <c r="G48" s="82" t="str">
        <f>IF(SUMPRODUCT(--(NOT(ISERR(SEARCH({"T","Ba"},'CDR Project Planner'!$C48))))),'CDR Project Planner'!G48,"")</f>
        <v/>
      </c>
      <c r="H48" s="96" t="str">
        <f>IF(SUMPRODUCT(--(NOT(ISERR(SEARCH({"T","Ba"},'CDR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s="2" customFormat="1" ht="30" customHeight="1" x14ac:dyDescent="0.3">
      <c r="A49" s="1"/>
      <c r="B49" s="36" t="str">
        <f>IF(SUMPRODUCT(--(NOT(ISERR(SEARCH({"T","Ba"},'CDR Project Planner'!$C49))))),'CDR Project Planner'!B49,"")</f>
        <v/>
      </c>
      <c r="C49" s="82" t="str">
        <f>IF(SUMPRODUCT(--(NOT(ISERR(SEARCH({"T","Ba"},'CDR Project Planner'!$C49))))),'CDR Project Planner'!C49,"")</f>
        <v/>
      </c>
      <c r="D49" s="82" t="str">
        <f>IF(SUMPRODUCT(--(NOT(ISERR(SEARCH({"T","Ba"},'CDR Project Planner'!$C49))))),'CDR Project Planner'!D49,"")</f>
        <v/>
      </c>
      <c r="E49" s="82" t="str">
        <f>IF(SUMPRODUCT(--(NOT(ISERR(SEARCH({"T","Ba"},'CDR Project Planner'!$C49))))),'CDR Project Planner'!E49,"")</f>
        <v/>
      </c>
      <c r="F49" s="82" t="str">
        <f>IF(SUMPRODUCT(--(NOT(ISERR(SEARCH({"T","Ba"},'CDR Project Planner'!$C49))))),'CDR Project Planner'!F49,"")</f>
        <v/>
      </c>
      <c r="G49" s="82" t="str">
        <f>IF(SUMPRODUCT(--(NOT(ISERR(SEARCH({"T","Ba"},'CDR Project Planner'!$C49))))),'CDR Project Planner'!G49,"")</f>
        <v/>
      </c>
      <c r="H49" s="96" t="str">
        <f>IF(SUMPRODUCT(--(NOT(ISERR(SEARCH({"T","Ba"},'CDR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s="2" customFormat="1" ht="30" customHeight="1" x14ac:dyDescent="0.3">
      <c r="A50" s="1"/>
      <c r="B50" s="35" t="str">
        <f>IF(SUMPRODUCT(--(NOT(ISERR(SEARCH({"T","Ba"},'CDR Project Planner'!$C50))))),'CDR Project Planner'!B50,"")</f>
        <v/>
      </c>
      <c r="C50" s="35" t="str">
        <f>IF(SUMPRODUCT(--(NOT(ISERR(SEARCH({"T","Ba"},'CDR Project Planner'!$C50))))),'CDR Project Planner'!C50,"")</f>
        <v/>
      </c>
      <c r="D50" s="91" t="str">
        <f>IF(SUMPRODUCT(--(NOT(ISERR(SEARCH({"T","Ba"},'CDR Project Planner'!$C50))))),'CDR Project Planner'!D50,"")</f>
        <v/>
      </c>
      <c r="E50" s="91" t="str">
        <f>IF(SUMPRODUCT(--(NOT(ISERR(SEARCH({"T","Ba"},'CDR Project Planner'!$C50))))),'CDR Project Planner'!E50,"")</f>
        <v/>
      </c>
      <c r="F50" s="91" t="str">
        <f>IF(SUMPRODUCT(--(NOT(ISERR(SEARCH({"T","Ba"},'CDR Project Planner'!$C50))))),'CDR Project Planner'!F50,"")</f>
        <v/>
      </c>
      <c r="G50" s="91" t="str">
        <f>IF(SUMPRODUCT(--(NOT(ISERR(SEARCH({"T","Ba"},'CDR Project Planner'!$C50))))),'CDR Project Planner'!G50,"")</f>
        <v/>
      </c>
      <c r="H50" s="91" t="str">
        <f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s="2" customFormat="1" ht="30" customHeight="1" x14ac:dyDescent="0.3">
      <c r="A51" s="1"/>
      <c r="B51" s="35" t="str">
        <f>IF(SUMPRODUCT(--(NOT(ISERR(SEARCH({"T","Ba"},'CDR Project Planner'!$C51))))),'CDR Project Planner'!B51,"")</f>
        <v/>
      </c>
      <c r="C51" s="35" t="str">
        <f>IF(SUMPRODUCT(--(NOT(ISERR(SEARCH({"T","Ba"},'CDR Project Planner'!$C51))))),'CDR Project Planner'!C51,"")</f>
        <v/>
      </c>
      <c r="D51" s="91" t="str">
        <f>IF(SUMPRODUCT(--(NOT(ISERR(SEARCH({"T","Ba"},'CDR Project Planner'!$C51))))),'CDR Project Planner'!D51,"")</f>
        <v/>
      </c>
      <c r="E51" s="91" t="str">
        <f>IF(SUMPRODUCT(--(NOT(ISERR(SEARCH({"T","Ba"},'CDR Project Planner'!$C51))))),'CDR Project Planner'!E51,"")</f>
        <v/>
      </c>
      <c r="F51" s="91" t="str">
        <f>IF(SUMPRODUCT(--(NOT(ISERR(SEARCH({"T","Ba"},'CDR Project Planner'!$C51))))),'CDR Project Planner'!F51,"")</f>
        <v/>
      </c>
      <c r="G51" s="91" t="str">
        <f>IF(SUMPRODUCT(--(NOT(ISERR(SEARCH({"T","Ba"},'CDR Project Planner'!$C51))))),'CDR Project Planner'!G51,"")</f>
        <v/>
      </c>
      <c r="H51" s="91" t="str">
        <f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s="2" customFormat="1" ht="30" customHeight="1" x14ac:dyDescent="0.3">
      <c r="A52" s="1"/>
      <c r="B52" s="35" t="str">
        <f>IF(SUMPRODUCT(--(NOT(ISERR(SEARCH({"T","Ba"},'CDR Project Planner'!$C52))))),'CDR Project Planner'!B52,"")</f>
        <v/>
      </c>
      <c r="C52" s="35" t="str">
        <f>IF(SUMPRODUCT(--(NOT(ISERR(SEARCH({"T","Ba"},'CDR Project Planner'!$C52))))),'CDR Project Planner'!C52,"")</f>
        <v/>
      </c>
      <c r="D52" s="91" t="str">
        <f>IF(SUMPRODUCT(--(NOT(ISERR(SEARCH({"T","Ba"},'CDR Project Planner'!$C52))))),'CDR Project Planner'!D52,"")</f>
        <v/>
      </c>
      <c r="E52" s="91" t="str">
        <f>IF(SUMPRODUCT(--(NOT(ISERR(SEARCH({"T","Ba"},'CDR Project Planner'!$C52))))),'CDR Project Planner'!E52,"")</f>
        <v/>
      </c>
      <c r="F52" s="91" t="str">
        <f>IF(SUMPRODUCT(--(NOT(ISERR(SEARCH({"T","Ba"},'CDR Project Planner'!$C52))))),'CDR Project Planner'!F52,"")</f>
        <v/>
      </c>
      <c r="G52" s="91" t="str">
        <f>IF(SUMPRODUCT(--(NOT(ISERR(SEARCH({"T","Ba"},'CDR Project Planner'!$C52))))),'CDR Project Planner'!G52,"")</f>
        <v/>
      </c>
      <c r="H52" s="91" t="str">
        <f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s="2" customFormat="1" ht="30" customHeight="1" x14ac:dyDescent="0.35">
      <c r="A53" s="1"/>
      <c r="B53" s="5"/>
      <c r="C53" s="4"/>
      <c r="H53" s="7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s="2" customFormat="1" ht="30" customHeight="1" x14ac:dyDescent="0.35">
      <c r="A54" s="1"/>
      <c r="B54" s="5"/>
      <c r="C54" s="4"/>
      <c r="H54" s="7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s="2" customFormat="1" ht="30" customHeight="1" x14ac:dyDescent="0.35">
      <c r="A55" s="1"/>
      <c r="B55" s="5"/>
      <c r="C55" s="4"/>
      <c r="H55" s="7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s="2" customFormat="1" ht="30" customHeight="1" x14ac:dyDescent="0.35">
      <c r="A56" s="1"/>
      <c r="B56" s="5"/>
      <c r="C56" s="4"/>
      <c r="H56" s="7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s="2" customFormat="1" ht="30" customHeight="1" x14ac:dyDescent="0.35">
      <c r="A57" s="1"/>
      <c r="B57" s="5"/>
      <c r="C57" s="4"/>
      <c r="H57" s="77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</sheetData>
  <mergeCells count="13">
    <mergeCell ref="H3:H4"/>
    <mergeCell ref="B3:B4"/>
    <mergeCell ref="C3:C4"/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</mergeCells>
  <conditionalFormatting sqref="I40:BP40 I27:BP27 I43:BP43 I46:BP46 I49:BP49 I7:BP15 I30:BP37">
    <cfRule type="expression" dxfId="399" priority="51">
      <formula>PercentComplete</formula>
    </cfRule>
    <cfRule type="expression" dxfId="398" priority="52">
      <formula>PercentCompleteBeyond</formula>
    </cfRule>
    <cfRule type="expression" dxfId="397" priority="53">
      <formula>Actual</formula>
    </cfRule>
    <cfRule type="expression" dxfId="396" priority="54">
      <formula>ActualBeyond</formula>
    </cfRule>
    <cfRule type="expression" dxfId="395" priority="55">
      <formula>Plan</formula>
    </cfRule>
    <cfRule type="expression" dxfId="394" priority="56">
      <formula>I$4=period_selected</formula>
    </cfRule>
    <cfRule type="expression" dxfId="393" priority="58">
      <formula>MOD(COLUMN(),2)</formula>
    </cfRule>
    <cfRule type="expression" dxfId="392" priority="59">
      <formula>MOD(COLUMN(),2)=0</formula>
    </cfRule>
  </conditionalFormatting>
  <conditionalFormatting sqref="I4:BP4">
    <cfRule type="expression" dxfId="391" priority="57">
      <formula>I$4=period_selected</formula>
    </cfRule>
  </conditionalFormatting>
  <conditionalFormatting sqref="I5:BP6 I39:BP39 I21:BP26 I28:BP29 I42:BP42 I45:BP45 I48:BP48">
    <cfRule type="expression" dxfId="390" priority="43">
      <formula>PercentComplete</formula>
    </cfRule>
    <cfRule type="expression" dxfId="389" priority="44">
      <formula>PercentCompleteBeyond</formula>
    </cfRule>
    <cfRule type="expression" dxfId="388" priority="45">
      <formula>Actual</formula>
    </cfRule>
    <cfRule type="expression" dxfId="387" priority="46">
      <formula>ActualBeyond</formula>
    </cfRule>
    <cfRule type="expression" dxfId="386" priority="47">
      <formula>Plan</formula>
    </cfRule>
    <cfRule type="expression" dxfId="385" priority="48">
      <formula>I$4=period_selected</formula>
    </cfRule>
    <cfRule type="expression" dxfId="384" priority="49">
      <formula>MOD(COLUMN(),2)</formula>
    </cfRule>
    <cfRule type="expression" dxfId="383" priority="50">
      <formula>MOD(COLUMN(),2)=0</formula>
    </cfRule>
  </conditionalFormatting>
  <conditionalFormatting sqref="I38:BP38 I41:BP41 I44:BP44 I47:BP47">
    <cfRule type="expression" dxfId="382" priority="35">
      <formula>PercentComplete</formula>
    </cfRule>
    <cfRule type="expression" dxfId="381" priority="36">
      <formula>PercentCompleteBeyond</formula>
    </cfRule>
    <cfRule type="expression" dxfId="380" priority="37">
      <formula>Actual</formula>
    </cfRule>
    <cfRule type="expression" dxfId="379" priority="38">
      <formula>ActualBeyond</formula>
    </cfRule>
    <cfRule type="expression" dxfId="378" priority="39">
      <formula>Plan</formula>
    </cfRule>
    <cfRule type="expression" dxfId="377" priority="40">
      <formula>I$4=period_selected</formula>
    </cfRule>
    <cfRule type="expression" dxfId="376" priority="41">
      <formula>MOD(COLUMN(),2)</formula>
    </cfRule>
    <cfRule type="expression" dxfId="375" priority="42">
      <formula>MOD(COLUMN(),2)=0</formula>
    </cfRule>
  </conditionalFormatting>
  <conditionalFormatting sqref="I20:BP20">
    <cfRule type="expression" dxfId="374" priority="27">
      <formula>PercentComplete</formula>
    </cfRule>
    <cfRule type="expression" dxfId="373" priority="28">
      <formula>PercentCompleteBeyond</formula>
    </cfRule>
    <cfRule type="expression" dxfId="372" priority="29">
      <formula>Actual</formula>
    </cfRule>
    <cfRule type="expression" dxfId="371" priority="30">
      <formula>ActualBeyond</formula>
    </cfRule>
    <cfRule type="expression" dxfId="370" priority="31">
      <formula>Plan</formula>
    </cfRule>
    <cfRule type="expression" dxfId="369" priority="32">
      <formula>I$4=period_selected</formula>
    </cfRule>
    <cfRule type="expression" dxfId="368" priority="33">
      <formula>MOD(COLUMN(),2)</formula>
    </cfRule>
    <cfRule type="expression" dxfId="367" priority="34">
      <formula>MOD(COLUMN(),2)=0</formula>
    </cfRule>
  </conditionalFormatting>
  <conditionalFormatting sqref="I16:BP16 I18:BP19">
    <cfRule type="expression" dxfId="366" priority="19">
      <formula>PercentComplete</formula>
    </cfRule>
    <cfRule type="expression" dxfId="365" priority="20">
      <formula>PercentCompleteBeyond</formula>
    </cfRule>
    <cfRule type="expression" dxfId="364" priority="21">
      <formula>Actual</formula>
    </cfRule>
    <cfRule type="expression" dxfId="363" priority="22">
      <formula>ActualBeyond</formula>
    </cfRule>
    <cfRule type="expression" dxfId="362" priority="23">
      <formula>Plan</formula>
    </cfRule>
    <cfRule type="expression" dxfId="361" priority="24">
      <formula>I$4=period_selected</formula>
    </cfRule>
    <cfRule type="expression" dxfId="360" priority="25">
      <formula>MOD(COLUMN(),2)</formula>
    </cfRule>
    <cfRule type="expression" dxfId="359" priority="26">
      <formula>MOD(COLUMN(),2)=0</formula>
    </cfRule>
  </conditionalFormatting>
  <conditionalFormatting sqref="I17:BP17">
    <cfRule type="expression" dxfId="358" priority="3">
      <formula>PercentComplete</formula>
    </cfRule>
    <cfRule type="expression" dxfId="357" priority="4">
      <formula>PercentCompleteBeyond</formula>
    </cfRule>
    <cfRule type="expression" dxfId="356" priority="5">
      <formula>Actual</formula>
    </cfRule>
    <cfRule type="expression" dxfId="355" priority="6">
      <formula>ActualBeyond</formula>
    </cfRule>
    <cfRule type="expression" dxfId="354" priority="7">
      <formula>Plan</formula>
    </cfRule>
    <cfRule type="expression" dxfId="353" priority="8">
      <formula>I$4=period_selected</formula>
    </cfRule>
    <cfRule type="expression" dxfId="352" priority="9">
      <formula>MOD(COLUMN(),2)</formula>
    </cfRule>
    <cfRule type="expression" dxfId="351" priority="10">
      <formula>MOD(COLUMN(),2)=0</formula>
    </cfRule>
  </conditionalFormatting>
  <conditionalFormatting sqref="H53:H56">
    <cfRule type="cellIs" priority="60" operator="equal">
      <formula>ISBLANK</formula>
    </cfRule>
    <cfRule type="colorScale" priority="61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H5:H49">
    <cfRule type="containsBlanks" dxfId="350" priority="298">
      <formula>LEN(TRIM(H5))=0</formula>
    </cfRule>
    <cfRule type="colorScale" priority="299">
      <colorScale>
        <cfvo type="min"/>
        <cfvo type="percentile" val="50"/>
        <cfvo type="max"/>
        <color rgb="FFC00000"/>
        <color rgb="FFFFEB84"/>
        <color rgb="FF00B050"/>
      </colorScale>
    </cfRule>
  </conditionalFormatting>
  <dataValidations disablePrompts="1" count="16">
    <dataValidation allowBlank="1" showInputMessage="1" showErrorMessage="1" prompt="Select a period to highlight in H2. A Chart legend is in J2 to AI2" sqref="B2:G2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Enter the percentage of project completed in column G, starting with cell G5" sqref="H3:H4"/>
    <dataValidation allowBlank="1" showInputMessage="1" showErrorMessage="1" prompt="Enter actual duration period in column F, starting with cell F5" sqref="G3:G4"/>
    <dataValidation allowBlank="1" showInputMessage="1" showErrorMessage="1" prompt="Enter actual start period in column E, starting with cell E5" sqref="F3:F4"/>
    <dataValidation allowBlank="1" showInputMessage="1" showErrorMessage="1" prompt="Enter plan duration period in column D, starting with cell D5" sqref="E3:E4"/>
    <dataValidation allowBlank="1" showInputMessage="1" showErrorMessage="1" prompt="Enter plan start period in column C, starting with cell C5" sqref="D3:D4"/>
    <dataValidation allowBlank="1" showInputMessage="1" showErrorMessage="1" prompt="Enter activity in column B, starting with cell B5_x000a_" sqref="B3:B4 C3"/>
    <dataValidation allowBlank="1" showInputMessage="1" showErrorMessage="1" prompt="Periods are charted from 1 to 60 starting from cell H4 to cell BO4 " sqref="I3"/>
    <dataValidation allowBlank="1" showInputMessage="1" showErrorMessage="1" prompt="This legend cell indicates the percentage of project completed beyond plan" sqref="AI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" sqref="Q2"/>
    <dataValidation allowBlank="1" showInputMessage="1" showErrorMessage="1" prompt="This legend cell indicates plan duration" sqref="K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printOptions horizontalCentered="1"/>
  <pageMargins left="0.45" right="0.45" top="0.5" bottom="0.5" header="0.3" footer="0.3"/>
  <pageSetup scale="42" fitToHeight="0" orientation="landscape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P57"/>
  <sheetViews>
    <sheetView showGridLines="0" zoomScale="70" zoomScaleNormal="70" zoomScaleSheetLayoutView="80" workbookViewId="0">
      <pane ySplit="4" topLeftCell="A30" activePane="bottomLeft" state="frozen"/>
      <selection pane="bottomLeft" activeCell="C5" sqref="C5:H49"/>
    </sheetView>
  </sheetViews>
  <sheetFormatPr defaultColWidth="3.109375" defaultRowHeight="30" customHeight="1" outlineLevelRow="1" x14ac:dyDescent="0.35"/>
  <cols>
    <col min="1" max="1" width="3" style="1" customWidth="1"/>
    <col min="2" max="2" width="46.44140625" style="5" customWidth="1"/>
    <col min="3" max="3" width="18.44140625" style="4" bestFit="1" customWidth="1"/>
    <col min="4" max="4" width="11.5546875" style="2" bestFit="1" customWidth="1"/>
    <col min="5" max="5" width="12.21875" style="2" bestFit="1" customWidth="1"/>
    <col min="6" max="6" width="9.77734375" style="2" bestFit="1" customWidth="1"/>
    <col min="7" max="7" width="12.21875" style="2" bestFit="1" customWidth="1"/>
    <col min="8" max="8" width="17.44140625" style="3" bestFit="1" customWidth="1"/>
    <col min="9" max="9" width="3.109375" style="2" customWidth="1"/>
    <col min="10" max="28" width="3.109375" style="2"/>
    <col min="29" max="16384" width="3.109375" style="1"/>
  </cols>
  <sheetData>
    <row r="1" spans="1:68" ht="54.6" thickBot="1" x14ac:dyDescent="1.05">
      <c r="B1" s="26" t="s">
        <v>130</v>
      </c>
      <c r="C1" s="25"/>
      <c r="D1" s="24"/>
      <c r="E1" s="24"/>
      <c r="F1" s="24"/>
      <c r="G1" s="24"/>
      <c r="H1" s="24"/>
    </row>
    <row r="2" spans="1:68" ht="21" customHeight="1" thickTop="1" thickBot="1" x14ac:dyDescent="0.35">
      <c r="B2" s="65">
        <f ca="1">NOW()</f>
        <v>43185.971292476854</v>
      </c>
      <c r="C2" s="65"/>
      <c r="D2" s="65"/>
      <c r="E2" s="65"/>
      <c r="F2" s="65"/>
      <c r="G2" s="65"/>
      <c r="H2" s="23" t="s">
        <v>60</v>
      </c>
      <c r="I2" s="23">
        <f ca="1">DAY(NOW())</f>
        <v>26</v>
      </c>
      <c r="K2" s="22"/>
      <c r="L2" s="71" t="s">
        <v>59</v>
      </c>
      <c r="M2" s="72"/>
      <c r="N2" s="72"/>
      <c r="O2" s="72"/>
      <c r="P2" s="73"/>
      <c r="Q2" s="21"/>
      <c r="R2" s="71" t="s">
        <v>58</v>
      </c>
      <c r="S2" s="74"/>
      <c r="T2" s="74"/>
      <c r="U2" s="73"/>
      <c r="V2" s="41"/>
      <c r="W2" s="57" t="s">
        <v>57</v>
      </c>
      <c r="X2" s="58"/>
      <c r="Y2" s="58"/>
      <c r="Z2" s="59"/>
      <c r="AA2" s="20"/>
      <c r="AB2" s="60" t="s">
        <v>56</v>
      </c>
      <c r="AC2" s="61"/>
      <c r="AD2" s="61"/>
      <c r="AE2" s="61"/>
      <c r="AF2" s="61"/>
      <c r="AG2" s="61"/>
      <c r="AH2" s="62"/>
      <c r="AI2" s="19"/>
      <c r="AJ2" s="57" t="s">
        <v>55</v>
      </c>
      <c r="AK2" s="58"/>
      <c r="AL2" s="58"/>
      <c r="AM2" s="58"/>
      <c r="AN2" s="58"/>
      <c r="AO2" s="58"/>
      <c r="AP2" s="58"/>
      <c r="AQ2" s="58"/>
    </row>
    <row r="3" spans="1:68" s="14" customFormat="1" ht="39.9" customHeight="1" thickTop="1" x14ac:dyDescent="0.3">
      <c r="B3" s="66" t="s">
        <v>54</v>
      </c>
      <c r="C3" s="63" t="s">
        <v>53</v>
      </c>
      <c r="D3" s="68" t="s">
        <v>52</v>
      </c>
      <c r="E3" s="68" t="s">
        <v>51</v>
      </c>
      <c r="F3" s="68" t="s">
        <v>50</v>
      </c>
      <c r="G3" s="68" t="s">
        <v>49</v>
      </c>
      <c r="H3" s="70" t="s">
        <v>48</v>
      </c>
      <c r="I3" s="18" t="s">
        <v>47</v>
      </c>
      <c r="J3" s="17"/>
      <c r="K3" s="16"/>
      <c r="L3" s="16"/>
      <c r="M3" s="16"/>
      <c r="N3" s="16"/>
      <c r="O3" s="16"/>
      <c r="P3" s="16"/>
      <c r="Q3" s="16"/>
      <c r="R3" s="16"/>
      <c r="S3" s="88" t="s">
        <v>46</v>
      </c>
      <c r="T3" s="87">
        <v>2</v>
      </c>
      <c r="U3" s="87">
        <v>3</v>
      </c>
      <c r="V3" s="87">
        <v>4</v>
      </c>
      <c r="W3" s="87">
        <v>5</v>
      </c>
      <c r="X3" s="87">
        <v>6</v>
      </c>
      <c r="Y3" s="87">
        <v>7</v>
      </c>
      <c r="Z3" s="87">
        <v>8</v>
      </c>
      <c r="AA3" s="87">
        <v>9</v>
      </c>
      <c r="AB3" s="87">
        <v>10</v>
      </c>
      <c r="AC3" s="87">
        <v>11</v>
      </c>
      <c r="AD3" s="87">
        <v>12</v>
      </c>
      <c r="AE3" s="87">
        <v>13</v>
      </c>
      <c r="AF3" s="87">
        <v>14</v>
      </c>
      <c r="AG3" s="87">
        <v>15</v>
      </c>
      <c r="AH3" s="87">
        <v>16</v>
      </c>
      <c r="AI3" s="87">
        <v>17</v>
      </c>
      <c r="AJ3" s="87">
        <v>18</v>
      </c>
      <c r="AK3" s="87">
        <v>19</v>
      </c>
      <c r="AL3" s="87">
        <v>20</v>
      </c>
      <c r="AM3" s="87">
        <v>21</v>
      </c>
      <c r="AN3" s="87">
        <v>22</v>
      </c>
      <c r="AO3" s="87">
        <v>23</v>
      </c>
      <c r="AP3" s="87">
        <v>24</v>
      </c>
      <c r="AQ3" s="87">
        <v>25</v>
      </c>
      <c r="AR3" s="87">
        <v>26</v>
      </c>
      <c r="AS3" s="87">
        <v>27</v>
      </c>
      <c r="AT3" s="87">
        <v>28</v>
      </c>
      <c r="AU3" s="87">
        <v>29</v>
      </c>
      <c r="AV3" s="87">
        <v>30</v>
      </c>
      <c r="AW3" s="15" t="s">
        <v>110</v>
      </c>
    </row>
    <row r="4" spans="1:68" ht="15.75" customHeight="1" x14ac:dyDescent="0.3">
      <c r="B4" s="67"/>
      <c r="C4" s="64"/>
      <c r="D4" s="69"/>
      <c r="E4" s="69"/>
      <c r="F4" s="69"/>
      <c r="G4" s="69"/>
      <c r="H4" s="69"/>
      <c r="I4" s="13">
        <v>22</v>
      </c>
      <c r="J4" s="13">
        <v>23</v>
      </c>
      <c r="K4" s="13">
        <v>24</v>
      </c>
      <c r="L4" s="13">
        <v>25</v>
      </c>
      <c r="M4" s="13">
        <v>26</v>
      </c>
      <c r="N4" s="13">
        <v>27</v>
      </c>
      <c r="O4" s="13">
        <v>28</v>
      </c>
      <c r="P4" s="13">
        <v>29</v>
      </c>
      <c r="Q4" s="13">
        <v>30</v>
      </c>
      <c r="R4" s="13">
        <v>31</v>
      </c>
      <c r="S4" s="13">
        <v>32</v>
      </c>
      <c r="T4" s="13">
        <v>33</v>
      </c>
      <c r="U4" s="13">
        <v>34</v>
      </c>
      <c r="V4" s="13">
        <v>35</v>
      </c>
      <c r="W4" s="13">
        <v>36</v>
      </c>
      <c r="X4" s="13">
        <v>37</v>
      </c>
      <c r="Y4" s="13">
        <v>38</v>
      </c>
      <c r="Z4" s="13">
        <v>39</v>
      </c>
      <c r="AA4" s="13">
        <v>40</v>
      </c>
      <c r="AB4" s="13">
        <v>41</v>
      </c>
      <c r="AC4" s="13">
        <v>42</v>
      </c>
      <c r="AD4" s="13">
        <v>43</v>
      </c>
      <c r="AE4" s="13">
        <v>44</v>
      </c>
      <c r="AF4" s="13">
        <v>45</v>
      </c>
      <c r="AG4" s="13">
        <v>46</v>
      </c>
      <c r="AH4" s="13">
        <v>47</v>
      </c>
      <c r="AI4" s="13">
        <v>48</v>
      </c>
      <c r="AJ4" s="13">
        <v>49</v>
      </c>
      <c r="AK4" s="13">
        <v>50</v>
      </c>
      <c r="AL4" s="13">
        <v>51</v>
      </c>
      <c r="AM4" s="13">
        <v>52</v>
      </c>
      <c r="AN4" s="13">
        <v>53</v>
      </c>
      <c r="AO4" s="13">
        <v>54</v>
      </c>
      <c r="AP4" s="13">
        <v>55</v>
      </c>
      <c r="AQ4" s="13">
        <v>56</v>
      </c>
      <c r="AR4" s="13">
        <v>57</v>
      </c>
      <c r="AS4" s="13">
        <v>58</v>
      </c>
      <c r="AT4" s="13">
        <v>59</v>
      </c>
      <c r="AU4" s="13">
        <v>60</v>
      </c>
      <c r="AV4" s="13">
        <v>61</v>
      </c>
      <c r="AW4" s="13">
        <v>62</v>
      </c>
      <c r="AX4" s="13">
        <v>63</v>
      </c>
      <c r="AY4" s="13">
        <v>64</v>
      </c>
      <c r="AZ4" s="13">
        <v>65</v>
      </c>
      <c r="BA4" s="13">
        <v>66</v>
      </c>
      <c r="BB4" s="13">
        <v>67</v>
      </c>
      <c r="BC4" s="13">
        <v>68</v>
      </c>
      <c r="BD4" s="13">
        <v>69</v>
      </c>
      <c r="BE4" s="13">
        <v>70</v>
      </c>
      <c r="BF4" s="13">
        <v>71</v>
      </c>
      <c r="BG4" s="13">
        <v>72</v>
      </c>
      <c r="BH4" s="13">
        <v>73</v>
      </c>
      <c r="BI4" s="13">
        <v>74</v>
      </c>
      <c r="BJ4" s="13">
        <v>75</v>
      </c>
      <c r="BK4" s="13">
        <v>76</v>
      </c>
      <c r="BL4" s="13">
        <v>77</v>
      </c>
      <c r="BM4" s="13">
        <v>78</v>
      </c>
      <c r="BN4" s="13">
        <v>79</v>
      </c>
      <c r="BO4" s="13">
        <v>80</v>
      </c>
      <c r="BP4" s="13">
        <v>81</v>
      </c>
    </row>
    <row r="5" spans="1:68" s="40" customFormat="1" ht="17.399999999999999" x14ac:dyDescent="0.35">
      <c r="B5" s="93" t="str">
        <f>IF(SUMPRODUCT(--(NOT(ISERR(SEARCH({"T","Br"},'CDR Project Planner'!$C5))))),'CDR Project Planner'!B5,"")</f>
        <v>PDR</v>
      </c>
      <c r="C5" s="94" t="str">
        <f>IF(SUMPRODUCT(--(NOT(ISERR(SEARCH({"T","Br"},'CDR Project Planner'!$C5))))),'CDR Project Planner'!C5,"")</f>
        <v>T</v>
      </c>
      <c r="D5" s="94">
        <f>IF(SUMPRODUCT(--(NOT(ISERR(SEARCH({"T","Br"},'CDR Project Planner'!$C5))))),'CDR Project Planner'!D5,"")</f>
        <v>22</v>
      </c>
      <c r="E5" s="94">
        <f>IF(SUMPRODUCT(--(NOT(ISERR(SEARCH({"T","Br"},'CDR Project Planner'!$C5))))),'CDR Project Planner'!E5,"")</f>
        <v>1</v>
      </c>
      <c r="F5" s="94">
        <f>IF(SUMPRODUCT(--(NOT(ISERR(SEARCH({"T","Br"},'CDR Project Planner'!$C5))))),'CDR Project Planner'!F5,"")</f>
        <v>22</v>
      </c>
      <c r="G5" s="94">
        <f>IF(SUMPRODUCT(--(NOT(ISERR(SEARCH({"T","Br"},'CDR Project Planner'!$C5))))),'CDR Project Planner'!G5,"")</f>
        <v>1</v>
      </c>
      <c r="H5" s="96">
        <f>IF(SUMPRODUCT(--(NOT(ISERR(SEARCH({"T","Br"},'CDR Project Planner'!$C5))))),'CDR Project Planner'!H5,"")</f>
        <v>1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68" ht="17.399999999999999" x14ac:dyDescent="0.35">
      <c r="B6" s="89" t="str">
        <f>IF(SUMPRODUCT(--(NOT(ISERR(SEARCH({"T","Br"},'CDR Project Planner'!$C6))))),'CDR Project Planner'!B6,"")</f>
        <v>System</v>
      </c>
      <c r="C6" s="82" t="str">
        <f>IF(SUMPRODUCT(--(NOT(ISERR(SEARCH({"T","Br"},'CDR Project Planner'!$C6))))),'CDR Project Planner'!C6,"")</f>
        <v>P &amp; Br &amp; C &amp; Ba</v>
      </c>
      <c r="D6" s="82"/>
      <c r="E6" s="82"/>
      <c r="F6" s="82"/>
      <c r="G6" s="82"/>
      <c r="H6" s="96">
        <f>IF(SUMPRODUCT(--(NOT(ISERR(SEARCH({"T","Br"},'CDR Project Planner'!$C6))))),'CDR Project Planner'!H6,"")</f>
        <v>0</v>
      </c>
    </row>
    <row r="7" spans="1:68" s="2" customFormat="1" ht="14.4" outlineLevel="1" x14ac:dyDescent="0.3">
      <c r="A7" s="1"/>
      <c r="B7" s="78" t="str">
        <f>IF(SUMPRODUCT(--(NOT(ISERR(SEARCH({"T","Br"},'CDR Project Planner'!$C7))))),'CDR Project Planner'!B7,"")</f>
        <v>Functional Unit Tests - VHDL - PWM (Duty Cycle)</v>
      </c>
      <c r="C7" s="82" t="str">
        <f>IF(SUMPRODUCT(--(NOT(ISERR(SEARCH({"T","Br"},'CDR Project Planner'!$C7))))),'CDR Project Planner'!C7,"")</f>
        <v>P &amp; Br</v>
      </c>
      <c r="D7" s="82">
        <f>IF(SUMPRODUCT(--(NOT(ISERR(SEARCH({"T","Br"},'CDR Project Planner'!$C7))))),'CDR Project Planner'!D7,"")</f>
        <v>23</v>
      </c>
      <c r="E7" s="82">
        <f>IF(SUMPRODUCT(--(NOT(ISERR(SEARCH({"T","Br"},'CDR Project Planner'!$C7))))),'CDR Project Planner'!E7,"")</f>
        <v>1</v>
      </c>
      <c r="F7" s="82">
        <f>IF(SUMPRODUCT(--(NOT(ISERR(SEARCH({"T","Br"},'CDR Project Planner'!$C7))))),'CDR Project Planner'!F7,"")</f>
        <v>0</v>
      </c>
      <c r="G7" s="82">
        <f>IF(SUMPRODUCT(--(NOT(ISERR(SEARCH({"T","Br"},'CDR Project Planner'!$C7))))),'CDR Project Planner'!G7,"")</f>
        <v>0</v>
      </c>
      <c r="H7" s="96">
        <f>IF(SUMPRODUCT(--(NOT(ISERR(SEARCH({"T","Br"},'CDR Project Planner'!$C7))))),'CDR Project Planner'!H7,"")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s="2" customFormat="1" ht="14.4" outlineLevel="1" x14ac:dyDescent="0.3">
      <c r="A8" s="1"/>
      <c r="B8" s="78" t="str">
        <f>IF(SUMPRODUCT(--(NOT(ISERR(SEARCH({"T","Br"},'CDR Project Planner'!$C8))))),'CDR Project Planner'!B8,"")</f>
        <v/>
      </c>
      <c r="C8" s="82" t="str">
        <f>IF(SUMPRODUCT(--(NOT(ISERR(SEARCH({"T","Br"},'CDR Project Planner'!$C8))))),'CDR Project Planner'!C8,"")</f>
        <v/>
      </c>
      <c r="D8" s="82" t="str">
        <f>IF(SUMPRODUCT(--(NOT(ISERR(SEARCH({"T","Br"},'CDR Project Planner'!$C8))))),'CDR Project Planner'!D8,"")</f>
        <v/>
      </c>
      <c r="E8" s="82" t="str">
        <f>IF(SUMPRODUCT(--(NOT(ISERR(SEARCH({"T","Br"},'CDR Project Planner'!$C8))))),'CDR Project Planner'!E8,"")</f>
        <v/>
      </c>
      <c r="F8" s="82" t="str">
        <f>IF(SUMPRODUCT(--(NOT(ISERR(SEARCH({"T","Br"},'CDR Project Planner'!$C8))))),'CDR Project Planner'!F8,"")</f>
        <v/>
      </c>
      <c r="G8" s="82" t="str">
        <f>IF(SUMPRODUCT(--(NOT(ISERR(SEARCH({"T","Br"},'CDR Project Planner'!$C8))))),'CDR Project Planner'!G8,"")</f>
        <v/>
      </c>
      <c r="H8" s="96" t="str">
        <f>IF(SUMPRODUCT(--(NOT(ISERR(SEARCH({"T","Br"},'CDR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s="2" customFormat="1" ht="14.4" outlineLevel="1" x14ac:dyDescent="0.3">
      <c r="A9" s="1"/>
      <c r="B9" s="78" t="str">
        <f>IF(SUMPRODUCT(--(NOT(ISERR(SEARCH({"T","Br"},'CDR Project Planner'!$C9))))),'CDR Project Planner'!B9,"")</f>
        <v>Functional Unit Tests - VHDL &amp; C - Interrupts</v>
      </c>
      <c r="C9" s="82" t="str">
        <f>IF(SUMPRODUCT(--(NOT(ISERR(SEARCH({"T","Br"},'CDR Project Planner'!$C9))))),'CDR Project Planner'!C9,"")</f>
        <v>P &amp; Br</v>
      </c>
      <c r="D9" s="82">
        <f>IF(SUMPRODUCT(--(NOT(ISERR(SEARCH({"T","Br"},'CDR Project Planner'!$C9))))),'CDR Project Planner'!D9,"")</f>
        <v>23</v>
      </c>
      <c r="E9" s="82">
        <f>IF(SUMPRODUCT(--(NOT(ISERR(SEARCH({"T","Br"},'CDR Project Planner'!$C9))))),'CDR Project Planner'!E9,"")</f>
        <v>2</v>
      </c>
      <c r="F9" s="82">
        <f>IF(SUMPRODUCT(--(NOT(ISERR(SEARCH({"T","Br"},'CDR Project Planner'!$C9))))),'CDR Project Planner'!F9,"")</f>
        <v>0</v>
      </c>
      <c r="G9" s="82">
        <f>IF(SUMPRODUCT(--(NOT(ISERR(SEARCH({"T","Br"},'CDR Project Planner'!$C9))))),'CDR Project Planner'!G9,"")</f>
        <v>0</v>
      </c>
      <c r="H9" s="96">
        <f>IF(SUMPRODUCT(--(NOT(ISERR(SEARCH({"T","Br"},'CDR Project Planner'!$C9))))),'CDR Project Planner'!H9,"")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s="2" customFormat="1" ht="14.4" x14ac:dyDescent="0.3">
      <c r="A10" s="1"/>
      <c r="B10" s="36" t="str">
        <f>IF(SUMPRODUCT(--(NOT(ISERR(SEARCH({"T","Br"},'CDR Project Planner'!$C10))))),'CDR Project Planner'!B10,"")</f>
        <v/>
      </c>
      <c r="C10" s="82" t="str">
        <f>IF(SUMPRODUCT(--(NOT(ISERR(SEARCH({"T","Br"},'CDR Project Planner'!$C10))))),'CDR Project Planner'!C10,"")</f>
        <v/>
      </c>
      <c r="D10" s="82" t="str">
        <f>IF(SUMPRODUCT(--(NOT(ISERR(SEARCH({"T","Br"},'CDR Project Planner'!$C10))))),'CDR Project Planner'!D10,"")</f>
        <v/>
      </c>
      <c r="E10" s="82" t="str">
        <f>IF(SUMPRODUCT(--(NOT(ISERR(SEARCH({"T","Br"},'CDR Project Planner'!$C10))))),'CDR Project Planner'!E10,"")</f>
        <v/>
      </c>
      <c r="F10" s="82" t="str">
        <f>IF(SUMPRODUCT(--(NOT(ISERR(SEARCH({"T","Br"},'CDR Project Planner'!$C10))))),'CDR Project Planner'!F10,"")</f>
        <v/>
      </c>
      <c r="G10" s="82" t="str">
        <f>IF(SUMPRODUCT(--(NOT(ISERR(SEARCH({"T","Br"},'CDR Project Planner'!$C10))))),'CDR Project Planner'!G10,"")</f>
        <v/>
      </c>
      <c r="H10" s="96" t="str">
        <f>IF(SUMPRODUCT(--(NOT(ISERR(SEARCH({"T","Br"},'CDR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s="2" customFormat="1" ht="14.4" x14ac:dyDescent="0.3">
      <c r="A11" s="1"/>
      <c r="B11" s="36" t="str">
        <f>IF(SUMPRODUCT(--(NOT(ISERR(SEARCH({"T","Br"},'CDR Project Planner'!$C11))))),'CDR Project Planner'!B11,"")</f>
        <v/>
      </c>
      <c r="C11" s="82" t="str">
        <f>IF(SUMPRODUCT(--(NOT(ISERR(SEARCH({"T","Br"},'CDR Project Planner'!$C11))))),'CDR Project Planner'!C11,"")</f>
        <v/>
      </c>
      <c r="D11" s="82" t="str">
        <f>IF(SUMPRODUCT(--(NOT(ISERR(SEARCH({"T","Br"},'CDR Project Planner'!$C11))))),'CDR Project Planner'!D11,"")</f>
        <v/>
      </c>
      <c r="E11" s="82" t="str">
        <f>IF(SUMPRODUCT(--(NOT(ISERR(SEARCH({"T","Br"},'CDR Project Planner'!$C11))))),'CDR Project Planner'!E11,"")</f>
        <v/>
      </c>
      <c r="F11" s="82" t="str">
        <f>IF(SUMPRODUCT(--(NOT(ISERR(SEARCH({"T","Br"},'CDR Project Planner'!$C11))))),'CDR Project Planner'!F11,"")</f>
        <v/>
      </c>
      <c r="G11" s="82" t="str">
        <f>IF(SUMPRODUCT(--(NOT(ISERR(SEARCH({"T","Br"},'CDR Project Planner'!$C11))))),'CDR Project Planner'!G11,"")</f>
        <v/>
      </c>
      <c r="H11" s="96" t="str">
        <f>IF(SUMPRODUCT(--(NOT(ISERR(SEARCH({"T","Br"},'CDR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s="2" customFormat="1" ht="14.4" x14ac:dyDescent="0.3">
      <c r="A12" s="1"/>
      <c r="B12" s="36" t="str">
        <f>IF(SUMPRODUCT(--(NOT(ISERR(SEARCH({"T","Br"},'CDR Project Planner'!$C12))))),'CDR Project Planner'!B12,"")</f>
        <v/>
      </c>
      <c r="C12" s="82" t="str">
        <f>IF(SUMPRODUCT(--(NOT(ISERR(SEARCH({"T","Br"},'CDR Project Planner'!$C12))))),'CDR Project Planner'!C12,"")</f>
        <v/>
      </c>
      <c r="D12" s="82" t="str">
        <f>IF(SUMPRODUCT(--(NOT(ISERR(SEARCH({"T","Br"},'CDR Project Planner'!$C12))))),'CDR Project Planner'!D12,"")</f>
        <v/>
      </c>
      <c r="E12" s="82" t="str">
        <f>IF(SUMPRODUCT(--(NOT(ISERR(SEARCH({"T","Br"},'CDR Project Planner'!$C12))))),'CDR Project Planner'!E12,"")</f>
        <v/>
      </c>
      <c r="F12" s="82" t="str">
        <f>IF(SUMPRODUCT(--(NOT(ISERR(SEARCH({"T","Br"},'CDR Project Planner'!$C12))))),'CDR Project Planner'!F12,"")</f>
        <v/>
      </c>
      <c r="G12" s="82" t="str">
        <f>IF(SUMPRODUCT(--(NOT(ISERR(SEARCH({"T","Br"},'CDR Project Planner'!$C12))))),'CDR Project Planner'!G12,"")</f>
        <v/>
      </c>
      <c r="H12" s="96" t="str">
        <f>IF(SUMPRODUCT(--(NOT(ISERR(SEARCH({"T","Br"},'CDR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s="2" customFormat="1" ht="14.4" x14ac:dyDescent="0.3">
      <c r="A13" s="1"/>
      <c r="B13" s="36" t="str">
        <f>IF(SUMPRODUCT(--(NOT(ISERR(SEARCH({"T","Br"},'CDR Project Planner'!$C13))))),'CDR Project Planner'!B13,"")</f>
        <v/>
      </c>
      <c r="C13" s="82" t="str">
        <f>IF(SUMPRODUCT(--(NOT(ISERR(SEARCH({"T","Br"},'CDR Project Planner'!$C13))))),'CDR Project Planner'!C13,"")</f>
        <v/>
      </c>
      <c r="D13" s="82" t="str">
        <f>IF(SUMPRODUCT(--(NOT(ISERR(SEARCH({"T","Br"},'CDR Project Planner'!$C13))))),'CDR Project Planner'!D13,"")</f>
        <v/>
      </c>
      <c r="E13" s="82" t="str">
        <f>IF(SUMPRODUCT(--(NOT(ISERR(SEARCH({"T","Br"},'CDR Project Planner'!$C13))))),'CDR Project Planner'!E13,"")</f>
        <v/>
      </c>
      <c r="F13" s="82" t="str">
        <f>IF(SUMPRODUCT(--(NOT(ISERR(SEARCH({"T","Br"},'CDR Project Planner'!$C13))))),'CDR Project Planner'!F13,"")</f>
        <v/>
      </c>
      <c r="G13" s="82" t="str">
        <f>IF(SUMPRODUCT(--(NOT(ISERR(SEARCH({"T","Br"},'CDR Project Planner'!$C13))))),'CDR Project Planner'!G13,"")</f>
        <v/>
      </c>
      <c r="H13" s="96" t="str">
        <f>IF(SUMPRODUCT(--(NOT(ISERR(SEARCH({"T","Br"},'CDR Project Planner'!$C13))))),'CDR Project Planner'!H13,"")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s="2" customFormat="1" ht="14.4" x14ac:dyDescent="0.3">
      <c r="A14" s="1"/>
      <c r="B14" s="78" t="str">
        <f>IF(SUMPRODUCT(--(NOT(ISERR(SEARCH({"T","Br"},'CDR Project Planner'!$C14))))),'CDR Project Planner'!B14,"")</f>
        <v>Calibration - VHDL side</v>
      </c>
      <c r="C14" s="82" t="str">
        <f>IF(SUMPRODUCT(--(NOT(ISERR(SEARCH({"T","Br"},'CDR Project Planner'!$C14))))),'CDR Project Planner'!C14,"")</f>
        <v>P &amp; Br</v>
      </c>
      <c r="D14" s="82">
        <f>IF(SUMPRODUCT(--(NOT(ISERR(SEARCH({"T","Br"},'CDR Project Planner'!$C14))))),'CDR Project Planner'!D14,"")</f>
        <v>25</v>
      </c>
      <c r="E14" s="82">
        <f>IF(SUMPRODUCT(--(NOT(ISERR(SEARCH({"T","Br"},'CDR Project Planner'!$C14))))),'CDR Project Planner'!E14,"")</f>
        <v>10</v>
      </c>
      <c r="F14" s="82">
        <f>IF(SUMPRODUCT(--(NOT(ISERR(SEARCH({"T","Br"},'CDR Project Planner'!$C14))))),'CDR Project Planner'!F14,"")</f>
        <v>0</v>
      </c>
      <c r="G14" s="82">
        <f>IF(SUMPRODUCT(--(NOT(ISERR(SEARCH({"T","Br"},'CDR Project Planner'!$C14))))),'CDR Project Planner'!G14,"")</f>
        <v>0</v>
      </c>
      <c r="H14" s="97">
        <f>IF(SUMPRODUCT(--(NOT(ISERR(SEARCH({"T","Br"},'CDR Project Planner'!$C14))))),'CDR Project Planner'!H14,"")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s="2" customFormat="1" ht="14.4" x14ac:dyDescent="0.3">
      <c r="A15" s="1"/>
      <c r="B15" s="86" t="str">
        <f>IF(SUMPRODUCT(--(NOT(ISERR(SEARCH({"T","Br"},'CDR Project Planner'!$C15))))),'CDR Project Planner'!B15,"")</f>
        <v xml:space="preserve">    Calibration - Ultra sonic sensors</v>
      </c>
      <c r="C15" s="82" t="str">
        <f>IF(SUMPRODUCT(--(NOT(ISERR(SEARCH({"T","Br"},'CDR Project Planner'!$C15))))),'CDR Project Planner'!C15,"")</f>
        <v>Ba &amp; Br &amp; P</v>
      </c>
      <c r="D15" s="82">
        <f>IF(SUMPRODUCT(--(NOT(ISERR(SEARCH({"T","Br"},'CDR Project Planner'!$C15))))),'CDR Project Planner'!D15,"")</f>
        <v>31</v>
      </c>
      <c r="E15" s="82">
        <f>IF(SUMPRODUCT(--(NOT(ISERR(SEARCH({"T","Br"},'CDR Project Planner'!$C15))))),'CDR Project Planner'!E15,"")</f>
        <v>7</v>
      </c>
      <c r="F15" s="82">
        <f>IF(SUMPRODUCT(--(NOT(ISERR(SEARCH({"T","Br"},'CDR Project Planner'!$C15))))),'CDR Project Planner'!F15,"")</f>
        <v>0</v>
      </c>
      <c r="G15" s="82">
        <f>IF(SUMPRODUCT(--(NOT(ISERR(SEARCH({"T","Br"},'CDR Project Planner'!$C15))))),'CDR Project Planner'!G15,"")</f>
        <v>0</v>
      </c>
      <c r="H15" s="97">
        <f>IF(SUMPRODUCT(--(NOT(ISERR(SEARCH({"T","Br"},'CDR Project Planner'!$C15))))),'CDR Project Planner'!H15,"")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s="2" customFormat="1" ht="17.399999999999999" outlineLevel="1" x14ac:dyDescent="0.35">
      <c r="A16" s="1"/>
      <c r="B16" s="99" t="str">
        <f>IF(SUMPRODUCT(--(NOT(ISERR(SEARCH({"T","Br"},'CDR Project Planner'!$C16))))),'CDR Project Planner'!B16,"")</f>
        <v>VHDL</v>
      </c>
      <c r="C16" s="82" t="str">
        <f>IF(SUMPRODUCT(--(NOT(ISERR(SEARCH({"T","Br"},'CDR Project Planner'!$C16))))),'CDR Project Planner'!C16,"")</f>
        <v>P &amp; Br</v>
      </c>
      <c r="D16" s="82"/>
      <c r="E16" s="82"/>
      <c r="F16" s="82"/>
      <c r="G16" s="82"/>
      <c r="H16" s="9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s="2" customFormat="1" ht="14.4" outlineLevel="1" x14ac:dyDescent="0.3">
      <c r="A17" s="1"/>
      <c r="B17" s="78" t="str">
        <f>IF(SUMPRODUCT(--(NOT(ISERR(SEARCH({"T","Br"},'CDR Project Planner'!$C17))))),'CDR Project Planner'!B17,"")</f>
        <v>Create PWM AXI on Vivado</v>
      </c>
      <c r="C17" s="82" t="str">
        <f>IF(SUMPRODUCT(--(NOT(ISERR(SEARCH({"T","Br"},'CDR Project Planner'!$C17))))),'CDR Project Planner'!C17,"")</f>
        <v>P &amp; Br</v>
      </c>
      <c r="D17" s="82">
        <f>IF(SUMPRODUCT(--(NOT(ISERR(SEARCH({"T","Br"},'CDR Project Planner'!$C17))))),'CDR Project Planner'!D17,"")</f>
        <v>25</v>
      </c>
      <c r="E17" s="82">
        <f>IF(SUMPRODUCT(--(NOT(ISERR(SEARCH({"T","Br"},'CDR Project Planner'!$C17))))),'CDR Project Planner'!E17,"")</f>
        <v>7</v>
      </c>
      <c r="F17" s="82">
        <f>IF(SUMPRODUCT(--(NOT(ISERR(SEARCH({"T","Br"},'CDR Project Planner'!$C17))))),'CDR Project Planner'!F17,"")</f>
        <v>0</v>
      </c>
      <c r="G17" s="82">
        <f>IF(SUMPRODUCT(--(NOT(ISERR(SEARCH({"T","Br"},'CDR Project Planner'!$C17))))),'CDR Project Planner'!G17,"")</f>
        <v>0</v>
      </c>
      <c r="H17" s="97">
        <f>IF(SUMPRODUCT(--(NOT(ISERR(SEARCH({"T","Br"},'CDR Project Planner'!$C17))))),'CDR Project Planner'!H17,"")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s="2" customFormat="1" ht="14.4" outlineLevel="1" x14ac:dyDescent="0.3">
      <c r="A18" s="1"/>
      <c r="B18" s="78" t="str">
        <f>IF(SUMPRODUCT(--(NOT(ISERR(SEARCH({"T","Br"},'CDR Project Planner'!$C18))))),'CDR Project Planner'!B18,"")</f>
        <v>Create Ultrasonic sensor AXI on Vivado</v>
      </c>
      <c r="C18" s="82" t="str">
        <f>IF(SUMPRODUCT(--(NOT(ISERR(SEARCH({"T","Br"},'CDR Project Planner'!$C18))))),'CDR Project Planner'!C18,"")</f>
        <v>P &amp; Br</v>
      </c>
      <c r="D18" s="82">
        <f>IF(SUMPRODUCT(--(NOT(ISERR(SEARCH({"T","Br"},'CDR Project Planner'!$C18))))),'CDR Project Planner'!D18,"")</f>
        <v>25</v>
      </c>
      <c r="E18" s="82">
        <f>IF(SUMPRODUCT(--(NOT(ISERR(SEARCH({"T","Br"},'CDR Project Planner'!$C18))))),'CDR Project Planner'!E18,"")</f>
        <v>7</v>
      </c>
      <c r="F18" s="82">
        <f>IF(SUMPRODUCT(--(NOT(ISERR(SEARCH({"T","Br"},'CDR Project Planner'!$C18))))),'CDR Project Planner'!F18,"")</f>
        <v>0</v>
      </c>
      <c r="G18" s="82">
        <f>IF(SUMPRODUCT(--(NOT(ISERR(SEARCH({"T","Br"},'CDR Project Planner'!$C18))))),'CDR Project Planner'!G18,"")</f>
        <v>0</v>
      </c>
      <c r="H18" s="97">
        <f>IF(SUMPRODUCT(--(NOT(ISERR(SEARCH({"T","Br"},'CDR Project Planner'!$C18))))),'CDR Project Planner'!H18,"")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s="2" customFormat="1" ht="14.4" outlineLevel="1" x14ac:dyDescent="0.3">
      <c r="A19" s="1"/>
      <c r="B19" s="78" t="str">
        <f>IF(SUMPRODUCT(--(NOT(ISERR(SEARCH({"T","Br"},'CDR Project Planner'!$C19))))),'CDR Project Planner'!B19,"")</f>
        <v>Write VHDL for sonic sensors</v>
      </c>
      <c r="C19" s="82" t="str">
        <f>IF(SUMPRODUCT(--(NOT(ISERR(SEARCH({"T","Br"},'CDR Project Planner'!$C19))))),'CDR Project Planner'!C19,"")</f>
        <v>P &amp; Br</v>
      </c>
      <c r="D19" s="82">
        <f>IF(SUMPRODUCT(--(NOT(ISERR(SEARCH({"T","Br"},'CDR Project Planner'!$C19))))),'CDR Project Planner'!D19,"")</f>
        <v>25</v>
      </c>
      <c r="E19" s="82">
        <f>IF(SUMPRODUCT(--(NOT(ISERR(SEARCH({"T","Br"},'CDR Project Planner'!$C19))))),'CDR Project Planner'!E19,"")</f>
        <v>10</v>
      </c>
      <c r="F19" s="82">
        <f>IF(SUMPRODUCT(--(NOT(ISERR(SEARCH({"T","Br"},'CDR Project Planner'!$C19))))),'CDR Project Planner'!F19,"")</f>
        <v>0</v>
      </c>
      <c r="G19" s="82">
        <f>IF(SUMPRODUCT(--(NOT(ISERR(SEARCH({"T","Br"},'CDR Project Planner'!$C19))))),'CDR Project Planner'!G19,"")</f>
        <v>0</v>
      </c>
      <c r="H19" s="97">
        <f>IF(SUMPRODUCT(--(NOT(ISERR(SEARCH({"T","Br"},'CDR Project Planner'!$C19))))),'CDR Project Planner'!H19,"")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s="2" customFormat="1" ht="14.4" outlineLevel="1" x14ac:dyDescent="0.3">
      <c r="A20" s="1"/>
      <c r="B20" s="78" t="str">
        <f>IF(SUMPRODUCT(--(NOT(ISERR(SEARCH({"T","Br"},'CDR Project Planner'!$C20))))),'CDR Project Planner'!B20,"")</f>
        <v>Implement PWM final design</v>
      </c>
      <c r="C20" s="82" t="str">
        <f>IF(SUMPRODUCT(--(NOT(ISERR(SEARCH({"T","Br"},'CDR Project Planner'!$C20))))),'CDR Project Planner'!C20,"")</f>
        <v>P &amp; Br</v>
      </c>
      <c r="D20" s="82">
        <f>IF(SUMPRODUCT(--(NOT(ISERR(SEARCH({"T","Br"},'CDR Project Planner'!$C20))))),'CDR Project Planner'!D20,"")</f>
        <v>25</v>
      </c>
      <c r="E20" s="82">
        <f>IF(SUMPRODUCT(--(NOT(ISERR(SEARCH({"T","Br"},'CDR Project Planner'!$C20))))),'CDR Project Planner'!E20,"")</f>
        <v>20</v>
      </c>
      <c r="F20" s="82">
        <f>IF(SUMPRODUCT(--(NOT(ISERR(SEARCH({"T","Br"},'CDR Project Planner'!$C20))))),'CDR Project Planner'!F20,"")</f>
        <v>0</v>
      </c>
      <c r="G20" s="82">
        <f>IF(SUMPRODUCT(--(NOT(ISERR(SEARCH({"T","Br"},'CDR Project Planner'!$C20))))),'CDR Project Planner'!G20,"")</f>
        <v>0</v>
      </c>
      <c r="H20" s="97">
        <f>IF(SUMPRODUCT(--(NOT(ISERR(SEARCH({"T","Br"},'CDR Project Planner'!$C20))))),'CDR Project Planner'!H20,"")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s="2" customFormat="1" ht="14.4" x14ac:dyDescent="0.3">
      <c r="A21" s="1"/>
      <c r="B21" s="86" t="str">
        <f>IF(SUMPRODUCT(--(NOT(ISERR(SEARCH({"T","Br"},'CDR Project Planner'!$C21))))),'CDR Project Planner'!B21,"")</f>
        <v/>
      </c>
      <c r="C21" s="82" t="str">
        <f>IF(SUMPRODUCT(--(NOT(ISERR(SEARCH({"T","Br"},'CDR Project Planner'!$C21))))),'CDR Project Planner'!C21,"")</f>
        <v/>
      </c>
      <c r="D21" s="82" t="str">
        <f>IF(SUMPRODUCT(--(NOT(ISERR(SEARCH({"T","Br"},'CDR Project Planner'!$C21))))),'CDR Project Planner'!D21,"")</f>
        <v/>
      </c>
      <c r="E21" s="82" t="str">
        <f>IF(SUMPRODUCT(--(NOT(ISERR(SEARCH({"T","Br"},'CDR Project Planner'!$C21))))),'CDR Project Planner'!E21,"")</f>
        <v/>
      </c>
      <c r="F21" s="82" t="str">
        <f>IF(SUMPRODUCT(--(NOT(ISERR(SEARCH({"T","Br"},'CDR Project Planner'!$C21))))),'CDR Project Planner'!F21,"")</f>
        <v/>
      </c>
      <c r="G21" s="82" t="str">
        <f>IF(SUMPRODUCT(--(NOT(ISERR(SEARCH({"T","Br"},'CDR Project Planner'!$C21))))),'CDR Project Planner'!G21,"")</f>
        <v/>
      </c>
      <c r="H21" s="97" t="str">
        <f>IF(SUMPRODUCT(--(NOT(ISERR(SEARCH({"T","Br"},'CDR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s="2" customFormat="1" ht="14.4" x14ac:dyDescent="0.3">
      <c r="A22" s="1"/>
      <c r="B22" s="86" t="str">
        <f>IF(SUMPRODUCT(--(NOT(ISERR(SEARCH({"T","Br"},'CDR Project Planner'!$C22))))),'CDR Project Planner'!B22,"")</f>
        <v/>
      </c>
      <c r="C22" s="82" t="str">
        <f>IF(SUMPRODUCT(--(NOT(ISERR(SEARCH({"T","Br"},'CDR Project Planner'!$C22))))),'CDR Project Planner'!C22,"")</f>
        <v/>
      </c>
      <c r="D22" s="82" t="str">
        <f>IF(SUMPRODUCT(--(NOT(ISERR(SEARCH({"T","Br"},'CDR Project Planner'!$C22))))),'CDR Project Planner'!D22,"")</f>
        <v/>
      </c>
      <c r="E22" s="82" t="str">
        <f>IF(SUMPRODUCT(--(NOT(ISERR(SEARCH({"T","Br"},'CDR Project Planner'!$C22))))),'CDR Project Planner'!E22,"")</f>
        <v/>
      </c>
      <c r="F22" s="82" t="str">
        <f>IF(SUMPRODUCT(--(NOT(ISERR(SEARCH({"T","Br"},'CDR Project Planner'!$C22))))),'CDR Project Planner'!F22,"")</f>
        <v/>
      </c>
      <c r="G22" s="82" t="str">
        <f>IF(SUMPRODUCT(--(NOT(ISERR(SEARCH({"T","Br"},'CDR Project Planner'!$C22))))),'CDR Project Planner'!G22,"")</f>
        <v/>
      </c>
      <c r="H22" s="97" t="str">
        <f>IF(SUMPRODUCT(--(NOT(ISERR(SEARCH({"T","Br"},'CDR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2" customFormat="1" ht="14.4" x14ac:dyDescent="0.3">
      <c r="A23" s="1"/>
      <c r="B23" s="86" t="str">
        <f>IF(SUMPRODUCT(--(NOT(ISERR(SEARCH({"T","Br"},'CDR Project Planner'!$C23))))),'CDR Project Planner'!B23,"")</f>
        <v/>
      </c>
      <c r="C23" s="82" t="str">
        <f>IF(SUMPRODUCT(--(NOT(ISERR(SEARCH({"T","Br"},'CDR Project Planner'!$C23))))),'CDR Project Planner'!C23,"")</f>
        <v/>
      </c>
      <c r="D23" s="82" t="str">
        <f>IF(SUMPRODUCT(--(NOT(ISERR(SEARCH({"T","Br"},'CDR Project Planner'!$C23))))),'CDR Project Planner'!D23,"")</f>
        <v/>
      </c>
      <c r="E23" s="82" t="str">
        <f>IF(SUMPRODUCT(--(NOT(ISERR(SEARCH({"T","Br"},'CDR Project Planner'!$C23))))),'CDR Project Planner'!E23,"")</f>
        <v/>
      </c>
      <c r="F23" s="82" t="str">
        <f>IF(SUMPRODUCT(--(NOT(ISERR(SEARCH({"T","Br"},'CDR Project Planner'!$C23))))),'CDR Project Planner'!F23,"")</f>
        <v/>
      </c>
      <c r="G23" s="82" t="str">
        <f>IF(SUMPRODUCT(--(NOT(ISERR(SEARCH({"T","Br"},'CDR Project Planner'!$C23))))),'CDR Project Planner'!G23,"")</f>
        <v/>
      </c>
      <c r="H23" s="97" t="str">
        <f>IF(SUMPRODUCT(--(NOT(ISERR(SEARCH({"T","Br"},'CDR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s="2" customFormat="1" ht="14.4" x14ac:dyDescent="0.3">
      <c r="A24" s="1"/>
      <c r="B24" s="86" t="str">
        <f>IF(SUMPRODUCT(--(NOT(ISERR(SEARCH({"T","Br"},'CDR Project Planner'!$C24))))),'CDR Project Planner'!B24,"")</f>
        <v/>
      </c>
      <c r="C24" s="82" t="str">
        <f>IF(SUMPRODUCT(--(NOT(ISERR(SEARCH({"T","Br"},'CDR Project Planner'!$C24))))),'CDR Project Planner'!C24,"")</f>
        <v/>
      </c>
      <c r="D24" s="82" t="str">
        <f>IF(SUMPRODUCT(--(NOT(ISERR(SEARCH({"T","Br"},'CDR Project Planner'!$C24))))),'CDR Project Planner'!D24,"")</f>
        <v/>
      </c>
      <c r="E24" s="82" t="str">
        <f>IF(SUMPRODUCT(--(NOT(ISERR(SEARCH({"T","Br"},'CDR Project Planner'!$C24))))),'CDR Project Planner'!E24,"")</f>
        <v/>
      </c>
      <c r="F24" s="82" t="str">
        <f>IF(SUMPRODUCT(--(NOT(ISERR(SEARCH({"T","Br"},'CDR Project Planner'!$C24))))),'CDR Project Planner'!F24,"")</f>
        <v/>
      </c>
      <c r="G24" s="82" t="str">
        <f>IF(SUMPRODUCT(--(NOT(ISERR(SEARCH({"T","Br"},'CDR Project Planner'!$C24))))),'CDR Project Planner'!G24,"")</f>
        <v/>
      </c>
      <c r="H24" s="97" t="str">
        <f>IF(SUMPRODUCT(--(NOT(ISERR(SEARCH({"T","Br"},'CDR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s="2" customFormat="1" ht="14.4" x14ac:dyDescent="0.3">
      <c r="A25" s="1"/>
      <c r="B25" s="86" t="str">
        <f>IF(SUMPRODUCT(--(NOT(ISERR(SEARCH({"T","Br"},'CDR Project Planner'!$C25))))),'CDR Project Planner'!B25,"")</f>
        <v/>
      </c>
      <c r="C25" s="82" t="str">
        <f>IF(SUMPRODUCT(--(NOT(ISERR(SEARCH({"T","Br"},'CDR Project Planner'!$C25))))),'CDR Project Planner'!C25,"")</f>
        <v/>
      </c>
      <c r="D25" s="82" t="str">
        <f>IF(SUMPRODUCT(--(NOT(ISERR(SEARCH({"T","Br"},'CDR Project Planner'!$C25))))),'CDR Project Planner'!D25,"")</f>
        <v/>
      </c>
      <c r="E25" s="82" t="str">
        <f>IF(SUMPRODUCT(--(NOT(ISERR(SEARCH({"T","Br"},'CDR Project Planner'!$C25))))),'CDR Project Planner'!E25,"")</f>
        <v/>
      </c>
      <c r="F25" s="82" t="str">
        <f>IF(SUMPRODUCT(--(NOT(ISERR(SEARCH({"T","Br"},'CDR Project Planner'!$C25))))),'CDR Project Planner'!F25,"")</f>
        <v/>
      </c>
      <c r="G25" s="82" t="str">
        <f>IF(SUMPRODUCT(--(NOT(ISERR(SEARCH({"T","Br"},'CDR Project Planner'!$C25))))),'CDR Project Planner'!G25,"")</f>
        <v/>
      </c>
      <c r="H25" s="97" t="str">
        <f>IF(SUMPRODUCT(--(NOT(ISERR(SEARCH({"T","Br"},'CDR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s="2" customFormat="1" ht="14.4" x14ac:dyDescent="0.3">
      <c r="A26" s="1"/>
      <c r="B26" s="86" t="str">
        <f>IF(SUMPRODUCT(--(NOT(ISERR(SEARCH({"T","Br"},'CDR Project Planner'!$C26))))),'CDR Project Planner'!B26,"")</f>
        <v/>
      </c>
      <c r="C26" s="82" t="str">
        <f>IF(SUMPRODUCT(--(NOT(ISERR(SEARCH({"T","Br"},'CDR Project Planner'!$C26))))),'CDR Project Planner'!C26,"")</f>
        <v/>
      </c>
      <c r="D26" s="82" t="str">
        <f>IF(SUMPRODUCT(--(NOT(ISERR(SEARCH({"T","Br"},'CDR Project Planner'!$C26))))),'CDR Project Planner'!D26,"")</f>
        <v/>
      </c>
      <c r="E26" s="82" t="str">
        <f>IF(SUMPRODUCT(--(NOT(ISERR(SEARCH({"T","Br"},'CDR Project Planner'!$C26))))),'CDR Project Planner'!E26,"")</f>
        <v/>
      </c>
      <c r="F26" s="82" t="str">
        <f>IF(SUMPRODUCT(--(NOT(ISERR(SEARCH({"T","Br"},'CDR Project Planner'!$C26))))),'CDR Project Planner'!F26,"")</f>
        <v/>
      </c>
      <c r="G26" s="82" t="str">
        <f>IF(SUMPRODUCT(--(NOT(ISERR(SEARCH({"T","Br"},'CDR Project Planner'!$C26))))),'CDR Project Planner'!G26,"")</f>
        <v/>
      </c>
      <c r="H26" s="97" t="str">
        <f>IF(SUMPRODUCT(--(NOT(ISERR(SEARCH({"T","Br"},'CDR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2" customFormat="1" ht="17.399999999999999" x14ac:dyDescent="0.35">
      <c r="A27" s="1"/>
      <c r="B27" s="89" t="str">
        <f>IF(SUMPRODUCT(--(NOT(ISERR(SEARCH({"T","Br"},'CDR Project Planner'!$C27))))),'CDR Project Planner'!B27,"")</f>
        <v>C Development</v>
      </c>
      <c r="C27" s="82" t="str">
        <f>IF(SUMPRODUCT(--(NOT(ISERR(SEARCH({"T","Br"},'CDR Project Planner'!$C27))))),'CDR Project Planner'!C27,"")</f>
        <v>P &amp; Br &amp; Z</v>
      </c>
      <c r="D27" s="82"/>
      <c r="E27" s="82"/>
      <c r="F27" s="82"/>
      <c r="G27" s="82"/>
      <c r="H27" s="96">
        <f>IF(SUMPRODUCT(--(NOT(ISERR(SEARCH({"T","Br"},'CDR Project Planner'!$C27))))),'CDR Project Planner'!H27,"")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s="2" customFormat="1" ht="14.4" x14ac:dyDescent="0.3">
      <c r="A28" s="1"/>
      <c r="B28" s="86" t="str">
        <f>IF(SUMPRODUCT(--(NOT(ISERR(SEARCH({"T","Br"},'CDR Project Planner'!$C28))))),'CDR Project Planner'!B28,"")</f>
        <v>Unit Test for writing to memory</v>
      </c>
      <c r="C28" s="82" t="str">
        <f>IF(SUMPRODUCT(--(NOT(ISERR(SEARCH({"T","Br"},'CDR Project Planner'!$C28))))),'CDR Project Planner'!C28,"")</f>
        <v>P &amp; Br &amp; Z</v>
      </c>
      <c r="D28" s="82">
        <f>IF(SUMPRODUCT(--(NOT(ISERR(SEARCH({"T","Br"},'CDR Project Planner'!$C28))))),'CDR Project Planner'!D28,"")</f>
        <v>29</v>
      </c>
      <c r="E28" s="82">
        <f>IF(SUMPRODUCT(--(NOT(ISERR(SEARCH({"T","Br"},'CDR Project Planner'!$C28))))),'CDR Project Planner'!E28,"")</f>
        <v>3</v>
      </c>
      <c r="F28" s="82">
        <f>IF(SUMPRODUCT(--(NOT(ISERR(SEARCH({"T","Br"},'CDR Project Planner'!$C28))))),'CDR Project Planner'!F28,"")</f>
        <v>0</v>
      </c>
      <c r="G28" s="82">
        <f>IF(SUMPRODUCT(--(NOT(ISERR(SEARCH({"T","Br"},'CDR Project Planner'!$C28))))),'CDR Project Planner'!G28,"")</f>
        <v>0</v>
      </c>
      <c r="H28" s="96">
        <f>IF(SUMPRODUCT(--(NOT(ISERR(SEARCH({"T","Br"},'CDR Project Planner'!$C28))))),'CDR Project Planner'!H28,"")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s="2" customFormat="1" ht="14.4" outlineLevel="1" x14ac:dyDescent="0.3">
      <c r="A29" s="1"/>
      <c r="B29" s="86" t="str">
        <f>IF(SUMPRODUCT(--(NOT(ISERR(SEARCH({"T","Br"},'CDR Project Planner'!$C29))))),'CDR Project Planner'!B29,"")</f>
        <v>Write code to read sonic sensors</v>
      </c>
      <c r="C29" s="82" t="str">
        <f>IF(SUMPRODUCT(--(NOT(ISERR(SEARCH({"T","Br"},'CDR Project Planner'!$C29))))),'CDR Project Planner'!C29,"")</f>
        <v>P &amp; Br</v>
      </c>
      <c r="D29" s="82">
        <f>IF(SUMPRODUCT(--(NOT(ISERR(SEARCH({"T","Br"},'CDR Project Planner'!$C29))))),'CDR Project Planner'!D29,"")</f>
        <v>29</v>
      </c>
      <c r="E29" s="82">
        <f>IF(SUMPRODUCT(--(NOT(ISERR(SEARCH({"T","Br"},'CDR Project Planner'!$C29))))),'CDR Project Planner'!E29,"")</f>
        <v>7</v>
      </c>
      <c r="F29" s="82">
        <f>IF(SUMPRODUCT(--(NOT(ISERR(SEARCH({"T","Br"},'CDR Project Planner'!$C29))))),'CDR Project Planner'!F29,"")</f>
        <v>0</v>
      </c>
      <c r="G29" s="82">
        <f>IF(SUMPRODUCT(--(NOT(ISERR(SEARCH({"T","Br"},'CDR Project Planner'!$C29))))),'CDR Project Planner'!G29,"")</f>
        <v>0</v>
      </c>
      <c r="H29" s="96">
        <f>IF(SUMPRODUCT(--(NOT(ISERR(SEARCH({"T","Br"},'CDR Project Planner'!$C29))))),'CDR Project Planner'!H29,"")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s="2" customFormat="1" ht="17.399999999999999" outlineLevel="1" x14ac:dyDescent="0.35">
      <c r="A30" s="1"/>
      <c r="B30" s="89" t="str">
        <f>IF(SUMPRODUCT(--(NOT(ISERR(SEARCH({"T","Br"},'CDR Project Planner'!$C30))))),'CDR Project Planner'!B30,"")</f>
        <v>Project Management</v>
      </c>
      <c r="C30" s="82" t="str">
        <f>IF(SUMPRODUCT(--(NOT(ISERR(SEARCH({"T","Br"},'CDR Project Planner'!$C30))))),'CDR Project Planner'!C30,"")</f>
        <v>An &amp; T &amp; ?</v>
      </c>
      <c r="D30" s="82"/>
      <c r="E30" s="82"/>
      <c r="F30" s="82"/>
      <c r="G30" s="82"/>
      <c r="H30" s="96">
        <f>IF(SUMPRODUCT(--(NOT(ISERR(SEARCH({"T","Br"},'CDR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s="2" customFormat="1" ht="14.4" outlineLevel="1" x14ac:dyDescent="0.3">
      <c r="A31" s="1"/>
      <c r="B31" s="36" t="str">
        <f>IF(SUMPRODUCT(--(NOT(ISERR(SEARCH({"T","Br"},'CDR Project Planner'!$C31))))),'CDR Project Planner'!B31,"")</f>
        <v/>
      </c>
      <c r="C31" s="82" t="str">
        <f>IF(SUMPRODUCT(--(NOT(ISERR(SEARCH({"T","Br"},'CDR Project Planner'!$C31))))),'CDR Project Planner'!C31,"")</f>
        <v/>
      </c>
      <c r="D31" s="82" t="str">
        <f>IF(SUMPRODUCT(--(NOT(ISERR(SEARCH({"T","Br"},'CDR Project Planner'!$C31))))),'CDR Project Planner'!D31,"")</f>
        <v/>
      </c>
      <c r="E31" s="82" t="str">
        <f>IF(SUMPRODUCT(--(NOT(ISERR(SEARCH({"T","Br"},'CDR Project Planner'!$C31))))),'CDR Project Planner'!E31,"")</f>
        <v/>
      </c>
      <c r="F31" s="82" t="str">
        <f>IF(SUMPRODUCT(--(NOT(ISERR(SEARCH({"T","Br"},'CDR Project Planner'!$C31))))),'CDR Project Planner'!F31,"")</f>
        <v/>
      </c>
      <c r="G31" s="82" t="str">
        <f>IF(SUMPRODUCT(--(NOT(ISERR(SEARCH({"T","Br"},'CDR Project Planner'!$C31))))),'CDR Project Planner'!G31,"")</f>
        <v/>
      </c>
      <c r="H31" s="96" t="str">
        <f>IF(SUMPRODUCT(--(NOT(ISERR(SEARCH({"T","Br"},'CDR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s="2" customFormat="1" ht="14.4" outlineLevel="1" x14ac:dyDescent="0.3">
      <c r="A32" s="1"/>
      <c r="B32" s="36" t="str">
        <f>IF(SUMPRODUCT(--(NOT(ISERR(SEARCH({"T","Br"},'CDR Project Planner'!$C32))))),'CDR Project Planner'!B32,"")</f>
        <v/>
      </c>
      <c r="C32" s="82" t="str">
        <f>IF(SUMPRODUCT(--(NOT(ISERR(SEARCH({"T","Br"},'CDR Project Planner'!$C32))))),'CDR Project Planner'!C32,"")</f>
        <v/>
      </c>
      <c r="D32" s="82" t="str">
        <f>IF(SUMPRODUCT(--(NOT(ISERR(SEARCH({"T","Br"},'CDR Project Planner'!$C32))))),'CDR Project Planner'!D32,"")</f>
        <v/>
      </c>
      <c r="E32" s="82" t="str">
        <f>IF(SUMPRODUCT(--(NOT(ISERR(SEARCH({"T","Br"},'CDR Project Planner'!$C32))))),'CDR Project Planner'!E32,"")</f>
        <v/>
      </c>
      <c r="F32" s="82" t="str">
        <f>IF(SUMPRODUCT(--(NOT(ISERR(SEARCH({"T","Br"},'CDR Project Planner'!$C32))))),'CDR Project Planner'!F32,"")</f>
        <v/>
      </c>
      <c r="G32" s="82" t="str">
        <f>IF(SUMPRODUCT(--(NOT(ISERR(SEARCH({"T","Br"},'CDR Project Planner'!$C32))))),'CDR Project Planner'!G32,"")</f>
        <v/>
      </c>
      <c r="H32" s="96" t="str">
        <f>IF(SUMPRODUCT(--(NOT(ISERR(SEARCH({"T","Br"},'CDR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s="2" customFormat="1" ht="14.4" outlineLevel="1" x14ac:dyDescent="0.3">
      <c r="A33" s="1"/>
      <c r="B33" s="36" t="str">
        <f>IF(SUMPRODUCT(--(NOT(ISERR(SEARCH({"T","Br"},'CDR Project Planner'!$C33))))),'CDR Project Planner'!B33,"")</f>
        <v/>
      </c>
      <c r="C33" s="82" t="str">
        <f>IF(SUMPRODUCT(--(NOT(ISERR(SEARCH({"T","Br"},'CDR Project Planner'!$C33))))),'CDR Project Planner'!C33,"")</f>
        <v/>
      </c>
      <c r="D33" s="82" t="str">
        <f>IF(SUMPRODUCT(--(NOT(ISERR(SEARCH({"T","Br"},'CDR Project Planner'!$C33))))),'CDR Project Planner'!D33,"")</f>
        <v/>
      </c>
      <c r="E33" s="82" t="str">
        <f>IF(SUMPRODUCT(--(NOT(ISERR(SEARCH({"T","Br"},'CDR Project Planner'!$C33))))),'CDR Project Planner'!E33,"")</f>
        <v/>
      </c>
      <c r="F33" s="82" t="str">
        <f>IF(SUMPRODUCT(--(NOT(ISERR(SEARCH({"T","Br"},'CDR Project Planner'!$C33))))),'CDR Project Planner'!F33,"")</f>
        <v/>
      </c>
      <c r="G33" s="82" t="str">
        <f>IF(SUMPRODUCT(--(NOT(ISERR(SEARCH({"T","Br"},'CDR Project Planner'!$C33))))),'CDR Project Planner'!G33,"")</f>
        <v/>
      </c>
      <c r="H33" s="96" t="str">
        <f>IF(SUMPRODUCT(--(NOT(ISERR(SEARCH({"T","Br"},'CDR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s="2" customFormat="1" ht="14.4" outlineLevel="1" x14ac:dyDescent="0.3">
      <c r="A34" s="1"/>
      <c r="B34" s="36" t="str">
        <f>IF(SUMPRODUCT(--(NOT(ISERR(SEARCH({"T","Br"},'CDR Project Planner'!$C34))))),'CDR Project Planner'!B34,"")</f>
        <v/>
      </c>
      <c r="C34" s="82" t="str">
        <f>IF(SUMPRODUCT(--(NOT(ISERR(SEARCH({"T","Br"},'CDR Project Planner'!$C34))))),'CDR Project Planner'!C34,"")</f>
        <v/>
      </c>
      <c r="D34" s="82" t="str">
        <f>IF(SUMPRODUCT(--(NOT(ISERR(SEARCH({"T","Br"},'CDR Project Planner'!$C34))))),'CDR Project Planner'!D34,"")</f>
        <v/>
      </c>
      <c r="E34" s="82" t="str">
        <f>IF(SUMPRODUCT(--(NOT(ISERR(SEARCH({"T","Br"},'CDR Project Planner'!$C34))))),'CDR Project Planner'!E34,"")</f>
        <v/>
      </c>
      <c r="F34" s="82" t="str">
        <f>IF(SUMPRODUCT(--(NOT(ISERR(SEARCH({"T","Br"},'CDR Project Planner'!$C34))))),'CDR Project Planner'!F34,"")</f>
        <v/>
      </c>
      <c r="G34" s="82" t="str">
        <f>IF(SUMPRODUCT(--(NOT(ISERR(SEARCH({"T","Br"},'CDR Project Planner'!$C34))))),'CDR Project Planner'!G34,"")</f>
        <v/>
      </c>
      <c r="H34" s="96" t="str">
        <f>IF(SUMPRODUCT(--(NOT(ISERR(SEARCH({"T","Br"},'CDR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s="2" customFormat="1" ht="14.4" outlineLevel="1" x14ac:dyDescent="0.3">
      <c r="A35" s="1"/>
      <c r="B35" s="86" t="str">
        <f>IF(SUMPRODUCT(--(NOT(ISERR(SEARCH({"T","Br"},'CDR Project Planner'!$C35))))),'CDR Project Planner'!B35,"")</f>
        <v>CDR PowerPoint</v>
      </c>
      <c r="C35" s="82" t="str">
        <f>IF(SUMPRODUCT(--(NOT(ISERR(SEARCH({"T","Br"},'CDR Project Planner'!$C35))))),'CDR Project Planner'!C35,"")</f>
        <v>T</v>
      </c>
      <c r="D35" s="82">
        <f>IF(SUMPRODUCT(--(NOT(ISERR(SEARCH({"T","Br"},'CDR Project Planner'!$C35))))),'CDR Project Planner'!D35,"")</f>
        <v>45</v>
      </c>
      <c r="E35" s="82">
        <f>IF(SUMPRODUCT(--(NOT(ISERR(SEARCH({"T","Br"},'CDR Project Planner'!$C35))))),'CDR Project Planner'!E35,"")</f>
        <v>10</v>
      </c>
      <c r="F35" s="82">
        <f>IF(SUMPRODUCT(--(NOT(ISERR(SEARCH({"T","Br"},'CDR Project Planner'!$C35))))),'CDR Project Planner'!F35,"")</f>
        <v>0</v>
      </c>
      <c r="G35" s="82">
        <f>IF(SUMPRODUCT(--(NOT(ISERR(SEARCH({"T","Br"},'CDR Project Planner'!$C35))))),'CDR Project Planner'!G35,"")</f>
        <v>0</v>
      </c>
      <c r="H35" s="96">
        <f>IF(SUMPRODUCT(--(NOT(ISERR(SEARCH({"T","Br"},'CDR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s="2" customFormat="1" ht="17.399999999999999" x14ac:dyDescent="0.35">
      <c r="A36" s="40"/>
      <c r="B36" s="93" t="str">
        <f>IF(SUMPRODUCT(--(NOT(ISERR(SEARCH({"T","Br"},'CDR Project Planner'!$C36))))),'CDR Project Planner'!B36,"")</f>
        <v>CDR</v>
      </c>
      <c r="C36" s="92" t="str">
        <f>IF(SUMPRODUCT(--(NOT(ISERR(SEARCH({"T","Br"},'CDR Project Planner'!$C36))))),'CDR Project Planner'!C36,"")</f>
        <v>T</v>
      </c>
      <c r="D36" s="92">
        <f>IF(SUMPRODUCT(--(NOT(ISERR(SEARCH({"T","Br"},'CDR Project Planner'!$C36))))),'CDR Project Planner'!D36,"")</f>
        <v>55</v>
      </c>
      <c r="E36" s="92">
        <f>IF(SUMPRODUCT(--(NOT(ISERR(SEARCH({"T","Br"},'CDR Project Planner'!$C36))))),'CDR Project Planner'!E36,"")</f>
        <v>1</v>
      </c>
      <c r="F36" s="92">
        <f>IF(SUMPRODUCT(--(NOT(ISERR(SEARCH({"T","Br"},'CDR Project Planner'!$C36))))),'CDR Project Planner'!F36,"")</f>
        <v>55</v>
      </c>
      <c r="G36" s="92">
        <f>IF(SUMPRODUCT(--(NOT(ISERR(SEARCH({"T","Br"},'CDR Project Planner'!$C36))))),'CDR Project Planner'!G36,"")</f>
        <v>1</v>
      </c>
      <c r="H36" s="96">
        <f>IF(SUMPRODUCT(--(NOT(ISERR(SEARCH({"T","Br"},'CDR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s="2" customFormat="1" ht="14.4" x14ac:dyDescent="0.3">
      <c r="A37" s="1"/>
      <c r="B37" s="36" t="str">
        <f>IF(SUMPRODUCT(--(NOT(ISERR(SEARCH({"T","Br"},'CDR Project Planner'!$C37))))),'CDR Project Planner'!B37,"")</f>
        <v/>
      </c>
      <c r="C37" s="82" t="str">
        <f>IF(SUMPRODUCT(--(NOT(ISERR(SEARCH({"T","Br"},'CDR Project Planner'!$C37))))),'CDR Project Planner'!C37,"")</f>
        <v/>
      </c>
      <c r="D37" s="82" t="str">
        <f>IF(SUMPRODUCT(--(NOT(ISERR(SEARCH({"T","Br"},'CDR Project Planner'!$C37))))),'CDR Project Planner'!D37,"")</f>
        <v/>
      </c>
      <c r="E37" s="82" t="str">
        <f>IF(SUMPRODUCT(--(NOT(ISERR(SEARCH({"T","Br"},'CDR Project Planner'!$C37))))),'CDR Project Planner'!E37,"")</f>
        <v/>
      </c>
      <c r="F37" s="82" t="str">
        <f>IF(SUMPRODUCT(--(NOT(ISERR(SEARCH({"T","Br"},'CDR Project Planner'!$C37))))),'CDR Project Planner'!F37,"")</f>
        <v/>
      </c>
      <c r="G37" s="82" t="str">
        <f>IF(SUMPRODUCT(--(NOT(ISERR(SEARCH({"T","Br"},'CDR Project Planner'!$C37))))),'CDR Project Planner'!G37,"")</f>
        <v/>
      </c>
      <c r="H37" s="96" t="str">
        <f>IF(SUMPRODUCT(--(NOT(ISERR(SEARCH({"T","Br"},'CDR Project Planner'!$C37))))),'CDR Project Planner'!H37,"")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s="2" customFormat="1" ht="14.4" x14ac:dyDescent="0.3">
      <c r="A38" s="1"/>
      <c r="B38" s="36" t="str">
        <f>IF(SUMPRODUCT(--(NOT(ISERR(SEARCH({"T","Br"},'CDR Project Planner'!$C38))))),'CDR Project Planner'!B38,"")</f>
        <v/>
      </c>
      <c r="C38" s="82" t="str">
        <f>IF(SUMPRODUCT(--(NOT(ISERR(SEARCH({"T","Br"},'CDR Project Planner'!$C38))))),'CDR Project Planner'!C38,"")</f>
        <v/>
      </c>
      <c r="D38" s="82" t="str">
        <f>IF(SUMPRODUCT(--(NOT(ISERR(SEARCH({"T","Br"},'CDR Project Planner'!$C38))))),'CDR Project Planner'!D38,"")</f>
        <v/>
      </c>
      <c r="E38" s="82" t="str">
        <f>IF(SUMPRODUCT(--(NOT(ISERR(SEARCH({"T","Br"},'CDR Project Planner'!$C38))))),'CDR Project Planner'!E38,"")</f>
        <v/>
      </c>
      <c r="F38" s="82" t="str">
        <f>IF(SUMPRODUCT(--(NOT(ISERR(SEARCH({"T","Br"},'CDR Project Planner'!$C38))))),'CDR Project Planner'!F38,"")</f>
        <v/>
      </c>
      <c r="G38" s="82" t="str">
        <f>IF(SUMPRODUCT(--(NOT(ISERR(SEARCH({"T","Br"},'CDR Project Planner'!$C38))))),'CDR Project Planner'!G38,"")</f>
        <v/>
      </c>
      <c r="H38" s="96" t="str">
        <f>IF(SUMPRODUCT(--(NOT(ISERR(SEARCH({"T","Br"},'CDR Project Planner'!$C38))))),'CDR Project Planner'!H38,"")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s="2" customFormat="1" ht="14.4" x14ac:dyDescent="0.3">
      <c r="A39" s="1"/>
      <c r="B39" s="36" t="str">
        <f>IF(SUMPRODUCT(--(NOT(ISERR(SEARCH({"T","Br"},'CDR Project Planner'!$C39))))),'CDR Project Planner'!B39,"")</f>
        <v/>
      </c>
      <c r="C39" s="82" t="str">
        <f>IF(SUMPRODUCT(--(NOT(ISERR(SEARCH({"T","Br"},'CDR Project Planner'!$C39))))),'CDR Project Planner'!C39,"")</f>
        <v/>
      </c>
      <c r="D39" s="82" t="str">
        <f>IF(SUMPRODUCT(--(NOT(ISERR(SEARCH({"T","Br"},'CDR Project Planner'!$C39))))),'CDR Project Planner'!D39,"")</f>
        <v/>
      </c>
      <c r="E39" s="82" t="str">
        <f>IF(SUMPRODUCT(--(NOT(ISERR(SEARCH({"T","Br"},'CDR Project Planner'!$C39))))),'CDR Project Planner'!E39,"")</f>
        <v/>
      </c>
      <c r="F39" s="82" t="str">
        <f>IF(SUMPRODUCT(--(NOT(ISERR(SEARCH({"T","Br"},'CDR Project Planner'!$C39))))),'CDR Project Planner'!F39,"")</f>
        <v/>
      </c>
      <c r="G39" s="82" t="str">
        <f>IF(SUMPRODUCT(--(NOT(ISERR(SEARCH({"T","Br"},'CDR Project Planner'!$C39))))),'CDR Project Planner'!G39,"")</f>
        <v/>
      </c>
      <c r="H39" s="96" t="str">
        <f>IF(SUMPRODUCT(--(NOT(ISERR(SEARCH({"T","Br"},'CDR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s="2" customFormat="1" ht="14.4" x14ac:dyDescent="0.3">
      <c r="A40" s="1"/>
      <c r="B40" s="36" t="str">
        <f>IF(SUMPRODUCT(--(NOT(ISERR(SEARCH({"T","Br"},'CDR Project Planner'!$C40))))),'CDR Project Planner'!B40,"")</f>
        <v/>
      </c>
      <c r="C40" s="82" t="str">
        <f>IF(SUMPRODUCT(--(NOT(ISERR(SEARCH({"T","Br"},'CDR Project Planner'!$C40))))),'CDR Project Planner'!C40,"")</f>
        <v/>
      </c>
      <c r="D40" s="82" t="str">
        <f>IF(SUMPRODUCT(--(NOT(ISERR(SEARCH({"T","Br"},'CDR Project Planner'!$C40))))),'CDR Project Planner'!D40,"")</f>
        <v/>
      </c>
      <c r="E40" s="82" t="str">
        <f>IF(SUMPRODUCT(--(NOT(ISERR(SEARCH({"T","Br"},'CDR Project Planner'!$C40))))),'CDR Project Planner'!E40,"")</f>
        <v/>
      </c>
      <c r="F40" s="82" t="str">
        <f>IF(SUMPRODUCT(--(NOT(ISERR(SEARCH({"T","Br"},'CDR Project Planner'!$C40))))),'CDR Project Planner'!F40,"")</f>
        <v/>
      </c>
      <c r="G40" s="82" t="str">
        <f>IF(SUMPRODUCT(--(NOT(ISERR(SEARCH({"T","Br"},'CDR Project Planner'!$C40))))),'CDR Project Planner'!G40,"")</f>
        <v/>
      </c>
      <c r="H40" s="96" t="str">
        <f>IF(SUMPRODUCT(--(NOT(ISERR(SEARCH({"T","Br"},'CDR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30" customHeight="1" x14ac:dyDescent="0.3">
      <c r="B41" s="36" t="str">
        <f>IF(SUMPRODUCT(--(NOT(ISERR(SEARCH({"T","Br"},'CDR Project Planner'!$C41))))),'CDR Project Planner'!B41,"")</f>
        <v/>
      </c>
      <c r="C41" s="82" t="str">
        <f>IF(SUMPRODUCT(--(NOT(ISERR(SEARCH({"T","Br"},'CDR Project Planner'!$C41))))),'CDR Project Planner'!C41,"")</f>
        <v/>
      </c>
      <c r="D41" s="82" t="str">
        <f>IF(SUMPRODUCT(--(NOT(ISERR(SEARCH({"T","Br"},'CDR Project Planner'!$C41))))),'CDR Project Planner'!D41,"")</f>
        <v/>
      </c>
      <c r="E41" s="82" t="str">
        <f>IF(SUMPRODUCT(--(NOT(ISERR(SEARCH({"T","Br"},'CDR Project Planner'!$C41))))),'CDR Project Planner'!E41,"")</f>
        <v/>
      </c>
      <c r="F41" s="82" t="str">
        <f>IF(SUMPRODUCT(--(NOT(ISERR(SEARCH({"T","Br"},'CDR Project Planner'!$C41))))),'CDR Project Planner'!F41,"")</f>
        <v/>
      </c>
      <c r="G41" s="82" t="str">
        <f>IF(SUMPRODUCT(--(NOT(ISERR(SEARCH({"T","Br"},'CDR Project Planner'!$C41))))),'CDR Project Planner'!G41,"")</f>
        <v/>
      </c>
      <c r="H41" s="96" t="str">
        <f>IF(SUMPRODUCT(--(NOT(ISERR(SEARCH({"T","Br"},'CDR Project Planner'!$C41))))),'CDR Project Planner'!H41,"")</f>
        <v/>
      </c>
    </row>
    <row r="42" spans="1:68" ht="30" customHeight="1" x14ac:dyDescent="0.3">
      <c r="B42" s="36" t="str">
        <f>IF(SUMPRODUCT(--(NOT(ISERR(SEARCH({"T","Br"},'CDR Project Planner'!$C42))))),'CDR Project Planner'!B42,"")</f>
        <v/>
      </c>
      <c r="C42" s="82" t="str">
        <f>IF(SUMPRODUCT(--(NOT(ISERR(SEARCH({"T","Br"},'CDR Project Planner'!$C42))))),'CDR Project Planner'!C42,"")</f>
        <v/>
      </c>
      <c r="D42" s="82" t="str">
        <f>IF(SUMPRODUCT(--(NOT(ISERR(SEARCH({"T","Br"},'CDR Project Planner'!$C42))))),'CDR Project Planner'!D42,"")</f>
        <v/>
      </c>
      <c r="E42" s="82" t="str">
        <f>IF(SUMPRODUCT(--(NOT(ISERR(SEARCH({"T","Br"},'CDR Project Planner'!$C42))))),'CDR Project Planner'!E42,"")</f>
        <v/>
      </c>
      <c r="F42" s="82" t="str">
        <f>IF(SUMPRODUCT(--(NOT(ISERR(SEARCH({"T","Br"},'CDR Project Planner'!$C42))))),'CDR Project Planner'!F42,"")</f>
        <v/>
      </c>
      <c r="G42" s="82" t="str">
        <f>IF(SUMPRODUCT(--(NOT(ISERR(SEARCH({"T","Br"},'CDR Project Planner'!$C42))))),'CDR Project Planner'!G42,"")</f>
        <v/>
      </c>
      <c r="H42" s="96" t="str">
        <f>IF(SUMPRODUCT(--(NOT(ISERR(SEARCH({"T","Br"},'CDR Project Planner'!$C42))))),'CDR Project Planner'!H42,"")</f>
        <v/>
      </c>
    </row>
    <row r="43" spans="1:68" ht="30" customHeight="1" x14ac:dyDescent="0.3">
      <c r="B43" s="36" t="str">
        <f>IF(SUMPRODUCT(--(NOT(ISERR(SEARCH({"T","Br"},'CDR Project Planner'!$C43))))),'CDR Project Planner'!B43,"")</f>
        <v/>
      </c>
      <c r="C43" s="82" t="str">
        <f>IF(SUMPRODUCT(--(NOT(ISERR(SEARCH({"T","Br"},'CDR Project Planner'!$C43))))),'CDR Project Planner'!C43,"")</f>
        <v/>
      </c>
      <c r="D43" s="82" t="str">
        <f>IF(SUMPRODUCT(--(NOT(ISERR(SEARCH({"T","Br"},'CDR Project Planner'!$C43))))),'CDR Project Planner'!D43,"")</f>
        <v/>
      </c>
      <c r="E43" s="82" t="str">
        <f>IF(SUMPRODUCT(--(NOT(ISERR(SEARCH({"T","Br"},'CDR Project Planner'!$C43))))),'CDR Project Planner'!E43,"")</f>
        <v/>
      </c>
      <c r="F43" s="82" t="str">
        <f>IF(SUMPRODUCT(--(NOT(ISERR(SEARCH({"T","Br"},'CDR Project Planner'!$C43))))),'CDR Project Planner'!F43,"")</f>
        <v/>
      </c>
      <c r="G43" s="82" t="str">
        <f>IF(SUMPRODUCT(--(NOT(ISERR(SEARCH({"T","Br"},'CDR Project Planner'!$C43))))),'CDR Project Planner'!G43,"")</f>
        <v/>
      </c>
      <c r="H43" s="96" t="str">
        <f>IF(SUMPRODUCT(--(NOT(ISERR(SEARCH({"T","Br"},'CDR Project Planner'!$C43))))),'CDR Project Planner'!H43,"")</f>
        <v/>
      </c>
    </row>
    <row r="44" spans="1:68" s="2" customFormat="1" ht="30" customHeight="1" x14ac:dyDescent="0.3">
      <c r="A44" s="1"/>
      <c r="B44" s="36" t="str">
        <f>IF(SUMPRODUCT(--(NOT(ISERR(SEARCH({"T","Br"},'CDR Project Planner'!$C44))))),'CDR Project Planner'!B44,"")</f>
        <v/>
      </c>
      <c r="C44" s="82" t="str">
        <f>IF(SUMPRODUCT(--(NOT(ISERR(SEARCH({"T","Br"},'CDR Project Planner'!$C44))))),'CDR Project Planner'!C44,"")</f>
        <v/>
      </c>
      <c r="D44" s="82" t="str">
        <f>IF(SUMPRODUCT(--(NOT(ISERR(SEARCH({"T","Br"},'CDR Project Planner'!$C44))))),'CDR Project Planner'!D44,"")</f>
        <v/>
      </c>
      <c r="E44" s="82" t="str">
        <f>IF(SUMPRODUCT(--(NOT(ISERR(SEARCH({"T","Br"},'CDR Project Planner'!$C44))))),'CDR Project Planner'!E44,"")</f>
        <v/>
      </c>
      <c r="F44" s="82" t="str">
        <f>IF(SUMPRODUCT(--(NOT(ISERR(SEARCH({"T","Br"},'CDR Project Planner'!$C44))))),'CDR Project Planner'!F44,"")</f>
        <v/>
      </c>
      <c r="G44" s="82" t="str">
        <f>IF(SUMPRODUCT(--(NOT(ISERR(SEARCH({"T","Br"},'CDR Project Planner'!$C44))))),'CDR Project Planner'!G44,"")</f>
        <v/>
      </c>
      <c r="H44" s="96" t="str">
        <f>IF(SUMPRODUCT(--(NOT(ISERR(SEARCH({"T","Br"},'CDR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s="2" customFormat="1" ht="30" customHeight="1" x14ac:dyDescent="0.3">
      <c r="A45" s="1"/>
      <c r="B45" s="36" t="str">
        <f>IF(SUMPRODUCT(--(NOT(ISERR(SEARCH({"T","Br"},'CDR Project Planner'!$C45))))),'CDR Project Planner'!B45,"")</f>
        <v/>
      </c>
      <c r="C45" s="82" t="str">
        <f>IF(SUMPRODUCT(--(NOT(ISERR(SEARCH({"T","Br"},'CDR Project Planner'!$C45))))),'CDR Project Planner'!C45,"")</f>
        <v/>
      </c>
      <c r="D45" s="82" t="str">
        <f>IF(SUMPRODUCT(--(NOT(ISERR(SEARCH({"T","Br"},'CDR Project Planner'!$C45))))),'CDR Project Planner'!D45,"")</f>
        <v/>
      </c>
      <c r="E45" s="82" t="str">
        <f>IF(SUMPRODUCT(--(NOT(ISERR(SEARCH({"T","Br"},'CDR Project Planner'!$C45))))),'CDR Project Planner'!E45,"")</f>
        <v/>
      </c>
      <c r="F45" s="82" t="str">
        <f>IF(SUMPRODUCT(--(NOT(ISERR(SEARCH({"T","Br"},'CDR Project Planner'!$C45))))),'CDR Project Planner'!F45,"")</f>
        <v/>
      </c>
      <c r="G45" s="82" t="str">
        <f>IF(SUMPRODUCT(--(NOT(ISERR(SEARCH({"T","Br"},'CDR Project Planner'!$C45))))),'CDR Project Planner'!G45,"")</f>
        <v/>
      </c>
      <c r="H45" s="96" t="str">
        <f>IF(SUMPRODUCT(--(NOT(ISERR(SEARCH({"T","Br"},'CDR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s="2" customFormat="1" ht="30" customHeight="1" x14ac:dyDescent="0.3">
      <c r="A46" s="1"/>
      <c r="B46" s="36" t="str">
        <f>IF(SUMPRODUCT(--(NOT(ISERR(SEARCH({"T","Br"},'CDR Project Planner'!$C46))))),'CDR Project Planner'!B46,"")</f>
        <v/>
      </c>
      <c r="C46" s="82" t="str">
        <f>IF(SUMPRODUCT(--(NOT(ISERR(SEARCH({"T","Br"},'CDR Project Planner'!$C46))))),'CDR Project Planner'!C46,"")</f>
        <v/>
      </c>
      <c r="D46" s="82" t="str">
        <f>IF(SUMPRODUCT(--(NOT(ISERR(SEARCH({"T","Br"},'CDR Project Planner'!$C46))))),'CDR Project Planner'!D46,"")</f>
        <v/>
      </c>
      <c r="E46" s="82" t="str">
        <f>IF(SUMPRODUCT(--(NOT(ISERR(SEARCH({"T","Br"},'CDR Project Planner'!$C46))))),'CDR Project Planner'!E46,"")</f>
        <v/>
      </c>
      <c r="F46" s="82" t="str">
        <f>IF(SUMPRODUCT(--(NOT(ISERR(SEARCH({"T","Br"},'CDR Project Planner'!$C46))))),'CDR Project Planner'!F46,"")</f>
        <v/>
      </c>
      <c r="G46" s="82" t="str">
        <f>IF(SUMPRODUCT(--(NOT(ISERR(SEARCH({"T","Br"},'CDR Project Planner'!$C46))))),'CDR Project Planner'!G46,"")</f>
        <v/>
      </c>
      <c r="H46" s="96" t="str">
        <f>IF(SUMPRODUCT(--(NOT(ISERR(SEARCH({"T","Br"},'CDR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s="2" customFormat="1" ht="30" customHeight="1" x14ac:dyDescent="0.3">
      <c r="A47" s="1"/>
      <c r="B47" s="36" t="str">
        <f>IF(SUMPRODUCT(--(NOT(ISERR(SEARCH({"T","Br"},'CDR Project Planner'!$C47))))),'CDR Project Planner'!B47,"")</f>
        <v/>
      </c>
      <c r="C47" s="82" t="str">
        <f>IF(SUMPRODUCT(--(NOT(ISERR(SEARCH({"T","Br"},'CDR Project Planner'!$C47))))),'CDR Project Planner'!C47,"")</f>
        <v/>
      </c>
      <c r="D47" s="82" t="str">
        <f>IF(SUMPRODUCT(--(NOT(ISERR(SEARCH({"T","Br"},'CDR Project Planner'!$C47))))),'CDR Project Planner'!D47,"")</f>
        <v/>
      </c>
      <c r="E47" s="82" t="str">
        <f>IF(SUMPRODUCT(--(NOT(ISERR(SEARCH({"T","Br"},'CDR Project Planner'!$C47))))),'CDR Project Planner'!E47,"")</f>
        <v/>
      </c>
      <c r="F47" s="82" t="str">
        <f>IF(SUMPRODUCT(--(NOT(ISERR(SEARCH({"T","Br"},'CDR Project Planner'!$C47))))),'CDR Project Planner'!F47,"")</f>
        <v/>
      </c>
      <c r="G47" s="82" t="str">
        <f>IF(SUMPRODUCT(--(NOT(ISERR(SEARCH({"T","Br"},'CDR Project Planner'!$C47))))),'CDR Project Planner'!G47,"")</f>
        <v/>
      </c>
      <c r="H47" s="96" t="str">
        <f>IF(SUMPRODUCT(--(NOT(ISERR(SEARCH({"T","Br"},'CDR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s="2" customFormat="1" ht="14.4" x14ac:dyDescent="0.3">
      <c r="A48" s="1"/>
      <c r="B48" s="36" t="str">
        <f>IF(SUMPRODUCT(--(NOT(ISERR(SEARCH({"T","Br"},'CDR Project Planner'!$C48))))),'CDR Project Planner'!B48,"")</f>
        <v/>
      </c>
      <c r="C48" s="82" t="str">
        <f>IF(SUMPRODUCT(--(NOT(ISERR(SEARCH({"T","Br"},'CDR Project Planner'!$C48))))),'CDR Project Planner'!C48,"")</f>
        <v/>
      </c>
      <c r="D48" s="82" t="str">
        <f>IF(SUMPRODUCT(--(NOT(ISERR(SEARCH({"T","Br"},'CDR Project Planner'!$C48))))),'CDR Project Planner'!D48,"")</f>
        <v/>
      </c>
      <c r="E48" s="82" t="str">
        <f>IF(SUMPRODUCT(--(NOT(ISERR(SEARCH({"T","Br"},'CDR Project Planner'!$C48))))),'CDR Project Planner'!E48,"")</f>
        <v/>
      </c>
      <c r="F48" s="82" t="str">
        <f>IF(SUMPRODUCT(--(NOT(ISERR(SEARCH({"T","Br"},'CDR Project Planner'!$C48))))),'CDR Project Planner'!F48,"")</f>
        <v/>
      </c>
      <c r="G48" s="82" t="str">
        <f>IF(SUMPRODUCT(--(NOT(ISERR(SEARCH({"T","Br"},'CDR Project Planner'!$C48))))),'CDR Project Planner'!G48,"")</f>
        <v/>
      </c>
      <c r="H48" s="96" t="str">
        <f>IF(SUMPRODUCT(--(NOT(ISERR(SEARCH({"T","Br"},'CDR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s="2" customFormat="1" ht="30" customHeight="1" x14ac:dyDescent="0.3">
      <c r="A49" s="1"/>
      <c r="B49" s="36" t="str">
        <f>IF(SUMPRODUCT(--(NOT(ISERR(SEARCH({"T","Br"},'CDR Project Planner'!$C49))))),'CDR Project Planner'!B49,"")</f>
        <v/>
      </c>
      <c r="C49" s="82" t="str">
        <f>IF(SUMPRODUCT(--(NOT(ISERR(SEARCH({"T","Br"},'CDR Project Planner'!$C49))))),'CDR Project Planner'!C49,"")</f>
        <v/>
      </c>
      <c r="D49" s="82" t="str">
        <f>IF(SUMPRODUCT(--(NOT(ISERR(SEARCH({"T","Br"},'CDR Project Planner'!$C49))))),'CDR Project Planner'!D49,"")</f>
        <v/>
      </c>
      <c r="E49" s="82" t="str">
        <f>IF(SUMPRODUCT(--(NOT(ISERR(SEARCH({"T","Br"},'CDR Project Planner'!$C49))))),'CDR Project Planner'!E49,"")</f>
        <v/>
      </c>
      <c r="F49" s="82" t="str">
        <f>IF(SUMPRODUCT(--(NOT(ISERR(SEARCH({"T","Br"},'CDR Project Planner'!$C49))))),'CDR Project Planner'!F49,"")</f>
        <v/>
      </c>
      <c r="G49" s="82" t="str">
        <f>IF(SUMPRODUCT(--(NOT(ISERR(SEARCH({"T","Br"},'CDR Project Planner'!$C49))))),'CDR Project Planner'!G49,"")</f>
        <v/>
      </c>
      <c r="H49" s="96" t="str">
        <f>IF(SUMPRODUCT(--(NOT(ISERR(SEARCH({"T","Br"},'CDR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s="2" customFormat="1" ht="30" customHeight="1" x14ac:dyDescent="0.3">
      <c r="A50" s="1"/>
      <c r="B50" s="35" t="str">
        <f>IF(SUMPRODUCT(--(NOT(ISERR(SEARCH({"T","Ba"},'CDR Project Planner'!$C50))))),'CDR Project Planner'!B50,"")</f>
        <v/>
      </c>
      <c r="C50" s="35" t="str">
        <f>IF(SUMPRODUCT(--(NOT(ISERR(SEARCH({"T","Ba"},'CDR Project Planner'!$C50))))),'CDR Project Planner'!C50,"")</f>
        <v/>
      </c>
      <c r="D50" s="91" t="str">
        <f>IF(SUMPRODUCT(--(NOT(ISERR(SEARCH({"T","Ba"},'CDR Project Planner'!$C50))))),'CDR Project Planner'!D50,"")</f>
        <v/>
      </c>
      <c r="E50" s="91" t="str">
        <f>IF(SUMPRODUCT(--(NOT(ISERR(SEARCH({"T","Ba"},'CDR Project Planner'!$C50))))),'CDR Project Planner'!E50,"")</f>
        <v/>
      </c>
      <c r="F50" s="91" t="str">
        <f>IF(SUMPRODUCT(--(NOT(ISERR(SEARCH({"T","Ba"},'CDR Project Planner'!$C50))))),'CDR Project Planner'!F50,"")</f>
        <v/>
      </c>
      <c r="G50" s="91" t="str">
        <f>IF(SUMPRODUCT(--(NOT(ISERR(SEARCH({"T","Ba"},'CDR Project Planner'!$C50))))),'CDR Project Planner'!G50,"")</f>
        <v/>
      </c>
      <c r="H50" s="91" t="str">
        <f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s="2" customFormat="1" ht="30" customHeight="1" x14ac:dyDescent="0.3">
      <c r="A51" s="1"/>
      <c r="B51" s="35" t="str">
        <f>IF(SUMPRODUCT(--(NOT(ISERR(SEARCH({"T","Ba"},'CDR Project Planner'!$C51))))),'CDR Project Planner'!B51,"")</f>
        <v/>
      </c>
      <c r="C51" s="35" t="str">
        <f>IF(SUMPRODUCT(--(NOT(ISERR(SEARCH({"T","Ba"},'CDR Project Planner'!$C51))))),'CDR Project Planner'!C51,"")</f>
        <v/>
      </c>
      <c r="D51" s="91" t="str">
        <f>IF(SUMPRODUCT(--(NOT(ISERR(SEARCH({"T","Ba"},'CDR Project Planner'!$C51))))),'CDR Project Planner'!D51,"")</f>
        <v/>
      </c>
      <c r="E51" s="91" t="str">
        <f>IF(SUMPRODUCT(--(NOT(ISERR(SEARCH({"T","Ba"},'CDR Project Planner'!$C51))))),'CDR Project Planner'!E51,"")</f>
        <v/>
      </c>
      <c r="F51" s="91" t="str">
        <f>IF(SUMPRODUCT(--(NOT(ISERR(SEARCH({"T","Ba"},'CDR Project Planner'!$C51))))),'CDR Project Planner'!F51,"")</f>
        <v/>
      </c>
      <c r="G51" s="91" t="str">
        <f>IF(SUMPRODUCT(--(NOT(ISERR(SEARCH({"T","Ba"},'CDR Project Planner'!$C51))))),'CDR Project Planner'!G51,"")</f>
        <v/>
      </c>
      <c r="H51" s="91" t="str">
        <f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s="2" customFormat="1" ht="30" customHeight="1" x14ac:dyDescent="0.3">
      <c r="A52" s="1"/>
      <c r="B52" s="35" t="str">
        <f>IF(SUMPRODUCT(--(NOT(ISERR(SEARCH({"T","Ba"},'CDR Project Planner'!$C52))))),'CDR Project Planner'!B52,"")</f>
        <v/>
      </c>
      <c r="C52" s="35" t="str">
        <f>IF(SUMPRODUCT(--(NOT(ISERR(SEARCH({"T","Ba"},'CDR Project Planner'!$C52))))),'CDR Project Planner'!C52,"")</f>
        <v/>
      </c>
      <c r="D52" s="91" t="str">
        <f>IF(SUMPRODUCT(--(NOT(ISERR(SEARCH({"T","Ba"},'CDR Project Planner'!$C52))))),'CDR Project Planner'!D52,"")</f>
        <v/>
      </c>
      <c r="E52" s="91" t="str">
        <f>IF(SUMPRODUCT(--(NOT(ISERR(SEARCH({"T","Ba"},'CDR Project Planner'!$C52))))),'CDR Project Planner'!E52,"")</f>
        <v/>
      </c>
      <c r="F52" s="91" t="str">
        <f>IF(SUMPRODUCT(--(NOT(ISERR(SEARCH({"T","Ba"},'CDR Project Planner'!$C52))))),'CDR Project Planner'!F52,"")</f>
        <v/>
      </c>
      <c r="G52" s="91" t="str">
        <f>IF(SUMPRODUCT(--(NOT(ISERR(SEARCH({"T","Ba"},'CDR Project Planner'!$C52))))),'CDR Project Planner'!G52,"")</f>
        <v/>
      </c>
      <c r="H52" s="91" t="str">
        <f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s="2" customFormat="1" ht="30" customHeight="1" x14ac:dyDescent="0.35">
      <c r="A53" s="1"/>
      <c r="B53" s="5"/>
      <c r="C53" s="4"/>
      <c r="H53" s="7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s="2" customFormat="1" ht="30" customHeight="1" x14ac:dyDescent="0.35">
      <c r="A54" s="1"/>
      <c r="B54" s="5"/>
      <c r="C54" s="4"/>
      <c r="H54" s="7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s="2" customFormat="1" ht="30" customHeight="1" x14ac:dyDescent="0.35">
      <c r="A55" s="1"/>
      <c r="B55" s="5"/>
      <c r="C55" s="4"/>
      <c r="H55" s="7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s="2" customFormat="1" ht="30" customHeight="1" x14ac:dyDescent="0.35">
      <c r="A56" s="1"/>
      <c r="B56" s="5"/>
      <c r="C56" s="4"/>
      <c r="H56" s="7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s="2" customFormat="1" ht="30" customHeight="1" x14ac:dyDescent="0.35">
      <c r="A57" s="1"/>
      <c r="B57" s="5"/>
      <c r="C57" s="4"/>
      <c r="H57" s="77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</sheetData>
  <mergeCells count="13">
    <mergeCell ref="H3:H4"/>
    <mergeCell ref="B3:B4"/>
    <mergeCell ref="C3:C4"/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</mergeCells>
  <conditionalFormatting sqref="I40:BP40 I43:BP43 I46:BP46 I49:BP49 I7:BP15 I29:BP37">
    <cfRule type="expression" dxfId="549" priority="51">
      <formula>PercentComplete</formula>
    </cfRule>
    <cfRule type="expression" dxfId="548" priority="52">
      <formula>PercentCompleteBeyond</formula>
    </cfRule>
    <cfRule type="expression" dxfId="547" priority="53">
      <formula>Actual</formula>
    </cfRule>
    <cfRule type="expression" dxfId="546" priority="54">
      <formula>ActualBeyond</formula>
    </cfRule>
    <cfRule type="expression" dxfId="545" priority="55">
      <formula>Plan</formula>
    </cfRule>
    <cfRule type="expression" dxfId="544" priority="56">
      <formula>I$4=period_selected</formula>
    </cfRule>
    <cfRule type="expression" dxfId="543" priority="58">
      <formula>MOD(COLUMN(),2)</formula>
    </cfRule>
    <cfRule type="expression" dxfId="542" priority="59">
      <formula>MOD(COLUMN(),2)=0</formula>
    </cfRule>
  </conditionalFormatting>
  <conditionalFormatting sqref="I4:BP4">
    <cfRule type="expression" dxfId="541" priority="57">
      <formula>I$4=period_selected</formula>
    </cfRule>
  </conditionalFormatting>
  <conditionalFormatting sqref="I5:BP6 I39:BP39 I21:BP28 I42:BP42 I45:BP45 I48:BP48">
    <cfRule type="expression" dxfId="540" priority="43">
      <formula>PercentComplete</formula>
    </cfRule>
    <cfRule type="expression" dxfId="539" priority="44">
      <formula>PercentCompleteBeyond</formula>
    </cfRule>
    <cfRule type="expression" dxfId="538" priority="45">
      <formula>Actual</formula>
    </cfRule>
    <cfRule type="expression" dxfId="537" priority="46">
      <formula>ActualBeyond</formula>
    </cfRule>
    <cfRule type="expression" dxfId="536" priority="47">
      <formula>Plan</formula>
    </cfRule>
    <cfRule type="expression" dxfId="535" priority="48">
      <formula>I$4=period_selected</formula>
    </cfRule>
    <cfRule type="expression" dxfId="534" priority="49">
      <formula>MOD(COLUMN(),2)</formula>
    </cfRule>
    <cfRule type="expression" dxfId="533" priority="50">
      <formula>MOD(COLUMN(),2)=0</formula>
    </cfRule>
  </conditionalFormatting>
  <conditionalFormatting sqref="I38:BP38 I41:BP41 I44:BP44 I47:BP47">
    <cfRule type="expression" dxfId="532" priority="35">
      <formula>PercentComplete</formula>
    </cfRule>
    <cfRule type="expression" dxfId="531" priority="36">
      <formula>PercentCompleteBeyond</formula>
    </cfRule>
    <cfRule type="expression" dxfId="530" priority="37">
      <formula>Actual</formula>
    </cfRule>
    <cfRule type="expression" dxfId="529" priority="38">
      <formula>ActualBeyond</formula>
    </cfRule>
    <cfRule type="expression" dxfId="528" priority="39">
      <formula>Plan</formula>
    </cfRule>
    <cfRule type="expression" dxfId="527" priority="40">
      <formula>I$4=period_selected</formula>
    </cfRule>
    <cfRule type="expression" dxfId="526" priority="41">
      <formula>MOD(COLUMN(),2)</formula>
    </cfRule>
    <cfRule type="expression" dxfId="525" priority="42">
      <formula>MOD(COLUMN(),2)=0</formula>
    </cfRule>
  </conditionalFormatting>
  <conditionalFormatting sqref="I20:BP20">
    <cfRule type="expression" dxfId="524" priority="27">
      <formula>PercentComplete</formula>
    </cfRule>
    <cfRule type="expression" dxfId="523" priority="28">
      <formula>PercentCompleteBeyond</formula>
    </cfRule>
    <cfRule type="expression" dxfId="522" priority="29">
      <formula>Actual</formula>
    </cfRule>
    <cfRule type="expression" dxfId="521" priority="30">
      <formula>ActualBeyond</formula>
    </cfRule>
    <cfRule type="expression" dxfId="520" priority="31">
      <formula>Plan</formula>
    </cfRule>
    <cfRule type="expression" dxfId="519" priority="32">
      <formula>I$4=period_selected</formula>
    </cfRule>
    <cfRule type="expression" dxfId="518" priority="33">
      <formula>MOD(COLUMN(),2)</formula>
    </cfRule>
    <cfRule type="expression" dxfId="517" priority="34">
      <formula>MOD(COLUMN(),2)=0</formula>
    </cfRule>
  </conditionalFormatting>
  <conditionalFormatting sqref="I16:BP16 I18:BP19">
    <cfRule type="expression" dxfId="516" priority="19">
      <formula>PercentComplete</formula>
    </cfRule>
    <cfRule type="expression" dxfId="515" priority="20">
      <formula>PercentCompleteBeyond</formula>
    </cfRule>
    <cfRule type="expression" dxfId="514" priority="21">
      <formula>Actual</formula>
    </cfRule>
    <cfRule type="expression" dxfId="513" priority="22">
      <formula>ActualBeyond</formula>
    </cfRule>
    <cfRule type="expression" dxfId="512" priority="23">
      <formula>Plan</formula>
    </cfRule>
    <cfRule type="expression" dxfId="511" priority="24">
      <formula>I$4=period_selected</formula>
    </cfRule>
    <cfRule type="expression" dxfId="510" priority="25">
      <formula>MOD(COLUMN(),2)</formula>
    </cfRule>
    <cfRule type="expression" dxfId="509" priority="26">
      <formula>MOD(COLUMN(),2)=0</formula>
    </cfRule>
  </conditionalFormatting>
  <conditionalFormatting sqref="I17:BP17">
    <cfRule type="expression" dxfId="508" priority="3">
      <formula>PercentComplete</formula>
    </cfRule>
    <cfRule type="expression" dxfId="507" priority="4">
      <formula>PercentCompleteBeyond</formula>
    </cfRule>
    <cfRule type="expression" dxfId="506" priority="5">
      <formula>Actual</formula>
    </cfRule>
    <cfRule type="expression" dxfId="505" priority="6">
      <formula>ActualBeyond</formula>
    </cfRule>
    <cfRule type="expression" dxfId="504" priority="7">
      <formula>Plan</formula>
    </cfRule>
    <cfRule type="expression" dxfId="503" priority="8">
      <formula>I$4=period_selected</formula>
    </cfRule>
    <cfRule type="expression" dxfId="502" priority="9">
      <formula>MOD(COLUMN(),2)</formula>
    </cfRule>
    <cfRule type="expression" dxfId="501" priority="10">
      <formula>MOD(COLUMN(),2)=0</formula>
    </cfRule>
  </conditionalFormatting>
  <conditionalFormatting sqref="H53:H56">
    <cfRule type="cellIs" priority="60" operator="equal">
      <formula>ISBLANK</formula>
    </cfRule>
    <cfRule type="colorScale" priority="61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H5:H49">
    <cfRule type="colorScale" priority="357">
      <colorScale>
        <cfvo type="min"/>
        <cfvo type="percentile" val="50"/>
        <cfvo type="max"/>
        <color rgb="FFC00000"/>
        <color rgb="FFFFEB84"/>
        <color rgb="FF00B050"/>
      </colorScale>
    </cfRule>
    <cfRule type="containsBlanks" dxfId="500" priority="356">
      <formula>LEN(TRIM(H5))=0</formula>
    </cfRule>
  </conditionalFormatting>
  <dataValidations count="16">
    <dataValidation allowBlank="1" showInputMessage="1" showErrorMessage="1" prompt="Select a period to highlight in H2. A Chart legend is in J2 to AI2" sqref="B2:G2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Enter the percentage of project completed in column G, starting with cell G5" sqref="H3:H4"/>
    <dataValidation allowBlank="1" showInputMessage="1" showErrorMessage="1" prompt="Enter actual duration period in column F, starting with cell F5" sqref="G3:G4"/>
    <dataValidation allowBlank="1" showInputMessage="1" showErrorMessage="1" prompt="Enter actual start period in column E, starting with cell E5" sqref="F3:F4"/>
    <dataValidation allowBlank="1" showInputMessage="1" showErrorMessage="1" prompt="Enter plan duration period in column D, starting with cell D5" sqref="E3:E4"/>
    <dataValidation allowBlank="1" showInputMessage="1" showErrorMessage="1" prompt="Enter plan start period in column C, starting with cell C5" sqref="D3:D4"/>
    <dataValidation allowBlank="1" showInputMessage="1" showErrorMessage="1" prompt="Enter activity in column B, starting with cell B5_x000a_" sqref="B3:B4 C3"/>
    <dataValidation allowBlank="1" showInputMessage="1" showErrorMessage="1" prompt="Periods are charted from 1 to 60 starting from cell H4 to cell BO4 " sqref="I3"/>
    <dataValidation allowBlank="1" showInputMessage="1" showErrorMessage="1" prompt="This legend cell indicates the percentage of project completed beyond plan" sqref="AI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" sqref="Q2"/>
    <dataValidation allowBlank="1" showInputMessage="1" showErrorMessage="1" prompt="This legend cell indicates plan duration" sqref="K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printOptions horizontalCentered="1"/>
  <pageMargins left="0.45" right="0.45" top="0.5" bottom="0.5" header="0.3" footer="0.3"/>
  <pageSetup scale="42" fitToHeight="0" orientation="landscape" r:id="rId1"/>
  <headerFooter differentFirst="1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P57"/>
  <sheetViews>
    <sheetView showGridLines="0" zoomScale="70" zoomScaleNormal="70" zoomScaleSheetLayoutView="80" workbookViewId="0">
      <pane ySplit="4" topLeftCell="A24" activePane="bottomLeft" state="frozen"/>
      <selection pane="bottomLeft" activeCell="B51" sqref="B51"/>
    </sheetView>
  </sheetViews>
  <sheetFormatPr defaultColWidth="3.109375" defaultRowHeight="30" customHeight="1" outlineLevelRow="1" x14ac:dyDescent="0.35"/>
  <cols>
    <col min="1" max="1" width="3" style="1" customWidth="1"/>
    <col min="2" max="2" width="46.44140625" style="5" customWidth="1"/>
    <col min="3" max="3" width="18.44140625" style="4" bestFit="1" customWidth="1"/>
    <col min="4" max="4" width="11.5546875" style="2" bestFit="1" customWidth="1"/>
    <col min="5" max="5" width="12.21875" style="2" bestFit="1" customWidth="1"/>
    <col min="6" max="6" width="9.77734375" style="2" bestFit="1" customWidth="1"/>
    <col min="7" max="7" width="12.21875" style="2" bestFit="1" customWidth="1"/>
    <col min="8" max="8" width="17.44140625" style="3" bestFit="1" customWidth="1"/>
    <col min="9" max="9" width="3.109375" style="2" customWidth="1"/>
    <col min="10" max="28" width="3.109375" style="2"/>
    <col min="29" max="16384" width="3.109375" style="1"/>
  </cols>
  <sheetData>
    <row r="1" spans="1:68" ht="54.6" thickBot="1" x14ac:dyDescent="1.05">
      <c r="B1" s="26" t="s">
        <v>128</v>
      </c>
      <c r="C1" s="25"/>
      <c r="D1" s="24"/>
      <c r="E1" s="24"/>
      <c r="F1" s="24"/>
      <c r="G1" s="24"/>
      <c r="H1" s="24"/>
    </row>
    <row r="2" spans="1:68" ht="21" customHeight="1" thickTop="1" thickBot="1" x14ac:dyDescent="0.35">
      <c r="B2" s="65">
        <f ca="1">NOW()</f>
        <v>43185.971292476854</v>
      </c>
      <c r="C2" s="65"/>
      <c r="D2" s="65"/>
      <c r="E2" s="65"/>
      <c r="F2" s="65"/>
      <c r="G2" s="65"/>
      <c r="H2" s="23" t="s">
        <v>60</v>
      </c>
      <c r="I2" s="23">
        <f ca="1">DAY(NOW())</f>
        <v>26</v>
      </c>
      <c r="K2" s="22"/>
      <c r="L2" s="71" t="s">
        <v>59</v>
      </c>
      <c r="M2" s="72"/>
      <c r="N2" s="72"/>
      <c r="O2" s="72"/>
      <c r="P2" s="73"/>
      <c r="Q2" s="21"/>
      <c r="R2" s="71" t="s">
        <v>58</v>
      </c>
      <c r="S2" s="74"/>
      <c r="T2" s="74"/>
      <c r="U2" s="73"/>
      <c r="V2" s="41"/>
      <c r="W2" s="57" t="s">
        <v>57</v>
      </c>
      <c r="X2" s="58"/>
      <c r="Y2" s="58"/>
      <c r="Z2" s="59"/>
      <c r="AA2" s="20"/>
      <c r="AB2" s="60" t="s">
        <v>56</v>
      </c>
      <c r="AC2" s="61"/>
      <c r="AD2" s="61"/>
      <c r="AE2" s="61"/>
      <c r="AF2" s="61"/>
      <c r="AG2" s="61"/>
      <c r="AH2" s="62"/>
      <c r="AI2" s="19"/>
      <c r="AJ2" s="57" t="s">
        <v>55</v>
      </c>
      <c r="AK2" s="58"/>
      <c r="AL2" s="58"/>
      <c r="AM2" s="58"/>
      <c r="AN2" s="58"/>
      <c r="AO2" s="58"/>
      <c r="AP2" s="58"/>
      <c r="AQ2" s="58"/>
    </row>
    <row r="3" spans="1:68" s="14" customFormat="1" ht="39.9" customHeight="1" thickTop="1" x14ac:dyDescent="0.3">
      <c r="B3" s="66" t="s">
        <v>54</v>
      </c>
      <c r="C3" s="63" t="s">
        <v>53</v>
      </c>
      <c r="D3" s="68" t="s">
        <v>52</v>
      </c>
      <c r="E3" s="68" t="s">
        <v>51</v>
      </c>
      <c r="F3" s="68" t="s">
        <v>50</v>
      </c>
      <c r="G3" s="68" t="s">
        <v>49</v>
      </c>
      <c r="H3" s="70" t="s">
        <v>48</v>
      </c>
      <c r="I3" s="18" t="s">
        <v>47</v>
      </c>
      <c r="J3" s="17"/>
      <c r="K3" s="16"/>
      <c r="L3" s="16"/>
      <c r="M3" s="16"/>
      <c r="N3" s="16"/>
      <c r="O3" s="16"/>
      <c r="P3" s="16"/>
      <c r="Q3" s="16"/>
      <c r="R3" s="16"/>
      <c r="S3" s="88" t="s">
        <v>46</v>
      </c>
      <c r="T3" s="87">
        <v>2</v>
      </c>
      <c r="U3" s="87">
        <v>3</v>
      </c>
      <c r="V3" s="87">
        <v>4</v>
      </c>
      <c r="W3" s="87">
        <v>5</v>
      </c>
      <c r="X3" s="87">
        <v>6</v>
      </c>
      <c r="Y3" s="87">
        <v>7</v>
      </c>
      <c r="Z3" s="87">
        <v>8</v>
      </c>
      <c r="AA3" s="87">
        <v>9</v>
      </c>
      <c r="AB3" s="87">
        <v>10</v>
      </c>
      <c r="AC3" s="87">
        <v>11</v>
      </c>
      <c r="AD3" s="87">
        <v>12</v>
      </c>
      <c r="AE3" s="87">
        <v>13</v>
      </c>
      <c r="AF3" s="87">
        <v>14</v>
      </c>
      <c r="AG3" s="87">
        <v>15</v>
      </c>
      <c r="AH3" s="87">
        <v>16</v>
      </c>
      <c r="AI3" s="87">
        <v>17</v>
      </c>
      <c r="AJ3" s="87">
        <v>18</v>
      </c>
      <c r="AK3" s="87">
        <v>19</v>
      </c>
      <c r="AL3" s="87">
        <v>20</v>
      </c>
      <c r="AM3" s="87">
        <v>21</v>
      </c>
      <c r="AN3" s="87">
        <v>22</v>
      </c>
      <c r="AO3" s="87">
        <v>23</v>
      </c>
      <c r="AP3" s="87">
        <v>24</v>
      </c>
      <c r="AQ3" s="87">
        <v>25</v>
      </c>
      <c r="AR3" s="87">
        <v>26</v>
      </c>
      <c r="AS3" s="87">
        <v>27</v>
      </c>
      <c r="AT3" s="87">
        <v>28</v>
      </c>
      <c r="AU3" s="87">
        <v>29</v>
      </c>
      <c r="AV3" s="87">
        <v>30</v>
      </c>
      <c r="AW3" s="15" t="s">
        <v>110</v>
      </c>
    </row>
    <row r="4" spans="1:68" ht="15.75" customHeight="1" x14ac:dyDescent="0.3">
      <c r="B4" s="67"/>
      <c r="C4" s="64"/>
      <c r="D4" s="69"/>
      <c r="E4" s="69"/>
      <c r="F4" s="69"/>
      <c r="G4" s="69"/>
      <c r="H4" s="69"/>
      <c r="I4" s="13">
        <v>22</v>
      </c>
      <c r="J4" s="13">
        <v>23</v>
      </c>
      <c r="K4" s="13">
        <v>24</v>
      </c>
      <c r="L4" s="13">
        <v>25</v>
      </c>
      <c r="M4" s="13">
        <v>26</v>
      </c>
      <c r="N4" s="13">
        <v>27</v>
      </c>
      <c r="O4" s="13">
        <v>28</v>
      </c>
      <c r="P4" s="13">
        <v>29</v>
      </c>
      <c r="Q4" s="13">
        <v>30</v>
      </c>
      <c r="R4" s="13">
        <v>31</v>
      </c>
      <c r="S4" s="13">
        <v>32</v>
      </c>
      <c r="T4" s="13">
        <v>33</v>
      </c>
      <c r="U4" s="13">
        <v>34</v>
      </c>
      <c r="V4" s="13">
        <v>35</v>
      </c>
      <c r="W4" s="13">
        <v>36</v>
      </c>
      <c r="X4" s="13">
        <v>37</v>
      </c>
      <c r="Y4" s="13">
        <v>38</v>
      </c>
      <c r="Z4" s="13">
        <v>39</v>
      </c>
      <c r="AA4" s="13">
        <v>40</v>
      </c>
      <c r="AB4" s="13">
        <v>41</v>
      </c>
      <c r="AC4" s="13">
        <v>42</v>
      </c>
      <c r="AD4" s="13">
        <v>43</v>
      </c>
      <c r="AE4" s="13">
        <v>44</v>
      </c>
      <c r="AF4" s="13">
        <v>45</v>
      </c>
      <c r="AG4" s="13">
        <v>46</v>
      </c>
      <c r="AH4" s="13">
        <v>47</v>
      </c>
      <c r="AI4" s="13">
        <v>48</v>
      </c>
      <c r="AJ4" s="13">
        <v>49</v>
      </c>
      <c r="AK4" s="13">
        <v>50</v>
      </c>
      <c r="AL4" s="13">
        <v>51</v>
      </c>
      <c r="AM4" s="13">
        <v>52</v>
      </c>
      <c r="AN4" s="13">
        <v>53</v>
      </c>
      <c r="AO4" s="13">
        <v>54</v>
      </c>
      <c r="AP4" s="13">
        <v>55</v>
      </c>
      <c r="AQ4" s="13">
        <v>56</v>
      </c>
      <c r="AR4" s="13">
        <v>57</v>
      </c>
      <c r="AS4" s="13">
        <v>58</v>
      </c>
      <c r="AT4" s="13">
        <v>59</v>
      </c>
      <c r="AU4" s="13">
        <v>60</v>
      </c>
      <c r="AV4" s="13">
        <v>61</v>
      </c>
      <c r="AW4" s="13">
        <v>62</v>
      </c>
      <c r="AX4" s="13">
        <v>63</v>
      </c>
      <c r="AY4" s="13">
        <v>64</v>
      </c>
      <c r="AZ4" s="13">
        <v>65</v>
      </c>
      <c r="BA4" s="13">
        <v>66</v>
      </c>
      <c r="BB4" s="13">
        <v>67</v>
      </c>
      <c r="BC4" s="13">
        <v>68</v>
      </c>
      <c r="BD4" s="13">
        <v>69</v>
      </c>
      <c r="BE4" s="13">
        <v>70</v>
      </c>
      <c r="BF4" s="13">
        <v>71</v>
      </c>
      <c r="BG4" s="13">
        <v>72</v>
      </c>
      <c r="BH4" s="13">
        <v>73</v>
      </c>
      <c r="BI4" s="13">
        <v>74</v>
      </c>
      <c r="BJ4" s="13">
        <v>75</v>
      </c>
      <c r="BK4" s="13">
        <v>76</v>
      </c>
      <c r="BL4" s="13">
        <v>77</v>
      </c>
      <c r="BM4" s="13">
        <v>78</v>
      </c>
      <c r="BN4" s="13">
        <v>79</v>
      </c>
      <c r="BO4" s="13">
        <v>80</v>
      </c>
      <c r="BP4" s="13">
        <v>81</v>
      </c>
    </row>
    <row r="5" spans="1:68" s="40" customFormat="1" ht="17.399999999999999" x14ac:dyDescent="0.35">
      <c r="B5" s="93" t="str">
        <f>IF(SUMPRODUCT(--(NOT(ISERR(SEARCH({"T","C"},'CDR Project Planner'!$C5))))),'CDR Project Planner'!B5,"")</f>
        <v>PDR</v>
      </c>
      <c r="C5" s="92" t="str">
        <f>IF(SUMPRODUCT(--(NOT(ISERR(SEARCH({"T","C"},'CDR Project Planner'!$C5))))),'CDR Project Planner'!C5,"")</f>
        <v>T</v>
      </c>
      <c r="D5" s="92">
        <f>IF(SUMPRODUCT(--(NOT(ISERR(SEARCH({"T","C"},'CDR Project Planner'!$C5))))),'CDR Project Planner'!D5,"")</f>
        <v>22</v>
      </c>
      <c r="E5" s="92">
        <f>IF(SUMPRODUCT(--(NOT(ISERR(SEARCH({"T","C"},'CDR Project Planner'!$C5))))),'CDR Project Planner'!E5,"")</f>
        <v>1</v>
      </c>
      <c r="F5" s="92">
        <f>IF(SUMPRODUCT(--(NOT(ISERR(SEARCH({"T","C"},'CDR Project Planner'!$C5))))),'CDR Project Planner'!F5,"")</f>
        <v>22</v>
      </c>
      <c r="G5" s="92">
        <f>IF(SUMPRODUCT(--(NOT(ISERR(SEARCH({"T","C"},'CDR Project Planner'!$C5))))),'CDR Project Planner'!G5,"")</f>
        <v>1</v>
      </c>
      <c r="H5" s="96">
        <f>IF(SUMPRODUCT(--(NOT(ISERR(SEARCH({"T","C"},'CDR Project Planner'!$C5))))),'CDR Project Planner'!H5,"")</f>
        <v>1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68" ht="17.399999999999999" x14ac:dyDescent="0.35">
      <c r="B6" s="89" t="str">
        <f>IF(SUMPRODUCT(--(NOT(ISERR(SEARCH({"T","C"},'CDR Project Planner'!$C6))))),'CDR Project Planner'!B6,"")</f>
        <v>System</v>
      </c>
      <c r="C6" s="82" t="str">
        <f>IF(SUMPRODUCT(--(NOT(ISERR(SEARCH({"T","C"},'CDR Project Planner'!$C6))))),'CDR Project Planner'!C6,"")</f>
        <v>P &amp; Br &amp; C &amp; Ba</v>
      </c>
      <c r="D6" s="82"/>
      <c r="E6" s="82"/>
      <c r="F6" s="82"/>
      <c r="G6" s="82"/>
      <c r="H6" s="96">
        <f>IF(SUMPRODUCT(--(NOT(ISERR(SEARCH({"T","C"},'CDR Project Planner'!$C6))))),'CDR Project Planner'!H6,"")</f>
        <v>0</v>
      </c>
    </row>
    <row r="7" spans="1:68" s="2" customFormat="1" ht="14.4" outlineLevel="1" x14ac:dyDescent="0.3">
      <c r="A7" s="1"/>
      <c r="B7" s="36" t="str">
        <f>IF(SUMPRODUCT(--(NOT(ISERR(SEARCH({"T","C"},'CDR Project Planner'!$C7))))),'CDR Project Planner'!B7,"")</f>
        <v/>
      </c>
      <c r="C7" s="82" t="str">
        <f>IF(SUMPRODUCT(--(NOT(ISERR(SEARCH({"T","C"},'CDR Project Planner'!$C7))))),'CDR Project Planner'!C7,"")</f>
        <v/>
      </c>
      <c r="D7" s="82" t="str">
        <f>IF(SUMPRODUCT(--(NOT(ISERR(SEARCH({"T","C"},'CDR Project Planner'!$C7))))),'CDR Project Planner'!D7,"")</f>
        <v/>
      </c>
      <c r="E7" s="82" t="str">
        <f>IF(SUMPRODUCT(--(NOT(ISERR(SEARCH({"T","C"},'CDR Project Planner'!$C7))))),'CDR Project Planner'!E7,"")</f>
        <v/>
      </c>
      <c r="F7" s="82" t="str">
        <f>IF(SUMPRODUCT(--(NOT(ISERR(SEARCH({"T","C"},'CDR Project Planner'!$C7))))),'CDR Project Planner'!F7,"")</f>
        <v/>
      </c>
      <c r="G7" s="82" t="str">
        <f>IF(SUMPRODUCT(--(NOT(ISERR(SEARCH({"T","C"},'CDR Project Planner'!$C7))))),'CDR Project Planner'!G7,"")</f>
        <v/>
      </c>
      <c r="H7" s="96" t="str">
        <f>IF(SUMPRODUCT(--(NOT(ISERR(SEARCH({"T","C"},'CDR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s="2" customFormat="1" ht="14.4" outlineLevel="1" x14ac:dyDescent="0.3">
      <c r="A8" s="1"/>
      <c r="B8" s="86" t="str">
        <f>IF(SUMPRODUCT(--(NOT(ISERR(SEARCH({"T","C"},'CDR Project Planner'!$C8))))),'CDR Project Planner'!B8,"")</f>
        <v>Functional Unit Tests - Python - Encoders</v>
      </c>
      <c r="C8" s="82" t="str">
        <f>IF(SUMPRODUCT(--(NOT(ISERR(SEARCH({"T","C"},'CDR Project Planner'!$C8))))),'CDR Project Planner'!C8,"")</f>
        <v>C</v>
      </c>
      <c r="D8" s="82">
        <f>IF(SUMPRODUCT(--(NOT(ISERR(SEARCH({"T","C"},'CDR Project Planner'!$C8))))),'CDR Project Planner'!D8,"")</f>
        <v>23</v>
      </c>
      <c r="E8" s="82">
        <f>IF(SUMPRODUCT(--(NOT(ISERR(SEARCH({"T","C"},'CDR Project Planner'!$C8))))),'CDR Project Planner'!E8,"")</f>
        <v>1</v>
      </c>
      <c r="F8" s="82">
        <f>IF(SUMPRODUCT(--(NOT(ISERR(SEARCH({"T","C"},'CDR Project Planner'!$C8))))),'CDR Project Planner'!F8,"")</f>
        <v>0</v>
      </c>
      <c r="G8" s="82">
        <f>IF(SUMPRODUCT(--(NOT(ISERR(SEARCH({"T","C"},'CDR Project Planner'!$C8))))),'CDR Project Planner'!G8,"")</f>
        <v>0</v>
      </c>
      <c r="H8" s="96">
        <f>IF(SUMPRODUCT(--(NOT(ISERR(SEARCH({"T","C"},'CDR Project Planner'!$C8))))),'CDR Project Planner'!H8,"")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s="2" customFormat="1" ht="14.4" outlineLevel="1" x14ac:dyDescent="0.3">
      <c r="A9" s="1"/>
      <c r="B9" s="36" t="str">
        <f>IF(SUMPRODUCT(--(NOT(ISERR(SEARCH({"T","C"},'CDR Project Planner'!$C9))))),'CDR Project Planner'!B9,"")</f>
        <v/>
      </c>
      <c r="C9" s="82" t="str">
        <f>IF(SUMPRODUCT(--(NOT(ISERR(SEARCH({"T","C"},'CDR Project Planner'!$C9))))),'CDR Project Planner'!C9,"")</f>
        <v/>
      </c>
      <c r="D9" s="82" t="str">
        <f>IF(SUMPRODUCT(--(NOT(ISERR(SEARCH({"T","C"},'CDR Project Planner'!$C9))))),'CDR Project Planner'!D9,"")</f>
        <v/>
      </c>
      <c r="E9" s="82" t="str">
        <f>IF(SUMPRODUCT(--(NOT(ISERR(SEARCH({"T","C"},'CDR Project Planner'!$C9))))),'CDR Project Planner'!E9,"")</f>
        <v/>
      </c>
      <c r="F9" s="82" t="str">
        <f>IF(SUMPRODUCT(--(NOT(ISERR(SEARCH({"T","C"},'CDR Project Planner'!$C9))))),'CDR Project Planner'!F9,"")</f>
        <v/>
      </c>
      <c r="G9" s="82" t="str">
        <f>IF(SUMPRODUCT(--(NOT(ISERR(SEARCH({"T","C"},'CDR Project Planner'!$C9))))),'CDR Project Planner'!G9,"")</f>
        <v/>
      </c>
      <c r="H9" s="96" t="str">
        <f>IF(SUMPRODUCT(--(NOT(ISERR(SEARCH({"T","C"},'CDR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s="2" customFormat="1" ht="14.4" x14ac:dyDescent="0.3">
      <c r="A10" s="1"/>
      <c r="B10" s="36" t="str">
        <f>IF(SUMPRODUCT(--(NOT(ISERR(SEARCH({"T","C"},'CDR Project Planner'!$C10))))),'CDR Project Planner'!B10,"")</f>
        <v/>
      </c>
      <c r="C10" s="82" t="str">
        <f>IF(SUMPRODUCT(--(NOT(ISERR(SEARCH({"T","C"},'CDR Project Planner'!$C10))))),'CDR Project Planner'!C10,"")</f>
        <v/>
      </c>
      <c r="D10" s="82" t="str">
        <f>IF(SUMPRODUCT(--(NOT(ISERR(SEARCH({"T","C"},'CDR Project Planner'!$C10))))),'CDR Project Planner'!D10,"")</f>
        <v/>
      </c>
      <c r="E10" s="82" t="str">
        <f>IF(SUMPRODUCT(--(NOT(ISERR(SEARCH({"T","C"},'CDR Project Planner'!$C10))))),'CDR Project Planner'!E10,"")</f>
        <v/>
      </c>
      <c r="F10" s="82" t="str">
        <f>IF(SUMPRODUCT(--(NOT(ISERR(SEARCH({"T","C"},'CDR Project Planner'!$C10))))),'CDR Project Planner'!F10,"")</f>
        <v/>
      </c>
      <c r="G10" s="82" t="str">
        <f>IF(SUMPRODUCT(--(NOT(ISERR(SEARCH({"T","C"},'CDR Project Planner'!$C10))))),'CDR Project Planner'!G10,"")</f>
        <v/>
      </c>
      <c r="H10" s="96" t="str">
        <f>IF(SUMPRODUCT(--(NOT(ISERR(SEARCH({"T","C"},'CDR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s="2" customFormat="1" ht="14.4" x14ac:dyDescent="0.3">
      <c r="A11" s="1"/>
      <c r="B11" s="36" t="str">
        <f>IF(SUMPRODUCT(--(NOT(ISERR(SEARCH({"T","C"},'CDR Project Planner'!$C11))))),'CDR Project Planner'!B11,"")</f>
        <v/>
      </c>
      <c r="C11" s="82" t="str">
        <f>IF(SUMPRODUCT(--(NOT(ISERR(SEARCH({"T","C"},'CDR Project Planner'!$C11))))),'CDR Project Planner'!C11,"")</f>
        <v/>
      </c>
      <c r="D11" s="82" t="str">
        <f>IF(SUMPRODUCT(--(NOT(ISERR(SEARCH({"T","C"},'CDR Project Planner'!$C11))))),'CDR Project Planner'!D11,"")</f>
        <v/>
      </c>
      <c r="E11" s="82" t="str">
        <f>IF(SUMPRODUCT(--(NOT(ISERR(SEARCH({"T","C"},'CDR Project Planner'!$C11))))),'CDR Project Planner'!E11,"")</f>
        <v/>
      </c>
      <c r="F11" s="82" t="str">
        <f>IF(SUMPRODUCT(--(NOT(ISERR(SEARCH({"T","C"},'CDR Project Planner'!$C11))))),'CDR Project Planner'!F11,"")</f>
        <v/>
      </c>
      <c r="G11" s="82" t="str">
        <f>IF(SUMPRODUCT(--(NOT(ISERR(SEARCH({"T","C"},'CDR Project Planner'!$C11))))),'CDR Project Planner'!G11,"")</f>
        <v/>
      </c>
      <c r="H11" s="96" t="str">
        <f>IF(SUMPRODUCT(--(NOT(ISERR(SEARCH({"T","C"},'CDR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s="2" customFormat="1" ht="14.4" x14ac:dyDescent="0.3">
      <c r="A12" s="1"/>
      <c r="B12" s="36" t="str">
        <f>IF(SUMPRODUCT(--(NOT(ISERR(SEARCH({"T","C"},'CDR Project Planner'!$C12))))),'CDR Project Planner'!B12,"")</f>
        <v/>
      </c>
      <c r="C12" s="82" t="str">
        <f>IF(SUMPRODUCT(--(NOT(ISERR(SEARCH({"T","C"},'CDR Project Planner'!$C12))))),'CDR Project Planner'!C12,"")</f>
        <v/>
      </c>
      <c r="D12" s="82" t="str">
        <f>IF(SUMPRODUCT(--(NOT(ISERR(SEARCH({"T","C"},'CDR Project Planner'!$C12))))),'CDR Project Planner'!D12,"")</f>
        <v/>
      </c>
      <c r="E12" s="82" t="str">
        <f>IF(SUMPRODUCT(--(NOT(ISERR(SEARCH({"T","C"},'CDR Project Planner'!$C12))))),'CDR Project Planner'!E12,"")</f>
        <v/>
      </c>
      <c r="F12" s="82" t="str">
        <f>IF(SUMPRODUCT(--(NOT(ISERR(SEARCH({"T","C"},'CDR Project Planner'!$C12))))),'CDR Project Planner'!F12,"")</f>
        <v/>
      </c>
      <c r="G12" s="82" t="str">
        <f>IF(SUMPRODUCT(--(NOT(ISERR(SEARCH({"T","C"},'CDR Project Planner'!$C12))))),'CDR Project Planner'!G12,"")</f>
        <v/>
      </c>
      <c r="H12" s="96" t="str">
        <f>IF(SUMPRODUCT(--(NOT(ISERR(SEARCH({"T","C"},'CDR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s="2" customFormat="1" ht="14.4" x14ac:dyDescent="0.3">
      <c r="A13" s="1"/>
      <c r="B13" s="36" t="str">
        <f>IF(SUMPRODUCT(--(NOT(ISERR(SEARCH({"T","C"},'CDR Project Planner'!$C13))))),'CDR Project Planner'!B13,"")</f>
        <v xml:space="preserve">    Calibration - Python</v>
      </c>
      <c r="C13" s="82" t="str">
        <f>IF(SUMPRODUCT(--(NOT(ISERR(SEARCH({"T","C"},'CDR Project Planner'!$C13))))),'CDR Project Planner'!C13,"")</f>
        <v>Ba &amp; C</v>
      </c>
      <c r="D13" s="82">
        <f>IF(SUMPRODUCT(--(NOT(ISERR(SEARCH({"T","C"},'CDR Project Planner'!$C13))))),'CDR Project Planner'!D13,"")</f>
        <v>31</v>
      </c>
      <c r="E13" s="82">
        <f>IF(SUMPRODUCT(--(NOT(ISERR(SEARCH({"T","C"},'CDR Project Planner'!$C13))))),'CDR Project Planner'!E13,"")</f>
        <v>7</v>
      </c>
      <c r="F13" s="82">
        <f>IF(SUMPRODUCT(--(NOT(ISERR(SEARCH({"T","C"},'CDR Project Planner'!$C13))))),'CDR Project Planner'!F13,"")</f>
        <v>0</v>
      </c>
      <c r="G13" s="82">
        <f>IF(SUMPRODUCT(--(NOT(ISERR(SEARCH({"T","C"},'CDR Project Planner'!$C13))))),'CDR Project Planner'!G13,"")</f>
        <v>0</v>
      </c>
      <c r="H13" s="96">
        <f>IF(SUMPRODUCT(--(NOT(ISERR(SEARCH({"T","C"},'CDR Project Planner'!$C13))))),'CDR Project Planner'!H13,"")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s="2" customFormat="1" ht="14.4" x14ac:dyDescent="0.3">
      <c r="A14" s="1"/>
      <c r="B14" s="36" t="str">
        <f>IF(SUMPRODUCT(--(NOT(ISERR(SEARCH({"T","C"},'CDR Project Planner'!$C14))))),'CDR Project Planner'!B14,"")</f>
        <v/>
      </c>
      <c r="C14" s="82" t="str">
        <f>IF(SUMPRODUCT(--(NOT(ISERR(SEARCH({"T","C"},'CDR Project Planner'!$C14))))),'CDR Project Planner'!C14,"")</f>
        <v/>
      </c>
      <c r="D14" s="82" t="str">
        <f>IF(SUMPRODUCT(--(NOT(ISERR(SEARCH({"T","C"},'CDR Project Planner'!$C14))))),'CDR Project Planner'!D14,"")</f>
        <v/>
      </c>
      <c r="E14" s="82" t="str">
        <f>IF(SUMPRODUCT(--(NOT(ISERR(SEARCH({"T","C"},'CDR Project Planner'!$C14))))),'CDR Project Planner'!E14,"")</f>
        <v/>
      </c>
      <c r="F14" s="82" t="str">
        <f>IF(SUMPRODUCT(--(NOT(ISERR(SEARCH({"T","C"},'CDR Project Planner'!$C14))))),'CDR Project Planner'!F14,"")</f>
        <v/>
      </c>
      <c r="G14" s="82" t="str">
        <f>IF(SUMPRODUCT(--(NOT(ISERR(SEARCH({"T","C"},'CDR Project Planner'!$C14))))),'CDR Project Planner'!G14,"")</f>
        <v/>
      </c>
      <c r="H14" s="82" t="str">
        <f>IF(SUMPRODUCT(--(NOT(ISERR(SEARCH({"T","C"},'CDR Project Planner'!$C14))))),'CDR Project Planner'!H14,"")</f>
        <v/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s="2" customFormat="1" ht="14.4" x14ac:dyDescent="0.3">
      <c r="A15" s="1"/>
      <c r="B15" s="36" t="str">
        <f>IF(SUMPRODUCT(--(NOT(ISERR(SEARCH({"T","C"},'CDR Project Planner'!$C15))))),'CDR Project Planner'!B15,"")</f>
        <v/>
      </c>
      <c r="C15" s="82" t="str">
        <f>IF(SUMPRODUCT(--(NOT(ISERR(SEARCH({"T","C"},'CDR Project Planner'!$C15))))),'CDR Project Planner'!C15,"")</f>
        <v/>
      </c>
      <c r="D15" s="82" t="str">
        <f>IF(SUMPRODUCT(--(NOT(ISERR(SEARCH({"T","C"},'CDR Project Planner'!$C15))))),'CDR Project Planner'!D15,"")</f>
        <v/>
      </c>
      <c r="E15" s="82" t="str">
        <f>IF(SUMPRODUCT(--(NOT(ISERR(SEARCH({"T","C"},'CDR Project Planner'!$C15))))),'CDR Project Planner'!E15,"")</f>
        <v/>
      </c>
      <c r="F15" s="82" t="str">
        <f>IF(SUMPRODUCT(--(NOT(ISERR(SEARCH({"T","C"},'CDR Project Planner'!$C15))))),'CDR Project Planner'!F15,"")</f>
        <v/>
      </c>
      <c r="G15" s="82" t="str">
        <f>IF(SUMPRODUCT(--(NOT(ISERR(SEARCH({"T","C"},'CDR Project Planner'!$C15))))),'CDR Project Planner'!G15,"")</f>
        <v/>
      </c>
      <c r="H15" s="82" t="str">
        <f>IF(SUMPRODUCT(--(NOT(ISERR(SEARCH({"T","C"},'CDR Project Planner'!$C15))))),'CDR Project Planner'!H15,"")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s="2" customFormat="1" ht="14.4" outlineLevel="1" x14ac:dyDescent="0.3">
      <c r="A16" s="1"/>
      <c r="B16" s="36" t="str">
        <f>IF(SUMPRODUCT(--(NOT(ISERR(SEARCH({"T","C"},'CDR Project Planner'!$C16))))),'CDR Project Planner'!B16,"")</f>
        <v/>
      </c>
      <c r="C16" s="82" t="str">
        <f>IF(SUMPRODUCT(--(NOT(ISERR(SEARCH({"T","C"},'CDR Project Planner'!$C16))))),'CDR Project Planner'!C16,"")</f>
        <v/>
      </c>
      <c r="D16" s="82" t="str">
        <f>IF(SUMPRODUCT(--(NOT(ISERR(SEARCH({"T","C"},'CDR Project Planner'!$C16))))),'CDR Project Planner'!D16,"")</f>
        <v/>
      </c>
      <c r="E16" s="82" t="str">
        <f>IF(SUMPRODUCT(--(NOT(ISERR(SEARCH({"T","C"},'CDR Project Planner'!$C16))))),'CDR Project Planner'!E16,"")</f>
        <v/>
      </c>
      <c r="F16" s="82" t="str">
        <f>IF(SUMPRODUCT(--(NOT(ISERR(SEARCH({"T","C"},'CDR Project Planner'!$C16))))),'CDR Project Planner'!F16,"")</f>
        <v/>
      </c>
      <c r="G16" s="82" t="str">
        <f>IF(SUMPRODUCT(--(NOT(ISERR(SEARCH({"T","C"},'CDR Project Planner'!$C16))))),'CDR Project Planner'!G16,"")</f>
        <v/>
      </c>
      <c r="H16" s="82" t="str">
        <f>IF(SUMPRODUCT(--(NOT(ISERR(SEARCH({"T","C"},'CDR Project Planner'!$C16))))),'CDR Project Planner'!H16,"")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s="2" customFormat="1" ht="14.4" outlineLevel="1" x14ac:dyDescent="0.3">
      <c r="A17" s="1"/>
      <c r="B17" s="36" t="str">
        <f>IF(SUMPRODUCT(--(NOT(ISERR(SEARCH({"T","C"},'CDR Project Planner'!$C17))))),'CDR Project Planner'!B17,"")</f>
        <v/>
      </c>
      <c r="C17" s="82" t="str">
        <f>IF(SUMPRODUCT(--(NOT(ISERR(SEARCH({"T","C"},'CDR Project Planner'!$C17))))),'CDR Project Planner'!C17,"")</f>
        <v/>
      </c>
      <c r="D17" s="82" t="str">
        <f>IF(SUMPRODUCT(--(NOT(ISERR(SEARCH({"T","C"},'CDR Project Planner'!$C17))))),'CDR Project Planner'!D17,"")</f>
        <v/>
      </c>
      <c r="E17" s="82" t="str">
        <f>IF(SUMPRODUCT(--(NOT(ISERR(SEARCH({"T","C"},'CDR Project Planner'!$C17))))),'CDR Project Planner'!E17,"")</f>
        <v/>
      </c>
      <c r="F17" s="82" t="str">
        <f>IF(SUMPRODUCT(--(NOT(ISERR(SEARCH({"T","C"},'CDR Project Planner'!$C17))))),'CDR Project Planner'!F17,"")</f>
        <v/>
      </c>
      <c r="G17" s="82" t="str">
        <f>IF(SUMPRODUCT(--(NOT(ISERR(SEARCH({"T","C"},'CDR Project Planner'!$C17))))),'CDR Project Planner'!G17,"")</f>
        <v/>
      </c>
      <c r="H17" s="82" t="str">
        <f>IF(SUMPRODUCT(--(NOT(ISERR(SEARCH({"T","C"},'CDR Project Planner'!$C17))))),'CDR Project Planner'!H17,"")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s="2" customFormat="1" ht="14.4" outlineLevel="1" x14ac:dyDescent="0.3">
      <c r="A18" s="1"/>
      <c r="B18" s="36" t="str">
        <f>IF(SUMPRODUCT(--(NOT(ISERR(SEARCH({"T","C"},'CDR Project Planner'!$C18))))),'CDR Project Planner'!B18,"")</f>
        <v/>
      </c>
      <c r="C18" s="82" t="str">
        <f>IF(SUMPRODUCT(--(NOT(ISERR(SEARCH({"T","C"},'CDR Project Planner'!$C18))))),'CDR Project Planner'!C18,"")</f>
        <v/>
      </c>
      <c r="D18" s="82" t="str">
        <f>IF(SUMPRODUCT(--(NOT(ISERR(SEARCH({"T","C"},'CDR Project Planner'!$C18))))),'CDR Project Planner'!D18,"")</f>
        <v/>
      </c>
      <c r="E18" s="82" t="str">
        <f>IF(SUMPRODUCT(--(NOT(ISERR(SEARCH({"T","C"},'CDR Project Planner'!$C18))))),'CDR Project Planner'!E18,"")</f>
        <v/>
      </c>
      <c r="F18" s="82" t="str">
        <f>IF(SUMPRODUCT(--(NOT(ISERR(SEARCH({"T","C"},'CDR Project Planner'!$C18))))),'CDR Project Planner'!F18,"")</f>
        <v/>
      </c>
      <c r="G18" s="82" t="str">
        <f>IF(SUMPRODUCT(--(NOT(ISERR(SEARCH({"T","C"},'CDR Project Planner'!$C18))))),'CDR Project Planner'!G18,"")</f>
        <v/>
      </c>
      <c r="H18" s="82" t="str">
        <f>IF(SUMPRODUCT(--(NOT(ISERR(SEARCH({"T","C"},'CDR Project Planner'!$C18))))),'CDR Project Planner'!H18,"")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s="2" customFormat="1" ht="14.4" outlineLevel="1" x14ac:dyDescent="0.3">
      <c r="A19" s="1"/>
      <c r="B19" s="36" t="str">
        <f>IF(SUMPRODUCT(--(NOT(ISERR(SEARCH({"T","C"},'CDR Project Planner'!$C19))))),'CDR Project Planner'!B19,"")</f>
        <v/>
      </c>
      <c r="C19" s="82" t="str">
        <f>IF(SUMPRODUCT(--(NOT(ISERR(SEARCH({"T","C"},'CDR Project Planner'!$C19))))),'CDR Project Planner'!C19,"")</f>
        <v/>
      </c>
      <c r="D19" s="82" t="str">
        <f>IF(SUMPRODUCT(--(NOT(ISERR(SEARCH({"T","C"},'CDR Project Planner'!$C19))))),'CDR Project Planner'!D19,"")</f>
        <v/>
      </c>
      <c r="E19" s="82" t="str">
        <f>IF(SUMPRODUCT(--(NOT(ISERR(SEARCH({"T","C"},'CDR Project Planner'!$C19))))),'CDR Project Planner'!E19,"")</f>
        <v/>
      </c>
      <c r="F19" s="82" t="str">
        <f>IF(SUMPRODUCT(--(NOT(ISERR(SEARCH({"T","C"},'CDR Project Planner'!$C19))))),'CDR Project Planner'!F19,"")</f>
        <v/>
      </c>
      <c r="G19" s="82" t="str">
        <f>IF(SUMPRODUCT(--(NOT(ISERR(SEARCH({"T","C"},'CDR Project Planner'!$C19))))),'CDR Project Planner'!G19,"")</f>
        <v/>
      </c>
      <c r="H19" s="82" t="str">
        <f>IF(SUMPRODUCT(--(NOT(ISERR(SEARCH({"T","C"},'CDR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s="2" customFormat="1" ht="14.4" outlineLevel="1" x14ac:dyDescent="0.3">
      <c r="A20" s="1"/>
      <c r="B20" s="36" t="str">
        <f>IF(SUMPRODUCT(--(NOT(ISERR(SEARCH({"T","C"},'CDR Project Planner'!$C20))))),'CDR Project Planner'!B20,"")</f>
        <v/>
      </c>
      <c r="C20" s="82" t="str">
        <f>IF(SUMPRODUCT(--(NOT(ISERR(SEARCH({"T","C"},'CDR Project Planner'!$C20))))),'CDR Project Planner'!C20,"")</f>
        <v/>
      </c>
      <c r="D20" s="82" t="str">
        <f>IF(SUMPRODUCT(--(NOT(ISERR(SEARCH({"T","C"},'CDR Project Planner'!$C20))))),'CDR Project Planner'!D20,"")</f>
        <v/>
      </c>
      <c r="E20" s="82" t="str">
        <f>IF(SUMPRODUCT(--(NOT(ISERR(SEARCH({"T","C"},'CDR Project Planner'!$C20))))),'CDR Project Planner'!E20,"")</f>
        <v/>
      </c>
      <c r="F20" s="82" t="str">
        <f>IF(SUMPRODUCT(--(NOT(ISERR(SEARCH({"T","C"},'CDR Project Planner'!$C20))))),'CDR Project Planner'!F20,"")</f>
        <v/>
      </c>
      <c r="G20" s="82" t="str">
        <f>IF(SUMPRODUCT(--(NOT(ISERR(SEARCH({"T","C"},'CDR Project Planner'!$C20))))),'CDR Project Planner'!G20,"")</f>
        <v/>
      </c>
      <c r="H20" s="82" t="str">
        <f>IF(SUMPRODUCT(--(NOT(ISERR(SEARCH({"T","C"},'CDR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s="2" customFormat="1" ht="17.399999999999999" x14ac:dyDescent="0.35">
      <c r="A21" s="1"/>
      <c r="B21" s="89" t="str">
        <f>IF(SUMPRODUCT(--(NOT(ISERR(SEARCH({"T","C"},'CDR Project Planner'!$C21))))),'CDR Project Planner'!B21,"")</f>
        <v>Python</v>
      </c>
      <c r="C21" s="82" t="str">
        <f>IF(SUMPRODUCT(--(NOT(ISERR(SEARCH({"T","C"},'CDR Project Planner'!$C21))))),'CDR Project Planner'!C21,"")</f>
        <v>C &amp; Z</v>
      </c>
      <c r="D21" s="82"/>
      <c r="E21" s="82"/>
      <c r="F21" s="82"/>
      <c r="G21" s="82"/>
      <c r="H21" s="96">
        <f>IF(SUMPRODUCT(--(NOT(ISERR(SEARCH({"T","C"},'CDR Project Planner'!$C21))))),'CDR Project Planner'!H21,"")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s="2" customFormat="1" ht="14.4" x14ac:dyDescent="0.3">
      <c r="A22" s="1"/>
      <c r="B22" s="86" t="str">
        <f>IF(SUMPRODUCT(--(NOT(ISERR(SEARCH({"T","C"},'CDR Project Planner'!$C22))))),'CDR Project Planner'!B22,"")</f>
        <v/>
      </c>
      <c r="C22" s="82" t="str">
        <f>IF(SUMPRODUCT(--(NOT(ISERR(SEARCH({"T","C"},'CDR Project Planner'!$C22))))),'CDR Project Planner'!C22,"")</f>
        <v/>
      </c>
      <c r="D22" s="82" t="str">
        <f>IF(SUMPRODUCT(--(NOT(ISERR(SEARCH({"T","C"},'CDR Project Planner'!$C22))))),'CDR Project Planner'!D22,"")</f>
        <v/>
      </c>
      <c r="E22" s="82" t="str">
        <f>IF(SUMPRODUCT(--(NOT(ISERR(SEARCH({"T","C"},'CDR Project Planner'!$C22))))),'CDR Project Planner'!E22,"")</f>
        <v/>
      </c>
      <c r="F22" s="82" t="str">
        <f>IF(SUMPRODUCT(--(NOT(ISERR(SEARCH({"T","C"},'CDR Project Planner'!$C22))))),'CDR Project Planner'!F22,"")</f>
        <v/>
      </c>
      <c r="G22" s="82" t="str">
        <f>IF(SUMPRODUCT(--(NOT(ISERR(SEARCH({"T","C"},'CDR Project Planner'!$C22))))),'CDR Project Planner'!G22,"")</f>
        <v/>
      </c>
      <c r="H22" s="96" t="str">
        <f>IF(SUMPRODUCT(--(NOT(ISERR(SEARCH({"T","C"},'CDR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2" customFormat="1" ht="14.4" x14ac:dyDescent="0.3">
      <c r="A23" s="1"/>
      <c r="B23" s="86" t="str">
        <f>IF(SUMPRODUCT(--(NOT(ISERR(SEARCH({"T","C"},'CDR Project Planner'!$C23))))),'CDR Project Planner'!B23,"")</f>
        <v>GUI - Create unknown map</v>
      </c>
      <c r="C23" s="82" t="str">
        <f>IF(SUMPRODUCT(--(NOT(ISERR(SEARCH({"T","C"},'CDR Project Planner'!$C23))))),'CDR Project Planner'!C23,"")</f>
        <v>C</v>
      </c>
      <c r="D23" s="82">
        <f>IF(SUMPRODUCT(--(NOT(ISERR(SEARCH({"T","C"},'CDR Project Planner'!$C23))))),'CDR Project Planner'!D23,"")</f>
        <v>32</v>
      </c>
      <c r="E23" s="82">
        <f>IF(SUMPRODUCT(--(NOT(ISERR(SEARCH({"T","C"},'CDR Project Planner'!$C23))))),'CDR Project Planner'!E23,"")</f>
        <v>15</v>
      </c>
      <c r="F23" s="82">
        <f>IF(SUMPRODUCT(--(NOT(ISERR(SEARCH({"T","C"},'CDR Project Planner'!$C23))))),'CDR Project Planner'!F23,"")</f>
        <v>0</v>
      </c>
      <c r="G23" s="82">
        <f>IF(SUMPRODUCT(--(NOT(ISERR(SEARCH({"T","C"},'CDR Project Planner'!$C23))))),'CDR Project Planner'!G23,"")</f>
        <v>0</v>
      </c>
      <c r="H23" s="96">
        <f>IF(SUMPRODUCT(--(NOT(ISERR(SEARCH({"T","C"},'CDR Project Planner'!$C23))))),'CDR Project Planner'!H23,"")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s="2" customFormat="1" ht="14.4" x14ac:dyDescent="0.3">
      <c r="A24" s="1"/>
      <c r="B24" s="86" t="str">
        <f>IF(SUMPRODUCT(--(NOT(ISERR(SEARCH({"T","C"},'CDR Project Planner'!$C24))))),'CDR Project Planner'!B24,"")</f>
        <v/>
      </c>
      <c r="C24" s="82" t="str">
        <f>IF(SUMPRODUCT(--(NOT(ISERR(SEARCH({"T","C"},'CDR Project Planner'!$C24))))),'CDR Project Planner'!C24,"")</f>
        <v/>
      </c>
      <c r="D24" s="82" t="str">
        <f>IF(SUMPRODUCT(--(NOT(ISERR(SEARCH({"T","C"},'CDR Project Planner'!$C24))))),'CDR Project Planner'!D24,"")</f>
        <v/>
      </c>
      <c r="E24" s="82" t="str">
        <f>IF(SUMPRODUCT(--(NOT(ISERR(SEARCH({"T","C"},'CDR Project Planner'!$C24))))),'CDR Project Planner'!E24,"")</f>
        <v/>
      </c>
      <c r="F24" s="82" t="str">
        <f>IF(SUMPRODUCT(--(NOT(ISERR(SEARCH({"T","C"},'CDR Project Planner'!$C24))))),'CDR Project Planner'!F24,"")</f>
        <v/>
      </c>
      <c r="G24" s="82" t="str">
        <f>IF(SUMPRODUCT(--(NOT(ISERR(SEARCH({"T","C"},'CDR Project Planner'!$C24))))),'CDR Project Planner'!G24,"")</f>
        <v/>
      </c>
      <c r="H24" s="96" t="str">
        <f>IF(SUMPRODUCT(--(NOT(ISERR(SEARCH({"T","C"},'CDR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s="2" customFormat="1" ht="14.4" x14ac:dyDescent="0.3">
      <c r="A25" s="1"/>
      <c r="B25" s="86" t="str">
        <f>IF(SUMPRODUCT(--(NOT(ISERR(SEARCH({"T","C"},'CDR Project Planner'!$C25))))),'CDR Project Planner'!B25,"")</f>
        <v>Implement Calibration process</v>
      </c>
      <c r="C25" s="82" t="str">
        <f>IF(SUMPRODUCT(--(NOT(ISERR(SEARCH({"T","C"},'CDR Project Planner'!$C25))))),'CDR Project Planner'!C25,"")</f>
        <v>C &amp; Z</v>
      </c>
      <c r="D25" s="82">
        <f>IF(SUMPRODUCT(--(NOT(ISERR(SEARCH({"T","C"},'CDR Project Planner'!$C25))))),'CDR Project Planner'!D25,"")</f>
        <v>32</v>
      </c>
      <c r="E25" s="82">
        <f>IF(SUMPRODUCT(--(NOT(ISERR(SEARCH({"T","C"},'CDR Project Planner'!$C25))))),'CDR Project Planner'!E25,"")</f>
        <v>7</v>
      </c>
      <c r="F25" s="82">
        <f>IF(SUMPRODUCT(--(NOT(ISERR(SEARCH({"T","C"},'CDR Project Planner'!$C25))))),'CDR Project Planner'!F25,"")</f>
        <v>0</v>
      </c>
      <c r="G25" s="82">
        <f>IF(SUMPRODUCT(--(NOT(ISERR(SEARCH({"T","C"},'CDR Project Planner'!$C25))))),'CDR Project Planner'!G25,"")</f>
        <v>0</v>
      </c>
      <c r="H25" s="96">
        <f>IF(SUMPRODUCT(--(NOT(ISERR(SEARCH({"T","C"},'CDR Project Planner'!$C25))))),'CDR Project Planner'!H25,"")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s="2" customFormat="1" ht="14.4" outlineLevel="1" x14ac:dyDescent="0.3">
      <c r="A26" s="1"/>
      <c r="B26" s="86" t="str">
        <f>IF(SUMPRODUCT(--(NOT(ISERR(SEARCH({"T","C"},'CDR Project Planner'!$C26))))),'CDR Project Planner'!B26,"")</f>
        <v>Make turning smart with gyro</v>
      </c>
      <c r="C26" s="82" t="str">
        <f>IF(SUMPRODUCT(--(NOT(ISERR(SEARCH({"T","C"},'CDR Project Planner'!$C26))))),'CDR Project Planner'!C26,"")</f>
        <v>C &amp; Z</v>
      </c>
      <c r="D26" s="82">
        <f>IF(SUMPRODUCT(--(NOT(ISERR(SEARCH({"T","C"},'CDR Project Planner'!$C26))))),'CDR Project Planner'!D26,"")</f>
        <v>35</v>
      </c>
      <c r="E26" s="82">
        <f>IF(SUMPRODUCT(--(NOT(ISERR(SEARCH({"T","C"},'CDR Project Planner'!$C26))))),'CDR Project Planner'!E26,"")</f>
        <v>5</v>
      </c>
      <c r="F26" s="82">
        <f>IF(SUMPRODUCT(--(NOT(ISERR(SEARCH({"T","C"},'CDR Project Planner'!$C26))))),'CDR Project Planner'!F26,"")</f>
        <v>0</v>
      </c>
      <c r="G26" s="82">
        <f>IF(SUMPRODUCT(--(NOT(ISERR(SEARCH({"T","C"},'CDR Project Planner'!$C26))))),'CDR Project Planner'!G26,"")</f>
        <v>0</v>
      </c>
      <c r="H26" s="96">
        <f>IF(SUMPRODUCT(--(NOT(ISERR(SEARCH({"T","C"},'CDR Project Planner'!$C26))))),'CDR Project Planner'!H26,"")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2" customFormat="1" ht="14.4" x14ac:dyDescent="0.3">
      <c r="A27" s="1"/>
      <c r="B27" s="36" t="str">
        <f>IF(SUMPRODUCT(--(NOT(ISERR(SEARCH({"T","C"},'CDR Project Planner'!$C27))))),'CDR Project Planner'!B27,"")</f>
        <v/>
      </c>
      <c r="C27" s="82" t="str">
        <f>IF(SUMPRODUCT(--(NOT(ISERR(SEARCH({"T","C"},'CDR Project Planner'!$C27))))),'CDR Project Planner'!C27,"")</f>
        <v/>
      </c>
      <c r="D27" s="82" t="str">
        <f>IF(SUMPRODUCT(--(NOT(ISERR(SEARCH({"T","C"},'CDR Project Planner'!$C27))))),'CDR Project Planner'!D27,"")</f>
        <v/>
      </c>
      <c r="E27" s="82" t="str">
        <f>IF(SUMPRODUCT(--(NOT(ISERR(SEARCH({"T","C"},'CDR Project Planner'!$C27))))),'CDR Project Planner'!E27,"")</f>
        <v/>
      </c>
      <c r="F27" s="82" t="str">
        <f>IF(SUMPRODUCT(--(NOT(ISERR(SEARCH({"T","C"},'CDR Project Planner'!$C27))))),'CDR Project Planner'!F27,"")</f>
        <v/>
      </c>
      <c r="G27" s="82" t="str">
        <f>IF(SUMPRODUCT(--(NOT(ISERR(SEARCH({"T","C"},'CDR Project Planner'!$C27))))),'CDR Project Planner'!G27,"")</f>
        <v/>
      </c>
      <c r="H27" s="96" t="str">
        <f>IF(SUMPRODUCT(--(NOT(ISERR(SEARCH({"T","C"},'CDR Project Planner'!$C27))))),'CDR Project Planner'!H27,"")</f>
        <v/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s="2" customFormat="1" ht="14.4" x14ac:dyDescent="0.3">
      <c r="A28" s="1"/>
      <c r="B28" s="36" t="str">
        <f>IF(SUMPRODUCT(--(NOT(ISERR(SEARCH({"T","C"},'CDR Project Planner'!$C28))))),'CDR Project Planner'!B28,"")</f>
        <v/>
      </c>
      <c r="C28" s="82" t="str">
        <f>IF(SUMPRODUCT(--(NOT(ISERR(SEARCH({"T","C"},'CDR Project Planner'!$C28))))),'CDR Project Planner'!C28,"")</f>
        <v/>
      </c>
      <c r="D28" s="82" t="str">
        <f>IF(SUMPRODUCT(--(NOT(ISERR(SEARCH({"T","C"},'CDR Project Planner'!$C28))))),'CDR Project Planner'!D28,"")</f>
        <v/>
      </c>
      <c r="E28" s="82" t="str">
        <f>IF(SUMPRODUCT(--(NOT(ISERR(SEARCH({"T","C"},'CDR Project Planner'!$C28))))),'CDR Project Planner'!E28,"")</f>
        <v/>
      </c>
      <c r="F28" s="82" t="str">
        <f>IF(SUMPRODUCT(--(NOT(ISERR(SEARCH({"T","C"},'CDR Project Planner'!$C28))))),'CDR Project Planner'!F28,"")</f>
        <v/>
      </c>
      <c r="G28" s="82" t="str">
        <f>IF(SUMPRODUCT(--(NOT(ISERR(SEARCH({"T","C"},'CDR Project Planner'!$C28))))),'CDR Project Planner'!G28,"")</f>
        <v/>
      </c>
      <c r="H28" s="96" t="str">
        <f>IF(SUMPRODUCT(--(NOT(ISERR(SEARCH({"T","C"},'CDR Project Planner'!$C28))))),'CDR Project Planner'!H28,"")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s="2" customFormat="1" ht="14.4" outlineLevel="1" x14ac:dyDescent="0.3">
      <c r="A29" s="1"/>
      <c r="B29" s="36" t="str">
        <f>IF(SUMPRODUCT(--(NOT(ISERR(SEARCH({"T","C"},'CDR Project Planner'!$C29))))),'CDR Project Planner'!B29,"")</f>
        <v/>
      </c>
      <c r="C29" s="82" t="str">
        <f>IF(SUMPRODUCT(--(NOT(ISERR(SEARCH({"T","C"},'CDR Project Planner'!$C29))))),'CDR Project Planner'!C29,"")</f>
        <v/>
      </c>
      <c r="D29" s="82" t="str">
        <f>IF(SUMPRODUCT(--(NOT(ISERR(SEARCH({"T","C"},'CDR Project Planner'!$C29))))),'CDR Project Planner'!D29,"")</f>
        <v/>
      </c>
      <c r="E29" s="82" t="str">
        <f>IF(SUMPRODUCT(--(NOT(ISERR(SEARCH({"T","C"},'CDR Project Planner'!$C29))))),'CDR Project Planner'!E29,"")</f>
        <v/>
      </c>
      <c r="F29" s="82" t="str">
        <f>IF(SUMPRODUCT(--(NOT(ISERR(SEARCH({"T","C"},'CDR Project Planner'!$C29))))),'CDR Project Planner'!F29,"")</f>
        <v/>
      </c>
      <c r="G29" s="82" t="str">
        <f>IF(SUMPRODUCT(--(NOT(ISERR(SEARCH({"T","C"},'CDR Project Planner'!$C29))))),'CDR Project Planner'!G29,"")</f>
        <v/>
      </c>
      <c r="H29" s="96" t="str">
        <f>IF(SUMPRODUCT(--(NOT(ISERR(SEARCH({"T","C"},'CDR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s="2" customFormat="1" ht="17.399999999999999" outlineLevel="1" x14ac:dyDescent="0.35">
      <c r="A30" s="1"/>
      <c r="B30" s="89" t="str">
        <f>IF(SUMPRODUCT(--(NOT(ISERR(SEARCH({"T","C"},'CDR Project Planner'!$C30))))),'CDR Project Planner'!B30,"")</f>
        <v>Project Management</v>
      </c>
      <c r="C30" s="82" t="str">
        <f>IF(SUMPRODUCT(--(NOT(ISERR(SEARCH({"T","C"},'CDR Project Planner'!$C30))))),'CDR Project Planner'!C30,"")</f>
        <v>An &amp; T &amp; ?</v>
      </c>
      <c r="D30" s="82"/>
      <c r="E30" s="82"/>
      <c r="F30" s="82"/>
      <c r="G30" s="82"/>
      <c r="H30" s="96">
        <f>IF(SUMPRODUCT(--(NOT(ISERR(SEARCH({"T","C"},'CDR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s="2" customFormat="1" ht="14.4" outlineLevel="1" x14ac:dyDescent="0.3">
      <c r="A31" s="1"/>
      <c r="B31" s="36" t="str">
        <f>IF(SUMPRODUCT(--(NOT(ISERR(SEARCH({"T","C"},'CDR Project Planner'!$C31))))),'CDR Project Planner'!B31,"")</f>
        <v/>
      </c>
      <c r="C31" s="82" t="str">
        <f>IF(SUMPRODUCT(--(NOT(ISERR(SEARCH({"T","C"},'CDR Project Planner'!$C31))))),'CDR Project Planner'!C31,"")</f>
        <v/>
      </c>
      <c r="D31" s="82" t="str">
        <f>IF(SUMPRODUCT(--(NOT(ISERR(SEARCH({"T","C"},'CDR Project Planner'!$C31))))),'CDR Project Planner'!D31,"")</f>
        <v/>
      </c>
      <c r="E31" s="82" t="str">
        <f>IF(SUMPRODUCT(--(NOT(ISERR(SEARCH({"T","C"},'CDR Project Planner'!$C31))))),'CDR Project Planner'!E31,"")</f>
        <v/>
      </c>
      <c r="F31" s="82" t="str">
        <f>IF(SUMPRODUCT(--(NOT(ISERR(SEARCH({"T","C"},'CDR Project Planner'!$C31))))),'CDR Project Planner'!F31,"")</f>
        <v/>
      </c>
      <c r="G31" s="82" t="str">
        <f>IF(SUMPRODUCT(--(NOT(ISERR(SEARCH({"T","C"},'CDR Project Planner'!$C31))))),'CDR Project Planner'!G31,"")</f>
        <v/>
      </c>
      <c r="H31" s="96" t="str">
        <f>IF(SUMPRODUCT(--(NOT(ISERR(SEARCH({"T","C"},'CDR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s="2" customFormat="1" ht="14.4" outlineLevel="1" x14ac:dyDescent="0.3">
      <c r="A32" s="1"/>
      <c r="B32" s="36" t="str">
        <f>IF(SUMPRODUCT(--(NOT(ISERR(SEARCH({"T","C"},'CDR Project Planner'!$C32))))),'CDR Project Planner'!B32,"")</f>
        <v/>
      </c>
      <c r="C32" s="82" t="str">
        <f>IF(SUMPRODUCT(--(NOT(ISERR(SEARCH({"T","C"},'CDR Project Planner'!$C32))))),'CDR Project Planner'!C32,"")</f>
        <v/>
      </c>
      <c r="D32" s="82" t="str">
        <f>IF(SUMPRODUCT(--(NOT(ISERR(SEARCH({"T","C"},'CDR Project Planner'!$C32))))),'CDR Project Planner'!D32,"")</f>
        <v/>
      </c>
      <c r="E32" s="82" t="str">
        <f>IF(SUMPRODUCT(--(NOT(ISERR(SEARCH({"T","C"},'CDR Project Planner'!$C32))))),'CDR Project Planner'!E32,"")</f>
        <v/>
      </c>
      <c r="F32" s="82" t="str">
        <f>IF(SUMPRODUCT(--(NOT(ISERR(SEARCH({"T","C"},'CDR Project Planner'!$C32))))),'CDR Project Planner'!F32,"")</f>
        <v/>
      </c>
      <c r="G32" s="82" t="str">
        <f>IF(SUMPRODUCT(--(NOT(ISERR(SEARCH({"T","C"},'CDR Project Planner'!$C32))))),'CDR Project Planner'!G32,"")</f>
        <v/>
      </c>
      <c r="H32" s="96" t="str">
        <f>IF(SUMPRODUCT(--(NOT(ISERR(SEARCH({"T","C"},'CDR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s="2" customFormat="1" ht="14.4" outlineLevel="1" x14ac:dyDescent="0.3">
      <c r="A33" s="1"/>
      <c r="B33" s="36" t="str">
        <f>IF(SUMPRODUCT(--(NOT(ISERR(SEARCH({"T","C"},'CDR Project Planner'!$C33))))),'CDR Project Planner'!B33,"")</f>
        <v/>
      </c>
      <c r="C33" s="82" t="str">
        <f>IF(SUMPRODUCT(--(NOT(ISERR(SEARCH({"T","C"},'CDR Project Planner'!$C33))))),'CDR Project Planner'!C33,"")</f>
        <v/>
      </c>
      <c r="D33" s="82" t="str">
        <f>IF(SUMPRODUCT(--(NOT(ISERR(SEARCH({"T","C"},'CDR Project Planner'!$C33))))),'CDR Project Planner'!D33,"")</f>
        <v/>
      </c>
      <c r="E33" s="82" t="str">
        <f>IF(SUMPRODUCT(--(NOT(ISERR(SEARCH({"T","C"},'CDR Project Planner'!$C33))))),'CDR Project Planner'!E33,"")</f>
        <v/>
      </c>
      <c r="F33" s="82" t="str">
        <f>IF(SUMPRODUCT(--(NOT(ISERR(SEARCH({"T","C"},'CDR Project Planner'!$C33))))),'CDR Project Planner'!F33,"")</f>
        <v/>
      </c>
      <c r="G33" s="82" t="str">
        <f>IF(SUMPRODUCT(--(NOT(ISERR(SEARCH({"T","C"},'CDR Project Planner'!$C33))))),'CDR Project Planner'!G33,"")</f>
        <v/>
      </c>
      <c r="H33" s="96" t="str">
        <f>IF(SUMPRODUCT(--(NOT(ISERR(SEARCH({"T","C"},'CDR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s="2" customFormat="1" ht="14.4" outlineLevel="1" x14ac:dyDescent="0.3">
      <c r="A34" s="1"/>
      <c r="B34" s="36" t="str">
        <f>IF(SUMPRODUCT(--(NOT(ISERR(SEARCH({"T","C"},'CDR Project Planner'!$C34))))),'CDR Project Planner'!B34,"")</f>
        <v/>
      </c>
      <c r="C34" s="82" t="str">
        <f>IF(SUMPRODUCT(--(NOT(ISERR(SEARCH({"T","C"},'CDR Project Planner'!$C34))))),'CDR Project Planner'!C34,"")</f>
        <v/>
      </c>
      <c r="D34" s="82" t="str">
        <f>IF(SUMPRODUCT(--(NOT(ISERR(SEARCH({"T","C"},'CDR Project Planner'!$C34))))),'CDR Project Planner'!D34,"")</f>
        <v/>
      </c>
      <c r="E34" s="82" t="str">
        <f>IF(SUMPRODUCT(--(NOT(ISERR(SEARCH({"T","C"},'CDR Project Planner'!$C34))))),'CDR Project Planner'!E34,"")</f>
        <v/>
      </c>
      <c r="F34" s="82" t="str">
        <f>IF(SUMPRODUCT(--(NOT(ISERR(SEARCH({"T","C"},'CDR Project Planner'!$C34))))),'CDR Project Planner'!F34,"")</f>
        <v/>
      </c>
      <c r="G34" s="82" t="str">
        <f>IF(SUMPRODUCT(--(NOT(ISERR(SEARCH({"T","C"},'CDR Project Planner'!$C34))))),'CDR Project Planner'!G34,"")</f>
        <v/>
      </c>
      <c r="H34" s="96" t="str">
        <f>IF(SUMPRODUCT(--(NOT(ISERR(SEARCH({"T","C"},'CDR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s="2" customFormat="1" ht="14.4" outlineLevel="1" x14ac:dyDescent="0.3">
      <c r="A35" s="1"/>
      <c r="B35" s="86" t="str">
        <f>IF(SUMPRODUCT(--(NOT(ISERR(SEARCH({"T","C"},'CDR Project Planner'!$C35))))),'CDR Project Planner'!B35,"")</f>
        <v>CDR PowerPoint</v>
      </c>
      <c r="C35" s="82" t="str">
        <f>IF(SUMPRODUCT(--(NOT(ISERR(SEARCH({"T","C"},'CDR Project Planner'!$C35))))),'CDR Project Planner'!C35,"")</f>
        <v>T</v>
      </c>
      <c r="D35" s="82">
        <f>IF(SUMPRODUCT(--(NOT(ISERR(SEARCH({"T","C"},'CDR Project Planner'!$C35))))),'CDR Project Planner'!D35,"")</f>
        <v>45</v>
      </c>
      <c r="E35" s="82">
        <f>IF(SUMPRODUCT(--(NOT(ISERR(SEARCH({"T","C"},'CDR Project Planner'!$C35))))),'CDR Project Planner'!E35,"")</f>
        <v>10</v>
      </c>
      <c r="F35" s="82">
        <f>IF(SUMPRODUCT(--(NOT(ISERR(SEARCH({"T","C"},'CDR Project Planner'!$C35))))),'CDR Project Planner'!F35,"")</f>
        <v>0</v>
      </c>
      <c r="G35" s="82">
        <f>IF(SUMPRODUCT(--(NOT(ISERR(SEARCH({"T","C"},'CDR Project Planner'!$C35))))),'CDR Project Planner'!G35,"")</f>
        <v>0</v>
      </c>
      <c r="H35" s="96">
        <f>IF(SUMPRODUCT(--(NOT(ISERR(SEARCH({"T","C"},'CDR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s="2" customFormat="1" ht="17.399999999999999" x14ac:dyDescent="0.35">
      <c r="A36" s="40"/>
      <c r="B36" s="93" t="str">
        <f>IF(SUMPRODUCT(--(NOT(ISERR(SEARCH({"T","C"},'CDR Project Planner'!$C36))))),'CDR Project Planner'!B36,"")</f>
        <v>CDR</v>
      </c>
      <c r="C36" s="92" t="str">
        <f>IF(SUMPRODUCT(--(NOT(ISERR(SEARCH({"T","C"},'CDR Project Planner'!$C36))))),'CDR Project Planner'!C36,"")</f>
        <v>T</v>
      </c>
      <c r="D36" s="92">
        <f>IF(SUMPRODUCT(--(NOT(ISERR(SEARCH({"T","C"},'CDR Project Planner'!$C36))))),'CDR Project Planner'!D36,"")</f>
        <v>55</v>
      </c>
      <c r="E36" s="92">
        <f>IF(SUMPRODUCT(--(NOT(ISERR(SEARCH({"T","C"},'CDR Project Planner'!$C36))))),'CDR Project Planner'!E36,"")</f>
        <v>1</v>
      </c>
      <c r="F36" s="92">
        <f>IF(SUMPRODUCT(--(NOT(ISERR(SEARCH({"T","C"},'CDR Project Planner'!$C36))))),'CDR Project Planner'!F36,"")</f>
        <v>55</v>
      </c>
      <c r="G36" s="92">
        <f>IF(SUMPRODUCT(--(NOT(ISERR(SEARCH({"T","C"},'CDR Project Planner'!$C36))))),'CDR Project Planner'!G36,"")</f>
        <v>1</v>
      </c>
      <c r="H36" s="96">
        <f>IF(SUMPRODUCT(--(NOT(ISERR(SEARCH({"T","C"},'CDR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s="2" customFormat="1" ht="17.399999999999999" x14ac:dyDescent="0.35">
      <c r="A37" s="1"/>
      <c r="B37" s="89" t="str">
        <f>IF(SUMPRODUCT(--(NOT(ISERR(SEARCH({"T","C"},'CDR Project Planner'!$C37))))),'CDR Project Planner'!B37,"")</f>
        <v>After We Finish</v>
      </c>
      <c r="C37" s="82" t="str">
        <f>IF(SUMPRODUCT(--(NOT(ISERR(SEARCH({"T","C"},'CDR Project Planner'!$C37))))),'CDR Project Planner'!C37,"")</f>
        <v>C &amp; An</v>
      </c>
      <c r="D37" s="82"/>
      <c r="E37" s="82"/>
      <c r="F37" s="82"/>
      <c r="G37" s="82"/>
      <c r="H37" s="96">
        <f>IF(SUMPRODUCT(--(NOT(ISERR(SEARCH({"T","C"},'CDR Project Planner'!$C37))))),'CDR Project Planner'!H37,"")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s="2" customFormat="1" ht="14.4" x14ac:dyDescent="0.3">
      <c r="A38" s="1"/>
      <c r="B38" s="86" t="str">
        <f>IF(SUMPRODUCT(--(NOT(ISERR(SEARCH({"T","C"},'CDR Project Planner'!$C38))))),'CDR Project Planner'!B38,"")</f>
        <v>Create sound board*</v>
      </c>
      <c r="C38" s="82" t="str">
        <f>IF(SUMPRODUCT(--(NOT(ISERR(SEARCH({"T","C"},'CDR Project Planner'!$C38))))),'CDR Project Planner'!C38,"")</f>
        <v>C &amp; An</v>
      </c>
      <c r="D38" s="82" t="str">
        <f>IF(SUMPRODUCT(--(NOT(ISERR(SEARCH({"T","C"},'CDR Project Planner'!$C38))))),'CDR Project Planner'!D38,"")</f>
        <v>TBA</v>
      </c>
      <c r="E38" s="82" t="str">
        <f>IF(SUMPRODUCT(--(NOT(ISERR(SEARCH({"T","C"},'CDR Project Planner'!$C38))))),'CDR Project Planner'!E38,"")</f>
        <v>TBA</v>
      </c>
      <c r="F38" s="82">
        <f>IF(SUMPRODUCT(--(NOT(ISERR(SEARCH({"T","C"},'CDR Project Planner'!$C38))))),'CDR Project Planner'!F38,"")</f>
        <v>0</v>
      </c>
      <c r="G38" s="82">
        <f>IF(SUMPRODUCT(--(NOT(ISERR(SEARCH({"T","C"},'CDR Project Planner'!$C38))))),'CDR Project Planner'!G38,"")</f>
        <v>0</v>
      </c>
      <c r="H38" s="96">
        <f>IF(SUMPRODUCT(--(NOT(ISERR(SEARCH({"T","C"},'CDR Project Planner'!$C38))))),'CDR Project Planner'!H38,"")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s="2" customFormat="1" ht="14.4" x14ac:dyDescent="0.3">
      <c r="A39" s="1"/>
      <c r="B39" s="36" t="str">
        <f>IF(SUMPRODUCT(--(NOT(ISERR(SEARCH({"T","C"},'CDR Project Planner'!$C39))))),'CDR Project Planner'!B39,"")</f>
        <v/>
      </c>
      <c r="C39" s="82" t="str">
        <f>IF(SUMPRODUCT(--(NOT(ISERR(SEARCH({"T","C"},'CDR Project Planner'!$C39))))),'CDR Project Planner'!C39,"")</f>
        <v/>
      </c>
      <c r="D39" s="82" t="str">
        <f>IF(SUMPRODUCT(--(NOT(ISERR(SEARCH({"T","C"},'CDR Project Planner'!$C39))))),'CDR Project Planner'!D39,"")</f>
        <v/>
      </c>
      <c r="E39" s="82" t="str">
        <f>IF(SUMPRODUCT(--(NOT(ISERR(SEARCH({"T","C"},'CDR Project Planner'!$C39))))),'CDR Project Planner'!E39,"")</f>
        <v/>
      </c>
      <c r="F39" s="82" t="str">
        <f>IF(SUMPRODUCT(--(NOT(ISERR(SEARCH({"T","C"},'CDR Project Planner'!$C39))))),'CDR Project Planner'!F39,"")</f>
        <v/>
      </c>
      <c r="G39" s="82" t="str">
        <f>IF(SUMPRODUCT(--(NOT(ISERR(SEARCH({"T","C"},'CDR Project Planner'!$C39))))),'CDR Project Planner'!G39,"")</f>
        <v/>
      </c>
      <c r="H39" s="96" t="str">
        <f>IF(SUMPRODUCT(--(NOT(ISERR(SEARCH({"T","C"},'CDR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s="2" customFormat="1" ht="14.4" x14ac:dyDescent="0.3">
      <c r="A40" s="1"/>
      <c r="B40" s="36" t="str">
        <f>IF(SUMPRODUCT(--(NOT(ISERR(SEARCH({"T","C"},'CDR Project Planner'!$C40))))),'CDR Project Planner'!B40,"")</f>
        <v/>
      </c>
      <c r="C40" s="82" t="str">
        <f>IF(SUMPRODUCT(--(NOT(ISERR(SEARCH({"T","C"},'CDR Project Planner'!$C40))))),'CDR Project Planner'!C40,"")</f>
        <v/>
      </c>
      <c r="D40" s="82" t="str">
        <f>IF(SUMPRODUCT(--(NOT(ISERR(SEARCH({"T","C"},'CDR Project Planner'!$C40))))),'CDR Project Planner'!D40,"")</f>
        <v/>
      </c>
      <c r="E40" s="82" t="str">
        <f>IF(SUMPRODUCT(--(NOT(ISERR(SEARCH({"T","C"},'CDR Project Planner'!$C40))))),'CDR Project Planner'!E40,"")</f>
        <v/>
      </c>
      <c r="F40" s="82" t="str">
        <f>IF(SUMPRODUCT(--(NOT(ISERR(SEARCH({"T","C"},'CDR Project Planner'!$C40))))),'CDR Project Planner'!F40,"")</f>
        <v/>
      </c>
      <c r="G40" s="82" t="str">
        <f>IF(SUMPRODUCT(--(NOT(ISERR(SEARCH({"T","C"},'CDR Project Planner'!$C40))))),'CDR Project Planner'!G40,"")</f>
        <v/>
      </c>
      <c r="H40" s="96" t="str">
        <f>IF(SUMPRODUCT(--(NOT(ISERR(SEARCH({"T","C"},'CDR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30" customHeight="1" x14ac:dyDescent="0.3">
      <c r="B41" s="36" t="str">
        <f>IF(SUMPRODUCT(--(NOT(ISERR(SEARCH({"T","C"},'CDR Project Planner'!$C41))))),'CDR Project Planner'!B41,"")</f>
        <v/>
      </c>
      <c r="C41" s="82" t="str">
        <f>IF(SUMPRODUCT(--(NOT(ISERR(SEARCH({"T","C"},'CDR Project Planner'!$C41))))),'CDR Project Planner'!C41,"")</f>
        <v/>
      </c>
      <c r="D41" s="82" t="str">
        <f>IF(SUMPRODUCT(--(NOT(ISERR(SEARCH({"T","C"},'CDR Project Planner'!$C41))))),'CDR Project Planner'!D41,"")</f>
        <v/>
      </c>
      <c r="E41" s="82" t="str">
        <f>IF(SUMPRODUCT(--(NOT(ISERR(SEARCH({"T","C"},'CDR Project Planner'!$C41))))),'CDR Project Planner'!E41,"")</f>
        <v/>
      </c>
      <c r="F41" s="82" t="str">
        <f>IF(SUMPRODUCT(--(NOT(ISERR(SEARCH({"T","C"},'CDR Project Planner'!$C41))))),'CDR Project Planner'!F41,"")</f>
        <v/>
      </c>
      <c r="G41" s="82" t="str">
        <f>IF(SUMPRODUCT(--(NOT(ISERR(SEARCH({"T","C"},'CDR Project Planner'!$C41))))),'CDR Project Planner'!G41,"")</f>
        <v/>
      </c>
      <c r="H41" s="96" t="str">
        <f>IF(SUMPRODUCT(--(NOT(ISERR(SEARCH({"T","C"},'CDR Project Planner'!$C41))))),'CDR Project Planner'!H41,"")</f>
        <v/>
      </c>
    </row>
    <row r="42" spans="1:68" ht="30" customHeight="1" x14ac:dyDescent="0.3">
      <c r="B42" s="36" t="str">
        <f>IF(SUMPRODUCT(--(NOT(ISERR(SEARCH({"T","C"},'CDR Project Planner'!$C42))))),'CDR Project Planner'!B42,"")</f>
        <v/>
      </c>
      <c r="C42" s="82" t="str">
        <f>IF(SUMPRODUCT(--(NOT(ISERR(SEARCH({"T","C"},'CDR Project Planner'!$C42))))),'CDR Project Planner'!C42,"")</f>
        <v/>
      </c>
      <c r="D42" s="82" t="str">
        <f>IF(SUMPRODUCT(--(NOT(ISERR(SEARCH({"T","C"},'CDR Project Planner'!$C42))))),'CDR Project Planner'!D42,"")</f>
        <v/>
      </c>
      <c r="E42" s="82" t="str">
        <f>IF(SUMPRODUCT(--(NOT(ISERR(SEARCH({"T","C"},'CDR Project Planner'!$C42))))),'CDR Project Planner'!E42,"")</f>
        <v/>
      </c>
      <c r="F42" s="82" t="str">
        <f>IF(SUMPRODUCT(--(NOT(ISERR(SEARCH({"T","C"},'CDR Project Planner'!$C42))))),'CDR Project Planner'!F42,"")</f>
        <v/>
      </c>
      <c r="G42" s="82" t="str">
        <f>IF(SUMPRODUCT(--(NOT(ISERR(SEARCH({"T","C"},'CDR Project Planner'!$C42))))),'CDR Project Planner'!G42,"")</f>
        <v/>
      </c>
      <c r="H42" s="96" t="str">
        <f>IF(SUMPRODUCT(--(NOT(ISERR(SEARCH({"T","C"},'CDR Project Planner'!$C42))))),'CDR Project Planner'!H42,"")</f>
        <v/>
      </c>
    </row>
    <row r="43" spans="1:68" ht="30" customHeight="1" x14ac:dyDescent="0.3">
      <c r="B43" s="36" t="str">
        <f>IF(SUMPRODUCT(--(NOT(ISERR(SEARCH({"T","C"},'CDR Project Planner'!$C43))))),'CDR Project Planner'!B43,"")</f>
        <v/>
      </c>
      <c r="C43" s="82" t="str">
        <f>IF(SUMPRODUCT(--(NOT(ISERR(SEARCH({"T","C"},'CDR Project Planner'!$C43))))),'CDR Project Planner'!C43,"")</f>
        <v/>
      </c>
      <c r="D43" s="82" t="str">
        <f>IF(SUMPRODUCT(--(NOT(ISERR(SEARCH({"T","C"},'CDR Project Planner'!$C43))))),'CDR Project Planner'!D43,"")</f>
        <v/>
      </c>
      <c r="E43" s="82" t="str">
        <f>IF(SUMPRODUCT(--(NOT(ISERR(SEARCH({"T","C"},'CDR Project Planner'!$C43))))),'CDR Project Planner'!E43,"")</f>
        <v/>
      </c>
      <c r="F43" s="82" t="str">
        <f>IF(SUMPRODUCT(--(NOT(ISERR(SEARCH({"T","C"},'CDR Project Planner'!$C43))))),'CDR Project Planner'!F43,"")</f>
        <v/>
      </c>
      <c r="G43" s="82" t="str">
        <f>IF(SUMPRODUCT(--(NOT(ISERR(SEARCH({"T","C"},'CDR Project Planner'!$C43))))),'CDR Project Planner'!G43,"")</f>
        <v/>
      </c>
      <c r="H43" s="96" t="str">
        <f>IF(SUMPRODUCT(--(NOT(ISERR(SEARCH({"T","C"},'CDR Project Planner'!$C43))))),'CDR Project Planner'!H43,"")</f>
        <v/>
      </c>
    </row>
    <row r="44" spans="1:68" s="2" customFormat="1" ht="30" customHeight="1" x14ac:dyDescent="0.3">
      <c r="A44" s="1"/>
      <c r="B44" s="36" t="str">
        <f>IF(SUMPRODUCT(--(NOT(ISERR(SEARCH({"T","C"},'CDR Project Planner'!$C44))))),'CDR Project Planner'!B44,"")</f>
        <v/>
      </c>
      <c r="C44" s="82" t="str">
        <f>IF(SUMPRODUCT(--(NOT(ISERR(SEARCH({"T","C"},'CDR Project Planner'!$C44))))),'CDR Project Planner'!C44,"")</f>
        <v/>
      </c>
      <c r="D44" s="82" t="str">
        <f>IF(SUMPRODUCT(--(NOT(ISERR(SEARCH({"T","C"},'CDR Project Planner'!$C44))))),'CDR Project Planner'!D44,"")</f>
        <v/>
      </c>
      <c r="E44" s="82" t="str">
        <f>IF(SUMPRODUCT(--(NOT(ISERR(SEARCH({"T","C"},'CDR Project Planner'!$C44))))),'CDR Project Planner'!E44,"")</f>
        <v/>
      </c>
      <c r="F44" s="82" t="str">
        <f>IF(SUMPRODUCT(--(NOT(ISERR(SEARCH({"T","C"},'CDR Project Planner'!$C44))))),'CDR Project Planner'!F44,"")</f>
        <v/>
      </c>
      <c r="G44" s="82" t="str">
        <f>IF(SUMPRODUCT(--(NOT(ISERR(SEARCH({"T","C"},'CDR Project Planner'!$C44))))),'CDR Project Planner'!G44,"")</f>
        <v/>
      </c>
      <c r="H44" s="96" t="str">
        <f>IF(SUMPRODUCT(--(NOT(ISERR(SEARCH({"T","C"},'CDR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s="2" customFormat="1" ht="30" customHeight="1" x14ac:dyDescent="0.3">
      <c r="A45" s="1"/>
      <c r="B45" s="36" t="str">
        <f>IF(SUMPRODUCT(--(NOT(ISERR(SEARCH({"T","C"},'CDR Project Planner'!$C45))))),'CDR Project Planner'!B45,"")</f>
        <v/>
      </c>
      <c r="C45" s="82" t="str">
        <f>IF(SUMPRODUCT(--(NOT(ISERR(SEARCH({"T","C"},'CDR Project Planner'!$C45))))),'CDR Project Planner'!C45,"")</f>
        <v/>
      </c>
      <c r="D45" s="82" t="str">
        <f>IF(SUMPRODUCT(--(NOT(ISERR(SEARCH({"T","C"},'CDR Project Planner'!$C45))))),'CDR Project Planner'!D45,"")</f>
        <v/>
      </c>
      <c r="E45" s="82" t="str">
        <f>IF(SUMPRODUCT(--(NOT(ISERR(SEARCH({"T","C"},'CDR Project Planner'!$C45))))),'CDR Project Planner'!E45,"")</f>
        <v/>
      </c>
      <c r="F45" s="82" t="str">
        <f>IF(SUMPRODUCT(--(NOT(ISERR(SEARCH({"T","C"},'CDR Project Planner'!$C45))))),'CDR Project Planner'!F45,"")</f>
        <v/>
      </c>
      <c r="G45" s="82" t="str">
        <f>IF(SUMPRODUCT(--(NOT(ISERR(SEARCH({"T","C"},'CDR Project Planner'!$C45))))),'CDR Project Planner'!G45,"")</f>
        <v/>
      </c>
      <c r="H45" s="96" t="str">
        <f>IF(SUMPRODUCT(--(NOT(ISERR(SEARCH({"T","C"},'CDR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s="2" customFormat="1" ht="30" customHeight="1" x14ac:dyDescent="0.3">
      <c r="A46" s="1"/>
      <c r="B46" s="36" t="str">
        <f>IF(SUMPRODUCT(--(NOT(ISERR(SEARCH({"T","C"},'CDR Project Planner'!$C46))))),'CDR Project Planner'!B46,"")</f>
        <v/>
      </c>
      <c r="C46" s="82" t="str">
        <f>IF(SUMPRODUCT(--(NOT(ISERR(SEARCH({"T","C"},'CDR Project Planner'!$C46))))),'CDR Project Planner'!C46,"")</f>
        <v/>
      </c>
      <c r="D46" s="82" t="str">
        <f>IF(SUMPRODUCT(--(NOT(ISERR(SEARCH({"T","C"},'CDR Project Planner'!$C46))))),'CDR Project Planner'!D46,"")</f>
        <v/>
      </c>
      <c r="E46" s="82" t="str">
        <f>IF(SUMPRODUCT(--(NOT(ISERR(SEARCH({"T","C"},'CDR Project Planner'!$C46))))),'CDR Project Planner'!E46,"")</f>
        <v/>
      </c>
      <c r="F46" s="82" t="str">
        <f>IF(SUMPRODUCT(--(NOT(ISERR(SEARCH({"T","C"},'CDR Project Planner'!$C46))))),'CDR Project Planner'!F46,"")</f>
        <v/>
      </c>
      <c r="G46" s="82" t="str">
        <f>IF(SUMPRODUCT(--(NOT(ISERR(SEARCH({"T","C"},'CDR Project Planner'!$C46))))),'CDR Project Planner'!G46,"")</f>
        <v/>
      </c>
      <c r="H46" s="96" t="str">
        <f>IF(SUMPRODUCT(--(NOT(ISERR(SEARCH({"T","C"},'CDR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s="2" customFormat="1" ht="30" customHeight="1" x14ac:dyDescent="0.3">
      <c r="A47" s="1"/>
      <c r="B47" s="36" t="str">
        <f>IF(SUMPRODUCT(--(NOT(ISERR(SEARCH({"T","C"},'CDR Project Planner'!$C47))))),'CDR Project Planner'!B47,"")</f>
        <v/>
      </c>
      <c r="C47" s="82" t="str">
        <f>IF(SUMPRODUCT(--(NOT(ISERR(SEARCH({"T","C"},'CDR Project Planner'!$C47))))),'CDR Project Planner'!C47,"")</f>
        <v/>
      </c>
      <c r="D47" s="82" t="str">
        <f>IF(SUMPRODUCT(--(NOT(ISERR(SEARCH({"T","C"},'CDR Project Planner'!$C47))))),'CDR Project Planner'!D47,"")</f>
        <v/>
      </c>
      <c r="E47" s="82" t="str">
        <f>IF(SUMPRODUCT(--(NOT(ISERR(SEARCH({"T","C"},'CDR Project Planner'!$C47))))),'CDR Project Planner'!E47,"")</f>
        <v/>
      </c>
      <c r="F47" s="82" t="str">
        <f>IF(SUMPRODUCT(--(NOT(ISERR(SEARCH({"T","C"},'CDR Project Planner'!$C47))))),'CDR Project Planner'!F47,"")</f>
        <v/>
      </c>
      <c r="G47" s="82" t="str">
        <f>IF(SUMPRODUCT(--(NOT(ISERR(SEARCH({"T","C"},'CDR Project Planner'!$C47))))),'CDR Project Planner'!G47,"")</f>
        <v/>
      </c>
      <c r="H47" s="96" t="str">
        <f>IF(SUMPRODUCT(--(NOT(ISERR(SEARCH({"T","C"},'CDR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s="2" customFormat="1" ht="14.4" x14ac:dyDescent="0.3">
      <c r="A48" s="1"/>
      <c r="B48" s="36" t="str">
        <f>IF(SUMPRODUCT(--(NOT(ISERR(SEARCH({"T","C"},'CDR Project Planner'!$C48))))),'CDR Project Planner'!B48,"")</f>
        <v/>
      </c>
      <c r="C48" s="82" t="str">
        <f>IF(SUMPRODUCT(--(NOT(ISERR(SEARCH({"T","C"},'CDR Project Planner'!$C48))))),'CDR Project Planner'!C48,"")</f>
        <v/>
      </c>
      <c r="D48" s="82" t="str">
        <f>IF(SUMPRODUCT(--(NOT(ISERR(SEARCH({"T","C"},'CDR Project Planner'!$C48))))),'CDR Project Planner'!D48,"")</f>
        <v/>
      </c>
      <c r="E48" s="82" t="str">
        <f>IF(SUMPRODUCT(--(NOT(ISERR(SEARCH({"T","C"},'CDR Project Planner'!$C48))))),'CDR Project Planner'!E48,"")</f>
        <v/>
      </c>
      <c r="F48" s="82" t="str">
        <f>IF(SUMPRODUCT(--(NOT(ISERR(SEARCH({"T","C"},'CDR Project Planner'!$C48))))),'CDR Project Planner'!F48,"")</f>
        <v/>
      </c>
      <c r="G48" s="82" t="str">
        <f>IF(SUMPRODUCT(--(NOT(ISERR(SEARCH({"T","C"},'CDR Project Planner'!$C48))))),'CDR Project Planner'!G48,"")</f>
        <v/>
      </c>
      <c r="H48" s="96" t="str">
        <f>IF(SUMPRODUCT(--(NOT(ISERR(SEARCH({"T","C"},'CDR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s="2" customFormat="1" ht="30" customHeight="1" x14ac:dyDescent="0.3">
      <c r="A49" s="1"/>
      <c r="B49" s="36" t="str">
        <f>IF(SUMPRODUCT(--(NOT(ISERR(SEARCH({"T","C"},'CDR Project Planner'!$C49))))),'CDR Project Planner'!B49,"")</f>
        <v/>
      </c>
      <c r="C49" s="82" t="str">
        <f>IF(SUMPRODUCT(--(NOT(ISERR(SEARCH({"T","C"},'CDR Project Planner'!$C49))))),'CDR Project Planner'!C49,"")</f>
        <v/>
      </c>
      <c r="D49" s="82" t="str">
        <f>IF(SUMPRODUCT(--(NOT(ISERR(SEARCH({"T","C"},'CDR Project Planner'!$C49))))),'CDR Project Planner'!D49,"")</f>
        <v/>
      </c>
      <c r="E49" s="82" t="str">
        <f>IF(SUMPRODUCT(--(NOT(ISERR(SEARCH({"T","C"},'CDR Project Planner'!$C49))))),'CDR Project Planner'!E49,"")</f>
        <v/>
      </c>
      <c r="F49" s="82" t="str">
        <f>IF(SUMPRODUCT(--(NOT(ISERR(SEARCH({"T","C"},'CDR Project Planner'!$C49))))),'CDR Project Planner'!F49,"")</f>
        <v/>
      </c>
      <c r="G49" s="82" t="str">
        <f>IF(SUMPRODUCT(--(NOT(ISERR(SEARCH({"T","C"},'CDR Project Planner'!$C49))))),'CDR Project Planner'!G49,"")</f>
        <v/>
      </c>
      <c r="H49" s="96" t="str">
        <f>IF(SUMPRODUCT(--(NOT(ISERR(SEARCH({"T","C"},'CDR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s="2" customFormat="1" ht="30" customHeight="1" x14ac:dyDescent="0.3">
      <c r="A50" s="1"/>
      <c r="B50" s="35" t="str">
        <f>IF(SUMPRODUCT(--(NOT(ISERR(SEARCH({"T","Ba"},'CDR Project Planner'!$C50))))),'CDR Project Planner'!B50,"")</f>
        <v/>
      </c>
      <c r="C50" s="35" t="str">
        <f>IF(SUMPRODUCT(--(NOT(ISERR(SEARCH({"T","Ba"},'CDR Project Planner'!$C50))))),'CDR Project Planner'!C50,"")</f>
        <v/>
      </c>
      <c r="D50" s="91" t="str">
        <f>IF(SUMPRODUCT(--(NOT(ISERR(SEARCH({"T","Ba"},'CDR Project Planner'!$C50))))),'CDR Project Planner'!D50,"")</f>
        <v/>
      </c>
      <c r="E50" s="91" t="str">
        <f>IF(SUMPRODUCT(--(NOT(ISERR(SEARCH({"T","Ba"},'CDR Project Planner'!$C50))))),'CDR Project Planner'!E50,"")</f>
        <v/>
      </c>
      <c r="F50" s="91" t="str">
        <f>IF(SUMPRODUCT(--(NOT(ISERR(SEARCH({"T","Ba"},'CDR Project Planner'!$C50))))),'CDR Project Planner'!F50,"")</f>
        <v/>
      </c>
      <c r="G50" s="91" t="str">
        <f>IF(SUMPRODUCT(--(NOT(ISERR(SEARCH({"T","Ba"},'CDR Project Planner'!$C50))))),'CDR Project Planner'!G50,"")</f>
        <v/>
      </c>
      <c r="H50" s="91" t="str">
        <f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s="2" customFormat="1" ht="30" customHeight="1" x14ac:dyDescent="0.3">
      <c r="A51" s="1"/>
      <c r="B51" s="35" t="str">
        <f>IF(SUMPRODUCT(--(NOT(ISERR(SEARCH({"T","Ba"},'CDR Project Planner'!$C51))))),'CDR Project Planner'!B51,"")</f>
        <v/>
      </c>
      <c r="C51" s="35" t="str">
        <f>IF(SUMPRODUCT(--(NOT(ISERR(SEARCH({"T","Ba"},'CDR Project Planner'!$C51))))),'CDR Project Planner'!C51,"")</f>
        <v/>
      </c>
      <c r="D51" s="91" t="str">
        <f>IF(SUMPRODUCT(--(NOT(ISERR(SEARCH({"T","Ba"},'CDR Project Planner'!$C51))))),'CDR Project Planner'!D51,"")</f>
        <v/>
      </c>
      <c r="E51" s="91" t="str">
        <f>IF(SUMPRODUCT(--(NOT(ISERR(SEARCH({"T","Ba"},'CDR Project Planner'!$C51))))),'CDR Project Planner'!E51,"")</f>
        <v/>
      </c>
      <c r="F51" s="91" t="str">
        <f>IF(SUMPRODUCT(--(NOT(ISERR(SEARCH({"T","Ba"},'CDR Project Planner'!$C51))))),'CDR Project Planner'!F51,"")</f>
        <v/>
      </c>
      <c r="G51" s="91" t="str">
        <f>IF(SUMPRODUCT(--(NOT(ISERR(SEARCH({"T","Ba"},'CDR Project Planner'!$C51))))),'CDR Project Planner'!G51,"")</f>
        <v/>
      </c>
      <c r="H51" s="91" t="str">
        <f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s="2" customFormat="1" ht="30" customHeight="1" x14ac:dyDescent="0.3">
      <c r="A52" s="1"/>
      <c r="B52" s="35" t="str">
        <f>IF(SUMPRODUCT(--(NOT(ISERR(SEARCH({"T","Ba"},'CDR Project Planner'!$C52))))),'CDR Project Planner'!B52,"")</f>
        <v/>
      </c>
      <c r="C52" s="35" t="str">
        <f>IF(SUMPRODUCT(--(NOT(ISERR(SEARCH({"T","Ba"},'CDR Project Planner'!$C52))))),'CDR Project Planner'!C52,"")</f>
        <v/>
      </c>
      <c r="D52" s="91" t="str">
        <f>IF(SUMPRODUCT(--(NOT(ISERR(SEARCH({"T","Ba"},'CDR Project Planner'!$C52))))),'CDR Project Planner'!D52,"")</f>
        <v/>
      </c>
      <c r="E52" s="91" t="str">
        <f>IF(SUMPRODUCT(--(NOT(ISERR(SEARCH({"T","Ba"},'CDR Project Planner'!$C52))))),'CDR Project Planner'!E52,"")</f>
        <v/>
      </c>
      <c r="F52" s="91" t="str">
        <f>IF(SUMPRODUCT(--(NOT(ISERR(SEARCH({"T","Ba"},'CDR Project Planner'!$C52))))),'CDR Project Planner'!F52,"")</f>
        <v/>
      </c>
      <c r="G52" s="91" t="str">
        <f>IF(SUMPRODUCT(--(NOT(ISERR(SEARCH({"T","Ba"},'CDR Project Planner'!$C52))))),'CDR Project Planner'!G52,"")</f>
        <v/>
      </c>
      <c r="H52" s="91" t="str">
        <f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s="2" customFormat="1" ht="30" customHeight="1" x14ac:dyDescent="0.35">
      <c r="A53" s="1"/>
      <c r="B53" s="5"/>
      <c r="C53" s="4"/>
      <c r="H53" s="7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s="2" customFormat="1" ht="30" customHeight="1" x14ac:dyDescent="0.35">
      <c r="A54" s="1"/>
      <c r="B54" s="5"/>
      <c r="C54" s="4"/>
      <c r="H54" s="7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s="2" customFormat="1" ht="30" customHeight="1" x14ac:dyDescent="0.35">
      <c r="A55" s="1"/>
      <c r="B55" s="5"/>
      <c r="C55" s="4"/>
      <c r="H55" s="7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s="2" customFormat="1" ht="30" customHeight="1" x14ac:dyDescent="0.35">
      <c r="A56" s="1"/>
      <c r="B56" s="5"/>
      <c r="C56" s="4"/>
      <c r="H56" s="7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s="2" customFormat="1" ht="30" customHeight="1" x14ac:dyDescent="0.35">
      <c r="A57" s="1"/>
      <c r="B57" s="5"/>
      <c r="C57" s="4"/>
      <c r="H57" s="77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</sheetData>
  <mergeCells count="13">
    <mergeCell ref="H3:H4"/>
    <mergeCell ref="B3:B4"/>
    <mergeCell ref="C3:C4"/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</mergeCells>
  <conditionalFormatting sqref="I40:BP40 I43:BP43 I46:BP46 I49:BP49 I7:BP15 I21:BP26 I29:BP37">
    <cfRule type="expression" dxfId="632" priority="51">
      <formula>PercentComplete</formula>
    </cfRule>
    <cfRule type="expression" dxfId="631" priority="52">
      <formula>PercentCompleteBeyond</formula>
    </cfRule>
    <cfRule type="expression" dxfId="630" priority="53">
      <formula>Actual</formula>
    </cfRule>
    <cfRule type="expression" dxfId="629" priority="54">
      <formula>ActualBeyond</formula>
    </cfRule>
    <cfRule type="expression" dxfId="628" priority="55">
      <formula>Plan</formula>
    </cfRule>
    <cfRule type="expression" dxfId="627" priority="56">
      <formula>I$4=period_selected</formula>
    </cfRule>
    <cfRule type="expression" dxfId="626" priority="58">
      <formula>MOD(COLUMN(),2)</formula>
    </cfRule>
    <cfRule type="expression" dxfId="625" priority="59">
      <formula>MOD(COLUMN(),2)=0</formula>
    </cfRule>
  </conditionalFormatting>
  <conditionalFormatting sqref="I4:BP4">
    <cfRule type="expression" dxfId="624" priority="57">
      <formula>I$4=period_selected</formula>
    </cfRule>
  </conditionalFormatting>
  <conditionalFormatting sqref="I5:BP6 I39:BP39 I27:BP28 I42:BP42 I45:BP45 I48:BP48">
    <cfRule type="expression" dxfId="623" priority="43">
      <formula>PercentComplete</formula>
    </cfRule>
    <cfRule type="expression" dxfId="622" priority="44">
      <formula>PercentCompleteBeyond</formula>
    </cfRule>
    <cfRule type="expression" dxfId="621" priority="45">
      <formula>Actual</formula>
    </cfRule>
    <cfRule type="expression" dxfId="620" priority="46">
      <formula>ActualBeyond</formula>
    </cfRule>
    <cfRule type="expression" dxfId="619" priority="47">
      <formula>Plan</formula>
    </cfRule>
    <cfRule type="expression" dxfId="618" priority="48">
      <formula>I$4=period_selected</formula>
    </cfRule>
    <cfRule type="expression" dxfId="617" priority="49">
      <formula>MOD(COLUMN(),2)</formula>
    </cfRule>
    <cfRule type="expression" dxfId="616" priority="50">
      <formula>MOD(COLUMN(),2)=0</formula>
    </cfRule>
  </conditionalFormatting>
  <conditionalFormatting sqref="I38:BP38 I41:BP41 I44:BP44 I47:BP47">
    <cfRule type="expression" dxfId="615" priority="35">
      <formula>PercentComplete</formula>
    </cfRule>
    <cfRule type="expression" dxfId="614" priority="36">
      <formula>PercentCompleteBeyond</formula>
    </cfRule>
    <cfRule type="expression" dxfId="613" priority="37">
      <formula>Actual</formula>
    </cfRule>
    <cfRule type="expression" dxfId="612" priority="38">
      <formula>ActualBeyond</formula>
    </cfRule>
    <cfRule type="expression" dxfId="611" priority="39">
      <formula>Plan</formula>
    </cfRule>
    <cfRule type="expression" dxfId="610" priority="40">
      <formula>I$4=period_selected</formula>
    </cfRule>
    <cfRule type="expression" dxfId="609" priority="41">
      <formula>MOD(COLUMN(),2)</formula>
    </cfRule>
    <cfRule type="expression" dxfId="608" priority="42">
      <formula>MOD(COLUMN(),2)=0</formula>
    </cfRule>
  </conditionalFormatting>
  <conditionalFormatting sqref="I20:BP20">
    <cfRule type="expression" dxfId="607" priority="27">
      <formula>PercentComplete</formula>
    </cfRule>
    <cfRule type="expression" dxfId="606" priority="28">
      <formula>PercentCompleteBeyond</formula>
    </cfRule>
    <cfRule type="expression" dxfId="605" priority="29">
      <formula>Actual</formula>
    </cfRule>
    <cfRule type="expression" dxfId="604" priority="30">
      <formula>ActualBeyond</formula>
    </cfRule>
    <cfRule type="expression" dxfId="603" priority="31">
      <formula>Plan</formula>
    </cfRule>
    <cfRule type="expression" dxfId="602" priority="32">
      <formula>I$4=period_selected</formula>
    </cfRule>
    <cfRule type="expression" dxfId="601" priority="33">
      <formula>MOD(COLUMN(),2)</formula>
    </cfRule>
    <cfRule type="expression" dxfId="600" priority="34">
      <formula>MOD(COLUMN(),2)=0</formula>
    </cfRule>
  </conditionalFormatting>
  <conditionalFormatting sqref="I16:BP16 I18:BP19">
    <cfRule type="expression" dxfId="599" priority="19">
      <formula>PercentComplete</formula>
    </cfRule>
    <cfRule type="expression" dxfId="598" priority="20">
      <formula>PercentCompleteBeyond</formula>
    </cfRule>
    <cfRule type="expression" dxfId="597" priority="21">
      <formula>Actual</formula>
    </cfRule>
    <cfRule type="expression" dxfId="596" priority="22">
      <formula>ActualBeyond</formula>
    </cfRule>
    <cfRule type="expression" dxfId="595" priority="23">
      <formula>Plan</formula>
    </cfRule>
    <cfRule type="expression" dxfId="594" priority="24">
      <formula>I$4=period_selected</formula>
    </cfRule>
    <cfRule type="expression" dxfId="593" priority="25">
      <formula>MOD(COLUMN(),2)</formula>
    </cfRule>
    <cfRule type="expression" dxfId="592" priority="26">
      <formula>MOD(COLUMN(),2)=0</formula>
    </cfRule>
  </conditionalFormatting>
  <conditionalFormatting sqref="I17:BP17">
    <cfRule type="expression" dxfId="591" priority="3">
      <formula>PercentComplete</formula>
    </cfRule>
    <cfRule type="expression" dxfId="590" priority="4">
      <formula>PercentCompleteBeyond</formula>
    </cfRule>
    <cfRule type="expression" dxfId="589" priority="5">
      <formula>Actual</formula>
    </cfRule>
    <cfRule type="expression" dxfId="588" priority="6">
      <formula>ActualBeyond</formula>
    </cfRule>
    <cfRule type="expression" dxfId="587" priority="7">
      <formula>Plan</formula>
    </cfRule>
    <cfRule type="expression" dxfId="586" priority="8">
      <formula>I$4=period_selected</formula>
    </cfRule>
    <cfRule type="expression" dxfId="585" priority="9">
      <formula>MOD(COLUMN(),2)</formula>
    </cfRule>
    <cfRule type="expression" dxfId="584" priority="10">
      <formula>MOD(COLUMN(),2)=0</formula>
    </cfRule>
  </conditionalFormatting>
  <conditionalFormatting sqref="H53:H56">
    <cfRule type="cellIs" priority="60" operator="equal">
      <formula>ISBLANK</formula>
    </cfRule>
    <cfRule type="colorScale" priority="61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H5:H13 H21:H49">
    <cfRule type="containsBlanks" dxfId="583" priority="430">
      <formula>LEN(TRIM(H5))=0</formula>
    </cfRule>
    <cfRule type="colorScale" priority="431">
      <colorScale>
        <cfvo type="min"/>
        <cfvo type="percentile" val="50"/>
        <cfvo type="max"/>
        <color rgb="FFC00000"/>
        <color rgb="FFFFEB84"/>
        <color rgb="FF00B050"/>
      </colorScale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 C3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42" fitToHeight="0" orientation="landscape" r:id="rId1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P57"/>
  <sheetViews>
    <sheetView showGridLines="0" zoomScale="70" zoomScaleNormal="70" zoomScaleSheetLayoutView="80" workbookViewId="0">
      <pane ySplit="4" topLeftCell="A27" activePane="bottomLeft" state="frozen"/>
      <selection pane="bottomLeft" activeCell="C5" sqref="C5:H49"/>
    </sheetView>
  </sheetViews>
  <sheetFormatPr defaultColWidth="3.109375" defaultRowHeight="30" customHeight="1" outlineLevelRow="1" x14ac:dyDescent="0.35"/>
  <cols>
    <col min="1" max="1" width="3" style="1" customWidth="1"/>
    <col min="2" max="2" width="46.44140625" style="5" customWidth="1"/>
    <col min="3" max="3" width="18.44140625" style="4" bestFit="1" customWidth="1"/>
    <col min="4" max="4" width="11.5546875" style="2" bestFit="1" customWidth="1"/>
    <col min="5" max="5" width="12.21875" style="2" bestFit="1" customWidth="1"/>
    <col min="6" max="6" width="9.77734375" style="2" bestFit="1" customWidth="1"/>
    <col min="7" max="7" width="12.21875" style="2" bestFit="1" customWidth="1"/>
    <col min="8" max="8" width="17.44140625" style="3" bestFit="1" customWidth="1"/>
    <col min="9" max="9" width="3.109375" style="2" customWidth="1"/>
    <col min="10" max="28" width="3.109375" style="2"/>
    <col min="29" max="16384" width="3.109375" style="1"/>
  </cols>
  <sheetData>
    <row r="1" spans="1:68" ht="54.6" thickBot="1" x14ac:dyDescent="1.05">
      <c r="B1" s="26" t="s">
        <v>131</v>
      </c>
      <c r="C1" s="25"/>
      <c r="D1" s="24"/>
      <c r="E1" s="24"/>
      <c r="F1" s="24"/>
      <c r="G1" s="24"/>
      <c r="H1" s="24"/>
    </row>
    <row r="2" spans="1:68" ht="21" customHeight="1" thickTop="1" thickBot="1" x14ac:dyDescent="0.35">
      <c r="B2" s="65">
        <f ca="1">NOW()</f>
        <v>43185.971292476854</v>
      </c>
      <c r="C2" s="65"/>
      <c r="D2" s="65"/>
      <c r="E2" s="65"/>
      <c r="F2" s="65"/>
      <c r="G2" s="65"/>
      <c r="H2" s="23" t="s">
        <v>60</v>
      </c>
      <c r="I2" s="23">
        <f ca="1">DAY(NOW())</f>
        <v>26</v>
      </c>
      <c r="K2" s="22"/>
      <c r="L2" s="71" t="s">
        <v>59</v>
      </c>
      <c r="M2" s="72"/>
      <c r="N2" s="72"/>
      <c r="O2" s="72"/>
      <c r="P2" s="73"/>
      <c r="Q2" s="21"/>
      <c r="R2" s="71" t="s">
        <v>58</v>
      </c>
      <c r="S2" s="74"/>
      <c r="T2" s="74"/>
      <c r="U2" s="73"/>
      <c r="V2" s="41"/>
      <c r="W2" s="57" t="s">
        <v>57</v>
      </c>
      <c r="X2" s="58"/>
      <c r="Y2" s="58"/>
      <c r="Z2" s="59"/>
      <c r="AA2" s="20"/>
      <c r="AB2" s="60" t="s">
        <v>56</v>
      </c>
      <c r="AC2" s="61"/>
      <c r="AD2" s="61"/>
      <c r="AE2" s="61"/>
      <c r="AF2" s="61"/>
      <c r="AG2" s="61"/>
      <c r="AH2" s="62"/>
      <c r="AI2" s="19"/>
      <c r="AJ2" s="57" t="s">
        <v>55</v>
      </c>
      <c r="AK2" s="58"/>
      <c r="AL2" s="58"/>
      <c r="AM2" s="58"/>
      <c r="AN2" s="58"/>
      <c r="AO2" s="58"/>
      <c r="AP2" s="58"/>
      <c r="AQ2" s="58"/>
    </row>
    <row r="3" spans="1:68" s="14" customFormat="1" ht="39.9" customHeight="1" thickTop="1" x14ac:dyDescent="0.3">
      <c r="B3" s="66" t="s">
        <v>54</v>
      </c>
      <c r="C3" s="63" t="s">
        <v>53</v>
      </c>
      <c r="D3" s="68" t="s">
        <v>52</v>
      </c>
      <c r="E3" s="68" t="s">
        <v>51</v>
      </c>
      <c r="F3" s="68" t="s">
        <v>50</v>
      </c>
      <c r="G3" s="68" t="s">
        <v>49</v>
      </c>
      <c r="H3" s="70" t="s">
        <v>48</v>
      </c>
      <c r="I3" s="18" t="s">
        <v>47</v>
      </c>
      <c r="J3" s="17"/>
      <c r="K3" s="16"/>
      <c r="L3" s="16"/>
      <c r="M3" s="16"/>
      <c r="N3" s="16"/>
      <c r="O3" s="16"/>
      <c r="P3" s="16"/>
      <c r="Q3" s="16"/>
      <c r="R3" s="16"/>
      <c r="S3" s="88" t="s">
        <v>46</v>
      </c>
      <c r="T3" s="87">
        <v>2</v>
      </c>
      <c r="U3" s="87">
        <v>3</v>
      </c>
      <c r="V3" s="87">
        <v>4</v>
      </c>
      <c r="W3" s="87">
        <v>5</v>
      </c>
      <c r="X3" s="87">
        <v>6</v>
      </c>
      <c r="Y3" s="87">
        <v>7</v>
      </c>
      <c r="Z3" s="87">
        <v>8</v>
      </c>
      <c r="AA3" s="87">
        <v>9</v>
      </c>
      <c r="AB3" s="87">
        <v>10</v>
      </c>
      <c r="AC3" s="87">
        <v>11</v>
      </c>
      <c r="AD3" s="87">
        <v>12</v>
      </c>
      <c r="AE3" s="87">
        <v>13</v>
      </c>
      <c r="AF3" s="87">
        <v>14</v>
      </c>
      <c r="AG3" s="87">
        <v>15</v>
      </c>
      <c r="AH3" s="87">
        <v>16</v>
      </c>
      <c r="AI3" s="87">
        <v>17</v>
      </c>
      <c r="AJ3" s="87">
        <v>18</v>
      </c>
      <c r="AK3" s="87">
        <v>19</v>
      </c>
      <c r="AL3" s="87">
        <v>20</v>
      </c>
      <c r="AM3" s="87">
        <v>21</v>
      </c>
      <c r="AN3" s="87">
        <v>22</v>
      </c>
      <c r="AO3" s="87">
        <v>23</v>
      </c>
      <c r="AP3" s="87">
        <v>24</v>
      </c>
      <c r="AQ3" s="87">
        <v>25</v>
      </c>
      <c r="AR3" s="87">
        <v>26</v>
      </c>
      <c r="AS3" s="87">
        <v>27</v>
      </c>
      <c r="AT3" s="87">
        <v>28</v>
      </c>
      <c r="AU3" s="87">
        <v>29</v>
      </c>
      <c r="AV3" s="87">
        <v>30</v>
      </c>
      <c r="AW3" s="15" t="s">
        <v>110</v>
      </c>
    </row>
    <row r="4" spans="1:68" ht="15.75" customHeight="1" x14ac:dyDescent="0.3">
      <c r="B4" s="67"/>
      <c r="C4" s="64"/>
      <c r="D4" s="69"/>
      <c r="E4" s="69"/>
      <c r="F4" s="69"/>
      <c r="G4" s="69"/>
      <c r="H4" s="69"/>
      <c r="I4" s="13">
        <v>22</v>
      </c>
      <c r="J4" s="13">
        <v>23</v>
      </c>
      <c r="K4" s="13">
        <v>24</v>
      </c>
      <c r="L4" s="13">
        <v>25</v>
      </c>
      <c r="M4" s="13">
        <v>26</v>
      </c>
      <c r="N4" s="13">
        <v>27</v>
      </c>
      <c r="O4" s="13">
        <v>28</v>
      </c>
      <c r="P4" s="13">
        <v>29</v>
      </c>
      <c r="Q4" s="13">
        <v>30</v>
      </c>
      <c r="R4" s="13">
        <v>31</v>
      </c>
      <c r="S4" s="13">
        <v>32</v>
      </c>
      <c r="T4" s="13">
        <v>33</v>
      </c>
      <c r="U4" s="13">
        <v>34</v>
      </c>
      <c r="V4" s="13">
        <v>35</v>
      </c>
      <c r="W4" s="13">
        <v>36</v>
      </c>
      <c r="X4" s="13">
        <v>37</v>
      </c>
      <c r="Y4" s="13">
        <v>38</v>
      </c>
      <c r="Z4" s="13">
        <v>39</v>
      </c>
      <c r="AA4" s="13">
        <v>40</v>
      </c>
      <c r="AB4" s="13">
        <v>41</v>
      </c>
      <c r="AC4" s="13">
        <v>42</v>
      </c>
      <c r="AD4" s="13">
        <v>43</v>
      </c>
      <c r="AE4" s="13">
        <v>44</v>
      </c>
      <c r="AF4" s="13">
        <v>45</v>
      </c>
      <c r="AG4" s="13">
        <v>46</v>
      </c>
      <c r="AH4" s="13">
        <v>47</v>
      </c>
      <c r="AI4" s="13">
        <v>48</v>
      </c>
      <c r="AJ4" s="13">
        <v>49</v>
      </c>
      <c r="AK4" s="13">
        <v>50</v>
      </c>
      <c r="AL4" s="13">
        <v>51</v>
      </c>
      <c r="AM4" s="13">
        <v>52</v>
      </c>
      <c r="AN4" s="13">
        <v>53</v>
      </c>
      <c r="AO4" s="13">
        <v>54</v>
      </c>
      <c r="AP4" s="13">
        <v>55</v>
      </c>
      <c r="AQ4" s="13">
        <v>56</v>
      </c>
      <c r="AR4" s="13">
        <v>57</v>
      </c>
      <c r="AS4" s="13">
        <v>58</v>
      </c>
      <c r="AT4" s="13">
        <v>59</v>
      </c>
      <c r="AU4" s="13">
        <v>60</v>
      </c>
      <c r="AV4" s="13">
        <v>61</v>
      </c>
      <c r="AW4" s="13">
        <v>62</v>
      </c>
      <c r="AX4" s="13">
        <v>63</v>
      </c>
      <c r="AY4" s="13">
        <v>64</v>
      </c>
      <c r="AZ4" s="13">
        <v>65</v>
      </c>
      <c r="BA4" s="13">
        <v>66</v>
      </c>
      <c r="BB4" s="13">
        <v>67</v>
      </c>
      <c r="BC4" s="13">
        <v>68</v>
      </c>
      <c r="BD4" s="13">
        <v>69</v>
      </c>
      <c r="BE4" s="13">
        <v>70</v>
      </c>
      <c r="BF4" s="13">
        <v>71</v>
      </c>
      <c r="BG4" s="13">
        <v>72</v>
      </c>
      <c r="BH4" s="13">
        <v>73</v>
      </c>
      <c r="BI4" s="13">
        <v>74</v>
      </c>
      <c r="BJ4" s="13">
        <v>75</v>
      </c>
      <c r="BK4" s="13">
        <v>76</v>
      </c>
      <c r="BL4" s="13">
        <v>77</v>
      </c>
      <c r="BM4" s="13">
        <v>78</v>
      </c>
      <c r="BN4" s="13">
        <v>79</v>
      </c>
      <c r="BO4" s="13">
        <v>80</v>
      </c>
      <c r="BP4" s="13">
        <v>81</v>
      </c>
    </row>
    <row r="5" spans="1:68" s="40" customFormat="1" ht="17.399999999999999" x14ac:dyDescent="0.35">
      <c r="B5" s="93" t="str">
        <f>IF(SUMPRODUCT(--(NOT(ISERR(SEARCH({"T","P"},'CDR Project Planner'!$C5))))),'CDR Project Planner'!B5,"")</f>
        <v>PDR</v>
      </c>
      <c r="C5" s="94" t="str">
        <f>IF(SUMPRODUCT(--(NOT(ISERR(SEARCH({"T","P"},'CDR Project Planner'!$C5))))),'CDR Project Planner'!C5,"")</f>
        <v>T</v>
      </c>
      <c r="D5" s="94">
        <f>IF(SUMPRODUCT(--(NOT(ISERR(SEARCH({"T","P"},'CDR Project Planner'!$C5))))),'CDR Project Planner'!D5,"")</f>
        <v>22</v>
      </c>
      <c r="E5" s="94">
        <f>IF(SUMPRODUCT(--(NOT(ISERR(SEARCH({"T","P"},'CDR Project Planner'!$C5))))),'CDR Project Planner'!E5,"")</f>
        <v>1</v>
      </c>
      <c r="F5" s="94">
        <f>IF(SUMPRODUCT(--(NOT(ISERR(SEARCH({"T","P"},'CDR Project Planner'!$C5))))),'CDR Project Planner'!F5,"")</f>
        <v>22</v>
      </c>
      <c r="G5" s="94">
        <f>IF(SUMPRODUCT(--(NOT(ISERR(SEARCH({"T","P"},'CDR Project Planner'!$C5))))),'CDR Project Planner'!G5,"")</f>
        <v>1</v>
      </c>
      <c r="H5" s="96">
        <f>IF(SUMPRODUCT(--(NOT(ISERR(SEARCH({"T","P"},'CDR Project Planner'!$C5))))),'CDR Project Planner'!H5,"")</f>
        <v>1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68" ht="17.399999999999999" x14ac:dyDescent="0.35">
      <c r="B6" s="89" t="str">
        <f>IF(SUMPRODUCT(--(NOT(ISERR(SEARCH({"T","P"},'CDR Project Planner'!$C6))))),'CDR Project Planner'!B6,"")</f>
        <v>System</v>
      </c>
      <c r="C6" s="82" t="str">
        <f>IF(SUMPRODUCT(--(NOT(ISERR(SEARCH({"T","P"},'CDR Project Planner'!$C6))))),'CDR Project Planner'!C6,"")</f>
        <v>P &amp; Br &amp; C &amp; Ba</v>
      </c>
      <c r="D6" s="82"/>
      <c r="E6" s="82"/>
      <c r="F6" s="82"/>
      <c r="G6" s="82"/>
      <c r="H6" s="97"/>
    </row>
    <row r="7" spans="1:68" s="2" customFormat="1" ht="14.4" outlineLevel="1" x14ac:dyDescent="0.3">
      <c r="A7" s="1"/>
      <c r="B7" s="86" t="str">
        <f>IF(SUMPRODUCT(--(NOT(ISERR(SEARCH({"T","P"},'CDR Project Planner'!$C7))))),'CDR Project Planner'!B7,"")</f>
        <v>Functional Unit Tests - VHDL - PWM (Duty Cycle)</v>
      </c>
      <c r="C7" s="82" t="str">
        <f>IF(SUMPRODUCT(--(NOT(ISERR(SEARCH({"T","P"},'CDR Project Planner'!$C7))))),'CDR Project Planner'!C7,"")</f>
        <v>P &amp; Br</v>
      </c>
      <c r="D7" s="82">
        <f>IF(SUMPRODUCT(--(NOT(ISERR(SEARCH({"T","P"},'CDR Project Planner'!$C7))))),'CDR Project Planner'!D7,"")</f>
        <v>23</v>
      </c>
      <c r="E7" s="82">
        <f>IF(SUMPRODUCT(--(NOT(ISERR(SEARCH({"T","P"},'CDR Project Planner'!$C7))))),'CDR Project Planner'!E7,"")</f>
        <v>1</v>
      </c>
      <c r="F7" s="82">
        <f>IF(SUMPRODUCT(--(NOT(ISERR(SEARCH({"T","P"},'CDR Project Planner'!$C7))))),'CDR Project Planner'!F7,"")</f>
        <v>0</v>
      </c>
      <c r="G7" s="82">
        <f>IF(SUMPRODUCT(--(NOT(ISERR(SEARCH({"T","P"},'CDR Project Planner'!$C7))))),'CDR Project Planner'!G7,"")</f>
        <v>0</v>
      </c>
      <c r="H7" s="97">
        <f>IF(SUMPRODUCT(--(NOT(ISERR(SEARCH({"T","P"},'CDR Project Planner'!$C7))))),'CDR Project Planner'!H7*100,"")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s="2" customFormat="1" ht="14.4" outlineLevel="1" x14ac:dyDescent="0.3">
      <c r="A8" s="1"/>
      <c r="B8" s="86" t="str">
        <f>IF(SUMPRODUCT(--(NOT(ISERR(SEARCH({"T","P"},'CDR Project Planner'!$C8))))),'CDR Project Planner'!B8,"")</f>
        <v/>
      </c>
      <c r="C8" s="82" t="str">
        <f>IF(SUMPRODUCT(--(NOT(ISERR(SEARCH({"T","P"},'CDR Project Planner'!$C8))))),'CDR Project Planner'!C8,"")</f>
        <v/>
      </c>
      <c r="D8" s="82" t="str">
        <f>IF(SUMPRODUCT(--(NOT(ISERR(SEARCH({"T","P"},'CDR Project Planner'!$C8))))),'CDR Project Planner'!D8,"")</f>
        <v/>
      </c>
      <c r="E8" s="82" t="str">
        <f>IF(SUMPRODUCT(--(NOT(ISERR(SEARCH({"T","P"},'CDR Project Planner'!$C8))))),'CDR Project Planner'!E8,"")</f>
        <v/>
      </c>
      <c r="F8" s="82" t="str">
        <f>IF(SUMPRODUCT(--(NOT(ISERR(SEARCH({"T","P"},'CDR Project Planner'!$C8))))),'CDR Project Planner'!F8,"")</f>
        <v/>
      </c>
      <c r="G8" s="82" t="str">
        <f>IF(SUMPRODUCT(--(NOT(ISERR(SEARCH({"T","P"},'CDR Project Planner'!$C8))))),'CDR Project Planner'!G8,"")</f>
        <v/>
      </c>
      <c r="H8" s="97" t="str">
        <f>IF(SUMPRODUCT(--(NOT(ISERR(SEARCH({"T","P"},'CDR Project Planner'!$C8))))),'CDR Project Planner'!H8*100,"")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s="2" customFormat="1" ht="14.4" outlineLevel="1" x14ac:dyDescent="0.3">
      <c r="A9" s="1"/>
      <c r="B9" s="86" t="str">
        <f>IF(SUMPRODUCT(--(NOT(ISERR(SEARCH({"T","P"},'CDR Project Planner'!$C9))))),'CDR Project Planner'!B9,"")</f>
        <v>Functional Unit Tests - VHDL &amp; C - Interrupts</v>
      </c>
      <c r="C9" s="82" t="str">
        <f>IF(SUMPRODUCT(--(NOT(ISERR(SEARCH({"T","P"},'CDR Project Planner'!$C9))))),'CDR Project Planner'!C9,"")</f>
        <v>P &amp; Br</v>
      </c>
      <c r="D9" s="82">
        <f>IF(SUMPRODUCT(--(NOT(ISERR(SEARCH({"T","P"},'CDR Project Planner'!$C9))))),'CDR Project Planner'!D9,"")</f>
        <v>23</v>
      </c>
      <c r="E9" s="82">
        <f>IF(SUMPRODUCT(--(NOT(ISERR(SEARCH({"T","P"},'CDR Project Planner'!$C9))))),'CDR Project Planner'!E9,"")</f>
        <v>2</v>
      </c>
      <c r="F9" s="82">
        <f>IF(SUMPRODUCT(--(NOT(ISERR(SEARCH({"T","P"},'CDR Project Planner'!$C9))))),'CDR Project Planner'!F9,"")</f>
        <v>0</v>
      </c>
      <c r="G9" s="82">
        <f>IF(SUMPRODUCT(--(NOT(ISERR(SEARCH({"T","P"},'CDR Project Planner'!$C9))))),'CDR Project Planner'!G9,"")</f>
        <v>0</v>
      </c>
      <c r="H9" s="97">
        <f>IF(SUMPRODUCT(--(NOT(ISERR(SEARCH({"T","P"},'CDR Project Planner'!$C9))))),'CDR Project Planner'!H9*100,"")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s="2" customFormat="1" ht="14.4" x14ac:dyDescent="0.3">
      <c r="A10" s="1"/>
      <c r="B10" s="36" t="str">
        <f>IF(SUMPRODUCT(--(NOT(ISERR(SEARCH({"T","P"},'CDR Project Planner'!$C10))))),'CDR Project Planner'!B10,"")</f>
        <v/>
      </c>
      <c r="C10" s="82" t="str">
        <f>IF(SUMPRODUCT(--(NOT(ISERR(SEARCH({"T","P"},'CDR Project Planner'!$C10))))),'CDR Project Planner'!C10,"")</f>
        <v/>
      </c>
      <c r="D10" s="82" t="str">
        <f>IF(SUMPRODUCT(--(NOT(ISERR(SEARCH({"T","P"},'CDR Project Planner'!$C10))))),'CDR Project Planner'!D10,"")</f>
        <v/>
      </c>
      <c r="E10" s="82" t="str">
        <f>IF(SUMPRODUCT(--(NOT(ISERR(SEARCH({"T","P"},'CDR Project Planner'!$C10))))),'CDR Project Planner'!E10,"")</f>
        <v/>
      </c>
      <c r="F10" s="82" t="str">
        <f>IF(SUMPRODUCT(--(NOT(ISERR(SEARCH({"T","P"},'CDR Project Planner'!$C10))))),'CDR Project Planner'!F10,"")</f>
        <v/>
      </c>
      <c r="G10" s="82" t="str">
        <f>IF(SUMPRODUCT(--(NOT(ISERR(SEARCH({"T","P"},'CDR Project Planner'!$C10))))),'CDR Project Planner'!G10,"")</f>
        <v/>
      </c>
      <c r="H10" s="97" t="str">
        <f>IF(SUMPRODUCT(--(NOT(ISERR(SEARCH({"T","P"},'CDR Project Planner'!$C10))))),'CDR Project Planner'!H10*100,"")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s="2" customFormat="1" ht="14.4" x14ac:dyDescent="0.3">
      <c r="A11" s="1"/>
      <c r="B11" s="36" t="str">
        <f>IF(SUMPRODUCT(--(NOT(ISERR(SEARCH({"T","P"},'CDR Project Planner'!$C11))))),'CDR Project Planner'!B11,"")</f>
        <v/>
      </c>
      <c r="C11" s="82" t="str">
        <f>IF(SUMPRODUCT(--(NOT(ISERR(SEARCH({"T","P"},'CDR Project Planner'!$C11))))),'CDR Project Planner'!C11,"")</f>
        <v/>
      </c>
      <c r="D11" s="82" t="str">
        <f>IF(SUMPRODUCT(--(NOT(ISERR(SEARCH({"T","P"},'CDR Project Planner'!$C11))))),'CDR Project Planner'!D11,"")</f>
        <v/>
      </c>
      <c r="E11" s="82" t="str">
        <f>IF(SUMPRODUCT(--(NOT(ISERR(SEARCH({"T","P"},'CDR Project Planner'!$C11))))),'CDR Project Planner'!E11,"")</f>
        <v/>
      </c>
      <c r="F11" s="82" t="str">
        <f>IF(SUMPRODUCT(--(NOT(ISERR(SEARCH({"T","P"},'CDR Project Planner'!$C11))))),'CDR Project Planner'!F11,"")</f>
        <v/>
      </c>
      <c r="G11" s="82" t="str">
        <f>IF(SUMPRODUCT(--(NOT(ISERR(SEARCH({"T","P"},'CDR Project Planner'!$C11))))),'CDR Project Planner'!G11,"")</f>
        <v/>
      </c>
      <c r="H11" s="97" t="str">
        <f>IF(SUMPRODUCT(--(NOT(ISERR(SEARCH({"T","P"},'CDR Project Planner'!$C11))))),'CDR Project Planner'!H11*100,"")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s="2" customFormat="1" ht="14.4" x14ac:dyDescent="0.3">
      <c r="A12" s="1"/>
      <c r="B12" s="36" t="str">
        <f>IF(SUMPRODUCT(--(NOT(ISERR(SEARCH({"T","P"},'CDR Project Planner'!$C12))))),'CDR Project Planner'!B12,"")</f>
        <v/>
      </c>
      <c r="C12" s="82" t="str">
        <f>IF(SUMPRODUCT(--(NOT(ISERR(SEARCH({"T","P"},'CDR Project Planner'!$C12))))),'CDR Project Planner'!C12,"")</f>
        <v/>
      </c>
      <c r="D12" s="82" t="str">
        <f>IF(SUMPRODUCT(--(NOT(ISERR(SEARCH({"T","P"},'CDR Project Planner'!$C12))))),'CDR Project Planner'!D12,"")</f>
        <v/>
      </c>
      <c r="E12" s="82" t="str">
        <f>IF(SUMPRODUCT(--(NOT(ISERR(SEARCH({"T","P"},'CDR Project Planner'!$C12))))),'CDR Project Planner'!E12,"")</f>
        <v/>
      </c>
      <c r="F12" s="82" t="str">
        <f>IF(SUMPRODUCT(--(NOT(ISERR(SEARCH({"T","P"},'CDR Project Planner'!$C12))))),'CDR Project Planner'!F12,"")</f>
        <v/>
      </c>
      <c r="G12" s="82" t="str">
        <f>IF(SUMPRODUCT(--(NOT(ISERR(SEARCH({"T","P"},'CDR Project Planner'!$C12))))),'CDR Project Planner'!G12,"")</f>
        <v/>
      </c>
      <c r="H12" s="97" t="str">
        <f>IF(SUMPRODUCT(--(NOT(ISERR(SEARCH({"T","P"},'CDR Project Planner'!$C12))))),'CDR Project Planner'!H12*100,"")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s="2" customFormat="1" ht="14.4" x14ac:dyDescent="0.3">
      <c r="A13" s="1"/>
      <c r="B13" s="36" t="str">
        <f>IF(SUMPRODUCT(--(NOT(ISERR(SEARCH({"T","P"},'CDR Project Planner'!$C13))))),'CDR Project Planner'!B13,"")</f>
        <v/>
      </c>
      <c r="C13" s="82" t="str">
        <f>IF(SUMPRODUCT(--(NOT(ISERR(SEARCH({"T","P"},'CDR Project Planner'!$C13))))),'CDR Project Planner'!C13,"")</f>
        <v/>
      </c>
      <c r="D13" s="82" t="str">
        <f>IF(SUMPRODUCT(--(NOT(ISERR(SEARCH({"T","P"},'CDR Project Planner'!$C13))))),'CDR Project Planner'!D13,"")</f>
        <v/>
      </c>
      <c r="E13" s="82" t="str">
        <f>IF(SUMPRODUCT(--(NOT(ISERR(SEARCH({"T","P"},'CDR Project Planner'!$C13))))),'CDR Project Planner'!E13,"")</f>
        <v/>
      </c>
      <c r="F13" s="82" t="str">
        <f>IF(SUMPRODUCT(--(NOT(ISERR(SEARCH({"T","P"},'CDR Project Planner'!$C13))))),'CDR Project Planner'!F13,"")</f>
        <v/>
      </c>
      <c r="G13" s="82" t="str">
        <f>IF(SUMPRODUCT(--(NOT(ISERR(SEARCH({"T","P"},'CDR Project Planner'!$C13))))),'CDR Project Planner'!G13,"")</f>
        <v/>
      </c>
      <c r="H13" s="97" t="str">
        <f>IF(SUMPRODUCT(--(NOT(ISERR(SEARCH({"T","P"},'CDR Project Planner'!$C13))))),'CDR Project Planner'!H13*100,"")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s="2" customFormat="1" ht="14.4" x14ac:dyDescent="0.3">
      <c r="A14" s="1"/>
      <c r="B14" s="86" t="str">
        <f>IF(SUMPRODUCT(--(NOT(ISERR(SEARCH({"T","P"},'CDR Project Planner'!$C14))))),'CDR Project Planner'!B14,"")</f>
        <v>Calibration - VHDL side</v>
      </c>
      <c r="C14" s="82" t="str">
        <f>IF(SUMPRODUCT(--(NOT(ISERR(SEARCH({"T","P"},'CDR Project Planner'!$C14))))),'CDR Project Planner'!C14,"")</f>
        <v>P &amp; Br</v>
      </c>
      <c r="D14" s="82">
        <f>IF(SUMPRODUCT(--(NOT(ISERR(SEARCH({"T","P"},'CDR Project Planner'!$C14))))),'CDR Project Planner'!D14,"")</f>
        <v>25</v>
      </c>
      <c r="E14" s="82">
        <f>IF(SUMPRODUCT(--(NOT(ISERR(SEARCH({"T","P"},'CDR Project Planner'!$C14))))),'CDR Project Planner'!E14,"")</f>
        <v>10</v>
      </c>
      <c r="F14" s="82">
        <f>IF(SUMPRODUCT(--(NOT(ISERR(SEARCH({"T","P"},'CDR Project Planner'!$C14))))),'CDR Project Planner'!F14,"")</f>
        <v>0</v>
      </c>
      <c r="G14" s="82">
        <f>IF(SUMPRODUCT(--(NOT(ISERR(SEARCH({"T","P"},'CDR Project Planner'!$C14))))),'CDR Project Planner'!G14,"")</f>
        <v>0</v>
      </c>
      <c r="H14" s="97">
        <f>IF(SUMPRODUCT(--(NOT(ISERR(SEARCH({"T","P"},'CDR Project Planner'!$C14))))),'CDR Project Planner'!H14,"")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s="2" customFormat="1" ht="14.4" x14ac:dyDescent="0.3">
      <c r="A15" s="1"/>
      <c r="B15" s="36" t="str">
        <f>IF(SUMPRODUCT(--(NOT(ISERR(SEARCH({"T","P"},'CDR Project Planner'!$C15))))),'CDR Project Planner'!B15,"")</f>
        <v xml:space="preserve">    Calibration - Ultra sonic sensors</v>
      </c>
      <c r="C15" s="82" t="str">
        <f>IF(SUMPRODUCT(--(NOT(ISERR(SEARCH({"T","P"},'CDR Project Planner'!$C15))))),'CDR Project Planner'!C15,"")</f>
        <v>Ba &amp; Br &amp; P</v>
      </c>
      <c r="D15" s="82">
        <f>IF(SUMPRODUCT(--(NOT(ISERR(SEARCH({"T","P"},'CDR Project Planner'!$C15))))),'CDR Project Planner'!D15,"")</f>
        <v>31</v>
      </c>
      <c r="E15" s="82">
        <f>IF(SUMPRODUCT(--(NOT(ISERR(SEARCH({"T","P"},'CDR Project Planner'!$C15))))),'CDR Project Planner'!E15,"")</f>
        <v>7</v>
      </c>
      <c r="F15" s="82">
        <f>IF(SUMPRODUCT(--(NOT(ISERR(SEARCH({"T","P"},'CDR Project Planner'!$C15))))),'CDR Project Planner'!F15,"")</f>
        <v>0</v>
      </c>
      <c r="G15" s="82">
        <f>IF(SUMPRODUCT(--(NOT(ISERR(SEARCH({"T","P"},'CDR Project Planner'!$C15))))),'CDR Project Planner'!G15,"")</f>
        <v>0</v>
      </c>
      <c r="H15" s="97">
        <f>IF(SUMPRODUCT(--(NOT(ISERR(SEARCH({"T","P"},'CDR Project Planner'!$C15))))),'CDR Project Planner'!H15,"")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s="2" customFormat="1" ht="17.399999999999999" outlineLevel="1" x14ac:dyDescent="0.35">
      <c r="A16" s="1"/>
      <c r="B16" s="89" t="str">
        <f>IF(SUMPRODUCT(--(NOT(ISERR(SEARCH({"T","P"},'CDR Project Planner'!$C16))))),'CDR Project Planner'!B16,"")</f>
        <v>VHDL</v>
      </c>
      <c r="C16" s="82" t="str">
        <f>IF(SUMPRODUCT(--(NOT(ISERR(SEARCH({"T","P"},'CDR Project Planner'!$C16))))),'CDR Project Planner'!C16,"")</f>
        <v>P &amp; Br</v>
      </c>
      <c r="D16" s="82"/>
      <c r="E16" s="82"/>
      <c r="F16" s="82"/>
      <c r="G16" s="82"/>
      <c r="H16" s="9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s="2" customFormat="1" ht="14.4" outlineLevel="1" x14ac:dyDescent="0.3">
      <c r="A17" s="1"/>
      <c r="B17" s="86" t="str">
        <f>IF(SUMPRODUCT(--(NOT(ISERR(SEARCH({"T","P"},'CDR Project Planner'!$C17))))),'CDR Project Planner'!B17,"")</f>
        <v>Create PWM AXI on Vivado</v>
      </c>
      <c r="C17" s="82" t="str">
        <f>IF(SUMPRODUCT(--(NOT(ISERR(SEARCH({"T","P"},'CDR Project Planner'!$C17))))),'CDR Project Planner'!C17,"")</f>
        <v>P &amp; Br</v>
      </c>
      <c r="D17" s="82">
        <f>IF(SUMPRODUCT(--(NOT(ISERR(SEARCH({"T","P"},'CDR Project Planner'!$C17))))),'CDR Project Planner'!D17,"")</f>
        <v>25</v>
      </c>
      <c r="E17" s="82">
        <f>IF(SUMPRODUCT(--(NOT(ISERR(SEARCH({"T","P"},'CDR Project Planner'!$C17))))),'CDR Project Planner'!E17,"")</f>
        <v>7</v>
      </c>
      <c r="F17" s="82">
        <f>IF(SUMPRODUCT(--(NOT(ISERR(SEARCH({"T","P"},'CDR Project Planner'!$C17))))),'CDR Project Planner'!F17,"")</f>
        <v>0</v>
      </c>
      <c r="G17" s="82">
        <f>IF(SUMPRODUCT(--(NOT(ISERR(SEARCH({"T","P"},'CDR Project Planner'!$C17))))),'CDR Project Planner'!G17,"")</f>
        <v>0</v>
      </c>
      <c r="H17" s="97">
        <f>IF(SUMPRODUCT(--(NOT(ISERR(SEARCH({"T","P"},'CDR Project Planner'!$C17))))),'CDR Project Planner'!H17,"")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s="2" customFormat="1" ht="14.4" outlineLevel="1" x14ac:dyDescent="0.3">
      <c r="A18" s="1"/>
      <c r="B18" s="86" t="str">
        <f>IF(SUMPRODUCT(--(NOT(ISERR(SEARCH({"T","P"},'CDR Project Planner'!$C18))))),'CDR Project Planner'!B18,"")</f>
        <v>Create Ultrasonic sensor AXI on Vivado</v>
      </c>
      <c r="C18" s="82" t="str">
        <f>IF(SUMPRODUCT(--(NOT(ISERR(SEARCH({"T","P"},'CDR Project Planner'!$C18))))),'CDR Project Planner'!C18,"")</f>
        <v>P &amp; Br</v>
      </c>
      <c r="D18" s="82">
        <f>IF(SUMPRODUCT(--(NOT(ISERR(SEARCH({"T","P"},'CDR Project Planner'!$C18))))),'CDR Project Planner'!D18,"")</f>
        <v>25</v>
      </c>
      <c r="E18" s="82">
        <f>IF(SUMPRODUCT(--(NOT(ISERR(SEARCH({"T","P"},'CDR Project Planner'!$C18))))),'CDR Project Planner'!E18,"")</f>
        <v>7</v>
      </c>
      <c r="F18" s="82">
        <f>IF(SUMPRODUCT(--(NOT(ISERR(SEARCH({"T","P"},'CDR Project Planner'!$C18))))),'CDR Project Planner'!F18,"")</f>
        <v>0</v>
      </c>
      <c r="G18" s="82">
        <f>IF(SUMPRODUCT(--(NOT(ISERR(SEARCH({"T","P"},'CDR Project Planner'!$C18))))),'CDR Project Planner'!G18,"")</f>
        <v>0</v>
      </c>
      <c r="H18" s="97">
        <f>IF(SUMPRODUCT(--(NOT(ISERR(SEARCH({"T","P"},'CDR Project Planner'!$C18))))),'CDR Project Planner'!H18,"")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s="2" customFormat="1" ht="14.4" outlineLevel="1" x14ac:dyDescent="0.3">
      <c r="A19" s="1"/>
      <c r="B19" s="86" t="str">
        <f>IF(SUMPRODUCT(--(NOT(ISERR(SEARCH({"T","P"},'CDR Project Planner'!$C19))))),'CDR Project Planner'!B19,"")</f>
        <v>Write VHDL for sonic sensors</v>
      </c>
      <c r="C19" s="82" t="str">
        <f>IF(SUMPRODUCT(--(NOT(ISERR(SEARCH({"T","P"},'CDR Project Planner'!$C19))))),'CDR Project Planner'!C19,"")</f>
        <v>P &amp; Br</v>
      </c>
      <c r="D19" s="82">
        <f>IF(SUMPRODUCT(--(NOT(ISERR(SEARCH({"T","P"},'CDR Project Planner'!$C19))))),'CDR Project Planner'!D19,"")</f>
        <v>25</v>
      </c>
      <c r="E19" s="82">
        <f>IF(SUMPRODUCT(--(NOT(ISERR(SEARCH({"T","P"},'CDR Project Planner'!$C19))))),'CDR Project Planner'!E19,"")</f>
        <v>10</v>
      </c>
      <c r="F19" s="82">
        <f>IF(SUMPRODUCT(--(NOT(ISERR(SEARCH({"T","P"},'CDR Project Planner'!$C19))))),'CDR Project Planner'!F19,"")</f>
        <v>0</v>
      </c>
      <c r="G19" s="82">
        <f>IF(SUMPRODUCT(--(NOT(ISERR(SEARCH({"T","P"},'CDR Project Planner'!$C19))))),'CDR Project Planner'!G19,"")</f>
        <v>0</v>
      </c>
      <c r="H19" s="97">
        <f>IF(SUMPRODUCT(--(NOT(ISERR(SEARCH({"T","P"},'CDR Project Planner'!$C19))))),'CDR Project Planner'!H19,"")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s="2" customFormat="1" ht="14.4" outlineLevel="1" x14ac:dyDescent="0.3">
      <c r="A20" s="1"/>
      <c r="B20" s="86" t="str">
        <f>IF(SUMPRODUCT(--(NOT(ISERR(SEARCH({"T","P"},'CDR Project Planner'!$C20))))),'CDR Project Planner'!B20,"")</f>
        <v>Implement PWM final design</v>
      </c>
      <c r="C20" s="82" t="str">
        <f>IF(SUMPRODUCT(--(NOT(ISERR(SEARCH({"T","P"},'CDR Project Planner'!$C20))))),'CDR Project Planner'!C20,"")</f>
        <v>P &amp; Br</v>
      </c>
      <c r="D20" s="82">
        <f>IF(SUMPRODUCT(--(NOT(ISERR(SEARCH({"T","P"},'CDR Project Planner'!$C20))))),'CDR Project Planner'!D20,"")</f>
        <v>25</v>
      </c>
      <c r="E20" s="82">
        <f>IF(SUMPRODUCT(--(NOT(ISERR(SEARCH({"T","P"},'CDR Project Planner'!$C20))))),'CDR Project Planner'!E20,"")</f>
        <v>20</v>
      </c>
      <c r="F20" s="82">
        <f>IF(SUMPRODUCT(--(NOT(ISERR(SEARCH({"T","P"},'CDR Project Planner'!$C20))))),'CDR Project Planner'!F20,"")</f>
        <v>0</v>
      </c>
      <c r="G20" s="82">
        <f>IF(SUMPRODUCT(--(NOT(ISERR(SEARCH({"T","P"},'CDR Project Planner'!$C20))))),'CDR Project Planner'!G20,"")</f>
        <v>0</v>
      </c>
      <c r="H20" s="97">
        <f>IF(SUMPRODUCT(--(NOT(ISERR(SEARCH({"T","P"},'CDR Project Planner'!$C20))))),'CDR Project Planner'!H20,"")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s="2" customFormat="1" ht="14.4" x14ac:dyDescent="0.3">
      <c r="A21" s="1"/>
      <c r="B21" s="36" t="str">
        <f>IF(SUMPRODUCT(--(NOT(ISERR(SEARCH({"T","P"},'CDR Project Planner'!$C21))))),'CDR Project Planner'!B21,"")</f>
        <v/>
      </c>
      <c r="C21" s="82" t="str">
        <f>IF(SUMPRODUCT(--(NOT(ISERR(SEARCH({"T","P"},'CDR Project Planner'!$C21))))),'CDR Project Planner'!C21,"")</f>
        <v/>
      </c>
      <c r="D21" s="82" t="str">
        <f>IF(SUMPRODUCT(--(NOT(ISERR(SEARCH({"T","P"},'CDR Project Planner'!$C21))))),'CDR Project Planner'!D21,"")</f>
        <v/>
      </c>
      <c r="E21" s="82" t="str">
        <f>IF(SUMPRODUCT(--(NOT(ISERR(SEARCH({"T","P"},'CDR Project Planner'!$C21))))),'CDR Project Planner'!E21,"")</f>
        <v/>
      </c>
      <c r="F21" s="82" t="str">
        <f>IF(SUMPRODUCT(--(NOT(ISERR(SEARCH({"T","P"},'CDR Project Planner'!$C21))))),'CDR Project Planner'!F21,"")</f>
        <v/>
      </c>
      <c r="G21" s="82" t="str">
        <f>IF(SUMPRODUCT(--(NOT(ISERR(SEARCH({"T","P"},'CDR Project Planner'!$C21))))),'CDR Project Planner'!G21,"")</f>
        <v/>
      </c>
      <c r="H21" s="97" t="str">
        <f>IF(SUMPRODUCT(--(NOT(ISERR(SEARCH({"T","P"},'CDR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s="2" customFormat="1" ht="14.4" x14ac:dyDescent="0.3">
      <c r="A22" s="1"/>
      <c r="B22" s="36" t="str">
        <f>IF(SUMPRODUCT(--(NOT(ISERR(SEARCH({"T","P"},'CDR Project Planner'!$C22))))),'CDR Project Planner'!B22,"")</f>
        <v/>
      </c>
      <c r="C22" s="82" t="str">
        <f>IF(SUMPRODUCT(--(NOT(ISERR(SEARCH({"T","P"},'CDR Project Planner'!$C22))))),'CDR Project Planner'!C22,"")</f>
        <v/>
      </c>
      <c r="D22" s="82" t="str">
        <f>IF(SUMPRODUCT(--(NOT(ISERR(SEARCH({"T","P"},'CDR Project Planner'!$C22))))),'CDR Project Planner'!D22,"")</f>
        <v/>
      </c>
      <c r="E22" s="82" t="str">
        <f>IF(SUMPRODUCT(--(NOT(ISERR(SEARCH({"T","P"},'CDR Project Planner'!$C22))))),'CDR Project Planner'!E22,"")</f>
        <v/>
      </c>
      <c r="F22" s="82" t="str">
        <f>IF(SUMPRODUCT(--(NOT(ISERR(SEARCH({"T","P"},'CDR Project Planner'!$C22))))),'CDR Project Planner'!F22,"")</f>
        <v/>
      </c>
      <c r="G22" s="82" t="str">
        <f>IF(SUMPRODUCT(--(NOT(ISERR(SEARCH({"T","P"},'CDR Project Planner'!$C22))))),'CDR Project Planner'!G22,"")</f>
        <v/>
      </c>
      <c r="H22" s="97" t="str">
        <f>IF(SUMPRODUCT(--(NOT(ISERR(SEARCH({"T","P"},'CDR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2" customFormat="1" ht="14.4" x14ac:dyDescent="0.3">
      <c r="A23" s="1"/>
      <c r="B23" s="36" t="str">
        <f>IF(SUMPRODUCT(--(NOT(ISERR(SEARCH({"T","P"},'CDR Project Planner'!$C23))))),'CDR Project Planner'!B23,"")</f>
        <v/>
      </c>
      <c r="C23" s="82" t="str">
        <f>IF(SUMPRODUCT(--(NOT(ISERR(SEARCH({"T","P"},'CDR Project Planner'!$C23))))),'CDR Project Planner'!C23,"")</f>
        <v/>
      </c>
      <c r="D23" s="82" t="str">
        <f>IF(SUMPRODUCT(--(NOT(ISERR(SEARCH({"T","P"},'CDR Project Planner'!$C23))))),'CDR Project Planner'!D23,"")</f>
        <v/>
      </c>
      <c r="E23" s="82" t="str">
        <f>IF(SUMPRODUCT(--(NOT(ISERR(SEARCH({"T","P"},'CDR Project Planner'!$C23))))),'CDR Project Planner'!E23,"")</f>
        <v/>
      </c>
      <c r="F23" s="82" t="str">
        <f>IF(SUMPRODUCT(--(NOT(ISERR(SEARCH({"T","P"},'CDR Project Planner'!$C23))))),'CDR Project Planner'!F23,"")</f>
        <v/>
      </c>
      <c r="G23" s="82" t="str">
        <f>IF(SUMPRODUCT(--(NOT(ISERR(SEARCH({"T","P"},'CDR Project Planner'!$C23))))),'CDR Project Planner'!G23,"")</f>
        <v/>
      </c>
      <c r="H23" s="97" t="str">
        <f>IF(SUMPRODUCT(--(NOT(ISERR(SEARCH({"T","P"},'CDR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s="2" customFormat="1" ht="14.4" x14ac:dyDescent="0.3">
      <c r="A24" s="1"/>
      <c r="B24" s="36" t="str">
        <f>IF(SUMPRODUCT(--(NOT(ISERR(SEARCH({"T","P"},'CDR Project Planner'!$C24))))),'CDR Project Planner'!B24,"")</f>
        <v/>
      </c>
      <c r="C24" s="82" t="str">
        <f>IF(SUMPRODUCT(--(NOT(ISERR(SEARCH({"T","P"},'CDR Project Planner'!$C24))))),'CDR Project Planner'!C24,"")</f>
        <v/>
      </c>
      <c r="D24" s="82" t="str">
        <f>IF(SUMPRODUCT(--(NOT(ISERR(SEARCH({"T","P"},'CDR Project Planner'!$C24))))),'CDR Project Planner'!D24,"")</f>
        <v/>
      </c>
      <c r="E24" s="82" t="str">
        <f>IF(SUMPRODUCT(--(NOT(ISERR(SEARCH({"T","P"},'CDR Project Planner'!$C24))))),'CDR Project Planner'!E24,"")</f>
        <v/>
      </c>
      <c r="F24" s="82" t="str">
        <f>IF(SUMPRODUCT(--(NOT(ISERR(SEARCH({"T","P"},'CDR Project Planner'!$C24))))),'CDR Project Planner'!F24,"")</f>
        <v/>
      </c>
      <c r="G24" s="82" t="str">
        <f>IF(SUMPRODUCT(--(NOT(ISERR(SEARCH({"T","P"},'CDR Project Planner'!$C24))))),'CDR Project Planner'!G24,"")</f>
        <v/>
      </c>
      <c r="H24" s="97" t="str">
        <f>IF(SUMPRODUCT(--(NOT(ISERR(SEARCH({"T","P"},'CDR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s="2" customFormat="1" ht="14.4" x14ac:dyDescent="0.3">
      <c r="A25" s="1"/>
      <c r="B25" s="36" t="str">
        <f>IF(SUMPRODUCT(--(NOT(ISERR(SEARCH({"T","P"},'CDR Project Planner'!$C25))))),'CDR Project Planner'!B25,"")</f>
        <v/>
      </c>
      <c r="C25" s="82" t="str">
        <f>IF(SUMPRODUCT(--(NOT(ISERR(SEARCH({"T","P"},'CDR Project Planner'!$C25))))),'CDR Project Planner'!C25,"")</f>
        <v/>
      </c>
      <c r="D25" s="82" t="str">
        <f>IF(SUMPRODUCT(--(NOT(ISERR(SEARCH({"T","P"},'CDR Project Planner'!$C25))))),'CDR Project Planner'!D25,"")</f>
        <v/>
      </c>
      <c r="E25" s="82" t="str">
        <f>IF(SUMPRODUCT(--(NOT(ISERR(SEARCH({"T","P"},'CDR Project Planner'!$C25))))),'CDR Project Planner'!E25,"")</f>
        <v/>
      </c>
      <c r="F25" s="82" t="str">
        <f>IF(SUMPRODUCT(--(NOT(ISERR(SEARCH({"T","P"},'CDR Project Planner'!$C25))))),'CDR Project Planner'!F25,"")</f>
        <v/>
      </c>
      <c r="G25" s="82" t="str">
        <f>IF(SUMPRODUCT(--(NOT(ISERR(SEARCH({"T","P"},'CDR Project Planner'!$C25))))),'CDR Project Planner'!G25,"")</f>
        <v/>
      </c>
      <c r="H25" s="97" t="str">
        <f>IF(SUMPRODUCT(--(NOT(ISERR(SEARCH({"T","P"},'CDR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s="2" customFormat="1" ht="14.4" x14ac:dyDescent="0.3">
      <c r="A26" s="1"/>
      <c r="B26" s="36" t="str">
        <f>IF(SUMPRODUCT(--(NOT(ISERR(SEARCH({"T","P"},'CDR Project Planner'!$C26))))),'CDR Project Planner'!B26,"")</f>
        <v/>
      </c>
      <c r="C26" s="82" t="str">
        <f>IF(SUMPRODUCT(--(NOT(ISERR(SEARCH({"T","P"},'CDR Project Planner'!$C26))))),'CDR Project Planner'!C26,"")</f>
        <v/>
      </c>
      <c r="D26" s="82" t="str">
        <f>IF(SUMPRODUCT(--(NOT(ISERR(SEARCH({"T","P"},'CDR Project Planner'!$C26))))),'CDR Project Planner'!D26,"")</f>
        <v/>
      </c>
      <c r="E26" s="82" t="str">
        <f>IF(SUMPRODUCT(--(NOT(ISERR(SEARCH({"T","P"},'CDR Project Planner'!$C26))))),'CDR Project Planner'!E26,"")</f>
        <v/>
      </c>
      <c r="F26" s="82" t="str">
        <f>IF(SUMPRODUCT(--(NOT(ISERR(SEARCH({"T","P"},'CDR Project Planner'!$C26))))),'CDR Project Planner'!F26,"")</f>
        <v/>
      </c>
      <c r="G26" s="82" t="str">
        <f>IF(SUMPRODUCT(--(NOT(ISERR(SEARCH({"T","P"},'CDR Project Planner'!$C26))))),'CDR Project Planner'!G26,"")</f>
        <v/>
      </c>
      <c r="H26" s="97" t="str">
        <f>IF(SUMPRODUCT(--(NOT(ISERR(SEARCH({"T","P"},'CDR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2" customFormat="1" ht="17.399999999999999" x14ac:dyDescent="0.35">
      <c r="A27" s="1"/>
      <c r="B27" s="89" t="str">
        <f>IF(SUMPRODUCT(--(NOT(ISERR(SEARCH({"T","P"},'CDR Project Planner'!$C27))))),'CDR Project Planner'!B27,"")</f>
        <v>C Development</v>
      </c>
      <c r="C27" s="82" t="str">
        <f>IF(SUMPRODUCT(--(NOT(ISERR(SEARCH({"T","P"},'CDR Project Planner'!$C27))))),'CDR Project Planner'!C27,"")</f>
        <v>P &amp; Br &amp; Z</v>
      </c>
      <c r="D27" s="82"/>
      <c r="E27" s="82"/>
      <c r="F27" s="82"/>
      <c r="G27" s="82"/>
      <c r="H27" s="97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s="2" customFormat="1" ht="14.4" x14ac:dyDescent="0.3">
      <c r="A28" s="1"/>
      <c r="B28" s="86" t="str">
        <f>IF(SUMPRODUCT(--(NOT(ISERR(SEARCH({"T","P"},'CDR Project Planner'!$C28))))),'CDR Project Planner'!B28,"")</f>
        <v>Unit Test for writing to memory</v>
      </c>
      <c r="C28" s="82" t="str">
        <f>IF(SUMPRODUCT(--(NOT(ISERR(SEARCH({"T","P"},'CDR Project Planner'!$C28))))),'CDR Project Planner'!C28,"")</f>
        <v>P &amp; Br &amp; Z</v>
      </c>
      <c r="D28" s="82">
        <f>IF(SUMPRODUCT(--(NOT(ISERR(SEARCH({"T","P"},'CDR Project Planner'!$C28))))),'CDR Project Planner'!D28,"")</f>
        <v>29</v>
      </c>
      <c r="E28" s="82">
        <f>IF(SUMPRODUCT(--(NOT(ISERR(SEARCH({"T","P"},'CDR Project Planner'!$C28))))),'CDR Project Planner'!E28,"")</f>
        <v>3</v>
      </c>
      <c r="F28" s="82">
        <f>IF(SUMPRODUCT(--(NOT(ISERR(SEARCH({"T","P"},'CDR Project Planner'!$C28))))),'CDR Project Planner'!F28,"")</f>
        <v>0</v>
      </c>
      <c r="G28" s="82">
        <f>IF(SUMPRODUCT(--(NOT(ISERR(SEARCH({"T","P"},'CDR Project Planner'!$C28))))),'CDR Project Planner'!G28,"")</f>
        <v>0</v>
      </c>
      <c r="H28" s="97">
        <f>IF(SUMPRODUCT(--(NOT(ISERR(SEARCH({"T","P"},'CDR Project Planner'!$C28))))),'CDR Project Planner'!H28*100,"")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s="2" customFormat="1" ht="14.4" outlineLevel="1" x14ac:dyDescent="0.3">
      <c r="A29" s="1"/>
      <c r="B29" s="86" t="str">
        <f>IF(SUMPRODUCT(--(NOT(ISERR(SEARCH({"T","P"},'CDR Project Planner'!$C29))))),'CDR Project Planner'!B29,"")</f>
        <v>Write code to read sonic sensors</v>
      </c>
      <c r="C29" s="82" t="str">
        <f>IF(SUMPRODUCT(--(NOT(ISERR(SEARCH({"T","P"},'CDR Project Planner'!$C29))))),'CDR Project Planner'!C29,"")</f>
        <v>P &amp; Br</v>
      </c>
      <c r="D29" s="82">
        <f>IF(SUMPRODUCT(--(NOT(ISERR(SEARCH({"T","P"},'CDR Project Planner'!$C29))))),'CDR Project Planner'!D29,"")</f>
        <v>29</v>
      </c>
      <c r="E29" s="82">
        <f>IF(SUMPRODUCT(--(NOT(ISERR(SEARCH({"T","P"},'CDR Project Planner'!$C29))))),'CDR Project Planner'!E29,"")</f>
        <v>7</v>
      </c>
      <c r="F29" s="82">
        <f>IF(SUMPRODUCT(--(NOT(ISERR(SEARCH({"T","P"},'CDR Project Planner'!$C29))))),'CDR Project Planner'!F29,"")</f>
        <v>0</v>
      </c>
      <c r="G29" s="82">
        <f>IF(SUMPRODUCT(--(NOT(ISERR(SEARCH({"T","P"},'CDR Project Planner'!$C29))))),'CDR Project Planner'!G29,"")</f>
        <v>0</v>
      </c>
      <c r="H29" s="97">
        <f>IF(SUMPRODUCT(--(NOT(ISERR(SEARCH({"T","P"},'CDR Project Planner'!$C29))))),'CDR Project Planner'!H29*100,"")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s="2" customFormat="1" ht="17.399999999999999" outlineLevel="1" x14ac:dyDescent="0.35">
      <c r="A30" s="1"/>
      <c r="B30" s="89" t="str">
        <f>IF(SUMPRODUCT(--(NOT(ISERR(SEARCH({"T","P"},'CDR Project Planner'!$C30))))),'CDR Project Planner'!B30,"")</f>
        <v>Project Management</v>
      </c>
      <c r="C30" s="82" t="str">
        <f>IF(SUMPRODUCT(--(NOT(ISERR(SEARCH({"T","P"},'CDR Project Planner'!$C30))))),'CDR Project Planner'!C30,"")</f>
        <v>An &amp; T &amp; ?</v>
      </c>
      <c r="D30" s="82"/>
      <c r="E30" s="82"/>
      <c r="F30" s="82"/>
      <c r="G30" s="82"/>
      <c r="H30" s="97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s="2" customFormat="1" ht="14.4" outlineLevel="1" x14ac:dyDescent="0.3">
      <c r="A31" s="1"/>
      <c r="B31" s="36" t="str">
        <f>IF(SUMPRODUCT(--(NOT(ISERR(SEARCH({"T","P"},'CDR Project Planner'!$C31))))),'CDR Project Planner'!B31,"")</f>
        <v/>
      </c>
      <c r="C31" s="82" t="str">
        <f>IF(SUMPRODUCT(--(NOT(ISERR(SEARCH({"T","P"},'CDR Project Planner'!$C31))))),'CDR Project Planner'!C31,"")</f>
        <v/>
      </c>
      <c r="D31" s="82" t="str">
        <f>IF(SUMPRODUCT(--(NOT(ISERR(SEARCH({"T","P"},'CDR Project Planner'!$C31))))),'CDR Project Planner'!D31,"")</f>
        <v/>
      </c>
      <c r="E31" s="82" t="str">
        <f>IF(SUMPRODUCT(--(NOT(ISERR(SEARCH({"T","P"},'CDR Project Planner'!$C31))))),'CDR Project Planner'!E31,"")</f>
        <v/>
      </c>
      <c r="F31" s="82" t="str">
        <f>IF(SUMPRODUCT(--(NOT(ISERR(SEARCH({"T","P"},'CDR Project Planner'!$C31))))),'CDR Project Planner'!F31,"")</f>
        <v/>
      </c>
      <c r="G31" s="82" t="str">
        <f>IF(SUMPRODUCT(--(NOT(ISERR(SEARCH({"T","P"},'CDR Project Planner'!$C31))))),'CDR Project Planner'!G31,"")</f>
        <v/>
      </c>
      <c r="H31" s="97" t="str">
        <f>IF(SUMPRODUCT(--(NOT(ISERR(SEARCH({"T","P"},'CDR Project Planner'!$C31))))),'CDR Project Planner'!H31*100,"")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s="2" customFormat="1" ht="14.4" outlineLevel="1" x14ac:dyDescent="0.3">
      <c r="A32" s="1"/>
      <c r="B32" s="36" t="str">
        <f>IF(SUMPRODUCT(--(NOT(ISERR(SEARCH({"T","P"},'CDR Project Planner'!$C32))))),'CDR Project Planner'!B32,"")</f>
        <v/>
      </c>
      <c r="C32" s="82" t="str">
        <f>IF(SUMPRODUCT(--(NOT(ISERR(SEARCH({"T","P"},'CDR Project Planner'!$C32))))),'CDR Project Planner'!C32,"")</f>
        <v/>
      </c>
      <c r="D32" s="82" t="str">
        <f>IF(SUMPRODUCT(--(NOT(ISERR(SEARCH({"T","P"},'CDR Project Planner'!$C32))))),'CDR Project Planner'!D32,"")</f>
        <v/>
      </c>
      <c r="E32" s="82" t="str">
        <f>IF(SUMPRODUCT(--(NOT(ISERR(SEARCH({"T","P"},'CDR Project Planner'!$C32))))),'CDR Project Planner'!E32,"")</f>
        <v/>
      </c>
      <c r="F32" s="82" t="str">
        <f>IF(SUMPRODUCT(--(NOT(ISERR(SEARCH({"T","P"},'CDR Project Planner'!$C32))))),'CDR Project Planner'!F32,"")</f>
        <v/>
      </c>
      <c r="G32" s="82" t="str">
        <f>IF(SUMPRODUCT(--(NOT(ISERR(SEARCH({"T","P"},'CDR Project Planner'!$C32))))),'CDR Project Planner'!G32,"")</f>
        <v/>
      </c>
      <c r="H32" s="97" t="str">
        <f>IF(SUMPRODUCT(--(NOT(ISERR(SEARCH({"T","P"},'CDR Project Planner'!$C32))))),'CDR Project Planner'!H32*100,"")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s="2" customFormat="1" ht="14.4" outlineLevel="1" x14ac:dyDescent="0.3">
      <c r="A33" s="1"/>
      <c r="B33" s="36" t="str">
        <f>IF(SUMPRODUCT(--(NOT(ISERR(SEARCH({"T","P"},'CDR Project Planner'!$C33))))),'CDR Project Planner'!B33,"")</f>
        <v/>
      </c>
      <c r="C33" s="82" t="str">
        <f>IF(SUMPRODUCT(--(NOT(ISERR(SEARCH({"T","P"},'CDR Project Planner'!$C33))))),'CDR Project Planner'!C33,"")</f>
        <v/>
      </c>
      <c r="D33" s="82" t="str">
        <f>IF(SUMPRODUCT(--(NOT(ISERR(SEARCH({"T","P"},'CDR Project Planner'!$C33))))),'CDR Project Planner'!D33,"")</f>
        <v/>
      </c>
      <c r="E33" s="82" t="str">
        <f>IF(SUMPRODUCT(--(NOT(ISERR(SEARCH({"T","P"},'CDR Project Planner'!$C33))))),'CDR Project Planner'!E33,"")</f>
        <v/>
      </c>
      <c r="F33" s="82" t="str">
        <f>IF(SUMPRODUCT(--(NOT(ISERR(SEARCH({"T","P"},'CDR Project Planner'!$C33))))),'CDR Project Planner'!F33,"")</f>
        <v/>
      </c>
      <c r="G33" s="82" t="str">
        <f>IF(SUMPRODUCT(--(NOT(ISERR(SEARCH({"T","P"},'CDR Project Planner'!$C33))))),'CDR Project Planner'!G33,"")</f>
        <v/>
      </c>
      <c r="H33" s="97" t="str">
        <f>IF(SUMPRODUCT(--(NOT(ISERR(SEARCH({"T","P"},'CDR Project Planner'!$C33))))),'CDR Project Planner'!H33*100,"")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s="2" customFormat="1" ht="14.4" outlineLevel="1" x14ac:dyDescent="0.3">
      <c r="A34" s="1"/>
      <c r="B34" s="36" t="str">
        <f>IF(SUMPRODUCT(--(NOT(ISERR(SEARCH({"T","P"},'CDR Project Planner'!$C34))))),'CDR Project Planner'!B34,"")</f>
        <v/>
      </c>
      <c r="C34" s="82" t="str">
        <f>IF(SUMPRODUCT(--(NOT(ISERR(SEARCH({"T","P"},'CDR Project Planner'!$C34))))),'CDR Project Planner'!C34,"")</f>
        <v/>
      </c>
      <c r="D34" s="82" t="str">
        <f>IF(SUMPRODUCT(--(NOT(ISERR(SEARCH({"T","P"},'CDR Project Planner'!$C34))))),'CDR Project Planner'!D34,"")</f>
        <v/>
      </c>
      <c r="E34" s="82" t="str">
        <f>IF(SUMPRODUCT(--(NOT(ISERR(SEARCH({"T","P"},'CDR Project Planner'!$C34))))),'CDR Project Planner'!E34,"")</f>
        <v/>
      </c>
      <c r="F34" s="82" t="str">
        <f>IF(SUMPRODUCT(--(NOT(ISERR(SEARCH({"T","P"},'CDR Project Planner'!$C34))))),'CDR Project Planner'!F34,"")</f>
        <v/>
      </c>
      <c r="G34" s="82" t="str">
        <f>IF(SUMPRODUCT(--(NOT(ISERR(SEARCH({"T","P"},'CDR Project Planner'!$C34))))),'CDR Project Planner'!G34,"")</f>
        <v/>
      </c>
      <c r="H34" s="97" t="str">
        <f>IF(SUMPRODUCT(--(NOT(ISERR(SEARCH({"T","P"},'CDR Project Planner'!$C34))))),'CDR Project Planner'!H34*100,"")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s="2" customFormat="1" ht="14.4" outlineLevel="1" x14ac:dyDescent="0.3">
      <c r="A35" s="1"/>
      <c r="B35" s="86" t="str">
        <f>IF(SUMPRODUCT(--(NOT(ISERR(SEARCH({"T","P"},'CDR Project Planner'!$C35))))),'CDR Project Planner'!B35,"")</f>
        <v>CDR PowerPoint</v>
      </c>
      <c r="C35" s="82" t="str">
        <f>IF(SUMPRODUCT(--(NOT(ISERR(SEARCH({"T","P"},'CDR Project Planner'!$C35))))),'CDR Project Planner'!C35,"")</f>
        <v>T</v>
      </c>
      <c r="D35" s="82">
        <f>IF(SUMPRODUCT(--(NOT(ISERR(SEARCH({"T","P"},'CDR Project Planner'!$C35))))),'CDR Project Planner'!D35,"")</f>
        <v>45</v>
      </c>
      <c r="E35" s="82">
        <f>IF(SUMPRODUCT(--(NOT(ISERR(SEARCH({"T","P"},'CDR Project Planner'!$C35))))),'CDR Project Planner'!E35,"")</f>
        <v>10</v>
      </c>
      <c r="F35" s="82">
        <f>IF(SUMPRODUCT(--(NOT(ISERR(SEARCH({"T","P"},'CDR Project Planner'!$C35))))),'CDR Project Planner'!F35,"")</f>
        <v>0</v>
      </c>
      <c r="G35" s="82">
        <f>IF(SUMPRODUCT(--(NOT(ISERR(SEARCH({"T","P"},'CDR Project Planner'!$C35))))),'CDR Project Planner'!G35,"")</f>
        <v>0</v>
      </c>
      <c r="H35" s="97">
        <f>IF(SUMPRODUCT(--(NOT(ISERR(SEARCH({"T","P"},'CDR Project Planner'!$C35))))),'CDR Project Planner'!H35*100,"")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s="2" customFormat="1" ht="17.399999999999999" x14ac:dyDescent="0.35">
      <c r="A36" s="40"/>
      <c r="B36" s="93" t="str">
        <f>IF(SUMPRODUCT(--(NOT(ISERR(SEARCH({"T","P"},'CDR Project Planner'!$C36))))),'CDR Project Planner'!B36,"")</f>
        <v>CDR</v>
      </c>
      <c r="C36" s="92" t="str">
        <f>IF(SUMPRODUCT(--(NOT(ISERR(SEARCH({"T","P"},'CDR Project Planner'!$C36))))),'CDR Project Planner'!C36,"")</f>
        <v>T</v>
      </c>
      <c r="D36" s="92">
        <f>IF(SUMPRODUCT(--(NOT(ISERR(SEARCH({"T","P"},'CDR Project Planner'!$C36))))),'CDR Project Planner'!D36,"")</f>
        <v>55</v>
      </c>
      <c r="E36" s="92">
        <f>IF(SUMPRODUCT(--(NOT(ISERR(SEARCH({"T","P"},'CDR Project Planner'!$C36))))),'CDR Project Planner'!E36,"")</f>
        <v>1</v>
      </c>
      <c r="F36" s="92">
        <f>IF(SUMPRODUCT(--(NOT(ISERR(SEARCH({"T","P"},'CDR Project Planner'!$C36))))),'CDR Project Planner'!F36,"")</f>
        <v>55</v>
      </c>
      <c r="G36" s="92">
        <f>IF(SUMPRODUCT(--(NOT(ISERR(SEARCH({"T","P"},'CDR Project Planner'!$C36))))),'CDR Project Planner'!G36,"")</f>
        <v>1</v>
      </c>
      <c r="H36" s="96">
        <f>IF(SUMPRODUCT(--(NOT(ISERR(SEARCH({"T","P"},'CDR Project Planner'!$C36))))),'CDR Project Planner'!H36*100,"")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s="2" customFormat="1" ht="14.4" x14ac:dyDescent="0.3">
      <c r="A37" s="1"/>
      <c r="B37" s="36" t="str">
        <f>IF(SUMPRODUCT(--(NOT(ISERR(SEARCH({"T","P"},'CDR Project Planner'!$C37))))),'CDR Project Planner'!B37,"")</f>
        <v/>
      </c>
      <c r="C37" s="82" t="str">
        <f>IF(SUMPRODUCT(--(NOT(ISERR(SEARCH({"T","P"},'CDR Project Planner'!$C37))))),'CDR Project Planner'!C37,"")</f>
        <v/>
      </c>
      <c r="D37" s="82" t="str">
        <f>IF(SUMPRODUCT(--(NOT(ISERR(SEARCH({"T","P"},'CDR Project Planner'!$C37))))),'CDR Project Planner'!D37,"")</f>
        <v/>
      </c>
      <c r="E37" s="82" t="str">
        <f>IF(SUMPRODUCT(--(NOT(ISERR(SEARCH({"T","P"},'CDR Project Planner'!$C37))))),'CDR Project Planner'!E37,"")</f>
        <v/>
      </c>
      <c r="F37" s="82" t="str">
        <f>IF(SUMPRODUCT(--(NOT(ISERR(SEARCH({"T","P"},'CDR Project Planner'!$C37))))),'CDR Project Planner'!F37,"")</f>
        <v/>
      </c>
      <c r="G37" s="82" t="str">
        <f>IF(SUMPRODUCT(--(NOT(ISERR(SEARCH({"T","P"},'CDR Project Planner'!$C37))))),'CDR Project Planner'!G37,"")</f>
        <v/>
      </c>
      <c r="H37" s="97" t="str">
        <f>IF(SUMPRODUCT(--(NOT(ISERR(SEARCH({"T","P"},'CDR Project Planner'!$C37))))),'CDR Project Planner'!H37*100,"")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s="2" customFormat="1" ht="14.4" x14ac:dyDescent="0.3">
      <c r="A38" s="1"/>
      <c r="B38" s="36" t="str">
        <f>IF(SUMPRODUCT(--(NOT(ISERR(SEARCH({"T","P"},'CDR Project Planner'!$C38))))),'CDR Project Planner'!B38,"")</f>
        <v/>
      </c>
      <c r="C38" s="82" t="str">
        <f>IF(SUMPRODUCT(--(NOT(ISERR(SEARCH({"T","P"},'CDR Project Planner'!$C38))))),'CDR Project Planner'!C38,"")</f>
        <v/>
      </c>
      <c r="D38" s="82" t="str">
        <f>IF(SUMPRODUCT(--(NOT(ISERR(SEARCH({"T","P"},'CDR Project Planner'!$C38))))),'CDR Project Planner'!D38,"")</f>
        <v/>
      </c>
      <c r="E38" s="82" t="str">
        <f>IF(SUMPRODUCT(--(NOT(ISERR(SEARCH({"T","P"},'CDR Project Planner'!$C38))))),'CDR Project Planner'!E38,"")</f>
        <v/>
      </c>
      <c r="F38" s="82" t="str">
        <f>IF(SUMPRODUCT(--(NOT(ISERR(SEARCH({"T","P"},'CDR Project Planner'!$C38))))),'CDR Project Planner'!F38,"")</f>
        <v/>
      </c>
      <c r="G38" s="82" t="str">
        <f>IF(SUMPRODUCT(--(NOT(ISERR(SEARCH({"T","P"},'CDR Project Planner'!$C38))))),'CDR Project Planner'!G38,"")</f>
        <v/>
      </c>
      <c r="H38" s="97" t="str">
        <f>IF(SUMPRODUCT(--(NOT(ISERR(SEARCH({"T","P"},'CDR Project Planner'!$C38))))),'CDR Project Planner'!H38*100,"")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s="2" customFormat="1" ht="14.4" x14ac:dyDescent="0.3">
      <c r="A39" s="1"/>
      <c r="B39" s="36" t="str">
        <f>IF(SUMPRODUCT(--(NOT(ISERR(SEARCH({"T","P"},'CDR Project Planner'!$C39))))),'CDR Project Planner'!B39,"")</f>
        <v/>
      </c>
      <c r="C39" s="82" t="str">
        <f>IF(SUMPRODUCT(--(NOT(ISERR(SEARCH({"T","P"},'CDR Project Planner'!$C39))))),'CDR Project Planner'!C39,"")</f>
        <v/>
      </c>
      <c r="D39" s="82" t="str">
        <f>IF(SUMPRODUCT(--(NOT(ISERR(SEARCH({"T","P"},'CDR Project Planner'!$C39))))),'CDR Project Planner'!D39,"")</f>
        <v/>
      </c>
      <c r="E39" s="82" t="str">
        <f>IF(SUMPRODUCT(--(NOT(ISERR(SEARCH({"T","P"},'CDR Project Planner'!$C39))))),'CDR Project Planner'!E39,"")</f>
        <v/>
      </c>
      <c r="F39" s="82" t="str">
        <f>IF(SUMPRODUCT(--(NOT(ISERR(SEARCH({"T","P"},'CDR Project Planner'!$C39))))),'CDR Project Planner'!F39,"")</f>
        <v/>
      </c>
      <c r="G39" s="82" t="str">
        <f>IF(SUMPRODUCT(--(NOT(ISERR(SEARCH({"T","P"},'CDR Project Planner'!$C39))))),'CDR Project Planner'!G39,"")</f>
        <v/>
      </c>
      <c r="H39" s="97" t="str">
        <f>IF(SUMPRODUCT(--(NOT(ISERR(SEARCH({"T","P"},'CDR Project Planner'!$C39))))),'CDR Project Planner'!H39*100,"")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s="2" customFormat="1" ht="14.4" x14ac:dyDescent="0.3">
      <c r="A40" s="1"/>
      <c r="B40" s="36" t="str">
        <f>IF(SUMPRODUCT(--(NOT(ISERR(SEARCH({"T","P"},'CDR Project Planner'!$C40))))),'CDR Project Planner'!B40,"")</f>
        <v/>
      </c>
      <c r="C40" s="82" t="str">
        <f>IF(SUMPRODUCT(--(NOT(ISERR(SEARCH({"T","P"},'CDR Project Planner'!$C40))))),'CDR Project Planner'!C40,"")</f>
        <v/>
      </c>
      <c r="D40" s="82" t="str">
        <f>IF(SUMPRODUCT(--(NOT(ISERR(SEARCH({"T","P"},'CDR Project Planner'!$C40))))),'CDR Project Planner'!D40,"")</f>
        <v/>
      </c>
      <c r="E40" s="82" t="str">
        <f>IF(SUMPRODUCT(--(NOT(ISERR(SEARCH({"T","P"},'CDR Project Planner'!$C40))))),'CDR Project Planner'!E40,"")</f>
        <v/>
      </c>
      <c r="F40" s="82" t="str">
        <f>IF(SUMPRODUCT(--(NOT(ISERR(SEARCH({"T","P"},'CDR Project Planner'!$C40))))),'CDR Project Planner'!F40,"")</f>
        <v/>
      </c>
      <c r="G40" s="82" t="str">
        <f>IF(SUMPRODUCT(--(NOT(ISERR(SEARCH({"T","P"},'CDR Project Planner'!$C40))))),'CDR Project Planner'!G40,"")</f>
        <v/>
      </c>
      <c r="H40" s="97" t="str">
        <f>IF(SUMPRODUCT(--(NOT(ISERR(SEARCH({"T","P"},'CDR Project Planner'!$C40))))),'CDR Project Planner'!H40*100,"")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30" customHeight="1" x14ac:dyDescent="0.3">
      <c r="B41" s="36" t="str">
        <f>IF(SUMPRODUCT(--(NOT(ISERR(SEARCH({"T","P"},'CDR Project Planner'!$C41))))),'CDR Project Planner'!B41,"")</f>
        <v/>
      </c>
      <c r="C41" s="82" t="str">
        <f>IF(SUMPRODUCT(--(NOT(ISERR(SEARCH({"T","P"},'CDR Project Planner'!$C41))))),'CDR Project Planner'!C41,"")</f>
        <v/>
      </c>
      <c r="D41" s="82" t="str">
        <f>IF(SUMPRODUCT(--(NOT(ISERR(SEARCH({"T","P"},'CDR Project Planner'!$C41))))),'CDR Project Planner'!D41,"")</f>
        <v/>
      </c>
      <c r="E41" s="82" t="str">
        <f>IF(SUMPRODUCT(--(NOT(ISERR(SEARCH({"T","P"},'CDR Project Planner'!$C41))))),'CDR Project Planner'!E41,"")</f>
        <v/>
      </c>
      <c r="F41" s="82" t="str">
        <f>IF(SUMPRODUCT(--(NOT(ISERR(SEARCH({"T","P"},'CDR Project Planner'!$C41))))),'CDR Project Planner'!F41,"")</f>
        <v/>
      </c>
      <c r="G41" s="82" t="str">
        <f>IF(SUMPRODUCT(--(NOT(ISERR(SEARCH({"T","P"},'CDR Project Planner'!$C41))))),'CDR Project Planner'!G41,"")</f>
        <v/>
      </c>
      <c r="H41" s="97" t="str">
        <f>IF(SUMPRODUCT(--(NOT(ISERR(SEARCH({"T","P"},'CDR Project Planner'!$C41))))),'CDR Project Planner'!H41*100,"")</f>
        <v/>
      </c>
    </row>
    <row r="42" spans="1:68" ht="30" customHeight="1" x14ac:dyDescent="0.3">
      <c r="B42" s="36" t="str">
        <f>IF(SUMPRODUCT(--(NOT(ISERR(SEARCH({"T","P"},'CDR Project Planner'!$C42))))),'CDR Project Planner'!B42,"")</f>
        <v/>
      </c>
      <c r="C42" s="82" t="str">
        <f>IF(SUMPRODUCT(--(NOT(ISERR(SEARCH({"T","P"},'CDR Project Planner'!$C42))))),'CDR Project Planner'!C42,"")</f>
        <v/>
      </c>
      <c r="D42" s="82" t="str">
        <f>IF(SUMPRODUCT(--(NOT(ISERR(SEARCH({"T","P"},'CDR Project Planner'!$C42))))),'CDR Project Planner'!D42,"")</f>
        <v/>
      </c>
      <c r="E42" s="82" t="str">
        <f>IF(SUMPRODUCT(--(NOT(ISERR(SEARCH({"T","P"},'CDR Project Planner'!$C42))))),'CDR Project Planner'!E42,"")</f>
        <v/>
      </c>
      <c r="F42" s="82" t="str">
        <f>IF(SUMPRODUCT(--(NOT(ISERR(SEARCH({"T","P"},'CDR Project Planner'!$C42))))),'CDR Project Planner'!F42,"")</f>
        <v/>
      </c>
      <c r="G42" s="82" t="str">
        <f>IF(SUMPRODUCT(--(NOT(ISERR(SEARCH({"T","P"},'CDR Project Planner'!$C42))))),'CDR Project Planner'!G42,"")</f>
        <v/>
      </c>
      <c r="H42" s="97" t="str">
        <f>IF(SUMPRODUCT(--(NOT(ISERR(SEARCH({"T","P"},'CDR Project Planner'!$C42))))),'CDR Project Planner'!H42*100,"")</f>
        <v/>
      </c>
    </row>
    <row r="43" spans="1:68" ht="30" customHeight="1" x14ac:dyDescent="0.3">
      <c r="B43" s="36" t="str">
        <f>IF(SUMPRODUCT(--(NOT(ISERR(SEARCH({"T","P"},'CDR Project Planner'!$C43))))),'CDR Project Planner'!B43,"")</f>
        <v/>
      </c>
      <c r="C43" s="82" t="str">
        <f>IF(SUMPRODUCT(--(NOT(ISERR(SEARCH({"T","P"},'CDR Project Planner'!$C43))))),'CDR Project Planner'!C43,"")</f>
        <v/>
      </c>
      <c r="D43" s="82" t="str">
        <f>IF(SUMPRODUCT(--(NOT(ISERR(SEARCH({"T","P"},'CDR Project Planner'!$C43))))),'CDR Project Planner'!D43,"")</f>
        <v/>
      </c>
      <c r="E43" s="82" t="str">
        <f>IF(SUMPRODUCT(--(NOT(ISERR(SEARCH({"T","P"},'CDR Project Planner'!$C43))))),'CDR Project Planner'!E43,"")</f>
        <v/>
      </c>
      <c r="F43" s="82" t="str">
        <f>IF(SUMPRODUCT(--(NOT(ISERR(SEARCH({"T","P"},'CDR Project Planner'!$C43))))),'CDR Project Planner'!F43,"")</f>
        <v/>
      </c>
      <c r="G43" s="82" t="str">
        <f>IF(SUMPRODUCT(--(NOT(ISERR(SEARCH({"T","P"},'CDR Project Planner'!$C43))))),'CDR Project Planner'!G43,"")</f>
        <v/>
      </c>
      <c r="H43" s="97" t="str">
        <f>IF(SUMPRODUCT(--(NOT(ISERR(SEARCH({"T","P"},'CDR Project Planner'!$C43))))),'CDR Project Planner'!H43*100,"")</f>
        <v/>
      </c>
    </row>
    <row r="44" spans="1:68" s="2" customFormat="1" ht="30" customHeight="1" x14ac:dyDescent="0.3">
      <c r="A44" s="1"/>
      <c r="B44" s="36" t="str">
        <f>IF(SUMPRODUCT(--(NOT(ISERR(SEARCH({"T","P"},'CDR Project Planner'!$C44))))),'CDR Project Planner'!B44,"")</f>
        <v/>
      </c>
      <c r="C44" s="82" t="str">
        <f>IF(SUMPRODUCT(--(NOT(ISERR(SEARCH({"T","P"},'CDR Project Planner'!$C44))))),'CDR Project Planner'!C44,"")</f>
        <v/>
      </c>
      <c r="D44" s="82" t="str">
        <f>IF(SUMPRODUCT(--(NOT(ISERR(SEARCH({"T","P"},'CDR Project Planner'!$C44))))),'CDR Project Planner'!D44,"")</f>
        <v/>
      </c>
      <c r="E44" s="82" t="str">
        <f>IF(SUMPRODUCT(--(NOT(ISERR(SEARCH({"T","P"},'CDR Project Planner'!$C44))))),'CDR Project Planner'!E44,"")</f>
        <v/>
      </c>
      <c r="F44" s="82" t="str">
        <f>IF(SUMPRODUCT(--(NOT(ISERR(SEARCH({"T","P"},'CDR Project Planner'!$C44))))),'CDR Project Planner'!F44,"")</f>
        <v/>
      </c>
      <c r="G44" s="82" t="str">
        <f>IF(SUMPRODUCT(--(NOT(ISERR(SEARCH({"T","P"},'CDR Project Planner'!$C44))))),'CDR Project Planner'!G44,"")</f>
        <v/>
      </c>
      <c r="H44" s="97" t="str">
        <f>IF(SUMPRODUCT(--(NOT(ISERR(SEARCH({"T","P"},'CDR Project Planner'!$C44))))),'CDR Project Planner'!H44*100,"")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s="2" customFormat="1" ht="30" customHeight="1" x14ac:dyDescent="0.3">
      <c r="A45" s="1"/>
      <c r="B45" s="36" t="str">
        <f>IF(SUMPRODUCT(--(NOT(ISERR(SEARCH({"T","P"},'CDR Project Planner'!$C45))))),'CDR Project Planner'!B45,"")</f>
        <v/>
      </c>
      <c r="C45" s="82" t="str">
        <f>IF(SUMPRODUCT(--(NOT(ISERR(SEARCH({"T","P"},'CDR Project Planner'!$C45))))),'CDR Project Planner'!C45,"")</f>
        <v/>
      </c>
      <c r="D45" s="82" t="str">
        <f>IF(SUMPRODUCT(--(NOT(ISERR(SEARCH({"T","P"},'CDR Project Planner'!$C45))))),'CDR Project Planner'!D45,"")</f>
        <v/>
      </c>
      <c r="E45" s="82" t="str">
        <f>IF(SUMPRODUCT(--(NOT(ISERR(SEARCH({"T","P"},'CDR Project Planner'!$C45))))),'CDR Project Planner'!E45,"")</f>
        <v/>
      </c>
      <c r="F45" s="82" t="str">
        <f>IF(SUMPRODUCT(--(NOT(ISERR(SEARCH({"T","P"},'CDR Project Planner'!$C45))))),'CDR Project Planner'!F45,"")</f>
        <v/>
      </c>
      <c r="G45" s="82" t="str">
        <f>IF(SUMPRODUCT(--(NOT(ISERR(SEARCH({"T","P"},'CDR Project Planner'!$C45))))),'CDR Project Planner'!G45,"")</f>
        <v/>
      </c>
      <c r="H45" s="97" t="str">
        <f>IF(SUMPRODUCT(--(NOT(ISERR(SEARCH({"T","P"},'CDR Project Planner'!$C45))))),'CDR Project Planner'!H45*100,"")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s="2" customFormat="1" ht="30" customHeight="1" x14ac:dyDescent="0.3">
      <c r="A46" s="1"/>
      <c r="B46" s="36" t="str">
        <f>IF(SUMPRODUCT(--(NOT(ISERR(SEARCH({"T","P"},'CDR Project Planner'!$C46))))),'CDR Project Planner'!B46,"")</f>
        <v/>
      </c>
      <c r="C46" s="82" t="str">
        <f>IF(SUMPRODUCT(--(NOT(ISERR(SEARCH({"T","P"},'CDR Project Planner'!$C46))))),'CDR Project Planner'!C46,"")</f>
        <v/>
      </c>
      <c r="D46" s="82" t="str">
        <f>IF(SUMPRODUCT(--(NOT(ISERR(SEARCH({"T","P"},'CDR Project Planner'!$C46))))),'CDR Project Planner'!D46,"")</f>
        <v/>
      </c>
      <c r="E46" s="82" t="str">
        <f>IF(SUMPRODUCT(--(NOT(ISERR(SEARCH({"T","P"},'CDR Project Planner'!$C46))))),'CDR Project Planner'!E46,"")</f>
        <v/>
      </c>
      <c r="F46" s="82" t="str">
        <f>IF(SUMPRODUCT(--(NOT(ISERR(SEARCH({"T","P"},'CDR Project Planner'!$C46))))),'CDR Project Planner'!F46,"")</f>
        <v/>
      </c>
      <c r="G46" s="82" t="str">
        <f>IF(SUMPRODUCT(--(NOT(ISERR(SEARCH({"T","P"},'CDR Project Planner'!$C46))))),'CDR Project Planner'!G46,"")</f>
        <v/>
      </c>
      <c r="H46" s="97" t="str">
        <f>IF(SUMPRODUCT(--(NOT(ISERR(SEARCH({"T","P"},'CDR Project Planner'!$C46))))),'CDR Project Planner'!H46*100,"")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s="2" customFormat="1" ht="30" customHeight="1" x14ac:dyDescent="0.3">
      <c r="A47" s="1"/>
      <c r="B47" s="36" t="str">
        <f>IF(SUMPRODUCT(--(NOT(ISERR(SEARCH({"T","P"},'CDR Project Planner'!$C47))))),'CDR Project Planner'!B47,"")</f>
        <v/>
      </c>
      <c r="C47" s="82" t="str">
        <f>IF(SUMPRODUCT(--(NOT(ISERR(SEARCH({"T","P"},'CDR Project Planner'!$C47))))),'CDR Project Planner'!C47,"")</f>
        <v/>
      </c>
      <c r="D47" s="82" t="str">
        <f>IF(SUMPRODUCT(--(NOT(ISERR(SEARCH({"T","P"},'CDR Project Planner'!$C47))))),'CDR Project Planner'!D47,"")</f>
        <v/>
      </c>
      <c r="E47" s="82" t="str">
        <f>IF(SUMPRODUCT(--(NOT(ISERR(SEARCH({"T","P"},'CDR Project Planner'!$C47))))),'CDR Project Planner'!E47,"")</f>
        <v/>
      </c>
      <c r="F47" s="82" t="str">
        <f>IF(SUMPRODUCT(--(NOT(ISERR(SEARCH({"T","P"},'CDR Project Planner'!$C47))))),'CDR Project Planner'!F47,"")</f>
        <v/>
      </c>
      <c r="G47" s="82" t="str">
        <f>IF(SUMPRODUCT(--(NOT(ISERR(SEARCH({"T","P"},'CDR Project Planner'!$C47))))),'CDR Project Planner'!G47,"")</f>
        <v/>
      </c>
      <c r="H47" s="97" t="str">
        <f>IF(SUMPRODUCT(--(NOT(ISERR(SEARCH({"T","P"},'CDR Project Planner'!$C47))))),'CDR Project Planner'!H47*100,"")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s="2" customFormat="1" ht="14.4" x14ac:dyDescent="0.3">
      <c r="A48" s="1"/>
      <c r="B48" s="36" t="str">
        <f>IF(SUMPRODUCT(--(NOT(ISERR(SEARCH({"T","P"},'CDR Project Planner'!$C48))))),'CDR Project Planner'!B48,"")</f>
        <v/>
      </c>
      <c r="C48" s="82" t="str">
        <f>IF(SUMPRODUCT(--(NOT(ISERR(SEARCH({"T","P"},'CDR Project Planner'!$C48))))),'CDR Project Planner'!C48,"")</f>
        <v/>
      </c>
      <c r="D48" s="82" t="str">
        <f>IF(SUMPRODUCT(--(NOT(ISERR(SEARCH({"T","P"},'CDR Project Planner'!$C48))))),'CDR Project Planner'!D48,"")</f>
        <v/>
      </c>
      <c r="E48" s="82" t="str">
        <f>IF(SUMPRODUCT(--(NOT(ISERR(SEARCH({"T","P"},'CDR Project Planner'!$C48))))),'CDR Project Planner'!E48,"")</f>
        <v/>
      </c>
      <c r="F48" s="82" t="str">
        <f>IF(SUMPRODUCT(--(NOT(ISERR(SEARCH({"T","P"},'CDR Project Planner'!$C48))))),'CDR Project Planner'!F48,"")</f>
        <v/>
      </c>
      <c r="G48" s="82" t="str">
        <f>IF(SUMPRODUCT(--(NOT(ISERR(SEARCH({"T","P"},'CDR Project Planner'!$C48))))),'CDR Project Planner'!G48,"")</f>
        <v/>
      </c>
      <c r="H48" s="97" t="str">
        <f>IF(SUMPRODUCT(--(NOT(ISERR(SEARCH({"T","P"},'CDR Project Planner'!$C48))))),'CDR Project Planner'!H48*100,"")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s="2" customFormat="1" ht="14.4" x14ac:dyDescent="0.3">
      <c r="A49" s="1"/>
      <c r="B49" s="36" t="str">
        <f>IF(SUMPRODUCT(--(NOT(ISERR(SEARCH({"T","P"},'CDR Project Planner'!$C49))))),'CDR Project Planner'!B49,"")</f>
        <v/>
      </c>
      <c r="C49" s="82" t="str">
        <f>IF(SUMPRODUCT(--(NOT(ISERR(SEARCH({"T","P"},'CDR Project Planner'!$C49))))),'CDR Project Planner'!C49,"")</f>
        <v/>
      </c>
      <c r="D49" s="82" t="str">
        <f>IF(SUMPRODUCT(--(NOT(ISERR(SEARCH({"T","P"},'CDR Project Planner'!$C49))))),'CDR Project Planner'!D49,"")</f>
        <v/>
      </c>
      <c r="E49" s="82" t="str">
        <f>IF(SUMPRODUCT(--(NOT(ISERR(SEARCH({"T","P"},'CDR Project Planner'!$C49))))),'CDR Project Planner'!E49,"")</f>
        <v/>
      </c>
      <c r="F49" s="82" t="str">
        <f>IF(SUMPRODUCT(--(NOT(ISERR(SEARCH({"T","P"},'CDR Project Planner'!$C49))))),'CDR Project Planner'!F49,"")</f>
        <v/>
      </c>
      <c r="G49" s="82" t="str">
        <f>IF(SUMPRODUCT(--(NOT(ISERR(SEARCH({"T","P"},'CDR Project Planner'!$C49))))),'CDR Project Planner'!G49,"")</f>
        <v/>
      </c>
      <c r="H49" s="97" t="str">
        <f>IF(SUMPRODUCT(--(NOT(ISERR(SEARCH({"T","P"},'CDR Project Planner'!$C49))))),'CDR Project Planner'!H49*100,"")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s="2" customFormat="1" ht="30" customHeight="1" x14ac:dyDescent="0.3">
      <c r="A50" s="1"/>
      <c r="B50" s="35" t="str">
        <f>IF(SUMPRODUCT(--(NOT(ISERR(SEARCH({"T","Ba"},'CDR Project Planner'!$C50))))),'CDR Project Planner'!B50,"")</f>
        <v/>
      </c>
      <c r="C50" s="35" t="str">
        <f>IF(SUMPRODUCT(--(NOT(ISERR(SEARCH({"T","Ba"},'CDR Project Planner'!$C50))))),'CDR Project Planner'!C50,"")</f>
        <v/>
      </c>
      <c r="D50" s="91" t="str">
        <f>IF(SUMPRODUCT(--(NOT(ISERR(SEARCH({"T","Ba"},'CDR Project Planner'!$C50))))),'CDR Project Planner'!D50,"")</f>
        <v/>
      </c>
      <c r="E50" s="91" t="str">
        <f>IF(SUMPRODUCT(--(NOT(ISERR(SEARCH({"T","Ba"},'CDR Project Planner'!$C50))))),'CDR Project Planner'!E50,"")</f>
        <v/>
      </c>
      <c r="F50" s="91" t="str">
        <f>IF(SUMPRODUCT(--(NOT(ISERR(SEARCH({"T","Ba"},'CDR Project Planner'!$C50))))),'CDR Project Planner'!F50,"")</f>
        <v/>
      </c>
      <c r="G50" s="91" t="str">
        <f>IF(SUMPRODUCT(--(NOT(ISERR(SEARCH({"T","Ba"},'CDR Project Planner'!$C50))))),'CDR Project Planner'!G50,"")</f>
        <v/>
      </c>
      <c r="H50" s="91" t="str">
        <f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s="2" customFormat="1" ht="30" customHeight="1" x14ac:dyDescent="0.3">
      <c r="A51" s="1"/>
      <c r="B51" s="35" t="str">
        <f>IF(SUMPRODUCT(--(NOT(ISERR(SEARCH({"T","Ba"},'CDR Project Planner'!$C51))))),'CDR Project Planner'!B51,"")</f>
        <v/>
      </c>
      <c r="C51" s="35" t="str">
        <f>IF(SUMPRODUCT(--(NOT(ISERR(SEARCH({"T","Ba"},'CDR Project Planner'!$C51))))),'CDR Project Planner'!C51,"")</f>
        <v/>
      </c>
      <c r="D51" s="91" t="str">
        <f>IF(SUMPRODUCT(--(NOT(ISERR(SEARCH({"T","Ba"},'CDR Project Planner'!$C51))))),'CDR Project Planner'!D51,"")</f>
        <v/>
      </c>
      <c r="E51" s="91" t="str">
        <f>IF(SUMPRODUCT(--(NOT(ISERR(SEARCH({"T","Ba"},'CDR Project Planner'!$C51))))),'CDR Project Planner'!E51,"")</f>
        <v/>
      </c>
      <c r="F51" s="91" t="str">
        <f>IF(SUMPRODUCT(--(NOT(ISERR(SEARCH({"T","Ba"},'CDR Project Planner'!$C51))))),'CDR Project Planner'!F51,"")</f>
        <v/>
      </c>
      <c r="G51" s="91" t="str">
        <f>IF(SUMPRODUCT(--(NOT(ISERR(SEARCH({"T","Ba"},'CDR Project Planner'!$C51))))),'CDR Project Planner'!G51,"")</f>
        <v/>
      </c>
      <c r="H51" s="91" t="str">
        <f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s="2" customFormat="1" ht="30" customHeight="1" x14ac:dyDescent="0.3">
      <c r="A52" s="1"/>
      <c r="B52" s="35" t="str">
        <f>IF(SUMPRODUCT(--(NOT(ISERR(SEARCH({"T","Ba"},'CDR Project Planner'!$C52))))),'CDR Project Planner'!B52,"")</f>
        <v/>
      </c>
      <c r="C52" s="35" t="str">
        <f>IF(SUMPRODUCT(--(NOT(ISERR(SEARCH({"T","Ba"},'CDR Project Planner'!$C52))))),'CDR Project Planner'!C52,"")</f>
        <v/>
      </c>
      <c r="D52" s="91" t="str">
        <f>IF(SUMPRODUCT(--(NOT(ISERR(SEARCH({"T","Ba"},'CDR Project Planner'!$C52))))),'CDR Project Planner'!D52,"")</f>
        <v/>
      </c>
      <c r="E52" s="91" t="str">
        <f>IF(SUMPRODUCT(--(NOT(ISERR(SEARCH({"T","Ba"},'CDR Project Planner'!$C52))))),'CDR Project Planner'!E52,"")</f>
        <v/>
      </c>
      <c r="F52" s="91" t="str">
        <f>IF(SUMPRODUCT(--(NOT(ISERR(SEARCH({"T","Ba"},'CDR Project Planner'!$C52))))),'CDR Project Planner'!F52,"")</f>
        <v/>
      </c>
      <c r="G52" s="91" t="str">
        <f>IF(SUMPRODUCT(--(NOT(ISERR(SEARCH({"T","Ba"},'CDR Project Planner'!$C52))))),'CDR Project Planner'!G52,"")</f>
        <v/>
      </c>
      <c r="H52" s="91" t="str">
        <f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s="2" customFormat="1" ht="30" customHeight="1" x14ac:dyDescent="0.35">
      <c r="A53" s="1"/>
      <c r="B53" s="5"/>
      <c r="C53" s="4"/>
      <c r="H53" s="7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s="2" customFormat="1" ht="30" customHeight="1" x14ac:dyDescent="0.35">
      <c r="A54" s="1"/>
      <c r="B54" s="5"/>
      <c r="C54" s="4"/>
      <c r="H54" s="7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s="2" customFormat="1" ht="30" customHeight="1" x14ac:dyDescent="0.35">
      <c r="A55" s="1"/>
      <c r="B55" s="5"/>
      <c r="C55" s="4"/>
      <c r="H55" s="7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s="2" customFormat="1" ht="30" customHeight="1" x14ac:dyDescent="0.35">
      <c r="A56" s="1"/>
      <c r="B56" s="5"/>
      <c r="C56" s="4"/>
      <c r="H56" s="7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s="2" customFormat="1" ht="30" customHeight="1" x14ac:dyDescent="0.35">
      <c r="A57" s="1"/>
      <c r="B57" s="5"/>
      <c r="C57" s="4"/>
      <c r="H57" s="77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</sheetData>
  <mergeCells count="13">
    <mergeCell ref="H3:H4"/>
    <mergeCell ref="B3:B4"/>
    <mergeCell ref="C3:C4"/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</mergeCells>
  <conditionalFormatting sqref="I40:BP40 I43:BP43 I46:BP46 I49:BP49 I7:BP15 I29:BP37">
    <cfRule type="expression" dxfId="299" priority="51">
      <formula>PercentComplete</formula>
    </cfRule>
    <cfRule type="expression" dxfId="298" priority="52">
      <formula>PercentCompleteBeyond</formula>
    </cfRule>
    <cfRule type="expression" dxfId="297" priority="53">
      <formula>Actual</formula>
    </cfRule>
    <cfRule type="expression" dxfId="296" priority="54">
      <formula>ActualBeyond</formula>
    </cfRule>
    <cfRule type="expression" dxfId="295" priority="55">
      <formula>Plan</formula>
    </cfRule>
    <cfRule type="expression" dxfId="294" priority="56">
      <formula>I$4=period_selected</formula>
    </cfRule>
    <cfRule type="expression" dxfId="293" priority="58">
      <formula>MOD(COLUMN(),2)</formula>
    </cfRule>
    <cfRule type="expression" dxfId="292" priority="59">
      <formula>MOD(COLUMN(),2)=0</formula>
    </cfRule>
  </conditionalFormatting>
  <conditionalFormatting sqref="I4:BP4">
    <cfRule type="expression" dxfId="291" priority="57">
      <formula>I$4=period_selected</formula>
    </cfRule>
  </conditionalFormatting>
  <conditionalFormatting sqref="I5:BP6 I39:BP39 I21:BP28 I42:BP42 I45:BP45 I48:BP48">
    <cfRule type="expression" dxfId="290" priority="43">
      <formula>PercentComplete</formula>
    </cfRule>
    <cfRule type="expression" dxfId="289" priority="44">
      <formula>PercentCompleteBeyond</formula>
    </cfRule>
    <cfRule type="expression" dxfId="288" priority="45">
      <formula>Actual</formula>
    </cfRule>
    <cfRule type="expression" dxfId="287" priority="46">
      <formula>ActualBeyond</formula>
    </cfRule>
    <cfRule type="expression" dxfId="286" priority="47">
      <formula>Plan</formula>
    </cfRule>
    <cfRule type="expression" dxfId="285" priority="48">
      <formula>I$4=period_selected</formula>
    </cfRule>
    <cfRule type="expression" dxfId="284" priority="49">
      <formula>MOD(COLUMN(),2)</formula>
    </cfRule>
    <cfRule type="expression" dxfId="283" priority="50">
      <formula>MOD(COLUMN(),2)=0</formula>
    </cfRule>
  </conditionalFormatting>
  <conditionalFormatting sqref="I38:BP38 I41:BP41 I44:BP44 I47:BP47">
    <cfRule type="expression" dxfId="282" priority="35">
      <formula>PercentComplete</formula>
    </cfRule>
    <cfRule type="expression" dxfId="281" priority="36">
      <formula>PercentCompleteBeyond</formula>
    </cfRule>
    <cfRule type="expression" dxfId="280" priority="37">
      <formula>Actual</formula>
    </cfRule>
    <cfRule type="expression" dxfId="279" priority="38">
      <formula>ActualBeyond</formula>
    </cfRule>
    <cfRule type="expression" dxfId="278" priority="39">
      <formula>Plan</formula>
    </cfRule>
    <cfRule type="expression" dxfId="277" priority="40">
      <formula>I$4=period_selected</formula>
    </cfRule>
    <cfRule type="expression" dxfId="276" priority="41">
      <formula>MOD(COLUMN(),2)</formula>
    </cfRule>
    <cfRule type="expression" dxfId="275" priority="42">
      <formula>MOD(COLUMN(),2)=0</formula>
    </cfRule>
  </conditionalFormatting>
  <conditionalFormatting sqref="I20:BP20">
    <cfRule type="expression" dxfId="274" priority="27">
      <formula>PercentComplete</formula>
    </cfRule>
    <cfRule type="expression" dxfId="273" priority="28">
      <formula>PercentCompleteBeyond</formula>
    </cfRule>
    <cfRule type="expression" dxfId="272" priority="29">
      <formula>Actual</formula>
    </cfRule>
    <cfRule type="expression" dxfId="271" priority="30">
      <formula>ActualBeyond</formula>
    </cfRule>
    <cfRule type="expression" dxfId="270" priority="31">
      <formula>Plan</formula>
    </cfRule>
    <cfRule type="expression" dxfId="269" priority="32">
      <formula>I$4=period_selected</formula>
    </cfRule>
    <cfRule type="expression" dxfId="268" priority="33">
      <formula>MOD(COLUMN(),2)</formula>
    </cfRule>
    <cfRule type="expression" dxfId="267" priority="34">
      <formula>MOD(COLUMN(),2)=0</formula>
    </cfRule>
  </conditionalFormatting>
  <conditionalFormatting sqref="I16:BP16 I18:BP19">
    <cfRule type="expression" dxfId="266" priority="19">
      <formula>PercentComplete</formula>
    </cfRule>
    <cfRule type="expression" dxfId="265" priority="20">
      <formula>PercentCompleteBeyond</formula>
    </cfRule>
    <cfRule type="expression" dxfId="264" priority="21">
      <formula>Actual</formula>
    </cfRule>
    <cfRule type="expression" dxfId="263" priority="22">
      <formula>ActualBeyond</formula>
    </cfRule>
    <cfRule type="expression" dxfId="262" priority="23">
      <formula>Plan</formula>
    </cfRule>
    <cfRule type="expression" dxfId="261" priority="24">
      <formula>I$4=period_selected</formula>
    </cfRule>
    <cfRule type="expression" dxfId="260" priority="25">
      <formula>MOD(COLUMN(),2)</formula>
    </cfRule>
    <cfRule type="expression" dxfId="259" priority="26">
      <formula>MOD(COLUMN(),2)=0</formula>
    </cfRule>
  </conditionalFormatting>
  <conditionalFormatting sqref="I17:BP17">
    <cfRule type="expression" dxfId="258" priority="3">
      <formula>PercentComplete</formula>
    </cfRule>
    <cfRule type="expression" dxfId="257" priority="4">
      <formula>PercentCompleteBeyond</formula>
    </cfRule>
    <cfRule type="expression" dxfId="256" priority="5">
      <formula>Actual</formula>
    </cfRule>
    <cfRule type="expression" dxfId="255" priority="6">
      <formula>ActualBeyond</formula>
    </cfRule>
    <cfRule type="expression" dxfId="254" priority="7">
      <formula>Plan</formula>
    </cfRule>
    <cfRule type="expression" dxfId="253" priority="8">
      <formula>I$4=period_selected</formula>
    </cfRule>
    <cfRule type="expression" dxfId="252" priority="9">
      <formula>MOD(COLUMN(),2)</formula>
    </cfRule>
    <cfRule type="expression" dxfId="251" priority="10">
      <formula>MOD(COLUMN(),2)=0</formula>
    </cfRule>
  </conditionalFormatting>
  <conditionalFormatting sqref="H53:H56">
    <cfRule type="cellIs" priority="60" operator="equal">
      <formula>ISBLANK</formula>
    </cfRule>
    <cfRule type="colorScale" priority="61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H5:H49">
    <cfRule type="containsBlanks" dxfId="250" priority="488">
      <formula>LEN(TRIM(H5))=0</formula>
    </cfRule>
    <cfRule type="colorScale" priority="489">
      <colorScale>
        <cfvo type="min"/>
        <cfvo type="percentile" val="50"/>
        <cfvo type="max"/>
        <color rgb="FFC00000"/>
        <color rgb="FFFFEB84"/>
        <color rgb="FF00B050"/>
      </colorScale>
    </cfRule>
  </conditionalFormatting>
  <dataValidations count="16">
    <dataValidation allowBlank="1" showInputMessage="1" showErrorMessage="1" prompt="Select a period to highlight in H2. A Chart legend is in J2 to AI2" sqref="B2:G2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Enter the percentage of project completed in column G, starting with cell G5" sqref="H3:H4"/>
    <dataValidation allowBlank="1" showInputMessage="1" showErrorMessage="1" prompt="Enter actual duration period in column F, starting with cell F5" sqref="G3:G4"/>
    <dataValidation allowBlank="1" showInputMessage="1" showErrorMessage="1" prompt="Enter actual start period in column E, starting with cell E5" sqref="F3:F4"/>
    <dataValidation allowBlank="1" showInputMessage="1" showErrorMessage="1" prompt="Enter plan duration period in column D, starting with cell D5" sqref="E3:E4"/>
    <dataValidation allowBlank="1" showInputMessage="1" showErrorMessage="1" prompt="Enter plan start period in column C, starting with cell C5" sqref="D3:D4"/>
    <dataValidation allowBlank="1" showInputMessage="1" showErrorMessage="1" prompt="Enter activity in column B, starting with cell B5_x000a_" sqref="B3:B4 C3"/>
    <dataValidation allowBlank="1" showInputMessage="1" showErrorMessage="1" prompt="Periods are charted from 1 to 60 starting from cell H4 to cell BO4 " sqref="I3"/>
    <dataValidation allowBlank="1" showInputMessage="1" showErrorMessage="1" prompt="This legend cell indicates the percentage of project completed beyond plan" sqref="AI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" sqref="Q2"/>
    <dataValidation allowBlank="1" showInputMessage="1" showErrorMessage="1" prompt="This legend cell indicates plan duration" sqref="K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printOptions horizontalCentered="1"/>
  <pageMargins left="0.45" right="0.45" top="0.5" bottom="0.5" header="0.3" footer="0.3"/>
  <pageSetup scale="42" fitToHeight="0" orientation="landscape" r:id="rId1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P57"/>
  <sheetViews>
    <sheetView showGridLines="0" zoomScale="70" zoomScaleNormal="70" zoomScaleSheetLayoutView="80" workbookViewId="0">
      <pane ySplit="4" topLeftCell="A30" activePane="bottomLeft" state="frozen"/>
      <selection pane="bottomLeft" activeCell="C5" sqref="C5:H49"/>
    </sheetView>
  </sheetViews>
  <sheetFormatPr defaultColWidth="3.109375" defaultRowHeight="30" customHeight="1" outlineLevelRow="1" x14ac:dyDescent="0.35"/>
  <cols>
    <col min="1" max="1" width="3" style="1" customWidth="1"/>
    <col min="2" max="2" width="46.44140625" style="5" customWidth="1"/>
    <col min="3" max="3" width="18.44140625" style="4" bestFit="1" customWidth="1"/>
    <col min="4" max="4" width="11.5546875" style="2" bestFit="1" customWidth="1"/>
    <col min="5" max="5" width="12.21875" style="2" bestFit="1" customWidth="1"/>
    <col min="6" max="6" width="9.77734375" style="2" bestFit="1" customWidth="1"/>
    <col min="7" max="7" width="12.21875" style="2" bestFit="1" customWidth="1"/>
    <col min="8" max="8" width="17.44140625" style="3" bestFit="1" customWidth="1"/>
    <col min="9" max="9" width="3.109375" style="2" customWidth="1"/>
    <col min="10" max="28" width="3.109375" style="2"/>
    <col min="29" max="16384" width="3.109375" style="1"/>
  </cols>
  <sheetData>
    <row r="1" spans="1:68" ht="54.6" thickBot="1" x14ac:dyDescent="1.05">
      <c r="B1" s="26" t="s">
        <v>132</v>
      </c>
      <c r="C1" s="25"/>
      <c r="D1" s="24"/>
      <c r="E1" s="24"/>
      <c r="F1" s="24"/>
      <c r="G1" s="24"/>
      <c r="H1" s="24"/>
    </row>
    <row r="2" spans="1:68" ht="21" customHeight="1" thickTop="1" thickBot="1" x14ac:dyDescent="0.35">
      <c r="B2" s="65">
        <f ca="1">NOW()</f>
        <v>43185.971292476854</v>
      </c>
      <c r="C2" s="65"/>
      <c r="D2" s="65"/>
      <c r="E2" s="65"/>
      <c r="F2" s="65"/>
      <c r="G2" s="65"/>
      <c r="H2" s="23" t="s">
        <v>60</v>
      </c>
      <c r="I2" s="23">
        <f ca="1">DAY(NOW())</f>
        <v>26</v>
      </c>
      <c r="K2" s="22"/>
      <c r="L2" s="71" t="s">
        <v>59</v>
      </c>
      <c r="M2" s="72"/>
      <c r="N2" s="72"/>
      <c r="O2" s="72"/>
      <c r="P2" s="73"/>
      <c r="Q2" s="21"/>
      <c r="R2" s="71" t="s">
        <v>58</v>
      </c>
      <c r="S2" s="74"/>
      <c r="T2" s="74"/>
      <c r="U2" s="73"/>
      <c r="V2" s="41"/>
      <c r="W2" s="57" t="s">
        <v>57</v>
      </c>
      <c r="X2" s="58"/>
      <c r="Y2" s="58"/>
      <c r="Z2" s="59"/>
      <c r="AA2" s="20"/>
      <c r="AB2" s="60" t="s">
        <v>56</v>
      </c>
      <c r="AC2" s="61"/>
      <c r="AD2" s="61"/>
      <c r="AE2" s="61"/>
      <c r="AF2" s="61"/>
      <c r="AG2" s="61"/>
      <c r="AH2" s="62"/>
      <c r="AI2" s="19"/>
      <c r="AJ2" s="57" t="s">
        <v>55</v>
      </c>
      <c r="AK2" s="58"/>
      <c r="AL2" s="58"/>
      <c r="AM2" s="58"/>
      <c r="AN2" s="58"/>
      <c r="AO2" s="58"/>
      <c r="AP2" s="58"/>
      <c r="AQ2" s="58"/>
    </row>
    <row r="3" spans="1:68" s="14" customFormat="1" ht="39.9" customHeight="1" thickTop="1" x14ac:dyDescent="0.3">
      <c r="B3" s="66" t="s">
        <v>54</v>
      </c>
      <c r="C3" s="63" t="s">
        <v>53</v>
      </c>
      <c r="D3" s="68" t="s">
        <v>52</v>
      </c>
      <c r="E3" s="68" t="s">
        <v>51</v>
      </c>
      <c r="F3" s="68" t="s">
        <v>50</v>
      </c>
      <c r="G3" s="68" t="s">
        <v>49</v>
      </c>
      <c r="H3" s="70" t="s">
        <v>48</v>
      </c>
      <c r="I3" s="18" t="s">
        <v>47</v>
      </c>
      <c r="J3" s="17"/>
      <c r="K3" s="16"/>
      <c r="L3" s="16"/>
      <c r="M3" s="16"/>
      <c r="N3" s="16"/>
      <c r="O3" s="16"/>
      <c r="P3" s="16"/>
      <c r="Q3" s="16"/>
      <c r="R3" s="16"/>
      <c r="S3" s="88" t="s">
        <v>46</v>
      </c>
      <c r="T3" s="87">
        <v>2</v>
      </c>
      <c r="U3" s="87">
        <v>3</v>
      </c>
      <c r="V3" s="87">
        <v>4</v>
      </c>
      <c r="W3" s="87">
        <v>5</v>
      </c>
      <c r="X3" s="87">
        <v>6</v>
      </c>
      <c r="Y3" s="87">
        <v>7</v>
      </c>
      <c r="Z3" s="87">
        <v>8</v>
      </c>
      <c r="AA3" s="87">
        <v>9</v>
      </c>
      <c r="AB3" s="87">
        <v>10</v>
      </c>
      <c r="AC3" s="87">
        <v>11</v>
      </c>
      <c r="AD3" s="87">
        <v>12</v>
      </c>
      <c r="AE3" s="87">
        <v>13</v>
      </c>
      <c r="AF3" s="87">
        <v>14</v>
      </c>
      <c r="AG3" s="87">
        <v>15</v>
      </c>
      <c r="AH3" s="87">
        <v>16</v>
      </c>
      <c r="AI3" s="87">
        <v>17</v>
      </c>
      <c r="AJ3" s="87">
        <v>18</v>
      </c>
      <c r="AK3" s="87">
        <v>19</v>
      </c>
      <c r="AL3" s="87">
        <v>20</v>
      </c>
      <c r="AM3" s="87">
        <v>21</v>
      </c>
      <c r="AN3" s="87">
        <v>22</v>
      </c>
      <c r="AO3" s="87">
        <v>23</v>
      </c>
      <c r="AP3" s="87">
        <v>24</v>
      </c>
      <c r="AQ3" s="87">
        <v>25</v>
      </c>
      <c r="AR3" s="87">
        <v>26</v>
      </c>
      <c r="AS3" s="87">
        <v>27</v>
      </c>
      <c r="AT3" s="87">
        <v>28</v>
      </c>
      <c r="AU3" s="87">
        <v>29</v>
      </c>
      <c r="AV3" s="87">
        <v>30</v>
      </c>
      <c r="AW3" s="15" t="s">
        <v>110</v>
      </c>
    </row>
    <row r="4" spans="1:68" ht="15.75" customHeight="1" x14ac:dyDescent="0.3">
      <c r="B4" s="67"/>
      <c r="C4" s="64"/>
      <c r="D4" s="69"/>
      <c r="E4" s="69"/>
      <c r="F4" s="69"/>
      <c r="G4" s="69"/>
      <c r="H4" s="69"/>
      <c r="I4" s="13">
        <v>22</v>
      </c>
      <c r="J4" s="13">
        <v>23</v>
      </c>
      <c r="K4" s="13">
        <v>24</v>
      </c>
      <c r="L4" s="13">
        <v>25</v>
      </c>
      <c r="M4" s="13">
        <v>26</v>
      </c>
      <c r="N4" s="13">
        <v>27</v>
      </c>
      <c r="O4" s="13">
        <v>28</v>
      </c>
      <c r="P4" s="13">
        <v>29</v>
      </c>
      <c r="Q4" s="13">
        <v>30</v>
      </c>
      <c r="R4" s="13">
        <v>31</v>
      </c>
      <c r="S4" s="13">
        <v>32</v>
      </c>
      <c r="T4" s="13">
        <v>33</v>
      </c>
      <c r="U4" s="13">
        <v>34</v>
      </c>
      <c r="V4" s="13">
        <v>35</v>
      </c>
      <c r="W4" s="13">
        <v>36</v>
      </c>
      <c r="X4" s="13">
        <v>37</v>
      </c>
      <c r="Y4" s="13">
        <v>38</v>
      </c>
      <c r="Z4" s="13">
        <v>39</v>
      </c>
      <c r="AA4" s="13">
        <v>40</v>
      </c>
      <c r="AB4" s="13">
        <v>41</v>
      </c>
      <c r="AC4" s="13">
        <v>42</v>
      </c>
      <c r="AD4" s="13">
        <v>43</v>
      </c>
      <c r="AE4" s="13">
        <v>44</v>
      </c>
      <c r="AF4" s="13">
        <v>45</v>
      </c>
      <c r="AG4" s="13">
        <v>46</v>
      </c>
      <c r="AH4" s="13">
        <v>47</v>
      </c>
      <c r="AI4" s="13">
        <v>48</v>
      </c>
      <c r="AJ4" s="13">
        <v>49</v>
      </c>
      <c r="AK4" s="13">
        <v>50</v>
      </c>
      <c r="AL4" s="13">
        <v>51</v>
      </c>
      <c r="AM4" s="13">
        <v>52</v>
      </c>
      <c r="AN4" s="13">
        <v>53</v>
      </c>
      <c r="AO4" s="13">
        <v>54</v>
      </c>
      <c r="AP4" s="13">
        <v>55</v>
      </c>
      <c r="AQ4" s="13">
        <v>56</v>
      </c>
      <c r="AR4" s="13">
        <v>57</v>
      </c>
      <c r="AS4" s="13">
        <v>58</v>
      </c>
      <c r="AT4" s="13">
        <v>59</v>
      </c>
      <c r="AU4" s="13">
        <v>60</v>
      </c>
      <c r="AV4" s="13">
        <v>61</v>
      </c>
      <c r="AW4" s="13">
        <v>62</v>
      </c>
      <c r="AX4" s="13">
        <v>63</v>
      </c>
      <c r="AY4" s="13">
        <v>64</v>
      </c>
      <c r="AZ4" s="13">
        <v>65</v>
      </c>
      <c r="BA4" s="13">
        <v>66</v>
      </c>
      <c r="BB4" s="13">
        <v>67</v>
      </c>
      <c r="BC4" s="13">
        <v>68</v>
      </c>
      <c r="BD4" s="13">
        <v>69</v>
      </c>
      <c r="BE4" s="13">
        <v>70</v>
      </c>
      <c r="BF4" s="13">
        <v>71</v>
      </c>
      <c r="BG4" s="13">
        <v>72</v>
      </c>
      <c r="BH4" s="13">
        <v>73</v>
      </c>
      <c r="BI4" s="13">
        <v>74</v>
      </c>
      <c r="BJ4" s="13">
        <v>75</v>
      </c>
      <c r="BK4" s="13">
        <v>76</v>
      </c>
      <c r="BL4" s="13">
        <v>77</v>
      </c>
      <c r="BM4" s="13">
        <v>78</v>
      </c>
      <c r="BN4" s="13">
        <v>79</v>
      </c>
      <c r="BO4" s="13">
        <v>80</v>
      </c>
      <c r="BP4" s="13">
        <v>81</v>
      </c>
    </row>
    <row r="5" spans="1:68" s="40" customFormat="1" ht="17.399999999999999" x14ac:dyDescent="0.35">
      <c r="B5" s="93" t="str">
        <f>IF(SUMPRODUCT(--(NOT(ISERR(SEARCH({"T","Z"},'CDR Project Planner'!$C5))))),'CDR Project Planner'!B5,"")</f>
        <v>PDR</v>
      </c>
      <c r="C5" s="94" t="str">
        <f>IF(SUMPRODUCT(--(NOT(ISERR(SEARCH({"T","Z"},'CDR Project Planner'!$C5))))),'CDR Project Planner'!C5,"")</f>
        <v>T</v>
      </c>
      <c r="D5" s="94">
        <f>IF(SUMPRODUCT(--(NOT(ISERR(SEARCH({"T","Z"},'CDR Project Planner'!$C5))))),'CDR Project Planner'!D5,"")</f>
        <v>22</v>
      </c>
      <c r="E5" s="94">
        <f>IF(SUMPRODUCT(--(NOT(ISERR(SEARCH({"T","Z"},'CDR Project Planner'!$C5))))),'CDR Project Planner'!E5,"")</f>
        <v>1</v>
      </c>
      <c r="F5" s="94">
        <f>IF(SUMPRODUCT(--(NOT(ISERR(SEARCH({"T","Z"},'CDR Project Planner'!$C5))))),'CDR Project Planner'!F5,"")</f>
        <v>22</v>
      </c>
      <c r="G5" s="94">
        <f>IF(SUMPRODUCT(--(NOT(ISERR(SEARCH({"T","Z"},'CDR Project Planner'!$C5))))),'CDR Project Planner'!G5,"")</f>
        <v>1</v>
      </c>
      <c r="H5" s="98">
        <f>IF(SUMPRODUCT(--(NOT(ISERR(SEARCH({"T","Z"},'CDR Project Planner'!$C5))))),'CDR Project Planner'!H5,"")</f>
        <v>1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68" ht="17.399999999999999" x14ac:dyDescent="0.35">
      <c r="B6" s="36" t="str">
        <f>IF(SUMPRODUCT(--(NOT(ISERR(SEARCH({"T","Z"},'CDR Project Planner'!$C6))))),'CDR Project Planner'!B6,"")</f>
        <v/>
      </c>
      <c r="C6" s="82" t="str">
        <f>IF(SUMPRODUCT(--(NOT(ISERR(SEARCH({"T","Z"},'CDR Project Planner'!$C6))))),'CDR Project Planner'!C6,"")</f>
        <v/>
      </c>
      <c r="D6" s="82" t="str">
        <f>IF(SUMPRODUCT(--(NOT(ISERR(SEARCH({"T","Z"},'CDR Project Planner'!$C6))))),'CDR Project Planner'!D6,"")</f>
        <v/>
      </c>
      <c r="E6" s="82" t="str">
        <f>IF(SUMPRODUCT(--(NOT(ISERR(SEARCH({"T","Z"},'CDR Project Planner'!$C6))))),'CDR Project Planner'!E6,"")</f>
        <v/>
      </c>
      <c r="F6" s="82" t="str">
        <f>IF(SUMPRODUCT(--(NOT(ISERR(SEARCH({"T","Z"},'CDR Project Planner'!$C6))))),'CDR Project Planner'!F6,"")</f>
        <v/>
      </c>
      <c r="G6" s="82" t="str">
        <f>IF(SUMPRODUCT(--(NOT(ISERR(SEARCH({"T","Z"},'CDR Project Planner'!$C6))))),'CDR Project Planner'!G6,"")</f>
        <v/>
      </c>
      <c r="H6" s="98" t="str">
        <f>IF(SUMPRODUCT(--(NOT(ISERR(SEARCH({"T","Z"},'CDR Project Planner'!$C6))))),'CDR Project Planner'!H6,"")</f>
        <v/>
      </c>
    </row>
    <row r="7" spans="1:68" s="2" customFormat="1" ht="17.399999999999999" outlineLevel="1" x14ac:dyDescent="0.35">
      <c r="A7" s="1"/>
      <c r="B7" s="36" t="str">
        <f>IF(SUMPRODUCT(--(NOT(ISERR(SEARCH({"T","Z"},'CDR Project Planner'!$C7))))),'CDR Project Planner'!B7,"")</f>
        <v/>
      </c>
      <c r="C7" s="82" t="str">
        <f>IF(SUMPRODUCT(--(NOT(ISERR(SEARCH({"T","Z"},'CDR Project Planner'!$C7))))),'CDR Project Planner'!C7,"")</f>
        <v/>
      </c>
      <c r="D7" s="82" t="str">
        <f>IF(SUMPRODUCT(--(NOT(ISERR(SEARCH({"T","Z"},'CDR Project Planner'!$C7))))),'CDR Project Planner'!D7,"")</f>
        <v/>
      </c>
      <c r="E7" s="82" t="str">
        <f>IF(SUMPRODUCT(--(NOT(ISERR(SEARCH({"T","Z"},'CDR Project Planner'!$C7))))),'CDR Project Planner'!E7,"")</f>
        <v/>
      </c>
      <c r="F7" s="82" t="str">
        <f>IF(SUMPRODUCT(--(NOT(ISERR(SEARCH({"T","Z"},'CDR Project Planner'!$C7))))),'CDR Project Planner'!F7,"")</f>
        <v/>
      </c>
      <c r="G7" s="82" t="str">
        <f>IF(SUMPRODUCT(--(NOT(ISERR(SEARCH({"T","Z"},'CDR Project Planner'!$C7))))),'CDR Project Planner'!G7,"")</f>
        <v/>
      </c>
      <c r="H7" s="98" t="str">
        <f>IF(SUMPRODUCT(--(NOT(ISERR(SEARCH({"T","Z"},'CDR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s="2" customFormat="1" ht="17.399999999999999" outlineLevel="1" x14ac:dyDescent="0.35">
      <c r="A8" s="1"/>
      <c r="B8" s="36" t="str">
        <f>IF(SUMPRODUCT(--(NOT(ISERR(SEARCH({"T","Z"},'CDR Project Planner'!$C8))))),'CDR Project Planner'!B8,"")</f>
        <v/>
      </c>
      <c r="C8" s="82" t="str">
        <f>IF(SUMPRODUCT(--(NOT(ISERR(SEARCH({"T","Z"},'CDR Project Planner'!$C8))))),'CDR Project Planner'!C8,"")</f>
        <v/>
      </c>
      <c r="D8" s="82" t="str">
        <f>IF(SUMPRODUCT(--(NOT(ISERR(SEARCH({"T","Z"},'CDR Project Planner'!$C8))))),'CDR Project Planner'!D8,"")</f>
        <v/>
      </c>
      <c r="E8" s="82" t="str">
        <f>IF(SUMPRODUCT(--(NOT(ISERR(SEARCH({"T","Z"},'CDR Project Planner'!$C8))))),'CDR Project Planner'!E8,"")</f>
        <v/>
      </c>
      <c r="F8" s="82" t="str">
        <f>IF(SUMPRODUCT(--(NOT(ISERR(SEARCH({"T","Z"},'CDR Project Planner'!$C8))))),'CDR Project Planner'!F8,"")</f>
        <v/>
      </c>
      <c r="G8" s="82" t="str">
        <f>IF(SUMPRODUCT(--(NOT(ISERR(SEARCH({"T","Z"},'CDR Project Planner'!$C8))))),'CDR Project Planner'!G8,"")</f>
        <v/>
      </c>
      <c r="H8" s="98" t="str">
        <f>IF(SUMPRODUCT(--(NOT(ISERR(SEARCH({"T","Z"},'CDR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s="2" customFormat="1" ht="17.399999999999999" outlineLevel="1" x14ac:dyDescent="0.35">
      <c r="A9" s="1"/>
      <c r="B9" s="36" t="str">
        <f>IF(SUMPRODUCT(--(NOT(ISERR(SEARCH({"T","Z"},'CDR Project Planner'!$C9))))),'CDR Project Planner'!B9,"")</f>
        <v/>
      </c>
      <c r="C9" s="82" t="str">
        <f>IF(SUMPRODUCT(--(NOT(ISERR(SEARCH({"T","Z"},'CDR Project Planner'!$C9))))),'CDR Project Planner'!C9,"")</f>
        <v/>
      </c>
      <c r="D9" s="82" t="str">
        <f>IF(SUMPRODUCT(--(NOT(ISERR(SEARCH({"T","Z"},'CDR Project Planner'!$C9))))),'CDR Project Planner'!D9,"")</f>
        <v/>
      </c>
      <c r="E9" s="82" t="str">
        <f>IF(SUMPRODUCT(--(NOT(ISERR(SEARCH({"T","Z"},'CDR Project Planner'!$C9))))),'CDR Project Planner'!E9,"")</f>
        <v/>
      </c>
      <c r="F9" s="82" t="str">
        <f>IF(SUMPRODUCT(--(NOT(ISERR(SEARCH({"T","Z"},'CDR Project Planner'!$C9))))),'CDR Project Planner'!F9,"")</f>
        <v/>
      </c>
      <c r="G9" s="82" t="str">
        <f>IF(SUMPRODUCT(--(NOT(ISERR(SEARCH({"T","Z"},'CDR Project Planner'!$C9))))),'CDR Project Planner'!G9,"")</f>
        <v/>
      </c>
      <c r="H9" s="98" t="str">
        <f>IF(SUMPRODUCT(--(NOT(ISERR(SEARCH({"T","Z"},'CDR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s="2" customFormat="1" ht="17.399999999999999" x14ac:dyDescent="0.35">
      <c r="A10" s="1"/>
      <c r="B10" s="36" t="str">
        <f>IF(SUMPRODUCT(--(NOT(ISERR(SEARCH({"T","Z"},'CDR Project Planner'!$C10))))),'CDR Project Planner'!B10,"")</f>
        <v/>
      </c>
      <c r="C10" s="82" t="str">
        <f>IF(SUMPRODUCT(--(NOT(ISERR(SEARCH({"T","Z"},'CDR Project Planner'!$C10))))),'CDR Project Planner'!C10,"")</f>
        <v/>
      </c>
      <c r="D10" s="82" t="str">
        <f>IF(SUMPRODUCT(--(NOT(ISERR(SEARCH({"T","Z"},'CDR Project Planner'!$C10))))),'CDR Project Planner'!D10,"")</f>
        <v/>
      </c>
      <c r="E10" s="82" t="str">
        <f>IF(SUMPRODUCT(--(NOT(ISERR(SEARCH({"T","Z"},'CDR Project Planner'!$C10))))),'CDR Project Planner'!E10,"")</f>
        <v/>
      </c>
      <c r="F10" s="82" t="str">
        <f>IF(SUMPRODUCT(--(NOT(ISERR(SEARCH({"T","Z"},'CDR Project Planner'!$C10))))),'CDR Project Planner'!F10,"")</f>
        <v/>
      </c>
      <c r="G10" s="82" t="str">
        <f>IF(SUMPRODUCT(--(NOT(ISERR(SEARCH({"T","Z"},'CDR Project Planner'!$C10))))),'CDR Project Planner'!G10,"")</f>
        <v/>
      </c>
      <c r="H10" s="98" t="str">
        <f>IF(SUMPRODUCT(--(NOT(ISERR(SEARCH({"T","Z"},'CDR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s="2" customFormat="1" ht="17.399999999999999" x14ac:dyDescent="0.35">
      <c r="A11" s="1"/>
      <c r="B11" s="36" t="str">
        <f>IF(SUMPRODUCT(--(NOT(ISERR(SEARCH({"T","Z"},'CDR Project Planner'!$C11))))),'CDR Project Planner'!B11,"")</f>
        <v/>
      </c>
      <c r="C11" s="82" t="str">
        <f>IF(SUMPRODUCT(--(NOT(ISERR(SEARCH({"T","Z"},'CDR Project Planner'!$C11))))),'CDR Project Planner'!C11,"")</f>
        <v/>
      </c>
      <c r="D11" s="82" t="str">
        <f>IF(SUMPRODUCT(--(NOT(ISERR(SEARCH({"T","Z"},'CDR Project Planner'!$C11))))),'CDR Project Planner'!D11,"")</f>
        <v/>
      </c>
      <c r="E11" s="82" t="str">
        <f>IF(SUMPRODUCT(--(NOT(ISERR(SEARCH({"T","Z"},'CDR Project Planner'!$C11))))),'CDR Project Planner'!E11,"")</f>
        <v/>
      </c>
      <c r="F11" s="82" t="str">
        <f>IF(SUMPRODUCT(--(NOT(ISERR(SEARCH({"T","Z"},'CDR Project Planner'!$C11))))),'CDR Project Planner'!F11,"")</f>
        <v/>
      </c>
      <c r="G11" s="82" t="str">
        <f>IF(SUMPRODUCT(--(NOT(ISERR(SEARCH({"T","Z"},'CDR Project Planner'!$C11))))),'CDR Project Planner'!G11,"")</f>
        <v/>
      </c>
      <c r="H11" s="98" t="str">
        <f>IF(SUMPRODUCT(--(NOT(ISERR(SEARCH({"T","Z"},'CDR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s="2" customFormat="1" ht="17.399999999999999" x14ac:dyDescent="0.35">
      <c r="A12" s="1"/>
      <c r="B12" s="36" t="str">
        <f>IF(SUMPRODUCT(--(NOT(ISERR(SEARCH({"T","Z"},'CDR Project Planner'!$C12))))),'CDR Project Planner'!B12,"")</f>
        <v/>
      </c>
      <c r="C12" s="82" t="str">
        <f>IF(SUMPRODUCT(--(NOT(ISERR(SEARCH({"T","Z"},'CDR Project Planner'!$C12))))),'CDR Project Planner'!C12,"")</f>
        <v/>
      </c>
      <c r="D12" s="82" t="str">
        <f>IF(SUMPRODUCT(--(NOT(ISERR(SEARCH({"T","Z"},'CDR Project Planner'!$C12))))),'CDR Project Planner'!D12,"")</f>
        <v/>
      </c>
      <c r="E12" s="82" t="str">
        <f>IF(SUMPRODUCT(--(NOT(ISERR(SEARCH({"T","Z"},'CDR Project Planner'!$C12))))),'CDR Project Planner'!E12,"")</f>
        <v/>
      </c>
      <c r="F12" s="82" t="str">
        <f>IF(SUMPRODUCT(--(NOT(ISERR(SEARCH({"T","Z"},'CDR Project Planner'!$C12))))),'CDR Project Planner'!F12,"")</f>
        <v/>
      </c>
      <c r="G12" s="82" t="str">
        <f>IF(SUMPRODUCT(--(NOT(ISERR(SEARCH({"T","Z"},'CDR Project Planner'!$C12))))),'CDR Project Planner'!G12,"")</f>
        <v/>
      </c>
      <c r="H12" s="98" t="str">
        <f>IF(SUMPRODUCT(--(NOT(ISERR(SEARCH({"T","Z"},'CDR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s="2" customFormat="1" ht="17.399999999999999" x14ac:dyDescent="0.35">
      <c r="A13" s="1"/>
      <c r="B13" s="36" t="str">
        <f>IF(SUMPRODUCT(--(NOT(ISERR(SEARCH({"T","Z"},'CDR Project Planner'!$C13))))),'CDR Project Planner'!B13,"")</f>
        <v/>
      </c>
      <c r="C13" s="82" t="str">
        <f>IF(SUMPRODUCT(--(NOT(ISERR(SEARCH({"T","Z"},'CDR Project Planner'!$C13))))),'CDR Project Planner'!C13,"")</f>
        <v/>
      </c>
      <c r="D13" s="82" t="str">
        <f>IF(SUMPRODUCT(--(NOT(ISERR(SEARCH({"T","Z"},'CDR Project Planner'!$C13))))),'CDR Project Planner'!D13,"")</f>
        <v/>
      </c>
      <c r="E13" s="82" t="str">
        <f>IF(SUMPRODUCT(--(NOT(ISERR(SEARCH({"T","Z"},'CDR Project Planner'!$C13))))),'CDR Project Planner'!E13,"")</f>
        <v/>
      </c>
      <c r="F13" s="82" t="str">
        <f>IF(SUMPRODUCT(--(NOT(ISERR(SEARCH({"T","Z"},'CDR Project Planner'!$C13))))),'CDR Project Planner'!F13,"")</f>
        <v/>
      </c>
      <c r="G13" s="82" t="str">
        <f>IF(SUMPRODUCT(--(NOT(ISERR(SEARCH({"T","Z"},'CDR Project Planner'!$C13))))),'CDR Project Planner'!G13,"")</f>
        <v/>
      </c>
      <c r="H13" s="98" t="str">
        <f>IF(SUMPRODUCT(--(NOT(ISERR(SEARCH({"T","Z"},'CDR Project Planner'!$C13))))),'CDR Project Planner'!H13,"")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s="2" customFormat="1" ht="14.4" x14ac:dyDescent="0.3">
      <c r="A14" s="1"/>
      <c r="B14" s="36" t="str">
        <f>IF(SUMPRODUCT(--(NOT(ISERR(SEARCH({"T","Z"},'CDR Project Planner'!$C14))))),'CDR Project Planner'!B14,"")</f>
        <v/>
      </c>
      <c r="C14" s="82" t="str">
        <f>IF(SUMPRODUCT(--(NOT(ISERR(SEARCH({"T","Z"},'CDR Project Planner'!$C14))))),'CDR Project Planner'!C14,"")</f>
        <v/>
      </c>
      <c r="D14" s="82" t="str">
        <f>IF(SUMPRODUCT(--(NOT(ISERR(SEARCH({"T","Z"},'CDR Project Planner'!$C14))))),'CDR Project Planner'!D14,"")</f>
        <v/>
      </c>
      <c r="E14" s="82" t="str">
        <f>IF(SUMPRODUCT(--(NOT(ISERR(SEARCH({"T","Z"},'CDR Project Planner'!$C14))))),'CDR Project Planner'!E14,"")</f>
        <v/>
      </c>
      <c r="F14" s="82" t="str">
        <f>IF(SUMPRODUCT(--(NOT(ISERR(SEARCH({"T","Z"},'CDR Project Planner'!$C14))))),'CDR Project Planner'!F14,"")</f>
        <v/>
      </c>
      <c r="G14" s="82" t="str">
        <f>IF(SUMPRODUCT(--(NOT(ISERR(SEARCH({"T","Z"},'CDR Project Planner'!$C14))))),'CDR Project Planner'!G14,"")</f>
        <v/>
      </c>
      <c r="H14" s="100" t="str">
        <f>IF(SUMPRODUCT(--(NOT(ISERR(SEARCH({"T","Z"},'CDR Project Planner'!$C14))))),'CDR Project Planner'!H14,"")</f>
        <v/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s="2" customFormat="1" ht="14.4" x14ac:dyDescent="0.3">
      <c r="A15" s="1"/>
      <c r="B15" s="36" t="str">
        <f>IF(SUMPRODUCT(--(NOT(ISERR(SEARCH({"T","Z"},'CDR Project Planner'!$C15))))),'CDR Project Planner'!B15,"")</f>
        <v/>
      </c>
      <c r="C15" s="82" t="str">
        <f>IF(SUMPRODUCT(--(NOT(ISERR(SEARCH({"T","Z"},'CDR Project Planner'!$C15))))),'CDR Project Planner'!C15,"")</f>
        <v/>
      </c>
      <c r="D15" s="82" t="str">
        <f>IF(SUMPRODUCT(--(NOT(ISERR(SEARCH({"T","Z"},'CDR Project Planner'!$C15))))),'CDR Project Planner'!D15,"")</f>
        <v/>
      </c>
      <c r="E15" s="82" t="str">
        <f>IF(SUMPRODUCT(--(NOT(ISERR(SEARCH({"T","Z"},'CDR Project Planner'!$C15))))),'CDR Project Planner'!E15,"")</f>
        <v/>
      </c>
      <c r="F15" s="82" t="str">
        <f>IF(SUMPRODUCT(--(NOT(ISERR(SEARCH({"T","Z"},'CDR Project Planner'!$C15))))),'CDR Project Planner'!F15,"")</f>
        <v/>
      </c>
      <c r="G15" s="82" t="str">
        <f>IF(SUMPRODUCT(--(NOT(ISERR(SEARCH({"T","Z"},'CDR Project Planner'!$C15))))),'CDR Project Planner'!G15,"")</f>
        <v/>
      </c>
      <c r="H15" s="100" t="str">
        <f>IF(SUMPRODUCT(--(NOT(ISERR(SEARCH({"T","Z"},'CDR Project Planner'!$C15))))),'CDR Project Planner'!H15,"")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s="2" customFormat="1" ht="14.4" outlineLevel="1" x14ac:dyDescent="0.3">
      <c r="A16" s="1"/>
      <c r="B16" s="36" t="str">
        <f>IF(SUMPRODUCT(--(NOT(ISERR(SEARCH({"T","Z"},'CDR Project Planner'!$C16))))),'CDR Project Planner'!B16,"")</f>
        <v/>
      </c>
      <c r="C16" s="82" t="str">
        <f>IF(SUMPRODUCT(--(NOT(ISERR(SEARCH({"T","Z"},'CDR Project Planner'!$C16))))),'CDR Project Planner'!C16,"")</f>
        <v/>
      </c>
      <c r="D16" s="82" t="str">
        <f>IF(SUMPRODUCT(--(NOT(ISERR(SEARCH({"T","Z"},'CDR Project Planner'!$C16))))),'CDR Project Planner'!D16,"")</f>
        <v/>
      </c>
      <c r="E16" s="82" t="str">
        <f>IF(SUMPRODUCT(--(NOT(ISERR(SEARCH({"T","Z"},'CDR Project Planner'!$C16))))),'CDR Project Planner'!E16,"")</f>
        <v/>
      </c>
      <c r="F16" s="82" t="str">
        <f>IF(SUMPRODUCT(--(NOT(ISERR(SEARCH({"T","Z"},'CDR Project Planner'!$C16))))),'CDR Project Planner'!F16,"")</f>
        <v/>
      </c>
      <c r="G16" s="82" t="str">
        <f>IF(SUMPRODUCT(--(NOT(ISERR(SEARCH({"T","Z"},'CDR Project Planner'!$C16))))),'CDR Project Planner'!G16,"")</f>
        <v/>
      </c>
      <c r="H16" s="100" t="str">
        <f>IF(SUMPRODUCT(--(NOT(ISERR(SEARCH({"T","Z"},'CDR Project Planner'!$C16))))),'CDR Project Planner'!H16,"")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s="2" customFormat="1" ht="14.4" outlineLevel="1" x14ac:dyDescent="0.3">
      <c r="A17" s="1"/>
      <c r="B17" s="36" t="str">
        <f>IF(SUMPRODUCT(--(NOT(ISERR(SEARCH({"T","Z"},'CDR Project Planner'!$C17))))),'CDR Project Planner'!B17,"")</f>
        <v/>
      </c>
      <c r="C17" s="82" t="str">
        <f>IF(SUMPRODUCT(--(NOT(ISERR(SEARCH({"T","Z"},'CDR Project Planner'!$C17))))),'CDR Project Planner'!C17,"")</f>
        <v/>
      </c>
      <c r="D17" s="82" t="str">
        <f>IF(SUMPRODUCT(--(NOT(ISERR(SEARCH({"T","Z"},'CDR Project Planner'!$C17))))),'CDR Project Planner'!D17,"")</f>
        <v/>
      </c>
      <c r="E17" s="82" t="str">
        <f>IF(SUMPRODUCT(--(NOT(ISERR(SEARCH({"T","Z"},'CDR Project Planner'!$C17))))),'CDR Project Planner'!E17,"")</f>
        <v/>
      </c>
      <c r="F17" s="82" t="str">
        <f>IF(SUMPRODUCT(--(NOT(ISERR(SEARCH({"T","Z"},'CDR Project Planner'!$C17))))),'CDR Project Planner'!F17,"")</f>
        <v/>
      </c>
      <c r="G17" s="82" t="str">
        <f>IF(SUMPRODUCT(--(NOT(ISERR(SEARCH({"T","Z"},'CDR Project Planner'!$C17))))),'CDR Project Planner'!G17,"")</f>
        <v/>
      </c>
      <c r="H17" s="100" t="str">
        <f>IF(SUMPRODUCT(--(NOT(ISERR(SEARCH({"T","Z"},'CDR Project Planner'!$C17))))),'CDR Project Planner'!H17,"")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s="2" customFormat="1" ht="14.4" outlineLevel="1" x14ac:dyDescent="0.3">
      <c r="A18" s="1"/>
      <c r="B18" s="36" t="str">
        <f>IF(SUMPRODUCT(--(NOT(ISERR(SEARCH({"T","Z"},'CDR Project Planner'!$C18))))),'CDR Project Planner'!B18,"")</f>
        <v/>
      </c>
      <c r="C18" s="82" t="str">
        <f>IF(SUMPRODUCT(--(NOT(ISERR(SEARCH({"T","Z"},'CDR Project Planner'!$C18))))),'CDR Project Planner'!C18,"")</f>
        <v/>
      </c>
      <c r="D18" s="82" t="str">
        <f>IF(SUMPRODUCT(--(NOT(ISERR(SEARCH({"T","Z"},'CDR Project Planner'!$C18))))),'CDR Project Planner'!D18,"")</f>
        <v/>
      </c>
      <c r="E18" s="82" t="str">
        <f>IF(SUMPRODUCT(--(NOT(ISERR(SEARCH({"T","Z"},'CDR Project Planner'!$C18))))),'CDR Project Planner'!E18,"")</f>
        <v/>
      </c>
      <c r="F18" s="82" t="str">
        <f>IF(SUMPRODUCT(--(NOT(ISERR(SEARCH({"T","Z"},'CDR Project Planner'!$C18))))),'CDR Project Planner'!F18,"")</f>
        <v/>
      </c>
      <c r="G18" s="82" t="str">
        <f>IF(SUMPRODUCT(--(NOT(ISERR(SEARCH({"T","Z"},'CDR Project Planner'!$C18))))),'CDR Project Planner'!G18,"")</f>
        <v/>
      </c>
      <c r="H18" s="100" t="str">
        <f>IF(SUMPRODUCT(--(NOT(ISERR(SEARCH({"T","Z"},'CDR Project Planner'!$C18))))),'CDR Project Planner'!H18,"")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s="2" customFormat="1" ht="14.4" outlineLevel="1" x14ac:dyDescent="0.3">
      <c r="A19" s="1"/>
      <c r="B19" s="36" t="str">
        <f>IF(SUMPRODUCT(--(NOT(ISERR(SEARCH({"T","Z"},'CDR Project Planner'!$C19))))),'CDR Project Planner'!B19,"")</f>
        <v/>
      </c>
      <c r="C19" s="82" t="str">
        <f>IF(SUMPRODUCT(--(NOT(ISERR(SEARCH({"T","Z"},'CDR Project Planner'!$C19))))),'CDR Project Planner'!C19,"")</f>
        <v/>
      </c>
      <c r="D19" s="82" t="str">
        <f>IF(SUMPRODUCT(--(NOT(ISERR(SEARCH({"T","Z"},'CDR Project Planner'!$C19))))),'CDR Project Planner'!D19,"")</f>
        <v/>
      </c>
      <c r="E19" s="82" t="str">
        <f>IF(SUMPRODUCT(--(NOT(ISERR(SEARCH({"T","Z"},'CDR Project Planner'!$C19))))),'CDR Project Planner'!E19,"")</f>
        <v/>
      </c>
      <c r="F19" s="82" t="str">
        <f>IF(SUMPRODUCT(--(NOT(ISERR(SEARCH({"T","Z"},'CDR Project Planner'!$C19))))),'CDR Project Planner'!F19,"")</f>
        <v/>
      </c>
      <c r="G19" s="82" t="str">
        <f>IF(SUMPRODUCT(--(NOT(ISERR(SEARCH({"T","Z"},'CDR Project Planner'!$C19))))),'CDR Project Planner'!G19,"")</f>
        <v/>
      </c>
      <c r="H19" s="100" t="str">
        <f>IF(SUMPRODUCT(--(NOT(ISERR(SEARCH({"T","Z"},'CDR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s="2" customFormat="1" ht="14.4" outlineLevel="1" x14ac:dyDescent="0.3">
      <c r="A20" s="1"/>
      <c r="B20" s="36" t="str">
        <f>IF(SUMPRODUCT(--(NOT(ISERR(SEARCH({"T","Z"},'CDR Project Planner'!$C20))))),'CDR Project Planner'!B20,"")</f>
        <v/>
      </c>
      <c r="C20" s="82" t="str">
        <f>IF(SUMPRODUCT(--(NOT(ISERR(SEARCH({"T","Z"},'CDR Project Planner'!$C20))))),'CDR Project Planner'!C20,"")</f>
        <v/>
      </c>
      <c r="D20" s="82" t="str">
        <f>IF(SUMPRODUCT(--(NOT(ISERR(SEARCH({"T","Z"},'CDR Project Planner'!$C20))))),'CDR Project Planner'!D20,"")</f>
        <v/>
      </c>
      <c r="E20" s="82" t="str">
        <f>IF(SUMPRODUCT(--(NOT(ISERR(SEARCH({"T","Z"},'CDR Project Planner'!$C20))))),'CDR Project Planner'!E20,"")</f>
        <v/>
      </c>
      <c r="F20" s="82" t="str">
        <f>IF(SUMPRODUCT(--(NOT(ISERR(SEARCH({"T","Z"},'CDR Project Planner'!$C20))))),'CDR Project Planner'!F20,"")</f>
        <v/>
      </c>
      <c r="G20" s="82" t="str">
        <f>IF(SUMPRODUCT(--(NOT(ISERR(SEARCH({"T","Z"},'CDR Project Planner'!$C20))))),'CDR Project Planner'!G20,"")</f>
        <v/>
      </c>
      <c r="H20" s="100" t="str">
        <f>IF(SUMPRODUCT(--(NOT(ISERR(SEARCH({"T","Z"},'CDR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s="2" customFormat="1" ht="17.399999999999999" x14ac:dyDescent="0.35">
      <c r="A21" s="1"/>
      <c r="B21" s="89" t="str">
        <f>IF(SUMPRODUCT(--(NOT(ISERR(SEARCH({"T","Z"},'CDR Project Planner'!$C21))))),'CDR Project Planner'!B21,"")</f>
        <v>Python</v>
      </c>
      <c r="C21" s="82" t="str">
        <f>IF(SUMPRODUCT(--(NOT(ISERR(SEARCH({"T","Z"},'CDR Project Planner'!$C21))))),'CDR Project Planner'!C21,"")</f>
        <v>C &amp; Z</v>
      </c>
      <c r="D21" s="82"/>
      <c r="E21" s="82"/>
      <c r="F21" s="82"/>
      <c r="G21" s="82"/>
      <c r="H21" s="98">
        <f>IF(SUMPRODUCT(--(NOT(ISERR(SEARCH({"T","Z"},'CDR Project Planner'!$C21))))),'CDR Project Planner'!H21,"")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s="2" customFormat="1" ht="17.399999999999999" x14ac:dyDescent="0.35">
      <c r="A22" s="1"/>
      <c r="B22" s="86" t="str">
        <f>IF(SUMPRODUCT(--(NOT(ISERR(SEARCH({"T","Z"},'CDR Project Planner'!$C22))))),'CDR Project Planner'!B22,"")</f>
        <v>GUI - Create camera feed</v>
      </c>
      <c r="C22" s="82" t="str">
        <f>IF(SUMPRODUCT(--(NOT(ISERR(SEARCH({"T","Z"},'CDR Project Planner'!$C22))))),'CDR Project Planner'!C22,"")</f>
        <v>Z</v>
      </c>
      <c r="D22" s="82">
        <f>IF(SUMPRODUCT(--(NOT(ISERR(SEARCH({"T","Z"},'CDR Project Planner'!$C22))))),'CDR Project Planner'!D22,"")</f>
        <v>23</v>
      </c>
      <c r="E22" s="82">
        <f>IF(SUMPRODUCT(--(NOT(ISERR(SEARCH({"T","Z"},'CDR Project Planner'!$C22))))),'CDR Project Planner'!E22,"")</f>
        <v>10</v>
      </c>
      <c r="F22" s="82">
        <f>IF(SUMPRODUCT(--(NOT(ISERR(SEARCH({"T","Z"},'CDR Project Planner'!$C22))))),'CDR Project Planner'!F22,"")</f>
        <v>0</v>
      </c>
      <c r="G22" s="82">
        <f>IF(SUMPRODUCT(--(NOT(ISERR(SEARCH({"T","Z"},'CDR Project Planner'!$C22))))),'CDR Project Planner'!G22,"")</f>
        <v>0</v>
      </c>
      <c r="H22" s="98">
        <f>IF(SUMPRODUCT(--(NOT(ISERR(SEARCH({"T","Z"},'CDR Project Planner'!$C22))))),'CDR Project Planner'!H22,"")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2" customFormat="1" ht="17.399999999999999" x14ac:dyDescent="0.35">
      <c r="A23" s="1"/>
      <c r="B23" s="86" t="str">
        <f>IF(SUMPRODUCT(--(NOT(ISERR(SEARCH({"T","Z"},'CDR Project Planner'!$C23))))),'CDR Project Planner'!B23,"")</f>
        <v/>
      </c>
      <c r="C23" s="82" t="str">
        <f>IF(SUMPRODUCT(--(NOT(ISERR(SEARCH({"T","Z"},'CDR Project Planner'!$C23))))),'CDR Project Planner'!C23,"")</f>
        <v/>
      </c>
      <c r="D23" s="82" t="str">
        <f>IF(SUMPRODUCT(--(NOT(ISERR(SEARCH({"T","Z"},'CDR Project Planner'!$C23))))),'CDR Project Planner'!D23,"")</f>
        <v/>
      </c>
      <c r="E23" s="82" t="str">
        <f>IF(SUMPRODUCT(--(NOT(ISERR(SEARCH({"T","Z"},'CDR Project Planner'!$C23))))),'CDR Project Planner'!E23,"")</f>
        <v/>
      </c>
      <c r="F23" s="82" t="str">
        <f>IF(SUMPRODUCT(--(NOT(ISERR(SEARCH({"T","Z"},'CDR Project Planner'!$C23))))),'CDR Project Planner'!F23,"")</f>
        <v/>
      </c>
      <c r="G23" s="82" t="str">
        <f>IF(SUMPRODUCT(--(NOT(ISERR(SEARCH({"T","Z"},'CDR Project Planner'!$C23))))),'CDR Project Planner'!G23,"")</f>
        <v/>
      </c>
      <c r="H23" s="98" t="str">
        <f>IF(SUMPRODUCT(--(NOT(ISERR(SEARCH({"T","Z"},'CDR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s="2" customFormat="1" ht="17.399999999999999" x14ac:dyDescent="0.35">
      <c r="A24" s="1"/>
      <c r="B24" s="86" t="str">
        <f>IF(SUMPRODUCT(--(NOT(ISERR(SEARCH({"T","Z"},'CDR Project Planner'!$C24))))),'CDR Project Planner'!B24,"")</f>
        <v>Create movement functions</v>
      </c>
      <c r="C24" s="82" t="str">
        <f>IF(SUMPRODUCT(--(NOT(ISERR(SEARCH({"T","Z"},'CDR Project Planner'!$C24))))),'CDR Project Planner'!C24,"")</f>
        <v>Z</v>
      </c>
      <c r="D24" s="82">
        <f>IF(SUMPRODUCT(--(NOT(ISERR(SEARCH({"T","Z"},'CDR Project Planner'!$C24))))),'CDR Project Planner'!D24,"")</f>
        <v>32</v>
      </c>
      <c r="E24" s="82">
        <f>IF(SUMPRODUCT(--(NOT(ISERR(SEARCH({"T","Z"},'CDR Project Planner'!$C24))))),'CDR Project Planner'!E24,"")</f>
        <v>5</v>
      </c>
      <c r="F24" s="82">
        <f>IF(SUMPRODUCT(--(NOT(ISERR(SEARCH({"T","Z"},'CDR Project Planner'!$C24))))),'CDR Project Planner'!F24,"")</f>
        <v>0</v>
      </c>
      <c r="G24" s="82">
        <f>IF(SUMPRODUCT(--(NOT(ISERR(SEARCH({"T","Z"},'CDR Project Planner'!$C24))))),'CDR Project Planner'!G24,"")</f>
        <v>0</v>
      </c>
      <c r="H24" s="98">
        <f>IF(SUMPRODUCT(--(NOT(ISERR(SEARCH({"T","Z"},'CDR Project Planner'!$C24))))),'CDR Project Planner'!H24,"")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s="2" customFormat="1" ht="17.399999999999999" x14ac:dyDescent="0.35">
      <c r="A25" s="1"/>
      <c r="B25" s="86" t="str">
        <f>IF(SUMPRODUCT(--(NOT(ISERR(SEARCH({"T","Z"},'CDR Project Planner'!$C25))))),'CDR Project Planner'!B25,"")</f>
        <v>Implement Calibration process</v>
      </c>
      <c r="C25" s="82" t="str">
        <f>IF(SUMPRODUCT(--(NOT(ISERR(SEARCH({"T","Z"},'CDR Project Planner'!$C25))))),'CDR Project Planner'!C25,"")</f>
        <v>C &amp; Z</v>
      </c>
      <c r="D25" s="82">
        <f>IF(SUMPRODUCT(--(NOT(ISERR(SEARCH({"T","Z"},'CDR Project Planner'!$C25))))),'CDR Project Planner'!D25,"")</f>
        <v>32</v>
      </c>
      <c r="E25" s="82">
        <f>IF(SUMPRODUCT(--(NOT(ISERR(SEARCH({"T","Z"},'CDR Project Planner'!$C25))))),'CDR Project Planner'!E25,"")</f>
        <v>7</v>
      </c>
      <c r="F25" s="82">
        <f>IF(SUMPRODUCT(--(NOT(ISERR(SEARCH({"T","Z"},'CDR Project Planner'!$C25))))),'CDR Project Planner'!F25,"")</f>
        <v>0</v>
      </c>
      <c r="G25" s="82">
        <f>IF(SUMPRODUCT(--(NOT(ISERR(SEARCH({"T","Z"},'CDR Project Planner'!$C25))))),'CDR Project Planner'!G25,"")</f>
        <v>0</v>
      </c>
      <c r="H25" s="98">
        <f>IF(SUMPRODUCT(--(NOT(ISERR(SEARCH({"T","Z"},'CDR Project Planner'!$C25))))),'CDR Project Planner'!H25,"")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s="2" customFormat="1" ht="17.399999999999999" outlineLevel="1" x14ac:dyDescent="0.35">
      <c r="A26" s="1"/>
      <c r="B26" s="86" t="str">
        <f>IF(SUMPRODUCT(--(NOT(ISERR(SEARCH({"T","Z"},'CDR Project Planner'!$C26))))),'CDR Project Planner'!B26,"")</f>
        <v>Make turning smart with gyro</v>
      </c>
      <c r="C26" s="82" t="str">
        <f>IF(SUMPRODUCT(--(NOT(ISERR(SEARCH({"T","Z"},'CDR Project Planner'!$C26))))),'CDR Project Planner'!C26,"")</f>
        <v>C &amp; Z</v>
      </c>
      <c r="D26" s="82">
        <f>IF(SUMPRODUCT(--(NOT(ISERR(SEARCH({"T","Z"},'CDR Project Planner'!$C26))))),'CDR Project Planner'!D26,"")</f>
        <v>35</v>
      </c>
      <c r="E26" s="82">
        <f>IF(SUMPRODUCT(--(NOT(ISERR(SEARCH({"T","Z"},'CDR Project Planner'!$C26))))),'CDR Project Planner'!E26,"")</f>
        <v>5</v>
      </c>
      <c r="F26" s="82">
        <f>IF(SUMPRODUCT(--(NOT(ISERR(SEARCH({"T","Z"},'CDR Project Planner'!$C26))))),'CDR Project Planner'!F26,"")</f>
        <v>0</v>
      </c>
      <c r="G26" s="82">
        <f>IF(SUMPRODUCT(--(NOT(ISERR(SEARCH({"T","Z"},'CDR Project Planner'!$C26))))),'CDR Project Planner'!G26,"")</f>
        <v>0</v>
      </c>
      <c r="H26" s="98">
        <f>IF(SUMPRODUCT(--(NOT(ISERR(SEARCH({"T","Z"},'CDR Project Planner'!$C26))))),'CDR Project Planner'!H26,"")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2" customFormat="1" ht="17.399999999999999" x14ac:dyDescent="0.35">
      <c r="A27" s="1"/>
      <c r="B27" s="89" t="str">
        <f>IF(SUMPRODUCT(--(NOT(ISERR(SEARCH({"T","Z"},'CDR Project Planner'!$C27))))),'CDR Project Planner'!B27,"")</f>
        <v>C Development</v>
      </c>
      <c r="C27" s="82" t="str">
        <f>IF(SUMPRODUCT(--(NOT(ISERR(SEARCH({"T","Z"},'CDR Project Planner'!$C27))))),'CDR Project Planner'!C27,"")</f>
        <v>P &amp; Br &amp; Z</v>
      </c>
      <c r="D27" s="82"/>
      <c r="E27" s="82"/>
      <c r="F27" s="82"/>
      <c r="G27" s="82"/>
      <c r="H27" s="98">
        <f>IF(SUMPRODUCT(--(NOT(ISERR(SEARCH({"T","Z"},'CDR Project Planner'!$C27))))),'CDR Project Planner'!H27,"")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s="2" customFormat="1" ht="17.399999999999999" x14ac:dyDescent="0.35">
      <c r="A28" s="1"/>
      <c r="B28" s="86" t="str">
        <f>IF(SUMPRODUCT(--(NOT(ISERR(SEARCH({"T","Z"},'CDR Project Planner'!$C28))))),'CDR Project Planner'!B28,"")</f>
        <v>Unit Test for writing to memory</v>
      </c>
      <c r="C28" s="82" t="str">
        <f>IF(SUMPRODUCT(--(NOT(ISERR(SEARCH({"T","Z"},'CDR Project Planner'!$C28))))),'CDR Project Planner'!C28,"")</f>
        <v>P &amp; Br &amp; Z</v>
      </c>
      <c r="D28" s="82">
        <f>IF(SUMPRODUCT(--(NOT(ISERR(SEARCH({"T","Z"},'CDR Project Planner'!$C28))))),'CDR Project Planner'!D28,"")</f>
        <v>29</v>
      </c>
      <c r="E28" s="82">
        <f>IF(SUMPRODUCT(--(NOT(ISERR(SEARCH({"T","Z"},'CDR Project Planner'!$C28))))),'CDR Project Planner'!E28,"")</f>
        <v>3</v>
      </c>
      <c r="F28" s="82">
        <f>IF(SUMPRODUCT(--(NOT(ISERR(SEARCH({"T","Z"},'CDR Project Planner'!$C28))))),'CDR Project Planner'!F28,"")</f>
        <v>0</v>
      </c>
      <c r="G28" s="82">
        <f>IF(SUMPRODUCT(--(NOT(ISERR(SEARCH({"T","Z"},'CDR Project Planner'!$C28))))),'CDR Project Planner'!G28,"")</f>
        <v>0</v>
      </c>
      <c r="H28" s="98">
        <f>IF(SUMPRODUCT(--(NOT(ISERR(SEARCH({"T","Z"},'CDR Project Planner'!$C28))))),'CDR Project Planner'!H28,"")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s="2" customFormat="1" ht="17.399999999999999" outlineLevel="1" x14ac:dyDescent="0.35">
      <c r="A29" s="1"/>
      <c r="B29" s="36" t="str">
        <f>IF(SUMPRODUCT(--(NOT(ISERR(SEARCH({"T","Z"},'CDR Project Planner'!$C29))))),'CDR Project Planner'!B29,"")</f>
        <v/>
      </c>
      <c r="C29" s="82" t="str">
        <f>IF(SUMPRODUCT(--(NOT(ISERR(SEARCH({"T","Z"},'CDR Project Planner'!$C29))))),'CDR Project Planner'!C29,"")</f>
        <v/>
      </c>
      <c r="D29" s="82" t="str">
        <f>IF(SUMPRODUCT(--(NOT(ISERR(SEARCH({"T","Z"},'CDR Project Planner'!$C29))))),'CDR Project Planner'!D29,"")</f>
        <v/>
      </c>
      <c r="E29" s="82" t="str">
        <f>IF(SUMPRODUCT(--(NOT(ISERR(SEARCH({"T","Z"},'CDR Project Planner'!$C29))))),'CDR Project Planner'!E29,"")</f>
        <v/>
      </c>
      <c r="F29" s="82" t="str">
        <f>IF(SUMPRODUCT(--(NOT(ISERR(SEARCH({"T","Z"},'CDR Project Planner'!$C29))))),'CDR Project Planner'!F29,"")</f>
        <v/>
      </c>
      <c r="G29" s="82" t="str">
        <f>IF(SUMPRODUCT(--(NOT(ISERR(SEARCH({"T","Z"},'CDR Project Planner'!$C29))))),'CDR Project Planner'!G29,"")</f>
        <v/>
      </c>
      <c r="H29" s="98" t="str">
        <f>IF(SUMPRODUCT(--(NOT(ISERR(SEARCH({"T","Z"},'CDR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s="2" customFormat="1" ht="17.399999999999999" outlineLevel="1" x14ac:dyDescent="0.35">
      <c r="A30" s="1"/>
      <c r="B30" s="89" t="str">
        <f>IF(SUMPRODUCT(--(NOT(ISERR(SEARCH({"T","Z"},'CDR Project Planner'!$C30))))),'CDR Project Planner'!B30,"")</f>
        <v>Project Management</v>
      </c>
      <c r="C30" s="82" t="str">
        <f>IF(SUMPRODUCT(--(NOT(ISERR(SEARCH({"T","Z"},'CDR Project Planner'!$C30))))),'CDR Project Planner'!C30,"")</f>
        <v>An &amp; T &amp; ?</v>
      </c>
      <c r="D30" s="82"/>
      <c r="E30" s="82"/>
      <c r="F30" s="82"/>
      <c r="G30" s="82"/>
      <c r="H30" s="98">
        <f>IF(SUMPRODUCT(--(NOT(ISERR(SEARCH({"T","Z"},'CDR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s="2" customFormat="1" ht="17.399999999999999" outlineLevel="1" x14ac:dyDescent="0.35">
      <c r="A31" s="1"/>
      <c r="B31" s="36" t="str">
        <f>IF(SUMPRODUCT(--(NOT(ISERR(SEARCH({"T","Z"},'CDR Project Planner'!$C31))))),'CDR Project Planner'!B31,"")</f>
        <v/>
      </c>
      <c r="C31" s="82" t="str">
        <f>IF(SUMPRODUCT(--(NOT(ISERR(SEARCH({"T","Z"},'CDR Project Planner'!$C31))))),'CDR Project Planner'!C31,"")</f>
        <v/>
      </c>
      <c r="D31" s="82" t="str">
        <f>IF(SUMPRODUCT(--(NOT(ISERR(SEARCH({"T","Z"},'CDR Project Planner'!$C31))))),'CDR Project Planner'!D31,"")</f>
        <v/>
      </c>
      <c r="E31" s="82" t="str">
        <f>IF(SUMPRODUCT(--(NOT(ISERR(SEARCH({"T","Z"},'CDR Project Planner'!$C31))))),'CDR Project Planner'!E31,"")</f>
        <v/>
      </c>
      <c r="F31" s="82" t="str">
        <f>IF(SUMPRODUCT(--(NOT(ISERR(SEARCH({"T","Z"},'CDR Project Planner'!$C31))))),'CDR Project Planner'!F31,"")</f>
        <v/>
      </c>
      <c r="G31" s="82" t="str">
        <f>IF(SUMPRODUCT(--(NOT(ISERR(SEARCH({"T","Z"},'CDR Project Planner'!$C31))))),'CDR Project Planner'!G31,"")</f>
        <v/>
      </c>
      <c r="H31" s="98" t="str">
        <f>IF(SUMPRODUCT(--(NOT(ISERR(SEARCH({"T","Z"},'CDR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s="2" customFormat="1" ht="17.399999999999999" outlineLevel="1" x14ac:dyDescent="0.35">
      <c r="A32" s="1"/>
      <c r="B32" s="36" t="str">
        <f>IF(SUMPRODUCT(--(NOT(ISERR(SEARCH({"T","Z"},'CDR Project Planner'!$C32))))),'CDR Project Planner'!B32,"")</f>
        <v/>
      </c>
      <c r="C32" s="82" t="str">
        <f>IF(SUMPRODUCT(--(NOT(ISERR(SEARCH({"T","Z"},'CDR Project Planner'!$C32))))),'CDR Project Planner'!C32,"")</f>
        <v/>
      </c>
      <c r="D32" s="82" t="str">
        <f>IF(SUMPRODUCT(--(NOT(ISERR(SEARCH({"T","Z"},'CDR Project Planner'!$C32))))),'CDR Project Planner'!D32,"")</f>
        <v/>
      </c>
      <c r="E32" s="82" t="str">
        <f>IF(SUMPRODUCT(--(NOT(ISERR(SEARCH({"T","Z"},'CDR Project Planner'!$C32))))),'CDR Project Planner'!E32,"")</f>
        <v/>
      </c>
      <c r="F32" s="82" t="str">
        <f>IF(SUMPRODUCT(--(NOT(ISERR(SEARCH({"T","Z"},'CDR Project Planner'!$C32))))),'CDR Project Planner'!F32,"")</f>
        <v/>
      </c>
      <c r="G32" s="82" t="str">
        <f>IF(SUMPRODUCT(--(NOT(ISERR(SEARCH({"T","Z"},'CDR Project Planner'!$C32))))),'CDR Project Planner'!G32,"")</f>
        <v/>
      </c>
      <c r="H32" s="98" t="str">
        <f>IF(SUMPRODUCT(--(NOT(ISERR(SEARCH({"T","Z"},'CDR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s="2" customFormat="1" ht="17.399999999999999" outlineLevel="1" x14ac:dyDescent="0.35">
      <c r="A33" s="1"/>
      <c r="B33" s="36" t="str">
        <f>IF(SUMPRODUCT(--(NOT(ISERR(SEARCH({"T","Z"},'CDR Project Planner'!$C33))))),'CDR Project Planner'!B33,"")</f>
        <v/>
      </c>
      <c r="C33" s="82" t="str">
        <f>IF(SUMPRODUCT(--(NOT(ISERR(SEARCH({"T","Z"},'CDR Project Planner'!$C33))))),'CDR Project Planner'!C33,"")</f>
        <v/>
      </c>
      <c r="D33" s="82" t="str">
        <f>IF(SUMPRODUCT(--(NOT(ISERR(SEARCH({"T","Z"},'CDR Project Planner'!$C33))))),'CDR Project Planner'!D33,"")</f>
        <v/>
      </c>
      <c r="E33" s="82" t="str">
        <f>IF(SUMPRODUCT(--(NOT(ISERR(SEARCH({"T","Z"},'CDR Project Planner'!$C33))))),'CDR Project Planner'!E33,"")</f>
        <v/>
      </c>
      <c r="F33" s="82" t="str">
        <f>IF(SUMPRODUCT(--(NOT(ISERR(SEARCH({"T","Z"},'CDR Project Planner'!$C33))))),'CDR Project Planner'!F33,"")</f>
        <v/>
      </c>
      <c r="G33" s="82" t="str">
        <f>IF(SUMPRODUCT(--(NOT(ISERR(SEARCH({"T","Z"},'CDR Project Planner'!$C33))))),'CDR Project Planner'!G33,"")</f>
        <v/>
      </c>
      <c r="H33" s="98" t="str">
        <f>IF(SUMPRODUCT(--(NOT(ISERR(SEARCH({"T","Z"},'CDR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s="2" customFormat="1" ht="17.399999999999999" outlineLevel="1" x14ac:dyDescent="0.35">
      <c r="A34" s="1"/>
      <c r="B34" s="36" t="str">
        <f>IF(SUMPRODUCT(--(NOT(ISERR(SEARCH({"T","Z"},'CDR Project Planner'!$C34))))),'CDR Project Planner'!B34,"")</f>
        <v/>
      </c>
      <c r="C34" s="82" t="str">
        <f>IF(SUMPRODUCT(--(NOT(ISERR(SEARCH({"T","Z"},'CDR Project Planner'!$C34))))),'CDR Project Planner'!C34,"")</f>
        <v/>
      </c>
      <c r="D34" s="82" t="str">
        <f>IF(SUMPRODUCT(--(NOT(ISERR(SEARCH({"T","Z"},'CDR Project Planner'!$C34))))),'CDR Project Planner'!D34,"")</f>
        <v/>
      </c>
      <c r="E34" s="82" t="str">
        <f>IF(SUMPRODUCT(--(NOT(ISERR(SEARCH({"T","Z"},'CDR Project Planner'!$C34))))),'CDR Project Planner'!E34,"")</f>
        <v/>
      </c>
      <c r="F34" s="82" t="str">
        <f>IF(SUMPRODUCT(--(NOT(ISERR(SEARCH({"T","Z"},'CDR Project Planner'!$C34))))),'CDR Project Planner'!F34,"")</f>
        <v/>
      </c>
      <c r="G34" s="82" t="str">
        <f>IF(SUMPRODUCT(--(NOT(ISERR(SEARCH({"T","Z"},'CDR Project Planner'!$C34))))),'CDR Project Planner'!G34,"")</f>
        <v/>
      </c>
      <c r="H34" s="98" t="str">
        <f>IF(SUMPRODUCT(--(NOT(ISERR(SEARCH({"T","Z"},'CDR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s="2" customFormat="1" ht="17.399999999999999" outlineLevel="1" x14ac:dyDescent="0.35">
      <c r="A35" s="1"/>
      <c r="B35" s="86" t="str">
        <f>IF(SUMPRODUCT(--(NOT(ISERR(SEARCH({"T","Z"},'CDR Project Planner'!$C35))))),'CDR Project Planner'!B35,"")</f>
        <v>CDR PowerPoint</v>
      </c>
      <c r="C35" s="82" t="str">
        <f>IF(SUMPRODUCT(--(NOT(ISERR(SEARCH({"T","Z"},'CDR Project Planner'!$C35))))),'CDR Project Planner'!C35,"")</f>
        <v>T</v>
      </c>
      <c r="D35" s="82">
        <f>IF(SUMPRODUCT(--(NOT(ISERR(SEARCH({"T","Z"},'CDR Project Planner'!$C35))))),'CDR Project Planner'!D35,"")</f>
        <v>45</v>
      </c>
      <c r="E35" s="82">
        <f>IF(SUMPRODUCT(--(NOT(ISERR(SEARCH({"T","Z"},'CDR Project Planner'!$C35))))),'CDR Project Planner'!E35,"")</f>
        <v>10</v>
      </c>
      <c r="F35" s="82">
        <f>IF(SUMPRODUCT(--(NOT(ISERR(SEARCH({"T","Z"},'CDR Project Planner'!$C35))))),'CDR Project Planner'!F35,"")</f>
        <v>0</v>
      </c>
      <c r="G35" s="82">
        <f>IF(SUMPRODUCT(--(NOT(ISERR(SEARCH({"T","Z"},'CDR Project Planner'!$C35))))),'CDR Project Planner'!G35,"")</f>
        <v>0</v>
      </c>
      <c r="H35" s="98">
        <f>IF(SUMPRODUCT(--(NOT(ISERR(SEARCH({"T","Z"},'CDR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s="2" customFormat="1" ht="17.399999999999999" x14ac:dyDescent="0.35">
      <c r="A36" s="40"/>
      <c r="B36" s="93" t="str">
        <f>IF(SUMPRODUCT(--(NOT(ISERR(SEARCH({"T","Z"},'CDR Project Planner'!$C36))))),'CDR Project Planner'!B36,"")</f>
        <v>CDR</v>
      </c>
      <c r="C36" s="92" t="str">
        <f>IF(SUMPRODUCT(--(NOT(ISERR(SEARCH({"T","Z"},'CDR Project Planner'!$C36))))),'CDR Project Planner'!C36,"")</f>
        <v>T</v>
      </c>
      <c r="D36" s="92">
        <f>IF(SUMPRODUCT(--(NOT(ISERR(SEARCH({"T","Z"},'CDR Project Planner'!$C36))))),'CDR Project Planner'!D36,"")</f>
        <v>55</v>
      </c>
      <c r="E36" s="92">
        <f>IF(SUMPRODUCT(--(NOT(ISERR(SEARCH({"T","Z"},'CDR Project Planner'!$C36))))),'CDR Project Planner'!E36,"")</f>
        <v>1</v>
      </c>
      <c r="F36" s="92">
        <f>IF(SUMPRODUCT(--(NOT(ISERR(SEARCH({"T","Z"},'CDR Project Planner'!$C36))))),'CDR Project Planner'!F36,"")</f>
        <v>55</v>
      </c>
      <c r="G36" s="92">
        <f>IF(SUMPRODUCT(--(NOT(ISERR(SEARCH({"T","Z"},'CDR Project Planner'!$C36))))),'CDR Project Planner'!G36,"")</f>
        <v>1</v>
      </c>
      <c r="H36" s="98">
        <f>IF(SUMPRODUCT(--(NOT(ISERR(SEARCH({"T","Z"},'CDR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s="2" customFormat="1" ht="17.399999999999999" x14ac:dyDescent="0.35">
      <c r="A37" s="1"/>
      <c r="B37" s="36" t="str">
        <f>IF(SUMPRODUCT(--(NOT(ISERR(SEARCH({"T","Z"},'CDR Project Planner'!$C37))))),'CDR Project Planner'!B37,"")</f>
        <v/>
      </c>
      <c r="C37" s="82" t="str">
        <f>IF(SUMPRODUCT(--(NOT(ISERR(SEARCH({"T","Z"},'CDR Project Planner'!$C37))))),'CDR Project Planner'!C37,"")</f>
        <v/>
      </c>
      <c r="D37" s="82" t="str">
        <f>IF(SUMPRODUCT(--(NOT(ISERR(SEARCH({"T","Z"},'CDR Project Planner'!$C37))))),'CDR Project Planner'!D37,"")</f>
        <v/>
      </c>
      <c r="E37" s="82" t="str">
        <f>IF(SUMPRODUCT(--(NOT(ISERR(SEARCH({"T","Z"},'CDR Project Planner'!$C37))))),'CDR Project Planner'!E37,"")</f>
        <v/>
      </c>
      <c r="F37" s="82" t="str">
        <f>IF(SUMPRODUCT(--(NOT(ISERR(SEARCH({"T","Z"},'CDR Project Planner'!$C37))))),'CDR Project Planner'!F37,"")</f>
        <v/>
      </c>
      <c r="G37" s="82" t="str">
        <f>IF(SUMPRODUCT(--(NOT(ISERR(SEARCH({"T","Z"},'CDR Project Planner'!$C37))))),'CDR Project Planner'!G37,"")</f>
        <v/>
      </c>
      <c r="H37" s="98" t="str">
        <f>IF(SUMPRODUCT(--(NOT(ISERR(SEARCH({"T","Z"},'CDR Project Planner'!$C37))))),'CDR Project Planner'!H37,"")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s="2" customFormat="1" ht="17.399999999999999" x14ac:dyDescent="0.35">
      <c r="A38" s="1"/>
      <c r="B38" s="36" t="str">
        <f>IF(SUMPRODUCT(--(NOT(ISERR(SEARCH({"T","Z"},'CDR Project Planner'!$C38))))),'CDR Project Planner'!B38,"")</f>
        <v/>
      </c>
      <c r="C38" s="82" t="str">
        <f>IF(SUMPRODUCT(--(NOT(ISERR(SEARCH({"T","Z"},'CDR Project Planner'!$C38))))),'CDR Project Planner'!C38,"")</f>
        <v/>
      </c>
      <c r="D38" s="82" t="str">
        <f>IF(SUMPRODUCT(--(NOT(ISERR(SEARCH({"T","Z"},'CDR Project Planner'!$C38))))),'CDR Project Planner'!D38,"")</f>
        <v/>
      </c>
      <c r="E38" s="82" t="str">
        <f>IF(SUMPRODUCT(--(NOT(ISERR(SEARCH({"T","Z"},'CDR Project Planner'!$C38))))),'CDR Project Planner'!E38,"")</f>
        <v/>
      </c>
      <c r="F38" s="82" t="str">
        <f>IF(SUMPRODUCT(--(NOT(ISERR(SEARCH({"T","Z"},'CDR Project Planner'!$C38))))),'CDR Project Planner'!F38,"")</f>
        <v/>
      </c>
      <c r="G38" s="82" t="str">
        <f>IF(SUMPRODUCT(--(NOT(ISERR(SEARCH({"T","Z"},'CDR Project Planner'!$C38))))),'CDR Project Planner'!G38,"")</f>
        <v/>
      </c>
      <c r="H38" s="98" t="str">
        <f>IF(SUMPRODUCT(--(NOT(ISERR(SEARCH({"T","Z"},'CDR Project Planner'!$C38))))),'CDR Project Planner'!H38,"")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s="2" customFormat="1" ht="17.399999999999999" x14ac:dyDescent="0.35">
      <c r="A39" s="1"/>
      <c r="B39" s="36" t="str">
        <f>IF(SUMPRODUCT(--(NOT(ISERR(SEARCH({"T","Z"},'CDR Project Planner'!$C39))))),'CDR Project Planner'!B39,"")</f>
        <v/>
      </c>
      <c r="C39" s="82" t="str">
        <f>IF(SUMPRODUCT(--(NOT(ISERR(SEARCH({"T","Z"},'CDR Project Planner'!$C39))))),'CDR Project Planner'!C39,"")</f>
        <v/>
      </c>
      <c r="D39" s="82" t="str">
        <f>IF(SUMPRODUCT(--(NOT(ISERR(SEARCH({"T","Z"},'CDR Project Planner'!$C39))))),'CDR Project Planner'!D39,"")</f>
        <v/>
      </c>
      <c r="E39" s="82" t="str">
        <f>IF(SUMPRODUCT(--(NOT(ISERR(SEARCH({"T","Z"},'CDR Project Planner'!$C39))))),'CDR Project Planner'!E39,"")</f>
        <v/>
      </c>
      <c r="F39" s="82" t="str">
        <f>IF(SUMPRODUCT(--(NOT(ISERR(SEARCH({"T","Z"},'CDR Project Planner'!$C39))))),'CDR Project Planner'!F39,"")</f>
        <v/>
      </c>
      <c r="G39" s="82" t="str">
        <f>IF(SUMPRODUCT(--(NOT(ISERR(SEARCH({"T","Z"},'CDR Project Planner'!$C39))))),'CDR Project Planner'!G39,"")</f>
        <v/>
      </c>
      <c r="H39" s="98" t="str">
        <f>IF(SUMPRODUCT(--(NOT(ISERR(SEARCH({"T","Z"},'CDR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s="2" customFormat="1" ht="17.399999999999999" x14ac:dyDescent="0.35">
      <c r="A40" s="1"/>
      <c r="B40" s="36" t="str">
        <f>IF(SUMPRODUCT(--(NOT(ISERR(SEARCH({"T","Z"},'CDR Project Planner'!$C40))))),'CDR Project Planner'!B40,"")</f>
        <v/>
      </c>
      <c r="C40" s="82" t="str">
        <f>IF(SUMPRODUCT(--(NOT(ISERR(SEARCH({"T","Z"},'CDR Project Planner'!$C40))))),'CDR Project Planner'!C40,"")</f>
        <v/>
      </c>
      <c r="D40" s="82" t="str">
        <f>IF(SUMPRODUCT(--(NOT(ISERR(SEARCH({"T","Z"},'CDR Project Planner'!$C40))))),'CDR Project Planner'!D40,"")</f>
        <v/>
      </c>
      <c r="E40" s="82" t="str">
        <f>IF(SUMPRODUCT(--(NOT(ISERR(SEARCH({"T","Z"},'CDR Project Planner'!$C40))))),'CDR Project Planner'!E40,"")</f>
        <v/>
      </c>
      <c r="F40" s="82" t="str">
        <f>IF(SUMPRODUCT(--(NOT(ISERR(SEARCH({"T","Z"},'CDR Project Planner'!$C40))))),'CDR Project Planner'!F40,"")</f>
        <v/>
      </c>
      <c r="G40" s="82" t="str">
        <f>IF(SUMPRODUCT(--(NOT(ISERR(SEARCH({"T","Z"},'CDR Project Planner'!$C40))))),'CDR Project Planner'!G40,"")</f>
        <v/>
      </c>
      <c r="H40" s="98" t="str">
        <f>IF(SUMPRODUCT(--(NOT(ISERR(SEARCH({"T","Z"},'CDR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30" customHeight="1" x14ac:dyDescent="0.35">
      <c r="B41" s="36" t="str">
        <f>IF(SUMPRODUCT(--(NOT(ISERR(SEARCH({"T","Z"},'CDR Project Planner'!$C41))))),'CDR Project Planner'!B41,"")</f>
        <v/>
      </c>
      <c r="C41" s="82" t="str">
        <f>IF(SUMPRODUCT(--(NOT(ISERR(SEARCH({"T","Z"},'CDR Project Planner'!$C41))))),'CDR Project Planner'!C41,"")</f>
        <v/>
      </c>
      <c r="D41" s="82" t="str">
        <f>IF(SUMPRODUCT(--(NOT(ISERR(SEARCH({"T","Z"},'CDR Project Planner'!$C41))))),'CDR Project Planner'!D41,"")</f>
        <v/>
      </c>
      <c r="E41" s="82" t="str">
        <f>IF(SUMPRODUCT(--(NOT(ISERR(SEARCH({"T","Z"},'CDR Project Planner'!$C41))))),'CDR Project Planner'!E41,"")</f>
        <v/>
      </c>
      <c r="F41" s="82" t="str">
        <f>IF(SUMPRODUCT(--(NOT(ISERR(SEARCH({"T","Z"},'CDR Project Planner'!$C41))))),'CDR Project Planner'!F41,"")</f>
        <v/>
      </c>
      <c r="G41" s="82" t="str">
        <f>IF(SUMPRODUCT(--(NOT(ISERR(SEARCH({"T","Z"},'CDR Project Planner'!$C41))))),'CDR Project Planner'!G41,"")</f>
        <v/>
      </c>
      <c r="H41" s="98" t="str">
        <f>IF(SUMPRODUCT(--(NOT(ISERR(SEARCH({"T","Z"},'CDR Project Planner'!$C41))))),'CDR Project Planner'!H41,"")</f>
        <v/>
      </c>
    </row>
    <row r="42" spans="1:68" ht="30" customHeight="1" x14ac:dyDescent="0.35">
      <c r="B42" s="36" t="str">
        <f>IF(SUMPRODUCT(--(NOT(ISERR(SEARCH({"T","Z"},'CDR Project Planner'!$C42))))),'CDR Project Planner'!B42,"")</f>
        <v/>
      </c>
      <c r="C42" s="82" t="str">
        <f>IF(SUMPRODUCT(--(NOT(ISERR(SEARCH({"T","Z"},'CDR Project Planner'!$C42))))),'CDR Project Planner'!C42,"")</f>
        <v/>
      </c>
      <c r="D42" s="82" t="str">
        <f>IF(SUMPRODUCT(--(NOT(ISERR(SEARCH({"T","Z"},'CDR Project Planner'!$C42))))),'CDR Project Planner'!D42,"")</f>
        <v/>
      </c>
      <c r="E42" s="82" t="str">
        <f>IF(SUMPRODUCT(--(NOT(ISERR(SEARCH({"T","Z"},'CDR Project Planner'!$C42))))),'CDR Project Planner'!E42,"")</f>
        <v/>
      </c>
      <c r="F42" s="82" t="str">
        <f>IF(SUMPRODUCT(--(NOT(ISERR(SEARCH({"T","Z"},'CDR Project Planner'!$C42))))),'CDR Project Planner'!F42,"")</f>
        <v/>
      </c>
      <c r="G42" s="82" t="str">
        <f>IF(SUMPRODUCT(--(NOT(ISERR(SEARCH({"T","Z"},'CDR Project Planner'!$C42))))),'CDR Project Planner'!G42,"")</f>
        <v/>
      </c>
      <c r="H42" s="98" t="str">
        <f>IF(SUMPRODUCT(--(NOT(ISERR(SEARCH({"T","Z"},'CDR Project Planner'!$C42))))),'CDR Project Planner'!H42,"")</f>
        <v/>
      </c>
    </row>
    <row r="43" spans="1:68" ht="30" customHeight="1" x14ac:dyDescent="0.35">
      <c r="B43" s="36" t="str">
        <f>IF(SUMPRODUCT(--(NOT(ISERR(SEARCH({"T","Z"},'CDR Project Planner'!$C43))))),'CDR Project Planner'!B43,"")</f>
        <v/>
      </c>
      <c r="C43" s="82" t="str">
        <f>IF(SUMPRODUCT(--(NOT(ISERR(SEARCH({"T","Z"},'CDR Project Planner'!$C43))))),'CDR Project Planner'!C43,"")</f>
        <v/>
      </c>
      <c r="D43" s="82" t="str">
        <f>IF(SUMPRODUCT(--(NOT(ISERR(SEARCH({"T","Z"},'CDR Project Planner'!$C43))))),'CDR Project Planner'!D43,"")</f>
        <v/>
      </c>
      <c r="E43" s="82" t="str">
        <f>IF(SUMPRODUCT(--(NOT(ISERR(SEARCH({"T","Z"},'CDR Project Planner'!$C43))))),'CDR Project Planner'!E43,"")</f>
        <v/>
      </c>
      <c r="F43" s="82" t="str">
        <f>IF(SUMPRODUCT(--(NOT(ISERR(SEARCH({"T","Z"},'CDR Project Planner'!$C43))))),'CDR Project Planner'!F43,"")</f>
        <v/>
      </c>
      <c r="G43" s="82" t="str">
        <f>IF(SUMPRODUCT(--(NOT(ISERR(SEARCH({"T","Z"},'CDR Project Planner'!$C43))))),'CDR Project Planner'!G43,"")</f>
        <v/>
      </c>
      <c r="H43" s="98" t="str">
        <f>IF(SUMPRODUCT(--(NOT(ISERR(SEARCH({"T","Z"},'CDR Project Planner'!$C43))))),'CDR Project Planner'!H43,"")</f>
        <v/>
      </c>
    </row>
    <row r="44" spans="1:68" s="2" customFormat="1" ht="30" customHeight="1" x14ac:dyDescent="0.35">
      <c r="A44" s="1"/>
      <c r="B44" s="36" t="str">
        <f>IF(SUMPRODUCT(--(NOT(ISERR(SEARCH({"T","Z"},'CDR Project Planner'!$C44))))),'CDR Project Planner'!B44,"")</f>
        <v/>
      </c>
      <c r="C44" s="82" t="str">
        <f>IF(SUMPRODUCT(--(NOT(ISERR(SEARCH({"T","Z"},'CDR Project Planner'!$C44))))),'CDR Project Planner'!C44,"")</f>
        <v/>
      </c>
      <c r="D44" s="82" t="str">
        <f>IF(SUMPRODUCT(--(NOT(ISERR(SEARCH({"T","Z"},'CDR Project Planner'!$C44))))),'CDR Project Planner'!D44,"")</f>
        <v/>
      </c>
      <c r="E44" s="82" t="str">
        <f>IF(SUMPRODUCT(--(NOT(ISERR(SEARCH({"T","Z"},'CDR Project Planner'!$C44))))),'CDR Project Planner'!E44,"")</f>
        <v/>
      </c>
      <c r="F44" s="82" t="str">
        <f>IF(SUMPRODUCT(--(NOT(ISERR(SEARCH({"T","Z"},'CDR Project Planner'!$C44))))),'CDR Project Planner'!F44,"")</f>
        <v/>
      </c>
      <c r="G44" s="82" t="str">
        <f>IF(SUMPRODUCT(--(NOT(ISERR(SEARCH({"T","Z"},'CDR Project Planner'!$C44))))),'CDR Project Planner'!G44,"")</f>
        <v/>
      </c>
      <c r="H44" s="98" t="str">
        <f>IF(SUMPRODUCT(--(NOT(ISERR(SEARCH({"T","Z"},'CDR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s="2" customFormat="1" ht="30" customHeight="1" x14ac:dyDescent="0.35">
      <c r="A45" s="1"/>
      <c r="B45" s="36" t="str">
        <f>IF(SUMPRODUCT(--(NOT(ISERR(SEARCH({"T","Z"},'CDR Project Planner'!$C45))))),'CDR Project Planner'!B45,"")</f>
        <v/>
      </c>
      <c r="C45" s="82" t="str">
        <f>IF(SUMPRODUCT(--(NOT(ISERR(SEARCH({"T","Z"},'CDR Project Planner'!$C45))))),'CDR Project Planner'!C45,"")</f>
        <v/>
      </c>
      <c r="D45" s="82" t="str">
        <f>IF(SUMPRODUCT(--(NOT(ISERR(SEARCH({"T","Z"},'CDR Project Planner'!$C45))))),'CDR Project Planner'!D45,"")</f>
        <v/>
      </c>
      <c r="E45" s="82" t="str">
        <f>IF(SUMPRODUCT(--(NOT(ISERR(SEARCH({"T","Z"},'CDR Project Planner'!$C45))))),'CDR Project Planner'!E45,"")</f>
        <v/>
      </c>
      <c r="F45" s="82" t="str">
        <f>IF(SUMPRODUCT(--(NOT(ISERR(SEARCH({"T","Z"},'CDR Project Planner'!$C45))))),'CDR Project Planner'!F45,"")</f>
        <v/>
      </c>
      <c r="G45" s="82" t="str">
        <f>IF(SUMPRODUCT(--(NOT(ISERR(SEARCH({"T","Z"},'CDR Project Planner'!$C45))))),'CDR Project Planner'!G45,"")</f>
        <v/>
      </c>
      <c r="H45" s="98" t="str">
        <f>IF(SUMPRODUCT(--(NOT(ISERR(SEARCH({"T","Z"},'CDR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s="2" customFormat="1" ht="30" customHeight="1" x14ac:dyDescent="0.35">
      <c r="A46" s="1"/>
      <c r="B46" s="36" t="str">
        <f>IF(SUMPRODUCT(--(NOT(ISERR(SEARCH({"T","Z"},'CDR Project Planner'!$C46))))),'CDR Project Planner'!B46,"")</f>
        <v/>
      </c>
      <c r="C46" s="82" t="str">
        <f>IF(SUMPRODUCT(--(NOT(ISERR(SEARCH({"T","Z"},'CDR Project Planner'!$C46))))),'CDR Project Planner'!C46,"")</f>
        <v/>
      </c>
      <c r="D46" s="82" t="str">
        <f>IF(SUMPRODUCT(--(NOT(ISERR(SEARCH({"T","Z"},'CDR Project Planner'!$C46))))),'CDR Project Planner'!D46,"")</f>
        <v/>
      </c>
      <c r="E46" s="82" t="str">
        <f>IF(SUMPRODUCT(--(NOT(ISERR(SEARCH({"T","Z"},'CDR Project Planner'!$C46))))),'CDR Project Planner'!E46,"")</f>
        <v/>
      </c>
      <c r="F46" s="82" t="str">
        <f>IF(SUMPRODUCT(--(NOT(ISERR(SEARCH({"T","Z"},'CDR Project Planner'!$C46))))),'CDR Project Planner'!F46,"")</f>
        <v/>
      </c>
      <c r="G46" s="82" t="str">
        <f>IF(SUMPRODUCT(--(NOT(ISERR(SEARCH({"T","Z"},'CDR Project Planner'!$C46))))),'CDR Project Planner'!G46,"")</f>
        <v/>
      </c>
      <c r="H46" s="98" t="str">
        <f>IF(SUMPRODUCT(--(NOT(ISERR(SEARCH({"T","Z"},'CDR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s="2" customFormat="1" ht="30" customHeight="1" x14ac:dyDescent="0.35">
      <c r="A47" s="1"/>
      <c r="B47" s="36" t="str">
        <f>IF(SUMPRODUCT(--(NOT(ISERR(SEARCH({"T","Z"},'CDR Project Planner'!$C47))))),'CDR Project Planner'!B47,"")</f>
        <v/>
      </c>
      <c r="C47" s="82" t="str">
        <f>IF(SUMPRODUCT(--(NOT(ISERR(SEARCH({"T","Z"},'CDR Project Planner'!$C47))))),'CDR Project Planner'!C47,"")</f>
        <v/>
      </c>
      <c r="D47" s="82" t="str">
        <f>IF(SUMPRODUCT(--(NOT(ISERR(SEARCH({"T","Z"},'CDR Project Planner'!$C47))))),'CDR Project Planner'!D47,"")</f>
        <v/>
      </c>
      <c r="E47" s="82" t="str">
        <f>IF(SUMPRODUCT(--(NOT(ISERR(SEARCH({"T","Z"},'CDR Project Planner'!$C47))))),'CDR Project Planner'!E47,"")</f>
        <v/>
      </c>
      <c r="F47" s="82" t="str">
        <f>IF(SUMPRODUCT(--(NOT(ISERR(SEARCH({"T","Z"},'CDR Project Planner'!$C47))))),'CDR Project Planner'!F47,"")</f>
        <v/>
      </c>
      <c r="G47" s="82" t="str">
        <f>IF(SUMPRODUCT(--(NOT(ISERR(SEARCH({"T","Z"},'CDR Project Planner'!$C47))))),'CDR Project Planner'!G47,"")</f>
        <v/>
      </c>
      <c r="H47" s="98" t="str">
        <f>IF(SUMPRODUCT(--(NOT(ISERR(SEARCH({"T","Z"},'CDR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s="2" customFormat="1" ht="17.399999999999999" x14ac:dyDescent="0.35">
      <c r="A48" s="1"/>
      <c r="B48" s="36" t="str">
        <f>IF(SUMPRODUCT(--(NOT(ISERR(SEARCH({"T","Z"},'CDR Project Planner'!$C48))))),'CDR Project Planner'!B48,"")</f>
        <v/>
      </c>
      <c r="C48" s="82" t="str">
        <f>IF(SUMPRODUCT(--(NOT(ISERR(SEARCH({"T","Z"},'CDR Project Planner'!$C48))))),'CDR Project Planner'!C48,"")</f>
        <v/>
      </c>
      <c r="D48" s="82" t="str">
        <f>IF(SUMPRODUCT(--(NOT(ISERR(SEARCH({"T","Z"},'CDR Project Planner'!$C48))))),'CDR Project Planner'!D48,"")</f>
        <v/>
      </c>
      <c r="E48" s="82" t="str">
        <f>IF(SUMPRODUCT(--(NOT(ISERR(SEARCH({"T","Z"},'CDR Project Planner'!$C48))))),'CDR Project Planner'!E48,"")</f>
        <v/>
      </c>
      <c r="F48" s="82" t="str">
        <f>IF(SUMPRODUCT(--(NOT(ISERR(SEARCH({"T","Z"},'CDR Project Planner'!$C48))))),'CDR Project Planner'!F48,"")</f>
        <v/>
      </c>
      <c r="G48" s="82" t="str">
        <f>IF(SUMPRODUCT(--(NOT(ISERR(SEARCH({"T","Z"},'CDR Project Planner'!$C48))))),'CDR Project Planner'!G48,"")</f>
        <v/>
      </c>
      <c r="H48" s="98" t="str">
        <f>IF(SUMPRODUCT(--(NOT(ISERR(SEARCH({"T","Z"},'CDR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s="2" customFormat="1" ht="30" customHeight="1" x14ac:dyDescent="0.35">
      <c r="A49" s="1"/>
      <c r="B49" s="36" t="str">
        <f>IF(SUMPRODUCT(--(NOT(ISERR(SEARCH({"T","Z"},'CDR Project Planner'!$C49))))),'CDR Project Planner'!B49,"")</f>
        <v/>
      </c>
      <c r="C49" s="82" t="str">
        <f>IF(SUMPRODUCT(--(NOT(ISERR(SEARCH({"T","Z"},'CDR Project Planner'!$C49))))),'CDR Project Planner'!C49,"")</f>
        <v/>
      </c>
      <c r="D49" s="82" t="str">
        <f>IF(SUMPRODUCT(--(NOT(ISERR(SEARCH({"T","Z"},'CDR Project Planner'!$C49))))),'CDR Project Planner'!D49,"")</f>
        <v/>
      </c>
      <c r="E49" s="82" t="str">
        <f>IF(SUMPRODUCT(--(NOT(ISERR(SEARCH({"T","Z"},'CDR Project Planner'!$C49))))),'CDR Project Planner'!E49,"")</f>
        <v/>
      </c>
      <c r="F49" s="82" t="str">
        <f>IF(SUMPRODUCT(--(NOT(ISERR(SEARCH({"T","Z"},'CDR Project Planner'!$C49))))),'CDR Project Planner'!F49,"")</f>
        <v/>
      </c>
      <c r="G49" s="82" t="str">
        <f>IF(SUMPRODUCT(--(NOT(ISERR(SEARCH({"T","Z"},'CDR Project Planner'!$C49))))),'CDR Project Planner'!G49,"")</f>
        <v/>
      </c>
      <c r="H49" s="98" t="str">
        <f>IF(SUMPRODUCT(--(NOT(ISERR(SEARCH({"T","Z"},'CDR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s="2" customFormat="1" ht="30" customHeight="1" x14ac:dyDescent="0.3">
      <c r="A50" s="1"/>
      <c r="B50" s="35" t="str">
        <f>IF(SUMPRODUCT(--(NOT(ISERR(SEARCH({"T","Ba"},'CDR Project Planner'!$C50))))),'CDR Project Planner'!B50,"")</f>
        <v/>
      </c>
      <c r="C50" s="35" t="str">
        <f>IF(SUMPRODUCT(--(NOT(ISERR(SEARCH({"T","Ba"},'CDR Project Planner'!$C50))))),'CDR Project Planner'!C50,"")</f>
        <v/>
      </c>
      <c r="D50" s="91" t="str">
        <f>IF(SUMPRODUCT(--(NOT(ISERR(SEARCH({"T","Ba"},'CDR Project Planner'!$C50))))),'CDR Project Planner'!D50,"")</f>
        <v/>
      </c>
      <c r="E50" s="91" t="str">
        <f>IF(SUMPRODUCT(--(NOT(ISERR(SEARCH({"T","Ba"},'CDR Project Planner'!$C50))))),'CDR Project Planner'!E50,"")</f>
        <v/>
      </c>
      <c r="F50" s="91" t="str">
        <f>IF(SUMPRODUCT(--(NOT(ISERR(SEARCH({"T","Ba"},'CDR Project Planner'!$C50))))),'CDR Project Planner'!F50,"")</f>
        <v/>
      </c>
      <c r="G50" s="91" t="str">
        <f>IF(SUMPRODUCT(--(NOT(ISERR(SEARCH({"T","Ba"},'CDR Project Planner'!$C50))))),'CDR Project Planner'!G50,"")</f>
        <v/>
      </c>
      <c r="H50" s="91" t="str">
        <f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s="2" customFormat="1" ht="30" customHeight="1" x14ac:dyDescent="0.3">
      <c r="A51" s="1"/>
      <c r="B51" s="35" t="str">
        <f>IF(SUMPRODUCT(--(NOT(ISERR(SEARCH({"T","Ba"},'CDR Project Planner'!$C51))))),'CDR Project Planner'!B51,"")</f>
        <v/>
      </c>
      <c r="C51" s="35" t="str">
        <f>IF(SUMPRODUCT(--(NOT(ISERR(SEARCH({"T","Ba"},'CDR Project Planner'!$C51))))),'CDR Project Planner'!C51,"")</f>
        <v/>
      </c>
      <c r="D51" s="91" t="str">
        <f>IF(SUMPRODUCT(--(NOT(ISERR(SEARCH({"T","Ba"},'CDR Project Planner'!$C51))))),'CDR Project Planner'!D51,"")</f>
        <v/>
      </c>
      <c r="E51" s="91" t="str">
        <f>IF(SUMPRODUCT(--(NOT(ISERR(SEARCH({"T","Ba"},'CDR Project Planner'!$C51))))),'CDR Project Planner'!E51,"")</f>
        <v/>
      </c>
      <c r="F51" s="91" t="str">
        <f>IF(SUMPRODUCT(--(NOT(ISERR(SEARCH({"T","Ba"},'CDR Project Planner'!$C51))))),'CDR Project Planner'!F51,"")</f>
        <v/>
      </c>
      <c r="G51" s="91" t="str">
        <f>IF(SUMPRODUCT(--(NOT(ISERR(SEARCH({"T","Ba"},'CDR Project Planner'!$C51))))),'CDR Project Planner'!G51,"")</f>
        <v/>
      </c>
      <c r="H51" s="91" t="str">
        <f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s="2" customFormat="1" ht="30" customHeight="1" x14ac:dyDescent="0.3">
      <c r="A52" s="1"/>
      <c r="B52" s="35" t="str">
        <f>IF(SUMPRODUCT(--(NOT(ISERR(SEARCH({"T","Ba"},'CDR Project Planner'!$C52))))),'CDR Project Planner'!B52,"")</f>
        <v/>
      </c>
      <c r="C52" s="35" t="str">
        <f>IF(SUMPRODUCT(--(NOT(ISERR(SEARCH({"T","Ba"},'CDR Project Planner'!$C52))))),'CDR Project Planner'!C52,"")</f>
        <v/>
      </c>
      <c r="D52" s="91" t="str">
        <f>IF(SUMPRODUCT(--(NOT(ISERR(SEARCH({"T","Ba"},'CDR Project Planner'!$C52))))),'CDR Project Planner'!D52,"")</f>
        <v/>
      </c>
      <c r="E52" s="91" t="str">
        <f>IF(SUMPRODUCT(--(NOT(ISERR(SEARCH({"T","Ba"},'CDR Project Planner'!$C52))))),'CDR Project Planner'!E52,"")</f>
        <v/>
      </c>
      <c r="F52" s="91" t="str">
        <f>IF(SUMPRODUCT(--(NOT(ISERR(SEARCH({"T","Ba"},'CDR Project Planner'!$C52))))),'CDR Project Planner'!F52,"")</f>
        <v/>
      </c>
      <c r="G52" s="91" t="str">
        <f>IF(SUMPRODUCT(--(NOT(ISERR(SEARCH({"T","Ba"},'CDR Project Planner'!$C52))))),'CDR Project Planner'!G52,"")</f>
        <v/>
      </c>
      <c r="H52" s="91" t="str">
        <f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s="2" customFormat="1" ht="30" customHeight="1" x14ac:dyDescent="0.35">
      <c r="A53" s="1"/>
      <c r="B53" s="5"/>
      <c r="C53" s="4"/>
      <c r="H53" s="7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s="2" customFormat="1" ht="30" customHeight="1" x14ac:dyDescent="0.35">
      <c r="A54" s="1"/>
      <c r="B54" s="5"/>
      <c r="C54" s="4"/>
      <c r="H54" s="7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s="2" customFormat="1" ht="30" customHeight="1" x14ac:dyDescent="0.35">
      <c r="A55" s="1"/>
      <c r="B55" s="5"/>
      <c r="C55" s="4"/>
      <c r="H55" s="7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s="2" customFormat="1" ht="30" customHeight="1" x14ac:dyDescent="0.35">
      <c r="A56" s="1"/>
      <c r="B56" s="5"/>
      <c r="C56" s="4"/>
      <c r="H56" s="7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s="2" customFormat="1" ht="30" customHeight="1" x14ac:dyDescent="0.35">
      <c r="A57" s="1"/>
      <c r="B57" s="5"/>
      <c r="C57" s="4"/>
      <c r="H57" s="77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</sheetData>
  <mergeCells count="13">
    <mergeCell ref="H3:H4"/>
    <mergeCell ref="B3:B4"/>
    <mergeCell ref="C3:C4"/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</mergeCells>
  <conditionalFormatting sqref="I40:BP40 I43:BP43 I46:BP46 I49:BP49 I7:BP15 I21:BP26 I29:BP37">
    <cfRule type="expression" dxfId="199" priority="51">
      <formula>PercentComplete</formula>
    </cfRule>
    <cfRule type="expression" dxfId="198" priority="52">
      <formula>PercentCompleteBeyond</formula>
    </cfRule>
    <cfRule type="expression" dxfId="197" priority="53">
      <formula>Actual</formula>
    </cfRule>
    <cfRule type="expression" dxfId="196" priority="54">
      <formula>ActualBeyond</formula>
    </cfRule>
    <cfRule type="expression" dxfId="195" priority="55">
      <formula>Plan</formula>
    </cfRule>
    <cfRule type="expression" dxfId="194" priority="56">
      <formula>I$4=period_selected</formula>
    </cfRule>
    <cfRule type="expression" dxfId="193" priority="58">
      <formula>MOD(COLUMN(),2)</formula>
    </cfRule>
    <cfRule type="expression" dxfId="192" priority="59">
      <formula>MOD(COLUMN(),2)=0</formula>
    </cfRule>
  </conditionalFormatting>
  <conditionalFormatting sqref="I4:BP4">
    <cfRule type="expression" dxfId="191" priority="57">
      <formula>I$4=period_selected</formula>
    </cfRule>
  </conditionalFormatting>
  <conditionalFormatting sqref="I5:BP6 I39:BP39 I27:BP28 I42:BP42 I45:BP45 I48:BP48">
    <cfRule type="expression" dxfId="190" priority="43">
      <formula>PercentComplete</formula>
    </cfRule>
    <cfRule type="expression" dxfId="189" priority="44">
      <formula>PercentCompleteBeyond</formula>
    </cfRule>
    <cfRule type="expression" dxfId="188" priority="45">
      <formula>Actual</formula>
    </cfRule>
    <cfRule type="expression" dxfId="187" priority="46">
      <formula>ActualBeyond</formula>
    </cfRule>
    <cfRule type="expression" dxfId="186" priority="47">
      <formula>Plan</formula>
    </cfRule>
    <cfRule type="expression" dxfId="185" priority="48">
      <formula>I$4=period_selected</formula>
    </cfRule>
    <cfRule type="expression" dxfId="184" priority="49">
      <formula>MOD(COLUMN(),2)</formula>
    </cfRule>
    <cfRule type="expression" dxfId="183" priority="50">
      <formula>MOD(COLUMN(),2)=0</formula>
    </cfRule>
  </conditionalFormatting>
  <conditionalFormatting sqref="I38:BP38 I41:BP41 I44:BP44 I47:BP47">
    <cfRule type="expression" dxfId="182" priority="35">
      <formula>PercentComplete</formula>
    </cfRule>
    <cfRule type="expression" dxfId="181" priority="36">
      <formula>PercentCompleteBeyond</formula>
    </cfRule>
    <cfRule type="expression" dxfId="180" priority="37">
      <formula>Actual</formula>
    </cfRule>
    <cfRule type="expression" dxfId="179" priority="38">
      <formula>ActualBeyond</formula>
    </cfRule>
    <cfRule type="expression" dxfId="178" priority="39">
      <formula>Plan</formula>
    </cfRule>
    <cfRule type="expression" dxfId="177" priority="40">
      <formula>I$4=period_selected</formula>
    </cfRule>
    <cfRule type="expression" dxfId="176" priority="41">
      <formula>MOD(COLUMN(),2)</formula>
    </cfRule>
    <cfRule type="expression" dxfId="175" priority="42">
      <formula>MOD(COLUMN(),2)=0</formula>
    </cfRule>
  </conditionalFormatting>
  <conditionalFormatting sqref="I20:BP20">
    <cfRule type="expression" dxfId="174" priority="27">
      <formula>PercentComplete</formula>
    </cfRule>
    <cfRule type="expression" dxfId="173" priority="28">
      <formula>PercentCompleteBeyond</formula>
    </cfRule>
    <cfRule type="expression" dxfId="172" priority="29">
      <formula>Actual</formula>
    </cfRule>
    <cfRule type="expression" dxfId="171" priority="30">
      <formula>ActualBeyond</formula>
    </cfRule>
    <cfRule type="expression" dxfId="170" priority="31">
      <formula>Plan</formula>
    </cfRule>
    <cfRule type="expression" dxfId="169" priority="32">
      <formula>I$4=period_selected</formula>
    </cfRule>
    <cfRule type="expression" dxfId="168" priority="33">
      <formula>MOD(COLUMN(),2)</formula>
    </cfRule>
    <cfRule type="expression" dxfId="167" priority="34">
      <formula>MOD(COLUMN(),2)=0</formula>
    </cfRule>
  </conditionalFormatting>
  <conditionalFormatting sqref="I16:BP16 I18:BP19">
    <cfRule type="expression" dxfId="166" priority="19">
      <formula>PercentComplete</formula>
    </cfRule>
    <cfRule type="expression" dxfId="165" priority="20">
      <formula>PercentCompleteBeyond</formula>
    </cfRule>
    <cfRule type="expression" dxfId="164" priority="21">
      <formula>Actual</formula>
    </cfRule>
    <cfRule type="expression" dxfId="163" priority="22">
      <formula>ActualBeyond</formula>
    </cfRule>
    <cfRule type="expression" dxfId="162" priority="23">
      <formula>Plan</formula>
    </cfRule>
    <cfRule type="expression" dxfId="161" priority="24">
      <formula>I$4=period_selected</formula>
    </cfRule>
    <cfRule type="expression" dxfId="160" priority="25">
      <formula>MOD(COLUMN(),2)</formula>
    </cfRule>
    <cfRule type="expression" dxfId="159" priority="26">
      <formula>MOD(COLUMN(),2)=0</formula>
    </cfRule>
  </conditionalFormatting>
  <conditionalFormatting sqref="I17:BP17">
    <cfRule type="expression" dxfId="158" priority="3">
      <formula>PercentComplete</formula>
    </cfRule>
    <cfRule type="expression" dxfId="157" priority="4">
      <formula>PercentCompleteBeyond</formula>
    </cfRule>
    <cfRule type="expression" dxfId="156" priority="5">
      <formula>Actual</formula>
    </cfRule>
    <cfRule type="expression" dxfId="155" priority="6">
      <formula>ActualBeyond</formula>
    </cfRule>
    <cfRule type="expression" dxfId="154" priority="7">
      <formula>Plan</formula>
    </cfRule>
    <cfRule type="expression" dxfId="153" priority="8">
      <formula>I$4=period_selected</formula>
    </cfRule>
    <cfRule type="expression" dxfId="152" priority="9">
      <formula>MOD(COLUMN(),2)</formula>
    </cfRule>
    <cfRule type="expression" dxfId="151" priority="10">
      <formula>MOD(COLUMN(),2)=0</formula>
    </cfRule>
  </conditionalFormatting>
  <conditionalFormatting sqref="H53:H56">
    <cfRule type="cellIs" priority="60" operator="equal">
      <formula>ISBLANK</formula>
    </cfRule>
    <cfRule type="colorScale" priority="61">
      <colorScale>
        <cfvo type="min"/>
        <cfvo type="percentile" val="50"/>
        <cfvo type="max"/>
        <color rgb="FFC00000"/>
        <color rgb="FFFFEB84"/>
        <color theme="9"/>
      </colorScale>
    </cfRule>
  </conditionalFormatting>
  <conditionalFormatting sqref="H5:H49">
    <cfRule type="containsBlanks" dxfId="150" priority="562">
      <formula>LEN(TRIM(H5))=0</formula>
    </cfRule>
    <cfRule type="colorScale" priority="563">
      <colorScale>
        <cfvo type="min"/>
        <cfvo type="percentile" val="50"/>
        <cfvo type="max"/>
        <color rgb="FFC00000"/>
        <color rgb="FFFFEB84"/>
        <color rgb="FF00B050"/>
      </colorScale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 C3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42" fitToHeight="0" orientation="landscape" r:id="rId1"/>
  <headerFooter differentFirst="1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49"/>
  <sheetViews>
    <sheetView showGridLines="0" zoomScale="70" zoomScaleNormal="70" zoomScaleSheetLayoutView="80" workbookViewId="0">
      <pane ySplit="4" topLeftCell="A20" activePane="bottomLeft" state="frozen"/>
      <selection pane="bottomLeft" activeCell="H36" sqref="H36"/>
    </sheetView>
  </sheetViews>
  <sheetFormatPr defaultColWidth="3.109375" defaultRowHeight="30" customHeight="1" outlineLevelRow="1" x14ac:dyDescent="0.35"/>
  <cols>
    <col min="1" max="1" width="3" style="1" customWidth="1"/>
    <col min="2" max="2" width="46.44140625" style="5" customWidth="1"/>
    <col min="3" max="3" width="18.44140625" style="4" bestFit="1" customWidth="1"/>
    <col min="4" max="4" width="11.5546875" style="2" bestFit="1" customWidth="1"/>
    <col min="5" max="5" width="12.21875" style="2" bestFit="1" customWidth="1"/>
    <col min="6" max="6" width="9.77734375" style="2" bestFit="1" customWidth="1"/>
    <col min="7" max="7" width="12.21875" style="2" bestFit="1" customWidth="1"/>
    <col min="8" max="8" width="17.44140625" style="3" bestFit="1" customWidth="1"/>
    <col min="9" max="9" width="3.109375" style="2" customWidth="1"/>
    <col min="10" max="28" width="3.109375" style="2"/>
    <col min="29" max="16384" width="3.109375" style="1"/>
  </cols>
  <sheetData>
    <row r="1" spans="2:68" ht="54.6" thickBot="1" x14ac:dyDescent="1.05">
      <c r="B1" s="26" t="s">
        <v>100</v>
      </c>
      <c r="C1" s="25"/>
      <c r="D1" s="24"/>
      <c r="E1" s="24"/>
      <c r="F1" s="24"/>
      <c r="G1" s="24"/>
      <c r="H1" s="24"/>
    </row>
    <row r="2" spans="2:68" ht="21" customHeight="1" thickTop="1" thickBot="1" x14ac:dyDescent="0.35">
      <c r="B2" s="65">
        <f ca="1">NOW()</f>
        <v>43185.971292476854</v>
      </c>
      <c r="C2" s="65"/>
      <c r="D2" s="65"/>
      <c r="E2" s="65"/>
      <c r="F2" s="65"/>
      <c r="G2" s="65"/>
      <c r="H2" s="23" t="s">
        <v>60</v>
      </c>
      <c r="I2" s="23">
        <f ca="1">DAY(NOW())</f>
        <v>26</v>
      </c>
      <c r="K2" s="22"/>
      <c r="L2" s="71" t="s">
        <v>59</v>
      </c>
      <c r="M2" s="72"/>
      <c r="N2" s="72"/>
      <c r="O2" s="72"/>
      <c r="P2" s="73"/>
      <c r="Q2" s="21"/>
      <c r="R2" s="71" t="s">
        <v>58</v>
      </c>
      <c r="S2" s="74"/>
      <c r="T2" s="74"/>
      <c r="U2" s="73"/>
      <c r="V2" s="41"/>
      <c r="W2" s="57" t="s">
        <v>57</v>
      </c>
      <c r="X2" s="58"/>
      <c r="Y2" s="58"/>
      <c r="Z2" s="59"/>
      <c r="AA2" s="20"/>
      <c r="AB2" s="60" t="s">
        <v>56</v>
      </c>
      <c r="AC2" s="61"/>
      <c r="AD2" s="61"/>
      <c r="AE2" s="61"/>
      <c r="AF2" s="61"/>
      <c r="AG2" s="61"/>
      <c r="AH2" s="62"/>
      <c r="AI2" s="19"/>
      <c r="AJ2" s="57" t="s">
        <v>55</v>
      </c>
      <c r="AK2" s="58"/>
      <c r="AL2" s="58"/>
      <c r="AM2" s="58"/>
      <c r="AN2" s="58"/>
      <c r="AO2" s="58"/>
      <c r="AP2" s="58"/>
      <c r="AQ2" s="58"/>
    </row>
    <row r="3" spans="2:68" s="14" customFormat="1" ht="39.9" customHeight="1" thickTop="1" x14ac:dyDescent="0.3">
      <c r="B3" s="66" t="s">
        <v>54</v>
      </c>
      <c r="C3" s="63" t="s">
        <v>53</v>
      </c>
      <c r="D3" s="68" t="s">
        <v>52</v>
      </c>
      <c r="E3" s="68" t="s">
        <v>51</v>
      </c>
      <c r="F3" s="68" t="s">
        <v>50</v>
      </c>
      <c r="G3" s="68" t="s">
        <v>49</v>
      </c>
      <c r="H3" s="70" t="s">
        <v>48</v>
      </c>
      <c r="I3" s="18" t="s">
        <v>47</v>
      </c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N3" s="15" t="s">
        <v>46</v>
      </c>
    </row>
    <row r="4" spans="2:68" ht="15.75" customHeight="1" x14ac:dyDescent="0.3">
      <c r="B4" s="67"/>
      <c r="C4" s="64"/>
      <c r="D4" s="69"/>
      <c r="E4" s="69"/>
      <c r="F4" s="69"/>
      <c r="G4" s="69"/>
      <c r="H4" s="69"/>
      <c r="I4" s="13">
        <v>1</v>
      </c>
      <c r="J4" s="13">
        <v>2</v>
      </c>
      <c r="K4" s="13">
        <v>3</v>
      </c>
      <c r="L4" s="13">
        <v>4</v>
      </c>
      <c r="M4" s="13">
        <v>5</v>
      </c>
      <c r="N4" s="13">
        <v>6</v>
      </c>
      <c r="O4" s="13">
        <v>7</v>
      </c>
      <c r="P4" s="13">
        <v>8</v>
      </c>
      <c r="Q4" s="13">
        <v>9</v>
      </c>
      <c r="R4" s="13">
        <v>10</v>
      </c>
      <c r="S4" s="13">
        <v>11</v>
      </c>
      <c r="T4" s="13">
        <v>12</v>
      </c>
      <c r="U4" s="13">
        <v>13</v>
      </c>
      <c r="V4" s="13">
        <v>14</v>
      </c>
      <c r="W4" s="13">
        <v>15</v>
      </c>
      <c r="X4" s="13">
        <v>16</v>
      </c>
      <c r="Y4" s="13">
        <v>17</v>
      </c>
      <c r="Z4" s="13">
        <v>18</v>
      </c>
      <c r="AA4" s="13">
        <v>19</v>
      </c>
      <c r="AB4" s="13">
        <v>20</v>
      </c>
      <c r="AC4" s="13">
        <v>21</v>
      </c>
      <c r="AD4" s="13">
        <v>22</v>
      </c>
      <c r="AE4" s="13">
        <v>23</v>
      </c>
      <c r="AF4" s="13">
        <v>24</v>
      </c>
      <c r="AG4" s="13">
        <v>25</v>
      </c>
      <c r="AH4" s="13">
        <v>26</v>
      </c>
      <c r="AI4" s="13">
        <v>27</v>
      </c>
      <c r="AJ4" s="13">
        <v>28</v>
      </c>
      <c r="AK4" s="13">
        <v>29</v>
      </c>
      <c r="AL4" s="13">
        <v>30</v>
      </c>
      <c r="AM4" s="13">
        <v>31</v>
      </c>
      <c r="AN4" s="13">
        <v>32</v>
      </c>
      <c r="AO4" s="13">
        <v>33</v>
      </c>
      <c r="AP4" s="13">
        <v>34</v>
      </c>
      <c r="AQ4" s="13">
        <v>35</v>
      </c>
      <c r="AR4" s="13">
        <v>36</v>
      </c>
      <c r="AS4" s="13">
        <v>37</v>
      </c>
      <c r="AT4" s="13">
        <v>38</v>
      </c>
      <c r="AU4" s="13">
        <v>39</v>
      </c>
      <c r="AV4" s="13">
        <v>40</v>
      </c>
      <c r="AW4" s="13">
        <v>41</v>
      </c>
      <c r="AX4" s="13">
        <v>42</v>
      </c>
      <c r="AY4" s="13">
        <v>43</v>
      </c>
      <c r="AZ4" s="13">
        <v>44</v>
      </c>
      <c r="BA4" s="13">
        <v>45</v>
      </c>
      <c r="BB4" s="13">
        <v>46</v>
      </c>
      <c r="BC4" s="13">
        <v>47</v>
      </c>
      <c r="BD4" s="13">
        <v>48</v>
      </c>
      <c r="BE4" s="13">
        <v>49</v>
      </c>
      <c r="BF4" s="13">
        <v>50</v>
      </c>
      <c r="BG4" s="13">
        <v>51</v>
      </c>
      <c r="BH4" s="13">
        <v>52</v>
      </c>
      <c r="BI4" s="13">
        <v>53</v>
      </c>
      <c r="BJ4" s="13">
        <v>54</v>
      </c>
      <c r="BK4" s="13">
        <v>55</v>
      </c>
      <c r="BL4" s="13">
        <v>56</v>
      </c>
      <c r="BM4" s="13">
        <v>57</v>
      </c>
      <c r="BN4" s="13">
        <v>58</v>
      </c>
      <c r="BO4" s="13">
        <v>59</v>
      </c>
      <c r="BP4" s="13">
        <v>60</v>
      </c>
    </row>
    <row r="5" spans="2:68" ht="17.399999999999999" x14ac:dyDescent="0.35">
      <c r="B5" s="8" t="s">
        <v>32</v>
      </c>
      <c r="C5" s="42"/>
      <c r="D5" s="6"/>
      <c r="E5" s="6"/>
      <c r="F5" s="6"/>
      <c r="G5" s="6"/>
      <c r="H5" s="76"/>
    </row>
    <row r="6" spans="2:68" ht="17.399999999999999" outlineLevel="1" x14ac:dyDescent="0.3">
      <c r="B6" s="27" t="s">
        <v>33</v>
      </c>
      <c r="C6" s="43" t="s">
        <v>16</v>
      </c>
      <c r="D6" s="6">
        <v>1</v>
      </c>
      <c r="E6" s="6">
        <v>6</v>
      </c>
      <c r="F6" s="6">
        <v>1</v>
      </c>
      <c r="G6" s="6">
        <v>14</v>
      </c>
      <c r="H6" s="76">
        <v>1</v>
      </c>
    </row>
    <row r="7" spans="2:68" ht="17.399999999999999" outlineLevel="1" x14ac:dyDescent="0.3">
      <c r="B7" s="10" t="s">
        <v>7</v>
      </c>
      <c r="C7" s="44" t="s">
        <v>16</v>
      </c>
      <c r="D7" s="6">
        <v>1</v>
      </c>
      <c r="E7" s="6">
        <v>8</v>
      </c>
      <c r="F7" s="6">
        <v>8</v>
      </c>
      <c r="G7" s="6">
        <v>2</v>
      </c>
      <c r="H7" s="76">
        <v>1</v>
      </c>
    </row>
    <row r="8" spans="2:68" ht="17.399999999999999" outlineLevel="1" x14ac:dyDescent="0.3">
      <c r="B8" s="9" t="s">
        <v>34</v>
      </c>
      <c r="C8" s="44" t="s">
        <v>6</v>
      </c>
      <c r="D8" s="6">
        <v>1</v>
      </c>
      <c r="E8" s="6">
        <v>8</v>
      </c>
      <c r="F8" s="6">
        <v>6</v>
      </c>
      <c r="G8" s="6">
        <v>3</v>
      </c>
      <c r="H8" s="76">
        <v>1</v>
      </c>
    </row>
    <row r="9" spans="2:68" ht="17.399999999999999" outlineLevel="1" x14ac:dyDescent="0.3">
      <c r="B9" s="9" t="s">
        <v>35</v>
      </c>
      <c r="C9" s="44" t="s">
        <v>6</v>
      </c>
      <c r="D9" s="6">
        <v>6</v>
      </c>
      <c r="E9" s="6">
        <v>13</v>
      </c>
      <c r="F9" s="6">
        <v>20</v>
      </c>
      <c r="G9" s="6">
        <v>0</v>
      </c>
      <c r="H9" s="76">
        <v>0.5</v>
      </c>
    </row>
    <row r="10" spans="2:68" ht="17.399999999999999" outlineLevel="1" x14ac:dyDescent="0.3">
      <c r="B10" s="10" t="s">
        <v>64</v>
      </c>
      <c r="C10" s="44" t="s">
        <v>45</v>
      </c>
      <c r="D10" s="6">
        <v>1</v>
      </c>
      <c r="E10" s="6">
        <v>6</v>
      </c>
      <c r="F10" s="6">
        <v>4</v>
      </c>
      <c r="G10" s="6">
        <v>2</v>
      </c>
      <c r="H10" s="76">
        <v>1</v>
      </c>
    </row>
    <row r="11" spans="2:68" ht="17.399999999999999" outlineLevel="1" x14ac:dyDescent="0.3">
      <c r="B11" s="9" t="s">
        <v>74</v>
      </c>
      <c r="C11" s="44" t="s">
        <v>16</v>
      </c>
      <c r="D11" s="6">
        <v>13</v>
      </c>
      <c r="E11" s="6">
        <v>5</v>
      </c>
      <c r="F11" s="6">
        <v>13</v>
      </c>
      <c r="G11" s="6">
        <v>1</v>
      </c>
      <c r="H11" s="76">
        <v>1</v>
      </c>
    </row>
    <row r="12" spans="2:68" ht="17.399999999999999" outlineLevel="1" x14ac:dyDescent="0.3">
      <c r="B12" s="12" t="s">
        <v>62</v>
      </c>
      <c r="C12" s="44" t="s">
        <v>77</v>
      </c>
      <c r="D12" s="6">
        <v>13</v>
      </c>
      <c r="E12" s="6">
        <v>5</v>
      </c>
      <c r="F12" s="6">
        <v>13</v>
      </c>
      <c r="G12" s="6">
        <v>1</v>
      </c>
      <c r="H12" s="76">
        <v>1</v>
      </c>
    </row>
    <row r="13" spans="2:68" ht="17.399999999999999" outlineLevel="1" x14ac:dyDescent="0.3">
      <c r="B13" s="12" t="s">
        <v>75</v>
      </c>
      <c r="C13" s="44" t="s">
        <v>1</v>
      </c>
      <c r="D13" s="6">
        <v>13</v>
      </c>
      <c r="E13" s="6">
        <v>5</v>
      </c>
      <c r="F13" s="6">
        <v>13</v>
      </c>
      <c r="G13" s="6">
        <v>1</v>
      </c>
      <c r="H13" s="76">
        <v>1</v>
      </c>
    </row>
    <row r="14" spans="2:68" ht="17.399999999999999" outlineLevel="1" x14ac:dyDescent="0.3">
      <c r="B14" s="12" t="s">
        <v>76</v>
      </c>
      <c r="C14" s="44" t="s">
        <v>77</v>
      </c>
      <c r="D14" s="6">
        <v>13</v>
      </c>
      <c r="E14" s="6">
        <v>5</v>
      </c>
      <c r="F14" s="6">
        <v>13</v>
      </c>
      <c r="G14" s="6">
        <v>1</v>
      </c>
      <c r="H14" s="76">
        <v>1</v>
      </c>
    </row>
    <row r="15" spans="2:68" ht="17.399999999999999" x14ac:dyDescent="0.35">
      <c r="B15" s="8" t="s">
        <v>2</v>
      </c>
      <c r="C15" s="42"/>
      <c r="D15" s="6"/>
      <c r="E15" s="6"/>
      <c r="F15" s="6"/>
      <c r="G15" s="6"/>
      <c r="H15" s="76"/>
    </row>
    <row r="16" spans="2:68" ht="17.399999999999999" outlineLevel="1" x14ac:dyDescent="0.3">
      <c r="B16" s="10" t="s">
        <v>17</v>
      </c>
      <c r="C16" s="44" t="s">
        <v>6</v>
      </c>
      <c r="D16" s="6">
        <v>1</v>
      </c>
      <c r="E16" s="6">
        <v>6</v>
      </c>
      <c r="F16" s="6">
        <v>1</v>
      </c>
      <c r="G16" s="6">
        <v>1</v>
      </c>
      <c r="H16" s="76">
        <v>1</v>
      </c>
    </row>
    <row r="17" spans="2:8" ht="17.399999999999999" outlineLevel="1" x14ac:dyDescent="0.3">
      <c r="B17" s="10" t="s">
        <v>10</v>
      </c>
      <c r="C17" s="44" t="s">
        <v>40</v>
      </c>
      <c r="D17" s="6">
        <v>1</v>
      </c>
      <c r="E17" s="6">
        <v>6</v>
      </c>
      <c r="F17" s="6">
        <v>6</v>
      </c>
      <c r="G17" s="6">
        <v>2</v>
      </c>
      <c r="H17" s="76">
        <v>1</v>
      </c>
    </row>
    <row r="18" spans="2:8" ht="17.399999999999999" outlineLevel="1" x14ac:dyDescent="0.3">
      <c r="B18" s="9" t="s">
        <v>18</v>
      </c>
      <c r="C18" s="44" t="s">
        <v>40</v>
      </c>
      <c r="D18" s="6">
        <v>1</v>
      </c>
      <c r="E18" s="6">
        <v>8</v>
      </c>
      <c r="F18" s="6">
        <v>6</v>
      </c>
      <c r="G18" s="6">
        <v>2</v>
      </c>
      <c r="H18" s="76">
        <v>1</v>
      </c>
    </row>
    <row r="19" spans="2:8" ht="17.399999999999999" outlineLevel="1" x14ac:dyDescent="0.3">
      <c r="B19" s="9" t="s">
        <v>19</v>
      </c>
      <c r="C19" s="44" t="s">
        <v>40</v>
      </c>
      <c r="D19" s="6">
        <v>1</v>
      </c>
      <c r="E19" s="6">
        <v>8</v>
      </c>
      <c r="F19" s="6">
        <v>6</v>
      </c>
      <c r="G19" s="6">
        <v>2</v>
      </c>
      <c r="H19" s="76">
        <v>1</v>
      </c>
    </row>
    <row r="20" spans="2:8" ht="17.399999999999999" outlineLevel="1" x14ac:dyDescent="0.3">
      <c r="B20" s="9" t="s">
        <v>67</v>
      </c>
      <c r="C20" s="44" t="s">
        <v>40</v>
      </c>
      <c r="D20" s="6">
        <v>1</v>
      </c>
      <c r="E20" s="6">
        <v>8</v>
      </c>
      <c r="F20" s="6">
        <v>6</v>
      </c>
      <c r="G20" s="6">
        <v>8</v>
      </c>
      <c r="H20" s="76">
        <v>1</v>
      </c>
    </row>
    <row r="21" spans="2:8" ht="17.399999999999999" outlineLevel="1" x14ac:dyDescent="0.3">
      <c r="B21" s="9" t="s">
        <v>63</v>
      </c>
      <c r="C21" s="44" t="s">
        <v>40</v>
      </c>
      <c r="D21" s="6">
        <v>1</v>
      </c>
      <c r="E21" s="6">
        <v>8</v>
      </c>
      <c r="F21" s="6">
        <v>12</v>
      </c>
      <c r="G21" s="6">
        <v>0</v>
      </c>
      <c r="H21" s="76">
        <v>0.5</v>
      </c>
    </row>
    <row r="22" spans="2:8" ht="17.399999999999999" x14ac:dyDescent="0.35">
      <c r="B22" s="8" t="s">
        <v>5</v>
      </c>
      <c r="C22" s="42"/>
      <c r="D22" s="6"/>
      <c r="E22" s="6"/>
      <c r="F22" s="6"/>
      <c r="G22" s="6"/>
      <c r="H22" s="76"/>
    </row>
    <row r="23" spans="2:8" ht="17.399999999999999" outlineLevel="1" x14ac:dyDescent="0.3">
      <c r="B23" s="28" t="s">
        <v>23</v>
      </c>
      <c r="C23" s="44" t="s">
        <v>42</v>
      </c>
      <c r="D23" s="6">
        <v>1</v>
      </c>
      <c r="E23" s="6">
        <v>8</v>
      </c>
      <c r="F23" s="6">
        <v>4</v>
      </c>
      <c r="G23" s="6">
        <v>3</v>
      </c>
      <c r="H23" s="76">
        <v>1</v>
      </c>
    </row>
    <row r="24" spans="2:8" ht="17.399999999999999" outlineLevel="1" x14ac:dyDescent="0.3">
      <c r="B24" s="9" t="s">
        <v>9</v>
      </c>
      <c r="C24" s="44" t="s">
        <v>41</v>
      </c>
      <c r="D24" s="6">
        <v>1</v>
      </c>
      <c r="E24" s="6">
        <v>8</v>
      </c>
      <c r="F24" s="6">
        <v>1</v>
      </c>
      <c r="G24" s="6">
        <v>7</v>
      </c>
      <c r="H24" s="76">
        <v>1</v>
      </c>
    </row>
    <row r="25" spans="2:8" ht="17.399999999999999" outlineLevel="1" x14ac:dyDescent="0.3">
      <c r="B25" s="11" t="s">
        <v>24</v>
      </c>
      <c r="C25" s="44" t="s">
        <v>41</v>
      </c>
      <c r="D25" s="6">
        <v>1</v>
      </c>
      <c r="E25" s="6">
        <v>6</v>
      </c>
      <c r="F25" s="6">
        <v>1</v>
      </c>
      <c r="G25" s="6">
        <v>3</v>
      </c>
      <c r="H25" s="76">
        <v>1</v>
      </c>
    </row>
    <row r="26" spans="2:8" ht="17.399999999999999" outlineLevel="1" x14ac:dyDescent="0.3">
      <c r="B26" s="10" t="s">
        <v>25</v>
      </c>
      <c r="C26" s="44" t="s">
        <v>41</v>
      </c>
      <c r="D26" s="6">
        <v>1</v>
      </c>
      <c r="E26" s="6">
        <v>8</v>
      </c>
      <c r="F26" s="6">
        <v>1</v>
      </c>
      <c r="G26" s="6">
        <v>3</v>
      </c>
      <c r="H26" s="76">
        <v>1</v>
      </c>
    </row>
    <row r="27" spans="2:8" ht="17.399999999999999" outlineLevel="1" x14ac:dyDescent="0.3">
      <c r="B27" s="11" t="s">
        <v>26</v>
      </c>
      <c r="C27" s="44" t="s">
        <v>41</v>
      </c>
      <c r="D27" s="6">
        <v>1</v>
      </c>
      <c r="E27" s="6">
        <v>6</v>
      </c>
      <c r="F27" s="6">
        <v>14</v>
      </c>
      <c r="G27" s="6">
        <v>2</v>
      </c>
      <c r="H27" s="76">
        <v>1</v>
      </c>
    </row>
    <row r="28" spans="2:8" ht="17.399999999999999" outlineLevel="1" x14ac:dyDescent="0.3">
      <c r="B28" s="10" t="s">
        <v>66</v>
      </c>
      <c r="C28" s="44" t="s">
        <v>41</v>
      </c>
      <c r="D28" s="6">
        <v>1</v>
      </c>
      <c r="E28" s="6">
        <v>6</v>
      </c>
      <c r="F28" s="6">
        <v>1</v>
      </c>
      <c r="G28" s="6">
        <v>2</v>
      </c>
      <c r="H28" s="76">
        <v>1</v>
      </c>
    </row>
    <row r="29" spans="2:8" ht="17.399999999999999" x14ac:dyDescent="0.35">
      <c r="B29" s="8" t="s">
        <v>4</v>
      </c>
      <c r="C29" s="42"/>
      <c r="D29" s="6"/>
      <c r="E29" s="6"/>
      <c r="F29" s="6"/>
      <c r="G29" s="6"/>
      <c r="H29" s="76"/>
    </row>
    <row r="30" spans="2:8" ht="17.399999999999999" x14ac:dyDescent="0.3">
      <c r="B30" s="9" t="s">
        <v>63</v>
      </c>
      <c r="C30" s="44" t="s">
        <v>40</v>
      </c>
      <c r="D30" s="6">
        <v>1</v>
      </c>
      <c r="E30" s="6">
        <v>8</v>
      </c>
      <c r="F30" s="6">
        <v>12</v>
      </c>
      <c r="G30" s="6">
        <v>0</v>
      </c>
      <c r="H30" s="76">
        <v>0.5</v>
      </c>
    </row>
    <row r="31" spans="2:8" ht="17.399999999999999" outlineLevel="1" x14ac:dyDescent="0.3">
      <c r="B31" s="9" t="s">
        <v>29</v>
      </c>
      <c r="C31" s="44" t="s">
        <v>40</v>
      </c>
      <c r="D31" s="6">
        <v>1</v>
      </c>
      <c r="E31" s="6">
        <v>8</v>
      </c>
      <c r="F31" s="6">
        <v>15</v>
      </c>
      <c r="G31" s="6">
        <v>3</v>
      </c>
      <c r="H31" s="76">
        <v>1</v>
      </c>
    </row>
    <row r="32" spans="2:8" ht="17.399999999999999" outlineLevel="1" x14ac:dyDescent="0.3">
      <c r="B32" s="10" t="s">
        <v>61</v>
      </c>
      <c r="C32" s="44" t="s">
        <v>40</v>
      </c>
      <c r="D32" s="6">
        <v>1</v>
      </c>
      <c r="E32" s="6">
        <v>6</v>
      </c>
      <c r="F32" s="6">
        <v>1</v>
      </c>
      <c r="G32" s="6">
        <v>6</v>
      </c>
      <c r="H32" s="76">
        <v>1</v>
      </c>
    </row>
    <row r="33" spans="2:28" ht="17.399999999999999" x14ac:dyDescent="0.35">
      <c r="B33" s="8" t="s">
        <v>31</v>
      </c>
      <c r="C33" s="42"/>
      <c r="D33" s="6"/>
      <c r="E33" s="6"/>
      <c r="F33" s="6"/>
      <c r="G33" s="6"/>
      <c r="H33" s="76"/>
    </row>
    <row r="34" spans="2:28" ht="17.399999999999999" outlineLevel="1" x14ac:dyDescent="0.3">
      <c r="B34" s="10" t="s">
        <v>8</v>
      </c>
      <c r="C34" s="44" t="s">
        <v>6</v>
      </c>
      <c r="D34" s="6">
        <v>1</v>
      </c>
      <c r="E34" s="6">
        <v>8</v>
      </c>
      <c r="F34" s="6">
        <v>6</v>
      </c>
      <c r="G34" s="6">
        <v>4</v>
      </c>
      <c r="H34" s="76">
        <v>0.75</v>
      </c>
    </row>
    <row r="35" spans="2:28" ht="17.399999999999999" outlineLevel="1" x14ac:dyDescent="0.3">
      <c r="B35" s="10" t="s">
        <v>39</v>
      </c>
      <c r="C35" s="44" t="s">
        <v>6</v>
      </c>
      <c r="D35" s="6">
        <v>6</v>
      </c>
      <c r="E35" s="6">
        <v>8</v>
      </c>
      <c r="F35" s="6">
        <v>1</v>
      </c>
      <c r="G35" s="6">
        <v>8</v>
      </c>
      <c r="H35" s="76">
        <v>0.75</v>
      </c>
    </row>
    <row r="36" spans="2:28" ht="17.399999999999999" outlineLevel="1" x14ac:dyDescent="0.3">
      <c r="B36" s="10" t="s">
        <v>38</v>
      </c>
      <c r="C36" s="44" t="s">
        <v>6</v>
      </c>
      <c r="D36" s="6">
        <v>1</v>
      </c>
      <c r="E36" s="6">
        <v>6</v>
      </c>
      <c r="F36" s="6">
        <v>1</v>
      </c>
      <c r="G36" s="6">
        <v>4</v>
      </c>
      <c r="H36" s="76">
        <v>1</v>
      </c>
    </row>
    <row r="37" spans="2:28" ht="17.399999999999999" outlineLevel="1" x14ac:dyDescent="0.3">
      <c r="B37" s="9" t="s">
        <v>65</v>
      </c>
      <c r="C37" s="44" t="s">
        <v>69</v>
      </c>
      <c r="D37" s="6">
        <v>8</v>
      </c>
      <c r="E37" s="6">
        <v>6</v>
      </c>
      <c r="F37" s="6">
        <v>14</v>
      </c>
      <c r="G37" s="6">
        <v>5</v>
      </c>
      <c r="H37" s="76">
        <v>1</v>
      </c>
    </row>
    <row r="38" spans="2:28" ht="17.399999999999999" outlineLevel="1" x14ac:dyDescent="0.3">
      <c r="B38" s="10" t="s">
        <v>28</v>
      </c>
      <c r="C38" s="44" t="s">
        <v>41</v>
      </c>
      <c r="D38" s="6">
        <v>1</v>
      </c>
      <c r="E38" s="6">
        <v>8</v>
      </c>
      <c r="F38" s="6">
        <v>1</v>
      </c>
      <c r="G38" s="6">
        <v>10</v>
      </c>
      <c r="H38" s="76">
        <v>0.75</v>
      </c>
    </row>
    <row r="39" spans="2:28" ht="17.399999999999999" x14ac:dyDescent="0.35">
      <c r="B39" s="8" t="s">
        <v>3</v>
      </c>
      <c r="C39" s="42"/>
      <c r="D39" s="6"/>
      <c r="E39" s="6"/>
      <c r="F39" s="6"/>
      <c r="G39" s="6"/>
      <c r="H39" s="76"/>
    </row>
    <row r="40" spans="2:28" ht="17.399999999999999" outlineLevel="1" x14ac:dyDescent="0.3">
      <c r="B40" s="9" t="s">
        <v>11</v>
      </c>
      <c r="C40" s="44" t="s">
        <v>0</v>
      </c>
      <c r="D40" s="6">
        <v>1</v>
      </c>
      <c r="E40" s="6">
        <v>6</v>
      </c>
      <c r="F40" s="6">
        <v>1</v>
      </c>
      <c r="G40" s="6">
        <v>6</v>
      </c>
      <c r="H40" s="76">
        <v>1</v>
      </c>
    </row>
    <row r="41" spans="2:28" ht="17.399999999999999" outlineLevel="1" x14ac:dyDescent="0.3">
      <c r="B41" s="9" t="s">
        <v>68</v>
      </c>
      <c r="C41" s="44" t="s">
        <v>0</v>
      </c>
      <c r="D41" s="6">
        <v>12</v>
      </c>
      <c r="E41" s="6">
        <v>7</v>
      </c>
      <c r="F41" s="6">
        <v>14</v>
      </c>
      <c r="G41" s="6">
        <v>7</v>
      </c>
      <c r="H41" s="76">
        <v>1</v>
      </c>
    </row>
    <row r="42" spans="2:28" ht="17.399999999999999" outlineLevel="1" x14ac:dyDescent="0.3">
      <c r="B42" s="9" t="s">
        <v>12</v>
      </c>
      <c r="C42" s="44" t="s">
        <v>0</v>
      </c>
      <c r="D42" s="6">
        <v>1</v>
      </c>
      <c r="E42" s="6">
        <v>8</v>
      </c>
      <c r="F42" s="6">
        <v>1</v>
      </c>
      <c r="G42" s="6">
        <v>20</v>
      </c>
      <c r="H42" s="76">
        <v>1</v>
      </c>
    </row>
    <row r="43" spans="2:28" ht="17.399999999999999" outlineLevel="1" x14ac:dyDescent="0.3">
      <c r="B43" s="9" t="s">
        <v>13</v>
      </c>
      <c r="C43" s="44" t="s">
        <v>0</v>
      </c>
      <c r="D43" s="6">
        <v>8</v>
      </c>
      <c r="E43" s="6">
        <v>2</v>
      </c>
      <c r="F43" s="6">
        <v>11</v>
      </c>
      <c r="G43" s="6">
        <v>10</v>
      </c>
      <c r="H43" s="76">
        <v>0.75</v>
      </c>
    </row>
    <row r="44" spans="2:28" ht="17.399999999999999" outlineLevel="1" x14ac:dyDescent="0.3">
      <c r="B44" s="10" t="s">
        <v>14</v>
      </c>
      <c r="C44" s="44" t="s">
        <v>37</v>
      </c>
      <c r="D44" s="6">
        <v>4</v>
      </c>
      <c r="E44" s="6">
        <v>14</v>
      </c>
      <c r="F44" s="6">
        <v>6</v>
      </c>
      <c r="G44" s="6">
        <v>15</v>
      </c>
      <c r="H44" s="76">
        <v>1</v>
      </c>
    </row>
    <row r="45" spans="2:28" ht="17.399999999999999" outlineLevel="1" x14ac:dyDescent="0.3">
      <c r="B45" s="9" t="s">
        <v>15</v>
      </c>
      <c r="C45" s="44" t="s">
        <v>16</v>
      </c>
      <c r="D45" s="6">
        <v>18</v>
      </c>
      <c r="E45" s="6">
        <v>5</v>
      </c>
      <c r="F45" s="6">
        <v>20</v>
      </c>
      <c r="G45" s="6">
        <v>2</v>
      </c>
      <c r="H45" s="76">
        <v>1</v>
      </c>
    </row>
    <row r="46" spans="2:28" s="40" customFormat="1" ht="17.399999999999999" x14ac:dyDescent="0.35">
      <c r="B46" s="37" t="s">
        <v>36</v>
      </c>
      <c r="C46" s="45" t="s">
        <v>16</v>
      </c>
      <c r="D46" s="38">
        <v>22</v>
      </c>
      <c r="E46" s="38">
        <v>1</v>
      </c>
      <c r="F46" s="38">
        <v>22</v>
      </c>
      <c r="G46" s="38">
        <v>1</v>
      </c>
      <c r="H46" s="75">
        <v>0.75</v>
      </c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</row>
    <row r="47" spans="2:28" ht="30" customHeight="1" x14ac:dyDescent="0.35">
      <c r="H47" s="77"/>
    </row>
    <row r="48" spans="2:28" ht="30" customHeight="1" x14ac:dyDescent="0.35">
      <c r="H48" s="77"/>
    </row>
    <row r="49" spans="8:8" ht="30" customHeight="1" x14ac:dyDescent="0.35">
      <c r="H49" s="77"/>
    </row>
  </sheetData>
  <mergeCells count="13">
    <mergeCell ref="W2:Z2"/>
    <mergeCell ref="AB2:AH2"/>
    <mergeCell ref="C3:C4"/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</mergeCells>
  <conditionalFormatting sqref="V24:BP24 I22:BP23 I29:BP45 I5:BP15">
    <cfRule type="expression" dxfId="582" priority="98">
      <formula>PercentComplete</formula>
    </cfRule>
    <cfRule type="expression" dxfId="581" priority="100">
      <formula>PercentCompleteBeyond</formula>
    </cfRule>
    <cfRule type="expression" dxfId="580" priority="101">
      <formula>Actual</formula>
    </cfRule>
    <cfRule type="expression" dxfId="579" priority="102">
      <formula>ActualBeyond</formula>
    </cfRule>
    <cfRule type="expression" dxfId="578" priority="103">
      <formula>Plan</formula>
    </cfRule>
    <cfRule type="expression" dxfId="577" priority="104">
      <formula>I$4=period_selected</formula>
    </cfRule>
    <cfRule type="expression" dxfId="576" priority="106">
      <formula>MOD(COLUMN(),2)</formula>
    </cfRule>
    <cfRule type="expression" dxfId="575" priority="107">
      <formula>MOD(COLUMN(),2)=0</formula>
    </cfRule>
  </conditionalFormatting>
  <conditionalFormatting sqref="I4:BP4">
    <cfRule type="expression" dxfId="574" priority="105">
      <formula>I$4=period_selected</formula>
    </cfRule>
  </conditionalFormatting>
  <conditionalFormatting sqref="I25:BP28 I24:S24">
    <cfRule type="expression" dxfId="573" priority="82">
      <formula>PercentComplete</formula>
    </cfRule>
    <cfRule type="expression" dxfId="572" priority="83">
      <formula>PercentCompleteBeyond</formula>
    </cfRule>
    <cfRule type="expression" dxfId="571" priority="84">
      <formula>Actual</formula>
    </cfRule>
    <cfRule type="expression" dxfId="570" priority="85">
      <formula>ActualBeyond</formula>
    </cfRule>
    <cfRule type="expression" dxfId="569" priority="86">
      <formula>Plan</formula>
    </cfRule>
    <cfRule type="expression" dxfId="568" priority="87">
      <formula>I$4=period_selected</formula>
    </cfRule>
    <cfRule type="expression" dxfId="567" priority="88">
      <formula>MOD(COLUMN(),2)</formula>
    </cfRule>
    <cfRule type="expression" dxfId="566" priority="89">
      <formula>MOD(COLUMN(),2)=0</formula>
    </cfRule>
  </conditionalFormatting>
  <conditionalFormatting sqref="I16:BP21">
    <cfRule type="expression" dxfId="565" priority="74">
      <formula>PercentComplete</formula>
    </cfRule>
    <cfRule type="expression" dxfId="564" priority="75">
      <formula>PercentCompleteBeyond</formula>
    </cfRule>
    <cfRule type="expression" dxfId="563" priority="76">
      <formula>Actual</formula>
    </cfRule>
    <cfRule type="expression" dxfId="562" priority="77">
      <formula>ActualBeyond</formula>
    </cfRule>
    <cfRule type="expression" dxfId="561" priority="78">
      <formula>Plan</formula>
    </cfRule>
    <cfRule type="expression" dxfId="560" priority="79">
      <formula>I$4=period_selected</formula>
    </cfRule>
    <cfRule type="expression" dxfId="559" priority="80">
      <formula>MOD(COLUMN(),2)</formula>
    </cfRule>
    <cfRule type="expression" dxfId="558" priority="81">
      <formula>MOD(COLUMN(),2)=0</formula>
    </cfRule>
  </conditionalFormatting>
  <conditionalFormatting sqref="I46:BP46">
    <cfRule type="expression" dxfId="557" priority="66">
      <formula>PercentComplete</formula>
    </cfRule>
    <cfRule type="expression" dxfId="556" priority="67">
      <formula>PercentCompleteBeyond</formula>
    </cfRule>
    <cfRule type="expression" dxfId="555" priority="68">
      <formula>Actual</formula>
    </cfRule>
    <cfRule type="expression" dxfId="554" priority="69">
      <formula>ActualBeyond</formula>
    </cfRule>
    <cfRule type="expression" dxfId="553" priority="70">
      <formula>Plan</formula>
    </cfRule>
    <cfRule type="expression" dxfId="552" priority="71">
      <formula>I$4=period_selected</formula>
    </cfRule>
    <cfRule type="expression" dxfId="551" priority="72">
      <formula>MOD(COLUMN(),2)</formula>
    </cfRule>
    <cfRule type="expression" dxfId="550" priority="73">
      <formula>MOD(COLUMN(),2)=0</formula>
    </cfRule>
  </conditionalFormatting>
  <conditionalFormatting sqref="H5:H57">
    <cfRule type="cellIs" priority="110" operator="equal">
      <formula>ISBLANK</formula>
    </cfRule>
    <cfRule type="colorScale" priority="111">
      <colorScale>
        <cfvo type="min"/>
        <cfvo type="percentile" val="50"/>
        <cfvo type="max"/>
        <color rgb="FFC00000"/>
        <color rgb="FFFFEB84"/>
        <color theme="9"/>
      </colorScale>
    </cfRule>
  </conditionalFormatting>
  <dataValidations count="17">
    <dataValidation showInputMessage="1" showErrorMessage="1" sqref="B16:C16 B27:B28 B25">
      <formula1>0</formula1>
      <formula2>0</formula2>
    </dataValidation>
    <dataValidation allowBlank="1" showInputMessage="1" showErrorMessage="1" prompt="Select a period to highlight in H2. A Chart legend is in J2 to AI2" sqref="B2:G2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Enter the percentage of project completed in column G, starting with cell G5" sqref="H3:H4"/>
    <dataValidation allowBlank="1" showInputMessage="1" showErrorMessage="1" prompt="Enter actual duration period in column F, starting with cell F5" sqref="G3:G4"/>
    <dataValidation allowBlank="1" showInputMessage="1" showErrorMessage="1" prompt="Enter actual start period in column E, starting with cell E5" sqref="F3:F4"/>
    <dataValidation allowBlank="1" showInputMessage="1" showErrorMessage="1" prompt="Enter plan duration period in column D, starting with cell D5" sqref="E3:E4"/>
    <dataValidation allowBlank="1" showInputMessage="1" showErrorMessage="1" prompt="Enter plan start period in column C, starting with cell C5" sqref="D3:D4"/>
    <dataValidation allowBlank="1" showInputMessage="1" showErrorMessage="1" prompt="Enter activity in column B, starting with cell B5_x000a_" sqref="B3:B4 C3"/>
    <dataValidation allowBlank="1" showInputMessage="1" showErrorMessage="1" prompt="Periods are charted from 1 to 60 starting from cell H4 to cell BO4 " sqref="I3"/>
    <dataValidation allowBlank="1" showInputMessage="1" showErrorMessage="1" prompt="This legend cell indicates the percentage of project completed beyond plan" sqref="AI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" sqref="Q2"/>
    <dataValidation allowBlank="1" showInputMessage="1" showErrorMessage="1" prompt="This legend cell indicates plan duration" sqref="K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hyperlinks>
    <hyperlink ref="B44" r:id="rId1"/>
    <hyperlink ref="B36" r:id="rId2"/>
    <hyperlink ref="B16" r:id="rId3"/>
    <hyperlink ref="B17" r:id="rId4"/>
    <hyperlink ref="B28" r:id="rId5"/>
    <hyperlink ref="B7" r:id="rId6"/>
    <hyperlink ref="B26" r:id="rId7"/>
    <hyperlink ref="B32" r:id="rId8"/>
    <hyperlink ref="B38" r:id="rId9"/>
    <hyperlink ref="B10" r:id="rId10"/>
    <hyperlink ref="B34" r:id="rId11"/>
    <hyperlink ref="B35" r:id="rId12"/>
  </hyperlinks>
  <printOptions horizontalCentered="1"/>
  <pageMargins left="0.45" right="0.45" top="0.5" bottom="0.5" header="0.3" footer="0.3"/>
  <pageSetup scale="42" fitToHeight="0" orientation="landscape" r:id="rId13"/>
  <headerFooter differentFirst="1"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85" zoomScaleNormal="85" workbookViewId="0">
      <selection activeCell="H17" sqref="H17"/>
    </sheetView>
  </sheetViews>
  <sheetFormatPr defaultRowHeight="13.2" x14ac:dyDescent="0.25"/>
  <cols>
    <col min="1" max="1" width="35.6640625" bestFit="1" customWidth="1"/>
    <col min="2" max="2" width="18.33203125" bestFit="1" customWidth="1"/>
    <col min="3" max="4" width="14.44140625" bestFit="1" customWidth="1"/>
  </cols>
  <sheetData>
    <row r="1" spans="1:4" x14ac:dyDescent="0.25">
      <c r="A1" s="54" t="s">
        <v>104</v>
      </c>
      <c r="B1" s="54" t="s">
        <v>105</v>
      </c>
      <c r="C1" s="54" t="s">
        <v>106</v>
      </c>
      <c r="D1" s="54" t="s">
        <v>107</v>
      </c>
    </row>
    <row r="2" spans="1:4" ht="17.399999999999999" x14ac:dyDescent="0.35">
      <c r="A2" s="8" t="s">
        <v>32</v>
      </c>
      <c r="B2" s="46"/>
      <c r="D2" s="55"/>
    </row>
    <row r="3" spans="1:4" ht="15.6" x14ac:dyDescent="0.3">
      <c r="A3" s="9" t="s">
        <v>78</v>
      </c>
      <c r="B3" s="44" t="s">
        <v>95</v>
      </c>
      <c r="D3" s="55">
        <f>C3*100</f>
        <v>0</v>
      </c>
    </row>
    <row r="4" spans="1:4" ht="15.6" x14ac:dyDescent="0.3">
      <c r="A4" s="12" t="s">
        <v>62</v>
      </c>
      <c r="B4" s="44" t="s">
        <v>77</v>
      </c>
      <c r="C4">
        <v>2</v>
      </c>
      <c r="D4" s="55">
        <f t="shared" ref="D4:D35" si="0">C4*100</f>
        <v>200</v>
      </c>
    </row>
    <row r="5" spans="1:4" ht="15.6" x14ac:dyDescent="0.3">
      <c r="A5" s="12" t="s">
        <v>75</v>
      </c>
      <c r="B5" s="44" t="s">
        <v>1</v>
      </c>
      <c r="C5">
        <v>1</v>
      </c>
      <c r="D5" s="55">
        <f t="shared" si="0"/>
        <v>100</v>
      </c>
    </row>
    <row r="6" spans="1:4" ht="15.6" x14ac:dyDescent="0.3">
      <c r="A6" s="12" t="s">
        <v>76</v>
      </c>
      <c r="B6" s="44" t="s">
        <v>77</v>
      </c>
      <c r="C6">
        <v>2</v>
      </c>
      <c r="D6" s="55">
        <f t="shared" si="0"/>
        <v>200</v>
      </c>
    </row>
    <row r="7" spans="1:4" ht="15.6" x14ac:dyDescent="0.3">
      <c r="A7" s="30" t="s">
        <v>80</v>
      </c>
      <c r="B7" s="46" t="s">
        <v>6</v>
      </c>
      <c r="D7" s="55">
        <f t="shared" si="0"/>
        <v>0</v>
      </c>
    </row>
    <row r="8" spans="1:4" ht="15.6" x14ac:dyDescent="0.3">
      <c r="A8" s="31" t="s">
        <v>83</v>
      </c>
      <c r="B8" s="46" t="s">
        <v>6</v>
      </c>
      <c r="C8">
        <v>1</v>
      </c>
      <c r="D8" s="55">
        <f t="shared" si="0"/>
        <v>100</v>
      </c>
    </row>
    <row r="9" spans="1:4" ht="15.6" x14ac:dyDescent="0.3">
      <c r="A9" s="31" t="s">
        <v>82</v>
      </c>
      <c r="B9" s="46" t="s">
        <v>6</v>
      </c>
      <c r="C9">
        <v>2</v>
      </c>
      <c r="D9" s="55">
        <f t="shared" si="0"/>
        <v>200</v>
      </c>
    </row>
    <row r="10" spans="1:4" ht="15.6" x14ac:dyDescent="0.3">
      <c r="A10" s="31" t="s">
        <v>81</v>
      </c>
      <c r="B10" s="46" t="s">
        <v>6</v>
      </c>
      <c r="C10">
        <v>1.5</v>
      </c>
      <c r="D10" s="55">
        <f t="shared" si="0"/>
        <v>150</v>
      </c>
    </row>
    <row r="11" spans="1:4" ht="15.6" x14ac:dyDescent="0.3">
      <c r="A11" s="29" t="s">
        <v>90</v>
      </c>
      <c r="B11" s="46" t="s">
        <v>6</v>
      </c>
      <c r="D11" s="55">
        <f t="shared" si="0"/>
        <v>0</v>
      </c>
    </row>
    <row r="12" spans="1:4" ht="15.6" x14ac:dyDescent="0.3">
      <c r="A12" s="29" t="s">
        <v>88</v>
      </c>
      <c r="B12" s="46" t="s">
        <v>94</v>
      </c>
      <c r="C12">
        <v>4</v>
      </c>
      <c r="D12" s="55">
        <f t="shared" si="0"/>
        <v>400</v>
      </c>
    </row>
    <row r="13" spans="1:4" ht="15.6" x14ac:dyDescent="0.3">
      <c r="A13" s="29" t="s">
        <v>89</v>
      </c>
      <c r="B13" s="46" t="s">
        <v>96</v>
      </c>
      <c r="C13">
        <v>3</v>
      </c>
      <c r="D13" s="55">
        <f t="shared" si="0"/>
        <v>300</v>
      </c>
    </row>
    <row r="14" spans="1:4" ht="17.399999999999999" x14ac:dyDescent="0.35">
      <c r="A14" s="8" t="s">
        <v>2</v>
      </c>
      <c r="B14" s="46"/>
      <c r="D14" s="55">
        <f t="shared" si="0"/>
        <v>0</v>
      </c>
    </row>
    <row r="15" spans="1:4" ht="15.6" x14ac:dyDescent="0.3">
      <c r="A15" s="9" t="s">
        <v>84</v>
      </c>
      <c r="B15" s="47" t="s">
        <v>97</v>
      </c>
      <c r="C15">
        <v>2</v>
      </c>
      <c r="D15" s="55">
        <f t="shared" si="0"/>
        <v>200</v>
      </c>
    </row>
    <row r="16" spans="1:4" ht="15.6" x14ac:dyDescent="0.3">
      <c r="A16" s="9" t="s">
        <v>85</v>
      </c>
      <c r="B16" s="47" t="s">
        <v>97</v>
      </c>
      <c r="C16">
        <v>2</v>
      </c>
      <c r="D16" s="55">
        <f t="shared" si="0"/>
        <v>200</v>
      </c>
    </row>
    <row r="17" spans="1:4" ht="15.6" x14ac:dyDescent="0.3">
      <c r="A17" s="9" t="s">
        <v>20</v>
      </c>
      <c r="B17" s="47" t="s">
        <v>97</v>
      </c>
      <c r="C17">
        <v>1.5</v>
      </c>
      <c r="D17" s="55">
        <f t="shared" si="0"/>
        <v>150</v>
      </c>
    </row>
    <row r="18" spans="1:4" ht="15.6" x14ac:dyDescent="0.3">
      <c r="A18" s="9" t="s">
        <v>21</v>
      </c>
      <c r="B18" s="47" t="s">
        <v>97</v>
      </c>
      <c r="C18">
        <v>2</v>
      </c>
      <c r="D18" s="55">
        <f t="shared" si="0"/>
        <v>200</v>
      </c>
    </row>
    <row r="19" spans="1:4" ht="15.6" x14ac:dyDescent="0.3">
      <c r="A19" s="11" t="s">
        <v>22</v>
      </c>
      <c r="B19" s="47" t="s">
        <v>97</v>
      </c>
      <c r="C19">
        <v>3</v>
      </c>
      <c r="D19" s="55">
        <f t="shared" si="0"/>
        <v>300</v>
      </c>
    </row>
    <row r="20" spans="1:4" ht="17.399999999999999" x14ac:dyDescent="0.35">
      <c r="A20" s="8" t="s">
        <v>5</v>
      </c>
      <c r="B20" s="46"/>
      <c r="D20" s="55">
        <f t="shared" si="0"/>
        <v>0</v>
      </c>
    </row>
    <row r="21" spans="1:4" ht="15.6" x14ac:dyDescent="0.3">
      <c r="A21" s="33" t="s">
        <v>70</v>
      </c>
      <c r="B21" s="46" t="s">
        <v>1</v>
      </c>
      <c r="C21">
        <v>3</v>
      </c>
      <c r="D21" s="55">
        <f t="shared" si="0"/>
        <v>300</v>
      </c>
    </row>
    <row r="22" spans="1:4" ht="15.6" x14ac:dyDescent="0.3">
      <c r="A22" s="34" t="s">
        <v>101</v>
      </c>
      <c r="B22" s="46" t="s">
        <v>92</v>
      </c>
      <c r="C22">
        <v>2</v>
      </c>
      <c r="D22" s="55">
        <f t="shared" si="0"/>
        <v>200</v>
      </c>
    </row>
    <row r="23" spans="1:4" ht="15.6" x14ac:dyDescent="0.3">
      <c r="A23" s="34" t="s">
        <v>102</v>
      </c>
      <c r="B23" s="46" t="s">
        <v>1</v>
      </c>
      <c r="C23">
        <v>3</v>
      </c>
      <c r="D23" s="55">
        <f t="shared" si="0"/>
        <v>300</v>
      </c>
    </row>
    <row r="24" spans="1:4" ht="15.6" x14ac:dyDescent="0.3">
      <c r="A24" s="35" t="s">
        <v>86</v>
      </c>
      <c r="B24" s="46" t="s">
        <v>92</v>
      </c>
      <c r="C24">
        <v>2</v>
      </c>
      <c r="D24" s="55">
        <f t="shared" si="0"/>
        <v>200</v>
      </c>
    </row>
    <row r="25" spans="1:4" ht="15.6" x14ac:dyDescent="0.3">
      <c r="A25" s="33" t="s">
        <v>71</v>
      </c>
      <c r="B25" s="46" t="s">
        <v>41</v>
      </c>
      <c r="C25">
        <v>1.5</v>
      </c>
      <c r="D25" s="55">
        <f t="shared" si="0"/>
        <v>150</v>
      </c>
    </row>
    <row r="26" spans="1:4" ht="15.6" x14ac:dyDescent="0.3">
      <c r="A26" s="36" t="s">
        <v>27</v>
      </c>
      <c r="B26" s="44" t="s">
        <v>41</v>
      </c>
      <c r="C26">
        <v>2</v>
      </c>
      <c r="D26" s="55">
        <f t="shared" si="0"/>
        <v>200</v>
      </c>
    </row>
    <row r="27" spans="1:4" ht="17.399999999999999" x14ac:dyDescent="0.35">
      <c r="A27" s="8" t="s">
        <v>4</v>
      </c>
      <c r="B27" s="46"/>
      <c r="D27" s="55">
        <f t="shared" si="0"/>
        <v>0</v>
      </c>
    </row>
    <row r="28" spans="1:4" ht="14.4" x14ac:dyDescent="0.3">
      <c r="A28" s="32" t="s">
        <v>87</v>
      </c>
      <c r="B28" s="48" t="s">
        <v>93</v>
      </c>
      <c r="C28">
        <v>1</v>
      </c>
      <c r="D28" s="55">
        <f t="shared" si="0"/>
        <v>100</v>
      </c>
    </row>
    <row r="29" spans="1:4" ht="15.6" x14ac:dyDescent="0.3">
      <c r="A29" s="9" t="s">
        <v>30</v>
      </c>
      <c r="B29" s="44" t="s">
        <v>40</v>
      </c>
      <c r="C29">
        <v>1</v>
      </c>
      <c r="D29" s="55">
        <f t="shared" si="0"/>
        <v>100</v>
      </c>
    </row>
    <row r="30" spans="1:4" ht="15.6" x14ac:dyDescent="0.3">
      <c r="A30" s="9" t="s">
        <v>108</v>
      </c>
      <c r="B30" s="44" t="s">
        <v>40</v>
      </c>
      <c r="C30">
        <v>3</v>
      </c>
      <c r="D30" s="55">
        <f t="shared" si="0"/>
        <v>300</v>
      </c>
    </row>
    <row r="31" spans="1:4" ht="17.399999999999999" x14ac:dyDescent="0.35">
      <c r="A31" s="49" t="s">
        <v>3</v>
      </c>
      <c r="B31" s="44"/>
      <c r="D31" s="55">
        <f t="shared" si="0"/>
        <v>0</v>
      </c>
    </row>
    <row r="32" spans="1:4" ht="15.6" x14ac:dyDescent="0.3">
      <c r="A32" s="9" t="s">
        <v>91</v>
      </c>
      <c r="B32" s="44" t="s">
        <v>16</v>
      </c>
      <c r="D32" s="55">
        <f t="shared" si="0"/>
        <v>0</v>
      </c>
    </row>
    <row r="33" spans="1:5" ht="15.6" x14ac:dyDescent="0.3">
      <c r="A33" s="12" t="s">
        <v>44</v>
      </c>
      <c r="B33" s="44" t="s">
        <v>103</v>
      </c>
      <c r="C33">
        <v>1.5</v>
      </c>
      <c r="D33" s="55">
        <f t="shared" si="0"/>
        <v>150</v>
      </c>
    </row>
    <row r="34" spans="1:5" ht="15.6" x14ac:dyDescent="0.3">
      <c r="A34" s="12" t="s">
        <v>5</v>
      </c>
      <c r="B34" s="44" t="s">
        <v>103</v>
      </c>
      <c r="C34">
        <v>1.5</v>
      </c>
      <c r="D34" s="55">
        <f t="shared" si="0"/>
        <v>150</v>
      </c>
    </row>
    <row r="35" spans="1:5" ht="15.6" x14ac:dyDescent="0.3">
      <c r="A35" s="12" t="s">
        <v>43</v>
      </c>
      <c r="B35" s="51" t="s">
        <v>0</v>
      </c>
      <c r="C35">
        <v>1.5</v>
      </c>
      <c r="D35" s="55">
        <f t="shared" si="0"/>
        <v>150</v>
      </c>
    </row>
    <row r="36" spans="1:5" x14ac:dyDescent="0.25">
      <c r="A36" s="52"/>
      <c r="B36" s="53"/>
      <c r="C36" s="50">
        <f ca="1">SUM(C2:C38)</f>
        <v>50</v>
      </c>
      <c r="D36" s="56">
        <f ca="1">SUM(D2:D38)</f>
        <v>5000</v>
      </c>
      <c r="E36" s="50" t="s">
        <v>109</v>
      </c>
    </row>
  </sheetData>
  <dataValidations disablePrompts="1" count="1">
    <dataValidation showInputMessage="1" showErrorMessage="1" sqref="A19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24</vt:i4>
      </vt:variant>
    </vt:vector>
  </HeadingPairs>
  <TitlesOfParts>
    <vt:vector size="33" baseType="lpstr">
      <vt:lpstr>CDR Project Planner</vt:lpstr>
      <vt:lpstr>Andrei Planner</vt:lpstr>
      <vt:lpstr>Bach Planner</vt:lpstr>
      <vt:lpstr>Brandon Planner</vt:lpstr>
      <vt:lpstr>Cody Planner</vt:lpstr>
      <vt:lpstr>Peter Planner</vt:lpstr>
      <vt:lpstr>Zack Planner</vt:lpstr>
      <vt:lpstr>PDR Project Planner</vt:lpstr>
      <vt:lpstr>Sheet1</vt:lpstr>
      <vt:lpstr>'Andrei Planner'!period_selected</vt:lpstr>
      <vt:lpstr>'Bach Planner'!period_selected</vt:lpstr>
      <vt:lpstr>'Brandon Planner'!period_selected</vt:lpstr>
      <vt:lpstr>'CDR Project Planner'!period_selected</vt:lpstr>
      <vt:lpstr>'Cody Planner'!period_selected</vt:lpstr>
      <vt:lpstr>'Peter Planner'!period_selected</vt:lpstr>
      <vt:lpstr>'Zack Planner'!period_selected</vt:lpstr>
      <vt:lpstr>period_selected</vt:lpstr>
      <vt:lpstr>'Andrei Planner'!Print_Titles</vt:lpstr>
      <vt:lpstr>'Bach Planner'!Print_Titles</vt:lpstr>
      <vt:lpstr>'Brandon Planner'!Print_Titles</vt:lpstr>
      <vt:lpstr>'CDR Project Planner'!Print_Titles</vt:lpstr>
      <vt:lpstr>'Cody Planner'!Print_Titles</vt:lpstr>
      <vt:lpstr>'PDR Project Planner'!Print_Titles</vt:lpstr>
      <vt:lpstr>'Peter Planner'!Print_Titles</vt:lpstr>
      <vt:lpstr>'Zack Planner'!Print_Titles</vt:lpstr>
      <vt:lpstr>'Andrei Planner'!TitleRegion..BO60</vt:lpstr>
      <vt:lpstr>'Bach Planner'!TitleRegion..BO60</vt:lpstr>
      <vt:lpstr>'Brandon Planner'!TitleRegion..BO60</vt:lpstr>
      <vt:lpstr>'CDR Project Planner'!TitleRegion..BO60</vt:lpstr>
      <vt:lpstr>'Cody Planner'!TitleRegion..BO60</vt:lpstr>
      <vt:lpstr>'Peter Planner'!TitleRegion..BO60</vt:lpstr>
      <vt:lpstr>'Zack Planner'!TitleRegion..BO60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Andrei Fusilli</dc:creator>
  <dc:description/>
  <cp:lastModifiedBy>Drei</cp:lastModifiedBy>
  <cp:revision>16</cp:revision>
  <cp:lastPrinted>2018-03-22T18:36:21Z</cp:lastPrinted>
  <dcterms:created xsi:type="dcterms:W3CDTF">2018-02-08T19:34:40Z</dcterms:created>
  <dcterms:modified xsi:type="dcterms:W3CDTF">2018-03-27T03:18:39Z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