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<sst xmlns="http://schemas.openxmlformats.org/spreadsheetml/2006/main" count="116" uniqueCount="83">
  <si>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</si>
  <si>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</si>
  <si>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</si>
  <si>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</si>
  <si>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</si>
  <si>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</si>
  <si>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</si>
  <si>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</si>
  <si>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</si>
  <si>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</si>
  <si>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</si>
  <si>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</si>
  <si>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</si>
  <si>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</si>
  <si>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</si>
  <si>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</si>
  <si>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</si>
  <si>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</si>
  <si>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</si>
  <si>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</si>
  <si>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</si>
  <si>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</si>
  <si>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</si>
  <si>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</si>
  <si>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</si>
  <si>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</si>
  <si>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</si>
  <si>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</si>
  <si>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</si>
  <si>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</si>
  <si>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</si>
  <si>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</si>
  <si>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</si>
  <si>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</si>
  <si>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</si>
  <si>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</si>
  <si>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</si>
  <si>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</si>
  <si>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</si>
  <si>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</si>
  <si>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</si>
  <si>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</si>
  <si>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</si>
  <si>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</si>
  <si>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</si>
  <si>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</si>
  <si>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</si>
  <si>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</si>
  <si>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</si>
  <si>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</si>
  <si>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</si>
  <si>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</si>
  <si>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</si>
  <si>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</si>
  <si>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</si>
  <si>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</si>
  <si>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</si>
  <si>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</si>
  <si>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</si>
  <si>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</si>
  <si>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</si>
  <si>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</si>
  <si>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</si>
  <si>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</si>
  <si>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</si>
  <si>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</si>
  <si>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</si>
  <si>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</si>
  <si>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</si>
  <si>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Wrote C memory poking for motors</t>
  </si>
  <si>
    <t xml:space="preserve">Modularized all components in python with shared object use</t>
  </si>
  <si>
    <t xml:space="preserve">Wrote functional test including sensor, imu and motor components</t>
  </si>
  <si>
    <t xml:space="preserve">Begun initial work on web interface of rover with straight, left, right, backward, and 360 buttons</t>
  </si>
  <si>
    <t xml:space="preserve">GUI - Movement Map</t>
  </si>
  <si>
    <t xml:space="preserve">Finished encoder test bench.</t>
  </si>
  <si>
    <t xml:space="preserve">1</t>
  </si>
  <si>
    <t xml:space="preserve">LED Integration and function</t>
  </si>
  <si>
    <t xml:space="preserve">Led VHDL</t>
  </si>
  <si>
    <t xml:space="preserve">2</t>
  </si>
  <si>
    <t xml:space="preserve">Verify C function, wrapper, and functional test logic</t>
  </si>
  <si>
    <t xml:space="preserve">Refactored C and python wrapper functions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</si>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</sst>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41" colorId="64" zoomScale="65" zoomScaleNormal="65" zoomScalePageLayoutView="100" workbookViewId="0">
      <pane xSplit="1" ySplit="0" topLeftCell="B41" activePane="topRight" state="frozen"/>
      <selection pane="topLeft" activeCell="A41" activeCellId="0" sqref="A41"/>
      <selection pane="topRight" activeCell="I66" activeCellId="0" sqref="I66"/>
    </sheetView>
  </sheetViews>
  <sheetFormatPr defaultRowHeight="15" zeroHeight="false" outlineLevelRow="0" outlineLevelCol="1"/>
  <cols>
    <col collapsed="false" customWidth="true" hidden="false" outlineLevel="0" max="1" min="1" style="0" width="10.43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"/>
    <col collapsed="false" customWidth="true" hidden="false" outlineLevel="1" max="17" min="16" style="0" width="8.28"/>
    <col collapsed="false" customWidth="true" hidden="false" outlineLevel="1" max="18" min="18" style="0" width="9.7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400</v>
      </c>
      <c r="AG4" s="19" t="n">
        <f aca="false">P83-AG3</f>
        <v>250</v>
      </c>
      <c r="AH4" s="19" t="n">
        <f aca="false">Q83-AH3</f>
        <v>200</v>
      </c>
      <c r="AI4" s="19" t="n">
        <f aca="false">R83-AI3</f>
        <v>1425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2</v>
      </c>
      <c r="AG7" s="29" t="n">
        <f aca="false">X83-AG6</f>
        <v>2.5</v>
      </c>
      <c r="AH7" s="29" t="n">
        <f aca="false">Y83-AH6</f>
        <v>1</v>
      </c>
      <c r="AI7" s="29" t="n">
        <f aca="false">Z83-AI6</f>
        <v>14.25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650</v>
      </c>
      <c r="AG9" s="19" t="n">
        <f aca="false">SUM(AG3+AG4)</f>
        <v>1000</v>
      </c>
      <c r="AH9" s="19" t="n">
        <f aca="false">SUM(AH3+AH4)</f>
        <v>750</v>
      </c>
      <c r="AI9" s="19" t="n">
        <f aca="false">SUM(AI3+AI4)</f>
        <v>2275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4.5</v>
      </c>
      <c r="AG10" s="29" t="n">
        <f aca="false">SUM(AG6+AG7)</f>
        <v>10</v>
      </c>
      <c r="AH10" s="29" t="n">
        <f aca="false">SUM(AH6+AH7)</f>
        <v>6.5</v>
      </c>
      <c r="AI10" s="29" t="n">
        <f aca="false">SUM(AI6+AI7)</f>
        <v>22.75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26.25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5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100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1</v>
      </c>
      <c r="AA55" s="3"/>
    </row>
    <row r="56" customFormat="false" ht="15" hidden="false" customHeight="false" outlineLevel="0" collapsed="false">
      <c r="A56" s="25" t="n">
        <v>43206</v>
      </c>
      <c r="B56" s="28" t="s">
        <v>69</v>
      </c>
      <c r="C56" s="23" t="n">
        <v>0.5</v>
      </c>
      <c r="D56" s="33"/>
      <c r="E56" s="33"/>
      <c r="F56" s="33"/>
      <c r="G56" s="33"/>
      <c r="H56" s="33"/>
      <c r="I56" s="33" t="n">
        <v>1</v>
      </c>
      <c r="J56" s="18" t="n">
        <f aca="false">SUM(D56:I56)*100*C56</f>
        <v>50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50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0.5</v>
      </c>
      <c r="AA56" s="3"/>
    </row>
    <row r="57" customFormat="false" ht="26.25" hidden="false" customHeight="false" outlineLevel="0" collapsed="false">
      <c r="A57" s="25" t="n">
        <v>43206</v>
      </c>
      <c r="B57" s="28" t="s">
        <v>70</v>
      </c>
      <c r="C57" s="23" t="n">
        <v>0.5</v>
      </c>
      <c r="D57" s="33"/>
      <c r="E57" s="33"/>
      <c r="F57" s="33"/>
      <c r="G57" s="33"/>
      <c r="H57" s="33"/>
      <c r="I57" s="33" t="n">
        <v>1</v>
      </c>
      <c r="J57" s="18" t="n">
        <f aca="false">SUM(D57:I57)*100*C57</f>
        <v>50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50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0.5</v>
      </c>
      <c r="AA57" s="3"/>
    </row>
    <row r="58" customFormat="false" ht="26.25" hidden="false" customHeight="false" outlineLevel="0" collapsed="false">
      <c r="A58" s="25" t="n">
        <v>43206</v>
      </c>
      <c r="B58" s="28" t="s">
        <v>71</v>
      </c>
      <c r="C58" s="23" t="n">
        <v>1</v>
      </c>
      <c r="D58" s="33"/>
      <c r="E58" s="33"/>
      <c r="F58" s="33"/>
      <c r="G58" s="33"/>
      <c r="H58" s="33"/>
      <c r="I58" s="33" t="n">
        <v>1</v>
      </c>
      <c r="J58" s="18" t="n">
        <f aca="false">SUM(D58:I58)*100*C58</f>
        <v>100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100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1</v>
      </c>
      <c r="AA58" s="3"/>
    </row>
    <row r="59" customFormat="false" ht="26.25" hidden="false" customHeight="false" outlineLevel="0" collapsed="false">
      <c r="A59" s="25" t="n">
        <v>43207</v>
      </c>
      <c r="B59" s="28" t="s">
        <v>72</v>
      </c>
      <c r="C59" s="23" t="n">
        <v>0.75</v>
      </c>
      <c r="D59" s="33"/>
      <c r="E59" s="33"/>
      <c r="F59" s="33"/>
      <c r="G59" s="33"/>
      <c r="H59" s="33"/>
      <c r="I59" s="33" t="n">
        <v>1</v>
      </c>
      <c r="J59" s="18" t="n">
        <f aca="false">SUM(D59:I59)*100*C59</f>
        <v>75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75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0.75</v>
      </c>
      <c r="AA59" s="3"/>
    </row>
    <row r="60" customFormat="false" ht="15" hidden="false" customHeight="false" outlineLevel="0" collapsed="false">
      <c r="A60" s="25" t="n">
        <v>43207</v>
      </c>
      <c r="B60" s="28" t="s">
        <v>73</v>
      </c>
      <c r="C60" s="23" t="n">
        <v>2</v>
      </c>
      <c r="D60" s="33"/>
      <c r="E60" s="33"/>
      <c r="F60" s="33"/>
      <c r="G60" s="33" t="n">
        <v>1</v>
      </c>
      <c r="H60" s="33"/>
      <c r="I60" s="33"/>
      <c r="J60" s="18" t="n">
        <f aca="false">SUM(D60:I60)*100*C60</f>
        <v>200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200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2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 t="n">
        <v>43207</v>
      </c>
      <c r="B61" s="28" t="s">
        <v>74</v>
      </c>
      <c r="C61" s="23" t="s">
        <v>75</v>
      </c>
      <c r="D61" s="33"/>
      <c r="E61" s="33"/>
      <c r="F61" s="33"/>
      <c r="G61" s="33"/>
      <c r="H61" s="33" t="n">
        <v>1</v>
      </c>
      <c r="I61" s="33"/>
      <c r="J61" s="18" t="n">
        <f aca="false">SUM(D61:I61)*100*C61</f>
        <v>100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100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str">
        <f aca="false">IF(H61=1,$C61,0)</f>
        <v>1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 t="n">
        <v>43207</v>
      </c>
      <c r="B62" s="28" t="s">
        <v>76</v>
      </c>
      <c r="C62" s="23" t="n">
        <v>2</v>
      </c>
      <c r="D62" s="33"/>
      <c r="E62" s="33"/>
      <c r="F62" s="33" t="n">
        <v>1</v>
      </c>
      <c r="G62" s="33"/>
      <c r="H62" s="33"/>
      <c r="I62" s="33"/>
      <c r="J62" s="18" t="n">
        <f aca="false">SUM(D62:I62)*100*C62</f>
        <v>200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200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2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 t="n">
        <v>43207</v>
      </c>
      <c r="B63" s="28" t="s">
        <v>77</v>
      </c>
      <c r="C63" s="23" t="s">
        <v>78</v>
      </c>
      <c r="D63" s="33"/>
      <c r="E63" s="33"/>
      <c r="F63" s="33" t="n">
        <v>1</v>
      </c>
      <c r="G63" s="33"/>
      <c r="H63" s="33"/>
      <c r="I63" s="33"/>
      <c r="J63" s="18" t="n">
        <f aca="false">SUM(D63:I63)*100*C63</f>
        <v>200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200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str">
        <f aca="false">IF(F63=1,$C63,0)</f>
        <v>2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3.8" hidden="false" customHeight="false" outlineLevel="0" collapsed="false">
      <c r="A64" s="25" t="n">
        <v>43207</v>
      </c>
      <c r="B64" s="28" t="s">
        <v>79</v>
      </c>
      <c r="C64" s="23" t="n">
        <v>2</v>
      </c>
      <c r="D64" s="33"/>
      <c r="E64" s="33"/>
      <c r="F64" s="33"/>
      <c r="G64" s="33"/>
      <c r="H64" s="33"/>
      <c r="I64" s="33" t="n">
        <v>1</v>
      </c>
      <c r="J64" s="18" t="n">
        <f aca="false">SUM(D64:I64)*100*C64</f>
        <v>200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200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2</v>
      </c>
      <c r="AA64" s="3"/>
    </row>
    <row r="65" customFormat="false" ht="13.8" hidden="false" customHeight="false" outlineLevel="0" collapsed="false">
      <c r="A65" s="25" t="n">
        <v>43208</v>
      </c>
      <c r="B65" s="28" t="s">
        <v>80</v>
      </c>
      <c r="C65" s="23" t="n">
        <v>1</v>
      </c>
      <c r="D65" s="33"/>
      <c r="E65" s="33"/>
      <c r="F65" s="33"/>
      <c r="G65" s="33"/>
      <c r="H65" s="33"/>
      <c r="I65" s="33" t="n">
        <v>1</v>
      </c>
      <c r="J65" s="18" t="n">
        <f aca="false">SUM(D65:I65)*100*C65</f>
        <v>100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100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1</v>
      </c>
      <c r="AA65" s="3"/>
    </row>
    <row r="66" customFormat="false" ht="15" hidden="false" customHeight="false" outlineLevel="0" collapsed="false">
      <c r="A66" s="25"/>
      <c r="B66" s="28"/>
      <c r="C66" s="23"/>
      <c r="D66" s="33"/>
      <c r="E66" s="33"/>
      <c r="F66" s="33"/>
      <c r="G66" s="33"/>
      <c r="H66" s="33"/>
      <c r="I66" s="33"/>
      <c r="J66" s="18" t="n">
        <f aca="false">SUM(D66:I66)*100*C66</f>
        <v>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0</v>
      </c>
      <c r="AA66" s="6"/>
    </row>
    <row r="67" customFormat="false" ht="15" hidden="false" customHeight="false" outlineLevel="0" collapsed="false">
      <c r="A67" s="25"/>
      <c r="B67" s="28"/>
      <c r="C67" s="23"/>
      <c r="D67" s="33"/>
      <c r="E67" s="33"/>
      <c r="F67" s="33"/>
      <c r="G67" s="33"/>
      <c r="H67" s="33"/>
      <c r="I67" s="33"/>
      <c r="J67" s="18" t="n">
        <f aca="false">SUM(D67:I67)*100*C67</f>
        <v>0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0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81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81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2925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26.25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82</v>
      </c>
      <c r="C83" s="37" t="n">
        <f aca="false">SUM(C3:C82)</f>
        <v>71</v>
      </c>
      <c r="D83" s="38" t="n">
        <f aca="false">U$83</f>
        <v>19.25</v>
      </c>
      <c r="E83" s="38" t="n">
        <f aca="false">V$83</f>
        <v>14.5</v>
      </c>
      <c r="F83" s="38" t="n">
        <f aca="false">W$83</f>
        <v>4.5</v>
      </c>
      <c r="G83" s="38" t="n">
        <f aca="false">X$83</f>
        <v>10</v>
      </c>
      <c r="H83" s="38" t="n">
        <f aca="false">Y$83</f>
        <v>6.5</v>
      </c>
      <c r="I83" s="38" t="n">
        <f aca="false">Z$83</f>
        <v>22.75</v>
      </c>
      <c r="J83" s="39" t="n">
        <f aca="false">SUM(J3:J82)</f>
        <v>8050</v>
      </c>
      <c r="L83" s="3" t="s">
        <v>82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650</v>
      </c>
      <c r="P83" s="4" t="n">
        <f aca="false">SUM(P3:P82)</f>
        <v>1000</v>
      </c>
      <c r="Q83" s="4" t="n">
        <f aca="false">SUM(Q3:Q82)</f>
        <v>750</v>
      </c>
      <c r="R83" s="4" t="n">
        <f aca="false">SUM(R3:R82)</f>
        <v>2275</v>
      </c>
      <c r="S83" s="4" t="n">
        <f aca="false">SUM(M83:R83)</f>
        <v>8050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4.5</v>
      </c>
      <c r="X83" s="24" t="n">
        <f aca="false">SUM(X4:X82)</f>
        <v>10</v>
      </c>
      <c r="Y83" s="24" t="n">
        <f aca="false">SUM(Y4:Y82)</f>
        <v>6.5</v>
      </c>
      <c r="Z83" s="24" t="n">
        <f aca="false">SUM(Z4:Z82)</f>
        <v>22.75</v>
      </c>
      <c r="AA83" s="24" t="n">
        <f aca="false">SUM(U83:Z83)</f>
        <v>77.5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2018-04-18T17:54:56Z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