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405" activeTab="1"/>
  </bookViews>
  <sheets>
    <sheet name="Assumptions" sheetId="6" r:id="rId1"/>
    <sheet name="Model" sheetId="1" r:id="rId2"/>
    <sheet name="CLOIE Index" sheetId="3" r:id="rId3"/>
    <sheet name="Data" sheetId="4" r:id="rId4"/>
  </sheets>
  <definedNames>
    <definedName name="_xlnm._FilterDatabase" localSheetId="1" hidden="1">Model!$A$2:$V$22</definedName>
    <definedName name="_xlnm.Print_Titles" localSheetId="1">Model!$2:$2</definedName>
    <definedName name="Recovery">Assumptions!$B$2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Model!#REF!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N6" i="1" l="1"/>
  <c r="N3" i="1"/>
  <c r="S3" i="1"/>
  <c r="N20" i="1" l="1"/>
  <c r="N11" i="1"/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N33" i="1"/>
  <c r="N34" i="1" s="1"/>
  <c r="N32" i="1"/>
  <c r="N31" i="1"/>
  <c r="N30" i="1"/>
  <c r="N29" i="1"/>
  <c r="N27" i="1"/>
  <c r="N28" i="1" s="1"/>
  <c r="N26" i="1"/>
  <c r="N25" i="1"/>
  <c r="N24" i="1"/>
  <c r="N23" i="1"/>
  <c r="N22" i="1"/>
  <c r="N16" i="1"/>
  <c r="N10" i="1"/>
  <c r="N9" i="1" l="1"/>
  <c r="N19" i="1"/>
  <c r="N4" i="1"/>
  <c r="N21" i="1"/>
  <c r="N7" i="1"/>
  <c r="N15" i="1"/>
  <c r="N8" i="1"/>
  <c r="N18" i="1"/>
  <c r="N14" i="1"/>
  <c r="N17" i="1"/>
  <c r="N13" i="1"/>
  <c r="N12" i="1"/>
  <c r="N5" i="1" l="1"/>
  <c r="P23" i="1"/>
  <c r="P24" i="1"/>
  <c r="P25" i="1"/>
  <c r="P26" i="1"/>
  <c r="P27" i="1"/>
  <c r="P28" i="1"/>
  <c r="P29" i="1"/>
  <c r="P30" i="1"/>
  <c r="P31" i="1"/>
  <c r="P32" i="1"/>
  <c r="P33" i="1"/>
  <c r="P34" i="1"/>
  <c r="O29" i="1" l="1"/>
  <c r="T29" i="1" s="1"/>
  <c r="R29" i="1"/>
  <c r="O30" i="1"/>
  <c r="T30" i="1" s="1"/>
  <c r="R30" i="1"/>
  <c r="O31" i="1"/>
  <c r="T31" i="1" s="1"/>
  <c r="R31" i="1"/>
  <c r="O32" i="1"/>
  <c r="T32" i="1" s="1"/>
  <c r="R32" i="1"/>
  <c r="O33" i="1"/>
  <c r="T33" i="1" s="1"/>
  <c r="R33" i="1"/>
  <c r="O34" i="1"/>
  <c r="T34" i="1" s="1"/>
  <c r="R34" i="1"/>
  <c r="V34" i="1" l="1"/>
  <c r="V31" i="1"/>
  <c r="V32" i="1"/>
  <c r="V29" i="1"/>
  <c r="V33" i="1"/>
  <c r="V30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T6" i="1" l="1"/>
  <c r="T3" i="1"/>
  <c r="T27" i="1" l="1"/>
  <c r="T23" i="1"/>
  <c r="T22" i="1"/>
  <c r="T7" i="1"/>
  <c r="T16" i="1"/>
  <c r="T4" i="1"/>
  <c r="T17" i="1"/>
  <c r="T13" i="1"/>
  <c r="T5" i="1"/>
  <c r="T14" i="1"/>
  <c r="T25" i="1"/>
  <c r="T12" i="1"/>
  <c r="T20" i="1"/>
  <c r="T24" i="1"/>
  <c r="T9" i="1"/>
  <c r="T8" i="1"/>
  <c r="T19" i="1"/>
  <c r="T26" i="1"/>
  <c r="T21" i="1"/>
  <c r="T28" i="1"/>
  <c r="T18" i="1"/>
  <c r="T11" i="1"/>
  <c r="T10" i="1"/>
  <c r="T15" i="1"/>
  <c r="V25" i="1" l="1"/>
  <c r="V24" i="1"/>
  <c r="V26" i="1"/>
  <c r="V23" i="1"/>
  <c r="V27" i="1" l="1"/>
  <c r="V28" i="1"/>
  <c r="V3" i="1"/>
  <c r="V8" i="1"/>
  <c r="V21" i="1"/>
  <c r="V13" i="1"/>
  <c r="V5" i="1"/>
  <c r="V20" i="1"/>
  <c r="V12" i="1"/>
  <c r="V4" i="1"/>
  <c r="V9" i="1"/>
  <c r="V7" i="1"/>
  <c r="V22" i="1"/>
  <c r="V6" i="1"/>
  <c r="V14" i="1"/>
  <c r="V10" i="1"/>
  <c r="V11" i="1" l="1"/>
  <c r="V15" i="1"/>
  <c r="V16" i="1" l="1"/>
  <c r="V17" i="1" l="1"/>
  <c r="V19" i="1" l="1"/>
  <c r="V18" i="1"/>
</calcChain>
</file>

<file path=xl/sharedStrings.xml><?xml version="1.0" encoding="utf-8"?>
<sst xmlns="http://schemas.openxmlformats.org/spreadsheetml/2006/main" count="172" uniqueCount="66">
  <si>
    <t>Coupon Freq</t>
  </si>
  <si>
    <t>NRSRO</t>
  </si>
  <si>
    <t>CUSIP</t>
  </si>
  <si>
    <t>Sec Desc</t>
  </si>
  <si>
    <t>Issuer</t>
  </si>
  <si>
    <t>Moody's</t>
  </si>
  <si>
    <t>S&amp;P</t>
  </si>
  <si>
    <t>DBRS</t>
  </si>
  <si>
    <t>FITCH</t>
  </si>
  <si>
    <t>KBRA</t>
  </si>
  <si>
    <t>AM Best</t>
  </si>
  <si>
    <t>Discount Margin</t>
  </si>
  <si>
    <t>Total Spread</t>
  </si>
  <si>
    <t>Spread Duration</t>
  </si>
  <si>
    <t>Float Index</t>
  </si>
  <si>
    <t>Float Rate</t>
  </si>
  <si>
    <t>Price</t>
  </si>
  <si>
    <t>Mezzanine AAA</t>
  </si>
  <si>
    <t>Mezzanine B</t>
  </si>
  <si>
    <t>B</t>
  </si>
  <si>
    <t>Mezzanine BB</t>
  </si>
  <si>
    <t>BB</t>
  </si>
  <si>
    <t>Senior A</t>
  </si>
  <si>
    <t>A</t>
  </si>
  <si>
    <t>Senior AA</t>
  </si>
  <si>
    <t>Senior AAA</t>
  </si>
  <si>
    <t>Senior BB</t>
  </si>
  <si>
    <t>Senior BBB</t>
  </si>
  <si>
    <t>BBB</t>
  </si>
  <si>
    <t>Mezzanine BBB</t>
  </si>
  <si>
    <t>JPM CLOIE Index</t>
  </si>
  <si>
    <t>Rating</t>
  </si>
  <si>
    <t>Senior B</t>
  </si>
  <si>
    <t>Mezzanine AA</t>
  </si>
  <si>
    <t>Mezzanine A</t>
  </si>
  <si>
    <t>CLO Post AAA Portfolio Discount Margin</t>
  </si>
  <si>
    <t>CLO Post AA Portfolio Discount Margin</t>
  </si>
  <si>
    <t>CLO Post A Portfolio Discount Margin</t>
  </si>
  <si>
    <t>CLO Post BBB Portfolio Discount Margin</t>
  </si>
  <si>
    <t>CLO Post BB Portfolio Discount Margin</t>
  </si>
  <si>
    <t>CLO Post B Portfolio Discount Margin</t>
  </si>
  <si>
    <t>Tranche</t>
  </si>
  <si>
    <t>Date</t>
  </si>
  <si>
    <t>CLO Pre AAA Portfolio Discount Margin</t>
  </si>
  <si>
    <t>CLO Pre AA Portfolio Discount Margin</t>
  </si>
  <si>
    <t>CLO Pre A Portfolio Discount Margin</t>
  </si>
  <si>
    <t>CLO Pre BBB Portfolio Discount Margin</t>
  </si>
  <si>
    <t>CLO Pre BB Portfolio Discount Margin</t>
  </si>
  <si>
    <t>CLO Pre B Portfolio Discount Margin</t>
  </si>
  <si>
    <t>Model Date</t>
  </si>
  <si>
    <t>AAA</t>
  </si>
  <si>
    <t>AA</t>
  </si>
  <si>
    <t>Lambda</t>
  </si>
  <si>
    <t>Recovery</t>
  </si>
  <si>
    <t>Year Fraction</t>
  </si>
  <si>
    <t>US0003M</t>
  </si>
  <si>
    <t>px last</t>
  </si>
  <si>
    <t>B(low)</t>
  </si>
  <si>
    <t>Expected Maturity</t>
  </si>
  <si>
    <t>Legal Maturity</t>
  </si>
  <si>
    <t>Comps</t>
  </si>
  <si>
    <t>Issue Date</t>
  </si>
  <si>
    <t>Class Rating</t>
  </si>
  <si>
    <t>Churchill Middle Market CLO 2016-1</t>
  </si>
  <si>
    <t>Fixed Spread</t>
  </si>
  <si>
    <t xml:space="preserve">Note: The Discount Margin of B-rated Class is not available. But based on the recent market CLO deals, the DM of B-rated Class is usually 200 basis points higher than BB. Therefore, we assume a DM of 1150 for 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</si>
</sst>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0"/>
    <numFmt numFmtId="166" formatCode="#,##0.00_);\(#,##0.00\);\-_)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rgb="FF0070C0"/>
      <name val="Calibri"/>
      <family val="2"/>
    </font>
    <font>
      <b/>
      <sz val="11"/>
      <color rgb="FF0070C0"/>
      <name val="Calibri"/>
      <family val="2"/>
    </font>
    <font>
      <b/>
      <sz val="10"/>
      <color theme="1"/>
      <name val="Calibri"/>
      <family val="2"/>
    </font>
    <font>
      <sz val="10"/>
      <color theme="9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165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1454817346722"/>
      </left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4506668294322"/>
      </left>
      <right/>
      <top/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/>
      <top style="thin">
        <color theme="4" tint="0.39991454817346722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/>
    <xf numFmtId="0" fontId="1" fillId="0" borderId="0" xfId="0" applyFont="1"/>
    <xf numFmtId="0" fontId="0" fillId="0" borderId="0" xfId="0" applyFont="1" applyBorder="1"/>
    <xf numFmtId="0" fontId="0" fillId="0" borderId="0" xfId="0" applyBorder="1"/>
    <xf numFmtId="0" fontId="6" fillId="2" borderId="1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NumberFormat="1" applyFont="1" applyFill="1" applyBorder="1" applyAlignment="1">
      <alignment horizontal="center" vertical="top" wrapText="1"/>
    </xf>
    <xf numFmtId="14" fontId="6" fillId="2" borderId="2" xfId="0" applyNumberFormat="1" applyFont="1" applyFill="1" applyBorder="1" applyAlignment="1">
      <alignment horizontal="center" vertical="top" wrapText="1"/>
    </xf>
    <xf numFmtId="0" fontId="6" fillId="2" borderId="3" xfId="0" applyNumberFormat="1" applyFont="1" applyFill="1" applyBorder="1" applyAlignment="1">
      <alignment horizontal="centerContinuous" vertical="top" wrapText="1"/>
    </xf>
    <xf numFmtId="0" fontId="6" fillId="2" borderId="4" xfId="0" applyNumberFormat="1" applyFont="1" applyFill="1" applyBorder="1" applyAlignment="1">
      <alignment horizontal="centerContinuous" vertical="top" wrapText="1"/>
    </xf>
    <xf numFmtId="0" fontId="6" fillId="2" borderId="5" xfId="0" applyNumberFormat="1" applyFont="1" applyFill="1" applyBorder="1" applyAlignment="1">
      <alignment horizontal="centerContinuous" vertical="top" wrapText="1"/>
    </xf>
    <xf numFmtId="2" fontId="6" fillId="2" borderId="2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Border="1"/>
    <xf numFmtId="0" fontId="4" fillId="0" borderId="0" xfId="0" applyFont="1" applyBorder="1"/>
    <xf numFmtId="0" fontId="4" fillId="0" borderId="0" xfId="0" applyNumberFormat="1" applyFont="1" applyBorder="1"/>
    <xf numFmtId="0" fontId="0" fillId="0" borderId="0" xfId="0" applyNumberFormat="1" applyBorder="1"/>
    <xf numFmtId="14" fontId="0" fillId="0" borderId="0" xfId="0" applyNumberFormat="1" applyBorder="1"/>
    <xf numFmtId="4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right" vertical="top"/>
    </xf>
    <xf numFmtId="14" fontId="8" fillId="0" borderId="2" xfId="0" applyNumberFormat="1" applyFont="1" applyFill="1" applyBorder="1" applyAlignment="1">
      <alignment horizontal="right" vertical="top"/>
    </xf>
    <xf numFmtId="0" fontId="8" fillId="0" borderId="2" xfId="0" applyNumberFormat="1" applyFont="1" applyFill="1" applyBorder="1" applyAlignment="1">
      <alignment horizontal="right"/>
    </xf>
    <xf numFmtId="49" fontId="8" fillId="0" borderId="2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>
      <alignment horizontal="right" vertical="top"/>
    </xf>
    <xf numFmtId="0" fontId="8" fillId="0" borderId="1" xfId="0" applyNumberFormat="1" applyFont="1" applyFill="1" applyBorder="1" applyAlignment="1">
      <alignment horizontal="right" vertical="top"/>
    </xf>
    <xf numFmtId="0" fontId="1" fillId="0" borderId="0" xfId="0" applyFont="1" applyBorder="1"/>
    <xf numFmtId="14" fontId="12" fillId="2" borderId="0" xfId="0" applyNumberFormat="1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Continuous"/>
    </xf>
    <xf numFmtId="9" fontId="13" fillId="3" borderId="0" xfId="0" applyNumberFormat="1" applyFont="1" applyFill="1"/>
    <xf numFmtId="2" fontId="8" fillId="0" borderId="2" xfId="0" applyNumberFormat="1" applyFont="1" applyFill="1" applyBorder="1" applyAlignment="1">
      <alignment horizontal="right"/>
    </xf>
    <xf numFmtId="2" fontId="10" fillId="0" borderId="6" xfId="0" applyNumberFormat="1" applyFont="1" applyFill="1" applyBorder="1" applyAlignment="1">
      <alignment horizontal="right"/>
    </xf>
    <xf numFmtId="166" fontId="3" fillId="0" borderId="2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right"/>
    </xf>
    <xf numFmtId="0" fontId="15" fillId="0" borderId="14" xfId="0" applyFont="1" applyFill="1" applyBorder="1" applyAlignment="1">
      <alignment horizontal="right"/>
    </xf>
    <xf numFmtId="0" fontId="8" fillId="0" borderId="11" xfId="0" applyFont="1" applyFill="1" applyBorder="1" applyAlignment="1">
      <alignment horizontal="right"/>
    </xf>
    <xf numFmtId="0" fontId="8" fillId="0" borderId="14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center" vertical="top" wrapText="1"/>
    </xf>
    <xf numFmtId="0" fontId="16" fillId="2" borderId="11" xfId="0" applyFont="1" applyFill="1" applyBorder="1" applyAlignment="1">
      <alignment horizontal="center" vertical="top" wrapText="1"/>
    </xf>
    <xf numFmtId="0" fontId="16" fillId="2" borderId="12" xfId="0" applyFont="1" applyFill="1" applyBorder="1" applyAlignment="1">
      <alignment horizontal="center" vertical="top" wrapText="1"/>
    </xf>
    <xf numFmtId="0" fontId="15" fillId="0" borderId="10" xfId="0" applyFont="1" applyFill="1" applyBorder="1" applyAlignment="1">
      <alignment horizontal="right"/>
    </xf>
    <xf numFmtId="0" fontId="15" fillId="0" borderId="13" xfId="0" applyFont="1" applyFill="1" applyBorder="1" applyAlignment="1">
      <alignment horizontal="right"/>
    </xf>
    <xf numFmtId="0" fontId="15" fillId="0" borderId="12" xfId="0" applyFont="1" applyFill="1" applyBorder="1" applyAlignment="1">
      <alignment horizontal="right"/>
    </xf>
    <xf numFmtId="0" fontId="15" fillId="0" borderId="15" xfId="0" applyFont="1" applyFill="1" applyBorder="1" applyAlignment="1">
      <alignment horizontal="right"/>
    </xf>
    <xf numFmtId="14" fontId="9" fillId="3" borderId="2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2" fontId="17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8" fillId="0" borderId="0" xfId="0" applyNumberFormat="1" applyFont="1" applyFill="1" applyBorder="1" applyAlignment="1">
      <alignment horizontal="right" vertical="top"/>
    </xf>
    <xf numFmtId="14" fontId="8" fillId="0" borderId="0" xfId="0" applyNumberFormat="1" applyFont="1" applyFill="1" applyBorder="1" applyAlignment="1">
      <alignment horizontal="right" vertical="top"/>
    </xf>
    <xf numFmtId="4" fontId="8" fillId="0" borderId="0" xfId="0" applyNumberFormat="1" applyFont="1" applyFill="1" applyBorder="1" applyAlignment="1">
      <alignment horizontal="right" vertical="top"/>
    </xf>
    <xf numFmtId="0" fontId="8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center"/>
    </xf>
    <xf numFmtId="0" fontId="11" fillId="0" borderId="11" xfId="0" applyFont="1" applyFill="1" applyBorder="1" applyAlignment="1">
      <alignment horizontal="right"/>
    </xf>
    <xf numFmtId="14" fontId="1" fillId="0" borderId="0" xfId="0" applyNumberFormat="1" applyFont="1" applyFill="1"/>
  </cellXfs>
  <cellStyles count="4">
    <cellStyle name="Comma 2" xfId="1"/>
    <cellStyle name="Normal" xfId="0" builtinId="0"/>
    <cellStyle name="Normal 11" xfId="2"/>
    <cellStyle name="Normal 2" xf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34" t="s">
        <v>13</v>
      </c>
      <c r="B1" s="34"/>
    </row>
    <row r="2" spans="1:2" x14ac:dyDescent="0.25">
      <c r="A2" t="s">
        <v>53</v>
      </c>
      <c r="B2" s="35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42"/>
  <sheetViews>
    <sheetView tabSelected="1" zoomScale="85" zoomScaleNormal="85" workbookViewId="0"/>
  </sheetViews>
  <sheetFormatPr defaultColWidth="9.140625" defaultRowHeight="15" outlineLevelCol="1" x14ac:dyDescent="0.25"/>
  <cols>
    <col min="1" max="1" width="29.5703125" style="18" bestFit="1" customWidth="1"/>
    <col min="2" max="2" width="33.7109375" style="18" bestFit="1" customWidth="1"/>
    <col min="3" max="3" width="10.5703125" style="17" customWidth="1"/>
    <col min="4" max="4" width="7" style="19" bestFit="1" customWidth="1"/>
    <col min="5" max="5" width="10.5703125" style="19" bestFit="1" customWidth="1"/>
    <col min="6" max="6" width="10.5703125" style="20" bestFit="1" customWidth="1" outlineLevel="1"/>
    <col min="7" max="7" width="12.7109375" style="21" bestFit="1" customWidth="1"/>
    <col min="8" max="8" width="7.7109375" style="19" bestFit="1" customWidth="1"/>
    <col min="9" max="9" width="4.28515625" style="19" bestFit="1" customWidth="1" outlineLevel="1"/>
    <col min="10" max="10" width="5.85546875" style="19" bestFit="1" customWidth="1" outlineLevel="1"/>
    <col min="11" max="11" width="5.5703125" style="19" bestFit="1" customWidth="1" outlineLevel="1"/>
    <col min="12" max="12" width="5.28515625" style="19" bestFit="1" customWidth="1" outlineLevel="1"/>
    <col min="13" max="13" width="4.5703125" style="19" bestFit="1" customWidth="1" outlineLevel="1"/>
    <col min="14" max="14" width="8.42578125" style="19" bestFit="1" customWidth="1" outlineLevel="1"/>
    <col min="15" max="15" width="12" style="5" bestFit="1" customWidth="1"/>
    <col min="16" max="16" width="12" style="31" bestFit="1" customWidth="1" outlineLevel="1"/>
    <col min="17" max="17" width="9.7109375" style="31" bestFit="1" customWidth="1" outlineLevel="1"/>
    <col min="18" max="18" width="13.42578125" style="31" bestFit="1" customWidth="1" outlineLevel="1"/>
    <col min="19" max="20" width="7.7109375" style="31" bestFit="1" customWidth="1" outlineLevel="1"/>
    <col min="21" max="21" width="10.5703125" style="5" bestFit="1" customWidth="1"/>
    <col min="22" max="22" width="7.7109375" style="22" bestFit="1" customWidth="1"/>
    <col min="23" max="23" width="7.7109375" style="23" customWidth="1"/>
    <col min="24" max="25" width="10.85546875" style="5" bestFit="1" customWidth="1"/>
    <col min="26" max="16384" width="9.140625" style="5"/>
  </cols>
  <sheetData>
    <row r="1" spans="1:25" s="1" customFormat="1" x14ac:dyDescent="0.25">
      <c r="A1" s="24" t="s">
        <v>49</v>
      </c>
      <c r="B1" s="53">
        <v>42613</v>
      </c>
      <c r="C1" s="8"/>
      <c r="D1" s="8"/>
      <c r="E1" s="9"/>
      <c r="F1" s="9"/>
      <c r="G1" s="8"/>
      <c r="H1" s="10" t="s">
        <v>1</v>
      </c>
      <c r="I1" s="11"/>
      <c r="J1" s="11"/>
      <c r="K1" s="11"/>
      <c r="L1" s="11"/>
      <c r="M1" s="12"/>
      <c r="N1" s="7"/>
      <c r="O1" s="39"/>
      <c r="P1" s="40"/>
      <c r="Q1" s="40"/>
      <c r="R1" s="40"/>
      <c r="S1" s="40"/>
      <c r="T1" s="41"/>
      <c r="U1" s="13"/>
      <c r="V1" s="6"/>
    </row>
    <row r="2" spans="1:25" s="1" customFormat="1" ht="38.25" x14ac:dyDescent="0.25">
      <c r="A2" s="8" t="s">
        <v>3</v>
      </c>
      <c r="B2" s="8" t="s">
        <v>4</v>
      </c>
      <c r="C2" s="7" t="s">
        <v>2</v>
      </c>
      <c r="D2" s="8" t="s">
        <v>0</v>
      </c>
      <c r="E2" s="9" t="s">
        <v>59</v>
      </c>
      <c r="F2" s="9" t="s">
        <v>58</v>
      </c>
      <c r="G2" s="8" t="s">
        <v>41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7" t="s">
        <v>12</v>
      </c>
      <c r="O2" s="46" t="s">
        <v>52</v>
      </c>
      <c r="P2" s="47" t="s">
        <v>54</v>
      </c>
      <c r="Q2" s="47" t="s">
        <v>14</v>
      </c>
      <c r="R2" s="47" t="s">
        <v>15</v>
      </c>
      <c r="S2" s="47" t="s">
        <v>56</v>
      </c>
      <c r="T2" s="48" t="s">
        <v>13</v>
      </c>
      <c r="U2" s="13" t="s">
        <v>64</v>
      </c>
      <c r="V2" s="6" t="s">
        <v>16</v>
      </c>
    </row>
    <row r="3" spans="1:25" s="2" customFormat="1" x14ac:dyDescent="0.25">
      <c r="A3" s="25"/>
      <c r="B3" s="25"/>
      <c r="C3" s="28"/>
      <c r="D3" s="25">
        <v>4</v>
      </c>
      <c r="E3" s="26">
        <v>45842</v>
      </c>
      <c r="F3" s="26">
        <v>42966</v>
      </c>
      <c r="G3" s="27" t="s">
        <v>18</v>
      </c>
      <c r="H3" s="27"/>
      <c r="I3" s="27"/>
      <c r="J3" s="27"/>
      <c r="K3" s="27" t="s">
        <v>19</v>
      </c>
      <c r="L3" s="27"/>
      <c r="M3" s="27"/>
      <c r="N3" s="38">
        <f>+'CLOIE Index'!M317</f>
        <v>1174.3205499999999</v>
      </c>
      <c r="O3" s="49">
        <f t="shared" ref="O3:O28" si="0">(U3/(1-Recovery)/100)</f>
        <v>0.11666666666666668</v>
      </c>
      <c r="P3" s="42">
        <f>YEARFRAC($B$1,F3,2)</f>
        <v>0.98055555555555551</v>
      </c>
      <c r="Q3" s="44" t="s">
        <v>55</v>
      </c>
      <c r="R3" s="42" t="str">
        <f>Q3&amp;" Index"</f>
        <v>US0003M Index</v>
      </c>
      <c r="S3" s="73" t="e">
        <f ca="1">+_xll.BDH($R$3,$S$2,$B$1)</f>
        <v>#NAME?</v>
      </c>
      <c r="T3" s="51" t="e">
        <f ca="1">(1-EXP((-1)*(S3/100+O3)*(P3)))/(S3/100+O3)</f>
        <v>#NAME?</v>
      </c>
      <c r="U3" s="36">
        <v>7</v>
      </c>
      <c r="V3" s="37" t="e">
        <f t="shared" ref="V3:V34" ca="1" si="1">(U3-N3/100)*T3+100</f>
        <v>#NAME?</v>
      </c>
      <c r="X3" s="74"/>
      <c r="Y3" s="74"/>
    </row>
    <row r="4" spans="1:25" s="2" customFormat="1" x14ac:dyDescent="0.25">
      <c r="A4" s="25"/>
      <c r="B4" s="25"/>
      <c r="C4" s="28"/>
      <c r="D4" s="25">
        <v>4</v>
      </c>
      <c r="E4" s="26">
        <v>45862</v>
      </c>
      <c r="F4" s="26">
        <v>43004</v>
      </c>
      <c r="G4" s="27" t="s">
        <v>18</v>
      </c>
      <c r="H4" s="27"/>
      <c r="I4" s="27"/>
      <c r="J4" s="27"/>
      <c r="K4" s="27" t="s">
        <v>19</v>
      </c>
      <c r="L4" s="27"/>
      <c r="M4" s="27"/>
      <c r="N4" s="38">
        <f>+$N$3</f>
        <v>1174.3205499999999</v>
      </c>
      <c r="O4" s="49">
        <f t="shared" si="0"/>
        <v>0.11666666666666668</v>
      </c>
      <c r="P4" s="42">
        <f>YEARFRAC($B$1,F4,2)</f>
        <v>1.086111111111111</v>
      </c>
      <c r="Q4" s="44" t="s">
        <v>55</v>
      </c>
      <c r="R4" s="42" t="str">
        <f t="shared" ref="R4:R28" si="2">Q4&amp;" Index"</f>
        <v>US0003M Index</v>
      </c>
      <c r="S4" s="73" t="e">
        <f ca="1">+S3</f>
        <v>#NAME?</v>
      </c>
      <c r="T4" s="51" t="e">
        <f t="shared" ref="T4:T28" ca="1" si="3">(1-EXP((-1)*(S4/100+O4)*(P4)))/(S4/100+O4)</f>
        <v>#NAME?</v>
      </c>
      <c r="U4" s="36">
        <v>7</v>
      </c>
      <c r="V4" s="37" t="e">
        <f t="shared" ca="1" si="1"/>
        <v>#NAME?</v>
      </c>
      <c r="X4" s="74"/>
      <c r="Y4" s="74"/>
    </row>
    <row r="5" spans="1:25" s="2" customFormat="1" x14ac:dyDescent="0.25">
      <c r="A5" s="25"/>
      <c r="B5" s="25"/>
      <c r="C5" s="28"/>
      <c r="D5" s="25">
        <v>4</v>
      </c>
      <c r="E5" s="26">
        <v>45797</v>
      </c>
      <c r="F5" s="26">
        <v>43075</v>
      </c>
      <c r="G5" s="27" t="s">
        <v>18</v>
      </c>
      <c r="H5" s="27"/>
      <c r="I5" s="27"/>
      <c r="J5" s="27"/>
      <c r="K5" s="27" t="s">
        <v>19</v>
      </c>
      <c r="L5" s="27"/>
      <c r="M5" s="27"/>
      <c r="N5" s="38">
        <f>+$N$3</f>
        <v>1174.3205499999999</v>
      </c>
      <c r="O5" s="49">
        <f t="shared" si="0"/>
        <v>0.11666666666666668</v>
      </c>
      <c r="P5" s="42">
        <f>YEARFRAC($B$1,F5,2)</f>
        <v>1.2833333333333334</v>
      </c>
      <c r="Q5" s="44" t="s">
        <v>55</v>
      </c>
      <c r="R5" s="42" t="str">
        <f t="shared" si="2"/>
        <v>US0003M Index</v>
      </c>
      <c r="S5" s="73" t="e">
        <f t="shared" ref="S5:S34" ca="1" si="4">+S4</f>
        <v>#NAME?</v>
      </c>
      <c r="T5" s="51" t="e">
        <f t="shared" ca="1" si="3"/>
        <v>#NAME?</v>
      </c>
      <c r="U5" s="36">
        <v>7</v>
      </c>
      <c r="V5" s="37" t="e">
        <f t="shared" ca="1" si="1"/>
        <v>#NAME?</v>
      </c>
      <c r="X5" s="74"/>
      <c r="Y5" s="74"/>
    </row>
    <row r="6" spans="1:25" s="2" customFormat="1" x14ac:dyDescent="0.25">
      <c r="A6" s="30"/>
      <c r="B6" s="25"/>
      <c r="C6" s="29"/>
      <c r="D6" s="25">
        <v>4</v>
      </c>
      <c r="E6" s="26">
        <v>45797</v>
      </c>
      <c r="F6" s="26">
        <v>42851</v>
      </c>
      <c r="G6" s="27" t="s">
        <v>20</v>
      </c>
      <c r="H6" s="27"/>
      <c r="I6" s="27"/>
      <c r="J6" s="27"/>
      <c r="K6" s="27" t="s">
        <v>21</v>
      </c>
      <c r="L6" s="27"/>
      <c r="M6" s="27"/>
      <c r="N6" s="38">
        <f>+'CLOIE Index'!L317</f>
        <v>775.05466999999999</v>
      </c>
      <c r="O6" s="49">
        <f t="shared" si="0"/>
        <v>8.3333333333333343E-2</v>
      </c>
      <c r="P6" s="42">
        <f>YEARFRAC($B$1,F6,2)</f>
        <v>0.66111111111111109</v>
      </c>
      <c r="Q6" s="44" t="s">
        <v>55</v>
      </c>
      <c r="R6" s="42" t="str">
        <f t="shared" si="2"/>
        <v>US0003M Index</v>
      </c>
      <c r="S6" s="73" t="e">
        <f t="shared" ca="1" si="4"/>
        <v>#NAME?</v>
      </c>
      <c r="T6" s="51" t="e">
        <f t="shared" ca="1" si="3"/>
        <v>#NAME?</v>
      </c>
      <c r="U6" s="36">
        <v>5</v>
      </c>
      <c r="V6" s="37" t="e">
        <f t="shared" ca="1" si="1"/>
        <v>#NAME?</v>
      </c>
      <c r="X6" s="74"/>
      <c r="Y6" s="74"/>
    </row>
    <row r="7" spans="1:25" s="2" customFormat="1" x14ac:dyDescent="0.25">
      <c r="A7" s="30"/>
      <c r="B7" s="25"/>
      <c r="C7" s="29"/>
      <c r="D7" s="25">
        <v>4</v>
      </c>
      <c r="E7" s="26">
        <v>45862</v>
      </c>
      <c r="F7" s="26">
        <v>42888</v>
      </c>
      <c r="G7" s="27" t="s">
        <v>20</v>
      </c>
      <c r="H7" s="27"/>
      <c r="I7" s="27"/>
      <c r="J7" s="27"/>
      <c r="K7" s="27" t="s">
        <v>21</v>
      </c>
      <c r="L7" s="27"/>
      <c r="M7" s="27"/>
      <c r="N7" s="38">
        <f>+$N$6</f>
        <v>775.05466999999999</v>
      </c>
      <c r="O7" s="49">
        <f t="shared" si="0"/>
        <v>8.3333333333333343E-2</v>
      </c>
      <c r="P7" s="42">
        <f>YEARFRAC($B$1,F7,2)</f>
        <v>0.76388888888888884</v>
      </c>
      <c r="Q7" s="44" t="s">
        <v>55</v>
      </c>
      <c r="R7" s="42" t="str">
        <f t="shared" si="2"/>
        <v>US0003M Index</v>
      </c>
      <c r="S7" s="73" t="e">
        <f t="shared" ca="1" si="4"/>
        <v>#NAME?</v>
      </c>
      <c r="T7" s="51" t="e">
        <f t="shared" ca="1" si="3"/>
        <v>#NAME?</v>
      </c>
      <c r="U7" s="36">
        <v>5</v>
      </c>
      <c r="V7" s="37" t="e">
        <f t="shared" ca="1" si="1"/>
        <v>#NAME?</v>
      </c>
      <c r="X7" s="74"/>
      <c r="Y7" s="74"/>
    </row>
    <row r="8" spans="1:25" s="2" customFormat="1" x14ac:dyDescent="0.25">
      <c r="A8" s="30"/>
      <c r="B8" s="25"/>
      <c r="C8" s="29"/>
      <c r="D8" s="25">
        <v>4</v>
      </c>
      <c r="E8" s="26">
        <v>45852</v>
      </c>
      <c r="F8" s="26">
        <v>42948</v>
      </c>
      <c r="G8" s="27" t="s">
        <v>20</v>
      </c>
      <c r="H8" s="27"/>
      <c r="I8" s="27"/>
      <c r="J8" s="27"/>
      <c r="K8" s="27" t="s">
        <v>21</v>
      </c>
      <c r="L8" s="27"/>
      <c r="M8" s="27"/>
      <c r="N8" s="38">
        <f t="shared" ref="N8:N10" si="5">+$N$6</f>
        <v>775.05466999999999</v>
      </c>
      <c r="O8" s="49">
        <f t="shared" si="0"/>
        <v>8.3333333333333343E-2</v>
      </c>
      <c r="P8" s="42">
        <f>YEARFRAC($B$1,F8,2)</f>
        <v>0.93055555555555558</v>
      </c>
      <c r="Q8" s="44" t="s">
        <v>55</v>
      </c>
      <c r="R8" s="42" t="str">
        <f t="shared" si="2"/>
        <v>US0003M Index</v>
      </c>
      <c r="S8" s="73" t="e">
        <f t="shared" ca="1" si="4"/>
        <v>#NAME?</v>
      </c>
      <c r="T8" s="51" t="e">
        <f t="shared" ca="1" si="3"/>
        <v>#NAME?</v>
      </c>
      <c r="U8" s="36">
        <v>5</v>
      </c>
      <c r="V8" s="37" t="e">
        <f t="shared" ca="1" si="1"/>
        <v>#NAME?</v>
      </c>
      <c r="X8" s="74"/>
      <c r="Y8" s="74"/>
    </row>
    <row r="9" spans="1:25" s="2" customFormat="1" x14ac:dyDescent="0.25">
      <c r="A9" s="30"/>
      <c r="B9" s="25"/>
      <c r="C9" s="29"/>
      <c r="D9" s="25">
        <v>4</v>
      </c>
      <c r="E9" s="26">
        <v>45867</v>
      </c>
      <c r="F9" s="26">
        <v>42851</v>
      </c>
      <c r="G9" s="27" t="s">
        <v>20</v>
      </c>
      <c r="H9" s="27"/>
      <c r="I9" s="27"/>
      <c r="J9" s="27"/>
      <c r="K9" s="27" t="s">
        <v>21</v>
      </c>
      <c r="L9" s="27"/>
      <c r="M9" s="27"/>
      <c r="N9" s="38">
        <f t="shared" si="5"/>
        <v>775.05466999999999</v>
      </c>
      <c r="O9" s="49">
        <f t="shared" si="0"/>
        <v>8.3333333333333343E-2</v>
      </c>
      <c r="P9" s="42">
        <f>YEARFRAC($B$1,F9,2)</f>
        <v>0.66111111111111109</v>
      </c>
      <c r="Q9" s="44" t="s">
        <v>55</v>
      </c>
      <c r="R9" s="42" t="str">
        <f t="shared" si="2"/>
        <v>US0003M Index</v>
      </c>
      <c r="S9" s="73" t="e">
        <f t="shared" ca="1" si="4"/>
        <v>#NAME?</v>
      </c>
      <c r="T9" s="51" t="e">
        <f t="shared" ca="1" si="3"/>
        <v>#NAME?</v>
      </c>
      <c r="U9" s="36">
        <v>5</v>
      </c>
      <c r="V9" s="37" t="e">
        <f t="shared" ca="1" si="1"/>
        <v>#NAME?</v>
      </c>
      <c r="X9" s="74"/>
      <c r="Y9" s="74"/>
    </row>
    <row r="10" spans="1:25" s="2" customFormat="1" x14ac:dyDescent="0.25">
      <c r="A10" s="30"/>
      <c r="B10" s="25"/>
      <c r="C10" s="30"/>
      <c r="D10" s="25">
        <v>4</v>
      </c>
      <c r="E10" s="26">
        <v>45761</v>
      </c>
      <c r="F10" s="26">
        <v>42980</v>
      </c>
      <c r="G10" s="27" t="s">
        <v>20</v>
      </c>
      <c r="H10" s="27"/>
      <c r="I10" s="27"/>
      <c r="J10" s="27"/>
      <c r="K10" s="27" t="s">
        <v>21</v>
      </c>
      <c r="L10" s="27"/>
      <c r="M10" s="27"/>
      <c r="N10" s="38">
        <f t="shared" si="5"/>
        <v>775.05466999999999</v>
      </c>
      <c r="O10" s="49">
        <f t="shared" si="0"/>
        <v>8.3333333333333343E-2</v>
      </c>
      <c r="P10" s="42">
        <f>YEARFRAC($B$1,F10,2)</f>
        <v>1.0194444444444444</v>
      </c>
      <c r="Q10" s="44" t="s">
        <v>55</v>
      </c>
      <c r="R10" s="42" t="str">
        <f t="shared" si="2"/>
        <v>US0003M Index</v>
      </c>
      <c r="S10" s="73" t="e">
        <f t="shared" ca="1" si="4"/>
        <v>#NAME?</v>
      </c>
      <c r="T10" s="51" t="e">
        <f t="shared" ca="1" si="3"/>
        <v>#NAME?</v>
      </c>
      <c r="U10" s="36">
        <v>5</v>
      </c>
      <c r="V10" s="37" t="e">
        <f t="shared" ca="1" si="1"/>
        <v>#NAME?</v>
      </c>
      <c r="X10" s="74"/>
      <c r="Y10" s="74"/>
    </row>
    <row r="11" spans="1:25" s="2" customFormat="1" x14ac:dyDescent="0.25">
      <c r="A11" s="30"/>
      <c r="B11" s="25"/>
      <c r="C11" s="30"/>
      <c r="D11" s="25">
        <v>4</v>
      </c>
      <c r="E11" s="26">
        <v>45842</v>
      </c>
      <c r="F11" s="26">
        <v>42863</v>
      </c>
      <c r="G11" s="27" t="s">
        <v>22</v>
      </c>
      <c r="H11" s="27"/>
      <c r="I11" s="27"/>
      <c r="J11" s="27"/>
      <c r="K11" s="27" t="s">
        <v>23</v>
      </c>
      <c r="L11" s="27"/>
      <c r="M11" s="27"/>
      <c r="N11" s="38">
        <f>+'CLOIE Index'!J317</f>
        <v>303.53104999999999</v>
      </c>
      <c r="O11" s="49">
        <f t="shared" si="0"/>
        <v>3.3333333333333333E-2</v>
      </c>
      <c r="P11" s="42">
        <f>YEARFRAC($B$1,F11,2)</f>
        <v>0.69444444444444442</v>
      </c>
      <c r="Q11" s="44" t="s">
        <v>55</v>
      </c>
      <c r="R11" s="42" t="str">
        <f t="shared" si="2"/>
        <v>US0003M Index</v>
      </c>
      <c r="S11" s="73" t="e">
        <f t="shared" ca="1" si="4"/>
        <v>#NAME?</v>
      </c>
      <c r="T11" s="51" t="e">
        <f t="shared" ca="1" si="3"/>
        <v>#NAME?</v>
      </c>
      <c r="U11" s="36">
        <v>2</v>
      </c>
      <c r="V11" s="37" t="e">
        <f t="shared" ca="1" si="1"/>
        <v>#NAME?</v>
      </c>
      <c r="X11" s="74"/>
      <c r="Y11" s="74"/>
    </row>
    <row r="12" spans="1:25" s="2" customFormat="1" x14ac:dyDescent="0.25">
      <c r="A12" s="30"/>
      <c r="B12" s="25"/>
      <c r="C12" s="30"/>
      <c r="D12" s="25">
        <v>4</v>
      </c>
      <c r="E12" s="26">
        <v>45710</v>
      </c>
      <c r="F12" s="26">
        <v>42884</v>
      </c>
      <c r="G12" s="27" t="s">
        <v>22</v>
      </c>
      <c r="H12" s="27"/>
      <c r="I12" s="27"/>
      <c r="J12" s="27"/>
      <c r="K12" s="27" t="s">
        <v>23</v>
      </c>
      <c r="L12" s="27"/>
      <c r="M12" s="27"/>
      <c r="N12" s="38">
        <f>+$N$11</f>
        <v>303.53104999999999</v>
      </c>
      <c r="O12" s="49">
        <f t="shared" si="0"/>
        <v>3.3333333333333333E-2</v>
      </c>
      <c r="P12" s="42">
        <f>YEARFRAC($B$1,F12,2)</f>
        <v>0.75277777777777777</v>
      </c>
      <c r="Q12" s="44" t="s">
        <v>55</v>
      </c>
      <c r="R12" s="42" t="str">
        <f t="shared" si="2"/>
        <v>US0003M Index</v>
      </c>
      <c r="S12" s="73" t="e">
        <f t="shared" ca="1" si="4"/>
        <v>#NAME?</v>
      </c>
      <c r="T12" s="51" t="e">
        <f t="shared" ca="1" si="3"/>
        <v>#NAME?</v>
      </c>
      <c r="U12" s="36">
        <v>2</v>
      </c>
      <c r="V12" s="37" t="e">
        <f t="shared" ca="1" si="1"/>
        <v>#NAME?</v>
      </c>
      <c r="X12" s="74"/>
      <c r="Y12" s="74"/>
    </row>
    <row r="13" spans="1:25" s="2" customFormat="1" x14ac:dyDescent="0.25">
      <c r="A13" s="30"/>
      <c r="B13" s="25"/>
      <c r="C13" s="30"/>
      <c r="D13" s="25">
        <v>4</v>
      </c>
      <c r="E13" s="26">
        <v>45846</v>
      </c>
      <c r="F13" s="26">
        <v>42798</v>
      </c>
      <c r="G13" s="27" t="s">
        <v>22</v>
      </c>
      <c r="H13" s="27"/>
      <c r="I13" s="27"/>
      <c r="J13" s="27"/>
      <c r="K13" s="27" t="s">
        <v>23</v>
      </c>
      <c r="L13" s="27"/>
      <c r="M13" s="27"/>
      <c r="N13" s="38">
        <f t="shared" ref="N13:N19" si="6">+$N$11</f>
        <v>303.53104999999999</v>
      </c>
      <c r="O13" s="49">
        <f t="shared" si="0"/>
        <v>3.3333333333333333E-2</v>
      </c>
      <c r="P13" s="42">
        <f>YEARFRAC($B$1,F13,2)</f>
        <v>0.51388888888888884</v>
      </c>
      <c r="Q13" s="44" t="s">
        <v>55</v>
      </c>
      <c r="R13" s="42" t="str">
        <f t="shared" si="2"/>
        <v>US0003M Index</v>
      </c>
      <c r="S13" s="73" t="e">
        <f t="shared" ca="1" si="4"/>
        <v>#NAME?</v>
      </c>
      <c r="T13" s="51" t="e">
        <f t="shared" ca="1" si="3"/>
        <v>#NAME?</v>
      </c>
      <c r="U13" s="36">
        <v>2</v>
      </c>
      <c r="V13" s="37" t="e">
        <f t="shared" ca="1" si="1"/>
        <v>#NAME?</v>
      </c>
      <c r="X13" s="74"/>
      <c r="Y13" s="74"/>
    </row>
    <row r="14" spans="1:25" s="2" customFormat="1" x14ac:dyDescent="0.25">
      <c r="A14" s="30"/>
      <c r="B14" s="25"/>
      <c r="C14" s="30"/>
      <c r="D14" s="25">
        <v>4</v>
      </c>
      <c r="E14" s="26">
        <v>45840</v>
      </c>
      <c r="F14" s="26">
        <v>42898</v>
      </c>
      <c r="G14" s="27" t="s">
        <v>22</v>
      </c>
      <c r="H14" s="27"/>
      <c r="I14" s="27"/>
      <c r="J14" s="27"/>
      <c r="K14" s="27" t="s">
        <v>23</v>
      </c>
      <c r="L14" s="27"/>
      <c r="M14" s="27"/>
      <c r="N14" s="38">
        <f t="shared" si="6"/>
        <v>303.53104999999999</v>
      </c>
      <c r="O14" s="49">
        <f t="shared" si="0"/>
        <v>3.3333333333333333E-2</v>
      </c>
      <c r="P14" s="42">
        <f>YEARFRAC($B$1,F14,2)</f>
        <v>0.79166666666666663</v>
      </c>
      <c r="Q14" s="44" t="s">
        <v>55</v>
      </c>
      <c r="R14" s="42" t="str">
        <f t="shared" si="2"/>
        <v>US0003M Index</v>
      </c>
      <c r="S14" s="73" t="e">
        <f t="shared" ca="1" si="4"/>
        <v>#NAME?</v>
      </c>
      <c r="T14" s="51" t="e">
        <f t="shared" ca="1" si="3"/>
        <v>#NAME?</v>
      </c>
      <c r="U14" s="36">
        <v>2</v>
      </c>
      <c r="V14" s="37" t="e">
        <f t="shared" ca="1" si="1"/>
        <v>#NAME?</v>
      </c>
      <c r="X14" s="74"/>
      <c r="Y14" s="74"/>
    </row>
    <row r="15" spans="1:25" s="2" customFormat="1" x14ac:dyDescent="0.25">
      <c r="A15" s="30"/>
      <c r="B15" s="25"/>
      <c r="C15" s="30"/>
      <c r="D15" s="25">
        <v>4</v>
      </c>
      <c r="E15" s="26">
        <v>45825</v>
      </c>
      <c r="F15" s="26">
        <v>42927</v>
      </c>
      <c r="G15" s="27" t="s">
        <v>22</v>
      </c>
      <c r="H15" s="27"/>
      <c r="I15" s="27"/>
      <c r="J15" s="27"/>
      <c r="K15" s="27" t="s">
        <v>23</v>
      </c>
      <c r="L15" s="27"/>
      <c r="M15" s="27"/>
      <c r="N15" s="38">
        <f t="shared" si="6"/>
        <v>303.53104999999999</v>
      </c>
      <c r="O15" s="49">
        <f t="shared" si="0"/>
        <v>3.3333333333333333E-2</v>
      </c>
      <c r="P15" s="42">
        <f>YEARFRAC($B$1,F15,2)</f>
        <v>0.87222222222222223</v>
      </c>
      <c r="Q15" s="44" t="s">
        <v>55</v>
      </c>
      <c r="R15" s="42" t="str">
        <f t="shared" si="2"/>
        <v>US0003M Index</v>
      </c>
      <c r="S15" s="73" t="e">
        <f t="shared" ca="1" si="4"/>
        <v>#NAME?</v>
      </c>
      <c r="T15" s="51" t="e">
        <f t="shared" ca="1" si="3"/>
        <v>#NAME?</v>
      </c>
      <c r="U15" s="36">
        <v>2</v>
      </c>
      <c r="V15" s="37" t="e">
        <f t="shared" ca="1" si="1"/>
        <v>#NAME?</v>
      </c>
      <c r="X15" s="74"/>
      <c r="Y15" s="74"/>
    </row>
    <row r="16" spans="1:25" s="3" customFormat="1" x14ac:dyDescent="0.25">
      <c r="A16" s="30"/>
      <c r="B16" s="25"/>
      <c r="C16" s="30"/>
      <c r="D16" s="25">
        <v>4</v>
      </c>
      <c r="E16" s="26">
        <v>45835</v>
      </c>
      <c r="F16" s="26">
        <v>42801</v>
      </c>
      <c r="G16" s="27" t="s">
        <v>22</v>
      </c>
      <c r="H16" s="27"/>
      <c r="I16" s="27"/>
      <c r="J16" s="27"/>
      <c r="K16" s="27" t="s">
        <v>23</v>
      </c>
      <c r="L16" s="27"/>
      <c r="M16" s="27"/>
      <c r="N16" s="38">
        <f t="shared" si="6"/>
        <v>303.53104999999999</v>
      </c>
      <c r="O16" s="49">
        <f t="shared" si="0"/>
        <v>3.3333333333333333E-2</v>
      </c>
      <c r="P16" s="42">
        <f>YEARFRAC($B$1,F16,2)</f>
        <v>0.52222222222222225</v>
      </c>
      <c r="Q16" s="44" t="s">
        <v>55</v>
      </c>
      <c r="R16" s="42" t="str">
        <f t="shared" si="2"/>
        <v>US0003M Index</v>
      </c>
      <c r="S16" s="73" t="e">
        <f t="shared" ca="1" si="4"/>
        <v>#NAME?</v>
      </c>
      <c r="T16" s="51" t="e">
        <f t="shared" ca="1" si="3"/>
        <v>#NAME?</v>
      </c>
      <c r="U16" s="36">
        <v>2</v>
      </c>
      <c r="V16" s="37" t="e">
        <f t="shared" ca="1" si="1"/>
        <v>#NAME?</v>
      </c>
      <c r="X16" s="74"/>
      <c r="Y16" s="74"/>
    </row>
    <row r="17" spans="1:25" s="3" customFormat="1" x14ac:dyDescent="0.25">
      <c r="A17" s="30"/>
      <c r="B17" s="25"/>
      <c r="C17" s="30"/>
      <c r="D17" s="25">
        <v>4</v>
      </c>
      <c r="E17" s="26">
        <v>45738</v>
      </c>
      <c r="F17" s="26">
        <v>42929</v>
      </c>
      <c r="G17" s="27" t="s">
        <v>22</v>
      </c>
      <c r="H17" s="27"/>
      <c r="I17" s="27"/>
      <c r="J17" s="27"/>
      <c r="K17" s="27" t="s">
        <v>23</v>
      </c>
      <c r="L17" s="27"/>
      <c r="M17" s="27"/>
      <c r="N17" s="38">
        <f t="shared" si="6"/>
        <v>303.53104999999999</v>
      </c>
      <c r="O17" s="49">
        <f t="shared" si="0"/>
        <v>3.3333333333333333E-2</v>
      </c>
      <c r="P17" s="42">
        <f>YEARFRAC($B$1,F17,2)</f>
        <v>0.87777777777777777</v>
      </c>
      <c r="Q17" s="44" t="s">
        <v>55</v>
      </c>
      <c r="R17" s="42" t="str">
        <f t="shared" si="2"/>
        <v>US0003M Index</v>
      </c>
      <c r="S17" s="73" t="e">
        <f t="shared" ca="1" si="4"/>
        <v>#NAME?</v>
      </c>
      <c r="T17" s="51" t="e">
        <f t="shared" ca="1" si="3"/>
        <v>#NAME?</v>
      </c>
      <c r="U17" s="36">
        <v>2</v>
      </c>
      <c r="V17" s="37" t="e">
        <f t="shared" ca="1" si="1"/>
        <v>#NAME?</v>
      </c>
      <c r="X17" s="74"/>
      <c r="Y17" s="74"/>
    </row>
    <row r="18" spans="1:25" s="3" customFormat="1" x14ac:dyDescent="0.25">
      <c r="A18" s="30"/>
      <c r="B18" s="25"/>
      <c r="C18" s="30"/>
      <c r="D18" s="25">
        <v>4</v>
      </c>
      <c r="E18" s="26">
        <v>45793</v>
      </c>
      <c r="F18" s="26">
        <v>42828</v>
      </c>
      <c r="G18" s="27" t="s">
        <v>22</v>
      </c>
      <c r="H18" s="27"/>
      <c r="I18" s="27"/>
      <c r="J18" s="27"/>
      <c r="K18" s="27" t="s">
        <v>23</v>
      </c>
      <c r="L18" s="27"/>
      <c r="M18" s="27"/>
      <c r="N18" s="38">
        <f t="shared" si="6"/>
        <v>303.53104999999999</v>
      </c>
      <c r="O18" s="49">
        <f t="shared" si="0"/>
        <v>3.3333333333333333E-2</v>
      </c>
      <c r="P18" s="42">
        <f>YEARFRAC($B$1,F18,2)</f>
        <v>0.59722222222222221</v>
      </c>
      <c r="Q18" s="44" t="s">
        <v>55</v>
      </c>
      <c r="R18" s="42" t="str">
        <f t="shared" si="2"/>
        <v>US0003M Index</v>
      </c>
      <c r="S18" s="73" t="e">
        <f t="shared" ca="1" si="4"/>
        <v>#NAME?</v>
      </c>
      <c r="T18" s="51" t="e">
        <f t="shared" ca="1" si="3"/>
        <v>#NAME?</v>
      </c>
      <c r="U18" s="36">
        <v>2</v>
      </c>
      <c r="V18" s="37" t="e">
        <f t="shared" ca="1" si="1"/>
        <v>#NAME?</v>
      </c>
      <c r="X18" s="74"/>
      <c r="Y18" s="74"/>
    </row>
    <row r="19" spans="1:25" s="2" customFormat="1" x14ac:dyDescent="0.25">
      <c r="A19" s="30"/>
      <c r="B19" s="25"/>
      <c r="C19" s="30"/>
      <c r="D19" s="25">
        <v>4</v>
      </c>
      <c r="E19" s="26">
        <v>45813</v>
      </c>
      <c r="F19" s="26">
        <v>42873</v>
      </c>
      <c r="G19" s="27" t="s">
        <v>22</v>
      </c>
      <c r="H19" s="27"/>
      <c r="I19" s="27"/>
      <c r="J19" s="27"/>
      <c r="K19" s="27" t="s">
        <v>23</v>
      </c>
      <c r="L19" s="27"/>
      <c r="M19" s="27"/>
      <c r="N19" s="38">
        <f t="shared" si="6"/>
        <v>303.53104999999999</v>
      </c>
      <c r="O19" s="49">
        <f t="shared" si="0"/>
        <v>3.3333333333333333E-2</v>
      </c>
      <c r="P19" s="42">
        <f>YEARFRAC($B$1,F19,2)</f>
        <v>0.72222222222222221</v>
      </c>
      <c r="Q19" s="44" t="s">
        <v>55</v>
      </c>
      <c r="R19" s="42" t="str">
        <f t="shared" si="2"/>
        <v>US0003M Index</v>
      </c>
      <c r="S19" s="73" t="e">
        <f t="shared" ca="1" si="4"/>
        <v>#NAME?</v>
      </c>
      <c r="T19" s="51" t="e">
        <f t="shared" ca="1" si="3"/>
        <v>#NAME?</v>
      </c>
      <c r="U19" s="36">
        <v>2</v>
      </c>
      <c r="V19" s="37" t="e">
        <f t="shared" ca="1" si="1"/>
        <v>#NAME?</v>
      </c>
      <c r="X19" s="74"/>
      <c r="Y19" s="74"/>
    </row>
    <row r="20" spans="1:25" s="2" customFormat="1" x14ac:dyDescent="0.25">
      <c r="A20" s="30"/>
      <c r="B20" s="25"/>
      <c r="C20" s="30"/>
      <c r="D20" s="25">
        <v>4</v>
      </c>
      <c r="E20" s="26">
        <v>45864</v>
      </c>
      <c r="F20" s="26">
        <v>42921</v>
      </c>
      <c r="G20" s="27" t="s">
        <v>27</v>
      </c>
      <c r="H20" s="27"/>
      <c r="I20" s="27"/>
      <c r="J20" s="27"/>
      <c r="K20" s="27" t="s">
        <v>28</v>
      </c>
      <c r="L20" s="27"/>
      <c r="M20" s="27"/>
      <c r="N20" s="38">
        <f>+'CLOIE Index'!K317</f>
        <v>463.13520999999997</v>
      </c>
      <c r="O20" s="49">
        <f t="shared" si="0"/>
        <v>0.05</v>
      </c>
      <c r="P20" s="42">
        <f>YEARFRAC($B$1,F20,2)</f>
        <v>0.85555555555555551</v>
      </c>
      <c r="Q20" s="44" t="s">
        <v>55</v>
      </c>
      <c r="R20" s="42" t="str">
        <f t="shared" si="2"/>
        <v>US0003M Index</v>
      </c>
      <c r="S20" s="73" t="e">
        <f t="shared" ca="1" si="4"/>
        <v>#NAME?</v>
      </c>
      <c r="T20" s="51" t="e">
        <f t="shared" ca="1" si="3"/>
        <v>#NAME?</v>
      </c>
      <c r="U20" s="36">
        <v>3</v>
      </c>
      <c r="V20" s="37" t="e">
        <f t="shared" ca="1" si="1"/>
        <v>#NAME?</v>
      </c>
      <c r="X20" s="74"/>
      <c r="Y20" s="74"/>
    </row>
    <row r="21" spans="1:25" s="2" customFormat="1" x14ac:dyDescent="0.25">
      <c r="A21" s="30"/>
      <c r="B21" s="25"/>
      <c r="C21" s="30"/>
      <c r="D21" s="25">
        <v>4</v>
      </c>
      <c r="E21" s="26">
        <v>45796</v>
      </c>
      <c r="F21" s="26">
        <v>42924</v>
      </c>
      <c r="G21" s="27" t="s">
        <v>27</v>
      </c>
      <c r="H21" s="27"/>
      <c r="I21" s="27"/>
      <c r="J21" s="27"/>
      <c r="K21" s="27" t="s">
        <v>28</v>
      </c>
      <c r="L21" s="27"/>
      <c r="M21" s="27"/>
      <c r="N21" s="38">
        <f>+$N$20</f>
        <v>463.13520999999997</v>
      </c>
      <c r="O21" s="49">
        <f t="shared" si="0"/>
        <v>0.05</v>
      </c>
      <c r="P21" s="42">
        <f>YEARFRAC($B$1,F21,2)</f>
        <v>0.86388888888888893</v>
      </c>
      <c r="Q21" s="44" t="s">
        <v>55</v>
      </c>
      <c r="R21" s="42" t="str">
        <f t="shared" si="2"/>
        <v>US0003M Index</v>
      </c>
      <c r="S21" s="73" t="e">
        <f t="shared" ca="1" si="4"/>
        <v>#NAME?</v>
      </c>
      <c r="T21" s="51" t="e">
        <f t="shared" ca="1" si="3"/>
        <v>#NAME?</v>
      </c>
      <c r="U21" s="36">
        <v>3</v>
      </c>
      <c r="V21" s="37" t="e">
        <f t="shared" ca="1" si="1"/>
        <v>#NAME?</v>
      </c>
      <c r="X21" s="74"/>
      <c r="Y21" s="74"/>
    </row>
    <row r="22" spans="1:25" s="2" customFormat="1" x14ac:dyDescent="0.25">
      <c r="A22" s="30"/>
      <c r="B22" s="25"/>
      <c r="C22" s="30"/>
      <c r="D22" s="25">
        <v>4</v>
      </c>
      <c r="E22" s="26">
        <v>45814</v>
      </c>
      <c r="F22" s="26">
        <v>42936</v>
      </c>
      <c r="G22" s="27" t="s">
        <v>27</v>
      </c>
      <c r="H22" s="27"/>
      <c r="I22" s="27"/>
      <c r="J22" s="27"/>
      <c r="K22" s="27" t="s">
        <v>28</v>
      </c>
      <c r="L22" s="27"/>
      <c r="M22" s="27"/>
      <c r="N22" s="38">
        <f>+$N$20</f>
        <v>463.13520999999997</v>
      </c>
      <c r="O22" s="49">
        <f t="shared" si="0"/>
        <v>0.05</v>
      </c>
      <c r="P22" s="42">
        <f>YEARFRAC($B$1,F22,2)</f>
        <v>0.89722222222222225</v>
      </c>
      <c r="Q22" s="44" t="s">
        <v>55</v>
      </c>
      <c r="R22" s="42" t="str">
        <f t="shared" si="2"/>
        <v>US0003M Index</v>
      </c>
      <c r="S22" s="73" t="e">
        <f t="shared" ca="1" si="4"/>
        <v>#NAME?</v>
      </c>
      <c r="T22" s="51" t="e">
        <f t="shared" ca="1" si="3"/>
        <v>#NAME?</v>
      </c>
      <c r="U22" s="36">
        <v>3</v>
      </c>
      <c r="V22" s="37" t="e">
        <f t="shared" ca="1" si="1"/>
        <v>#NAME?</v>
      </c>
      <c r="X22" s="74"/>
      <c r="Y22" s="74"/>
    </row>
    <row r="23" spans="1:25" s="2" customFormat="1" x14ac:dyDescent="0.25">
      <c r="A23" s="30"/>
      <c r="B23" s="25"/>
      <c r="C23" s="30"/>
      <c r="D23" s="25">
        <v>4</v>
      </c>
      <c r="E23" s="26">
        <v>53318</v>
      </c>
      <c r="F23" s="26">
        <v>45739</v>
      </c>
      <c r="G23" s="27" t="s">
        <v>25</v>
      </c>
      <c r="H23" s="27"/>
      <c r="I23" s="27"/>
      <c r="J23" s="27" t="s">
        <v>50</v>
      </c>
      <c r="K23" s="27"/>
      <c r="L23" s="27"/>
      <c r="M23" s="27"/>
      <c r="N23" s="38">
        <f>+B40</f>
        <v>215</v>
      </c>
      <c r="O23" s="49">
        <f t="shared" si="0"/>
        <v>3.1666666666666662E-2</v>
      </c>
      <c r="P23" s="42">
        <f>YEARFRAC($B$1,F23)</f>
        <v>8.5638888888888882</v>
      </c>
      <c r="Q23" s="44" t="s">
        <v>55</v>
      </c>
      <c r="R23" s="42" t="str">
        <f t="shared" si="2"/>
        <v>US0003M Index</v>
      </c>
      <c r="S23" s="73" t="e">
        <f t="shared" ca="1" si="4"/>
        <v>#NAME?</v>
      </c>
      <c r="T23" s="51" t="e">
        <f t="shared" ca="1" si="3"/>
        <v>#NAME?</v>
      </c>
      <c r="U23" s="36">
        <v>1.9</v>
      </c>
      <c r="V23" s="37" t="e">
        <f t="shared" ca="1" si="1"/>
        <v>#NAME?</v>
      </c>
      <c r="X23" s="74"/>
      <c r="Y23" s="74"/>
    </row>
    <row r="24" spans="1:25" s="2" customFormat="1" x14ac:dyDescent="0.25">
      <c r="A24" s="30"/>
      <c r="B24" s="25"/>
      <c r="C24" s="30"/>
      <c r="D24" s="25">
        <v>4</v>
      </c>
      <c r="E24" s="26">
        <v>53272</v>
      </c>
      <c r="F24" s="26">
        <v>45753</v>
      </c>
      <c r="G24" s="27" t="s">
        <v>24</v>
      </c>
      <c r="H24" s="27"/>
      <c r="I24" s="27"/>
      <c r="J24" s="27" t="s">
        <v>51</v>
      </c>
      <c r="K24" s="27"/>
      <c r="L24" s="27"/>
      <c r="M24" s="27"/>
      <c r="N24" s="38">
        <f>+C40</f>
        <v>301</v>
      </c>
      <c r="O24" s="49">
        <f t="shared" si="0"/>
        <v>0.05</v>
      </c>
      <c r="P24" s="42">
        <f>YEARFRAC($B$1,F24)</f>
        <v>8.6</v>
      </c>
      <c r="Q24" s="44" t="s">
        <v>55</v>
      </c>
      <c r="R24" s="42" t="str">
        <f t="shared" si="2"/>
        <v>US0003M Index</v>
      </c>
      <c r="S24" s="73" t="e">
        <f t="shared" ca="1" si="4"/>
        <v>#NAME?</v>
      </c>
      <c r="T24" s="51" t="e">
        <f t="shared" ca="1" si="3"/>
        <v>#NAME?</v>
      </c>
      <c r="U24" s="36">
        <v>3</v>
      </c>
      <c r="V24" s="37" t="e">
        <f t="shared" ca="1" si="1"/>
        <v>#NAME?</v>
      </c>
      <c r="X24" s="74"/>
      <c r="Y24" s="74"/>
    </row>
    <row r="25" spans="1:25" s="2" customFormat="1" x14ac:dyDescent="0.25">
      <c r="A25" s="30"/>
      <c r="B25" s="25"/>
      <c r="C25" s="30"/>
      <c r="D25" s="25">
        <v>4</v>
      </c>
      <c r="E25" s="26">
        <v>53365</v>
      </c>
      <c r="F25" s="26">
        <v>45823</v>
      </c>
      <c r="G25" s="27" t="s">
        <v>34</v>
      </c>
      <c r="H25" s="27"/>
      <c r="I25" s="27"/>
      <c r="J25" s="27" t="s">
        <v>23</v>
      </c>
      <c r="K25" s="27"/>
      <c r="L25" s="27"/>
      <c r="M25" s="27"/>
      <c r="N25" s="38">
        <f>+D40</f>
        <v>401</v>
      </c>
      <c r="O25" s="49">
        <f t="shared" si="0"/>
        <v>6.6666666666666666E-2</v>
      </c>
      <c r="P25" s="42">
        <f>YEARFRAC($B$1,F25)</f>
        <v>8.7916666666666661</v>
      </c>
      <c r="Q25" s="44" t="s">
        <v>55</v>
      </c>
      <c r="R25" s="42" t="str">
        <f t="shared" si="2"/>
        <v>US0003M Index</v>
      </c>
      <c r="S25" s="73" t="e">
        <f t="shared" ca="1" si="4"/>
        <v>#NAME?</v>
      </c>
      <c r="T25" s="51" t="e">
        <f t="shared" ca="1" si="3"/>
        <v>#NAME?</v>
      </c>
      <c r="U25" s="36">
        <v>4</v>
      </c>
      <c r="V25" s="37" t="e">
        <f t="shared" ca="1" si="1"/>
        <v>#NAME?</v>
      </c>
      <c r="X25" s="74"/>
      <c r="Y25" s="74"/>
    </row>
    <row r="26" spans="1:25" s="2" customFormat="1" x14ac:dyDescent="0.25">
      <c r="A26" s="30"/>
      <c r="B26" s="25"/>
      <c r="C26" s="30"/>
      <c r="D26" s="25">
        <v>4</v>
      </c>
      <c r="E26" s="26">
        <v>53259</v>
      </c>
      <c r="F26" s="26">
        <v>45784</v>
      </c>
      <c r="G26" s="27" t="s">
        <v>29</v>
      </c>
      <c r="H26" s="27"/>
      <c r="I26" s="27"/>
      <c r="J26" s="27" t="s">
        <v>28</v>
      </c>
      <c r="K26" s="27"/>
      <c r="L26" s="27"/>
      <c r="M26" s="27"/>
      <c r="N26" s="38">
        <f>+E40</f>
        <v>600</v>
      </c>
      <c r="O26" s="49">
        <f t="shared" si="0"/>
        <v>8.3333333333333343E-2</v>
      </c>
      <c r="P26" s="42">
        <f>YEARFRAC($B$1,F26)</f>
        <v>8.6861111111111118</v>
      </c>
      <c r="Q26" s="44" t="s">
        <v>55</v>
      </c>
      <c r="R26" s="42" t="str">
        <f t="shared" si="2"/>
        <v>US0003M Index</v>
      </c>
      <c r="S26" s="73" t="e">
        <f t="shared" ca="1" si="4"/>
        <v>#NAME?</v>
      </c>
      <c r="T26" s="51" t="e">
        <f t="shared" ca="1" si="3"/>
        <v>#NAME?</v>
      </c>
      <c r="U26" s="36">
        <v>5</v>
      </c>
      <c r="V26" s="37" t="e">
        <f t="shared" ca="1" si="1"/>
        <v>#NAME?</v>
      </c>
      <c r="X26" s="74"/>
      <c r="Y26" s="74"/>
    </row>
    <row r="27" spans="1:25" s="2" customFormat="1" x14ac:dyDescent="0.25">
      <c r="A27" s="30"/>
      <c r="B27" s="25"/>
      <c r="C27" s="30"/>
      <c r="D27" s="25">
        <v>4</v>
      </c>
      <c r="E27" s="26">
        <v>53239</v>
      </c>
      <c r="F27" s="26">
        <v>45765</v>
      </c>
      <c r="G27" s="27" t="s">
        <v>20</v>
      </c>
      <c r="H27" s="27"/>
      <c r="I27" s="27"/>
      <c r="J27" s="27" t="s">
        <v>21</v>
      </c>
      <c r="K27" s="27"/>
      <c r="L27" s="27"/>
      <c r="M27" s="27"/>
      <c r="N27" s="38">
        <f>+F40</f>
        <v>950</v>
      </c>
      <c r="O27" s="49">
        <f t="shared" si="0"/>
        <v>0.12083333333333333</v>
      </c>
      <c r="P27" s="42">
        <f>YEARFRAC($B$1,F27)</f>
        <v>8.6333333333333329</v>
      </c>
      <c r="Q27" s="44" t="s">
        <v>55</v>
      </c>
      <c r="R27" s="42" t="str">
        <f t="shared" si="2"/>
        <v>US0003M Index</v>
      </c>
      <c r="S27" s="73" t="e">
        <f t="shared" ca="1" si="4"/>
        <v>#NAME?</v>
      </c>
      <c r="T27" s="51" t="e">
        <f t="shared" ca="1" si="3"/>
        <v>#NAME?</v>
      </c>
      <c r="U27" s="36">
        <v>7.25</v>
      </c>
      <c r="V27" s="37" t="e">
        <f t="shared" ca="1" si="1"/>
        <v>#NAME?</v>
      </c>
      <c r="X27" s="74"/>
      <c r="Y27" s="74"/>
    </row>
    <row r="28" spans="1:25" s="2" customFormat="1" x14ac:dyDescent="0.25">
      <c r="A28" s="30"/>
      <c r="B28" s="25"/>
      <c r="C28" s="30"/>
      <c r="D28" s="25">
        <v>4</v>
      </c>
      <c r="E28" s="26">
        <v>53342</v>
      </c>
      <c r="F28" s="26">
        <v>45737</v>
      </c>
      <c r="G28" s="27" t="s">
        <v>18</v>
      </c>
      <c r="H28" s="27"/>
      <c r="I28" s="27"/>
      <c r="J28" s="27" t="s">
        <v>19</v>
      </c>
      <c r="K28" s="27"/>
      <c r="L28" s="27"/>
      <c r="M28" s="27"/>
      <c r="N28" s="38">
        <f>+N27+200</f>
        <v>1150</v>
      </c>
      <c r="O28" s="49">
        <f t="shared" si="0"/>
        <v>0.15</v>
      </c>
      <c r="P28" s="42">
        <f>YEARFRAC($B$1,F28)</f>
        <v>8.5583333333333336</v>
      </c>
      <c r="Q28" s="44" t="s">
        <v>55</v>
      </c>
      <c r="R28" s="42" t="str">
        <f t="shared" si="2"/>
        <v>US0003M Index</v>
      </c>
      <c r="S28" s="73" t="e">
        <f t="shared" ca="1" si="4"/>
        <v>#NAME?</v>
      </c>
      <c r="T28" s="51" t="e">
        <f t="shared" ca="1" si="3"/>
        <v>#NAME?</v>
      </c>
      <c r="U28" s="36">
        <v>9</v>
      </c>
      <c r="V28" s="37" t="e">
        <f t="shared" ca="1" si="1"/>
        <v>#NAME?</v>
      </c>
      <c r="X28" s="74"/>
      <c r="Y28" s="74"/>
    </row>
    <row r="29" spans="1:25" s="2" customFormat="1" x14ac:dyDescent="0.25">
      <c r="A29" s="30"/>
      <c r="B29" s="25"/>
      <c r="C29" s="30"/>
      <c r="D29" s="25">
        <v>4</v>
      </c>
      <c r="E29" s="26">
        <v>45983</v>
      </c>
      <c r="F29" s="26">
        <v>45925</v>
      </c>
      <c r="G29" s="27" t="s">
        <v>25</v>
      </c>
      <c r="H29" s="27"/>
      <c r="I29" s="27"/>
      <c r="J29" s="27" t="s">
        <v>50</v>
      </c>
      <c r="K29" s="27"/>
      <c r="L29" s="27"/>
      <c r="M29" s="27"/>
      <c r="N29" s="38">
        <f>+B40</f>
        <v>215</v>
      </c>
      <c r="O29" s="49">
        <f t="shared" ref="O29:O34" si="7">(U29/(1-Recovery)/100)</f>
        <v>2.8333333333333335E-2</v>
      </c>
      <c r="P29" s="42">
        <f>YEARFRAC($B$1,F29)</f>
        <v>9.0694444444444446</v>
      </c>
      <c r="Q29" s="44" t="s">
        <v>55</v>
      </c>
      <c r="R29" s="42" t="str">
        <f t="shared" ref="R29:R34" si="8">Q29&amp;" Index"</f>
        <v>US0003M Index</v>
      </c>
      <c r="S29" s="73" t="e">
        <f t="shared" ca="1" si="4"/>
        <v>#NAME?</v>
      </c>
      <c r="T29" s="51" t="e">
        <f t="shared" ref="T29:T33" ca="1" si="9">(1-EXP((-1)*(S29/100+O29)*(P29)))/(S29/100+O29)</f>
        <v>#NAME?</v>
      </c>
      <c r="U29" s="36">
        <v>1.7</v>
      </c>
      <c r="V29" s="37" t="e">
        <f t="shared" ca="1" si="1"/>
        <v>#NAME?</v>
      </c>
      <c r="X29" s="74"/>
      <c r="Y29" s="74"/>
    </row>
    <row r="30" spans="1:25" s="2" customFormat="1" x14ac:dyDescent="0.25">
      <c r="A30" s="30"/>
      <c r="B30" s="25"/>
      <c r="C30" s="30"/>
      <c r="D30" s="25">
        <v>4</v>
      </c>
      <c r="E30" s="26">
        <v>45915</v>
      </c>
      <c r="F30" s="26">
        <v>45982</v>
      </c>
      <c r="G30" s="27" t="s">
        <v>24</v>
      </c>
      <c r="H30" s="27"/>
      <c r="I30" s="27"/>
      <c r="J30" s="27" t="s">
        <v>51</v>
      </c>
      <c r="K30" s="27"/>
      <c r="L30" s="27"/>
      <c r="M30" s="27"/>
      <c r="N30" s="38">
        <f>+C40</f>
        <v>301</v>
      </c>
      <c r="O30" s="49">
        <f t="shared" si="7"/>
        <v>4.1666666666666671E-2</v>
      </c>
      <c r="P30" s="42">
        <f>YEARFRAC($B$1,F30)</f>
        <v>9.2249999999999996</v>
      </c>
      <c r="Q30" s="44" t="s">
        <v>55</v>
      </c>
      <c r="R30" s="42" t="str">
        <f t="shared" si="8"/>
        <v>US0003M Index</v>
      </c>
      <c r="S30" s="73" t="e">
        <f t="shared" ca="1" si="4"/>
        <v>#NAME?</v>
      </c>
      <c r="T30" s="51" t="e">
        <f t="shared" ca="1" si="9"/>
        <v>#NAME?</v>
      </c>
      <c r="U30" s="36">
        <v>2.5</v>
      </c>
      <c r="V30" s="37" t="e">
        <f t="shared" ca="1" si="1"/>
        <v>#NAME?</v>
      </c>
      <c r="X30" s="74"/>
      <c r="Y30" s="74"/>
    </row>
    <row r="31" spans="1:25" s="2" customFormat="1" x14ac:dyDescent="0.25">
      <c r="A31" s="30"/>
      <c r="B31" s="25"/>
      <c r="C31" s="30"/>
      <c r="D31" s="25">
        <v>4</v>
      </c>
      <c r="E31" s="26">
        <v>46018</v>
      </c>
      <c r="F31" s="26">
        <v>45984</v>
      </c>
      <c r="G31" s="27" t="s">
        <v>22</v>
      </c>
      <c r="H31" s="27"/>
      <c r="I31" s="27"/>
      <c r="J31" s="27" t="s">
        <v>23</v>
      </c>
      <c r="K31" s="27"/>
      <c r="L31" s="27"/>
      <c r="M31" s="27"/>
      <c r="N31" s="38">
        <f>+D40</f>
        <v>401</v>
      </c>
      <c r="O31" s="49">
        <f t="shared" si="7"/>
        <v>6.3333333333333325E-2</v>
      </c>
      <c r="P31" s="42">
        <f>YEARFRAC($B$1,F31)</f>
        <v>9.2305555555555561</v>
      </c>
      <c r="Q31" s="44" t="s">
        <v>55</v>
      </c>
      <c r="R31" s="42" t="str">
        <f t="shared" si="8"/>
        <v>US0003M Index</v>
      </c>
      <c r="S31" s="73" t="e">
        <f t="shared" ca="1" si="4"/>
        <v>#NAME?</v>
      </c>
      <c r="T31" s="51" t="e">
        <f t="shared" ca="1" si="9"/>
        <v>#NAME?</v>
      </c>
      <c r="U31" s="36">
        <v>3.8</v>
      </c>
      <c r="V31" s="37" t="e">
        <f t="shared" ca="1" si="1"/>
        <v>#NAME?</v>
      </c>
      <c r="X31" s="74"/>
      <c r="Y31" s="74"/>
    </row>
    <row r="32" spans="1:25" s="2" customFormat="1" x14ac:dyDescent="0.25">
      <c r="A32" s="30"/>
      <c r="B32" s="25"/>
      <c r="C32" s="30"/>
      <c r="D32" s="25">
        <v>4</v>
      </c>
      <c r="E32" s="26">
        <v>45956</v>
      </c>
      <c r="F32" s="26">
        <v>45866</v>
      </c>
      <c r="G32" s="27" t="s">
        <v>29</v>
      </c>
      <c r="H32" s="27"/>
      <c r="I32" s="27"/>
      <c r="J32" s="27" t="s">
        <v>28</v>
      </c>
      <c r="K32" s="27"/>
      <c r="L32" s="27"/>
      <c r="M32" s="27"/>
      <c r="N32" s="38">
        <f>+E40</f>
        <v>600</v>
      </c>
      <c r="O32" s="49">
        <f t="shared" si="7"/>
        <v>8.7499999999999994E-2</v>
      </c>
      <c r="P32" s="42">
        <f>YEARFRAC($B$1,F32)</f>
        <v>8.9111111111111114</v>
      </c>
      <c r="Q32" s="44" t="s">
        <v>55</v>
      </c>
      <c r="R32" s="42" t="str">
        <f t="shared" si="8"/>
        <v>US0003M Index</v>
      </c>
      <c r="S32" s="73" t="e">
        <f t="shared" ca="1" si="4"/>
        <v>#NAME?</v>
      </c>
      <c r="T32" s="51" t="e">
        <f t="shared" ca="1" si="9"/>
        <v>#NAME?</v>
      </c>
      <c r="U32" s="36">
        <v>5.25</v>
      </c>
      <c r="V32" s="37" t="e">
        <f t="shared" ca="1" si="1"/>
        <v>#NAME?</v>
      </c>
      <c r="X32" s="74"/>
      <c r="Y32" s="74"/>
    </row>
    <row r="33" spans="1:25" s="2" customFormat="1" x14ac:dyDescent="0.25">
      <c r="A33" s="30"/>
      <c r="B33" s="25"/>
      <c r="C33" s="30"/>
      <c r="D33" s="25">
        <v>4</v>
      </c>
      <c r="E33" s="26">
        <v>45899</v>
      </c>
      <c r="F33" s="26">
        <v>45998</v>
      </c>
      <c r="G33" s="27" t="s">
        <v>20</v>
      </c>
      <c r="H33" s="27"/>
      <c r="I33" s="27"/>
      <c r="J33" s="27" t="s">
        <v>21</v>
      </c>
      <c r="K33" s="27"/>
      <c r="L33" s="27"/>
      <c r="M33" s="27"/>
      <c r="N33" s="38">
        <f>+F40</f>
        <v>950</v>
      </c>
      <c r="O33" s="49">
        <f t="shared" si="7"/>
        <v>0.14166666666666669</v>
      </c>
      <c r="P33" s="42">
        <f>YEARFRAC($B$1,F33)</f>
        <v>9.2694444444444439</v>
      </c>
      <c r="Q33" s="44" t="s">
        <v>55</v>
      </c>
      <c r="R33" s="42" t="str">
        <f t="shared" si="8"/>
        <v>US0003M Index</v>
      </c>
      <c r="S33" s="73" t="e">
        <f t="shared" ca="1" si="4"/>
        <v>#NAME?</v>
      </c>
      <c r="T33" s="51" t="e">
        <f t="shared" ca="1" si="9"/>
        <v>#NAME?</v>
      </c>
      <c r="U33" s="36">
        <v>8.5</v>
      </c>
      <c r="V33" s="37" t="e">
        <f t="shared" ca="1" si="1"/>
        <v>#NAME?</v>
      </c>
      <c r="X33" s="74"/>
      <c r="Y33" s="74"/>
    </row>
    <row r="34" spans="1:25" s="2" customFormat="1" x14ac:dyDescent="0.25">
      <c r="A34" s="30"/>
      <c r="B34" s="25"/>
      <c r="C34" s="30"/>
      <c r="D34" s="25">
        <v>4</v>
      </c>
      <c r="E34" s="26">
        <v>45904</v>
      </c>
      <c r="F34" s="26">
        <v>46032</v>
      </c>
      <c r="G34" s="27" t="s">
        <v>18</v>
      </c>
      <c r="H34" s="27"/>
      <c r="I34" s="27"/>
      <c r="J34" s="27" t="s">
        <v>57</v>
      </c>
      <c r="K34" s="27"/>
      <c r="L34" s="27"/>
      <c r="M34" s="27"/>
      <c r="N34" s="38">
        <f>+N33+200</f>
        <v>1150</v>
      </c>
      <c r="O34" s="50">
        <f t="shared" si="7"/>
        <v>0.17499999999999999</v>
      </c>
      <c r="P34" s="43">
        <f>YEARFRAC($B$1,F34)</f>
        <v>9.3611111111111107</v>
      </c>
      <c r="Q34" s="45" t="s">
        <v>55</v>
      </c>
      <c r="R34" s="43" t="str">
        <f t="shared" si="8"/>
        <v>US0003M Index</v>
      </c>
      <c r="S34" s="73" t="e">
        <f t="shared" ca="1" si="4"/>
        <v>#NAME?</v>
      </c>
      <c r="T34" s="52" t="e">
        <f ca="1">(1-EXP((-1)*(S34/100+O34)*(P34)))/(S34/100+O34)</f>
        <v>#NAME?</v>
      </c>
      <c r="U34" s="36">
        <v>10.5</v>
      </c>
      <c r="V34" s="37" t="e">
        <f t="shared" ca="1" si="1"/>
        <v>#NAME?</v>
      </c>
      <c r="X34" s="74"/>
      <c r="Y34" s="74"/>
    </row>
    <row r="35" spans="1:25" s="2" customFormat="1" x14ac:dyDescent="0.25">
      <c r="A35" s="61"/>
      <c r="B35" s="61"/>
      <c r="C35" s="61"/>
      <c r="D35" s="61"/>
      <c r="E35" s="61"/>
      <c r="F35" s="62"/>
      <c r="G35" s="63"/>
      <c r="H35" s="64"/>
      <c r="I35" s="64"/>
      <c r="J35" s="64"/>
      <c r="K35" s="64"/>
      <c r="L35" s="64"/>
      <c r="M35" s="64"/>
      <c r="N35" s="65"/>
      <c r="O35" s="66"/>
      <c r="P35" s="67"/>
      <c r="Q35" s="67"/>
      <c r="R35" s="68"/>
      <c r="S35" s="71"/>
      <c r="U35" s="68"/>
      <c r="V35" s="69"/>
      <c r="W35" s="70"/>
    </row>
    <row r="37" spans="1:25" x14ac:dyDescent="0.25">
      <c r="A37" s="54" t="s">
        <v>60</v>
      </c>
      <c r="B37" s="72" t="s">
        <v>63</v>
      </c>
      <c r="C37" s="72"/>
      <c r="D37" s="72"/>
      <c r="E37" s="72"/>
      <c r="F37" s="72"/>
    </row>
    <row r="38" spans="1:25" x14ac:dyDescent="0.25">
      <c r="A38" s="55" t="s">
        <v>61</v>
      </c>
      <c r="B38" s="56">
        <v>42607</v>
      </c>
      <c r="C38" s="55"/>
      <c r="D38" s="57"/>
      <c r="E38" s="57"/>
      <c r="F38" s="57"/>
    </row>
    <row r="39" spans="1:25" x14ac:dyDescent="0.25">
      <c r="A39" s="58" t="s">
        <v>62</v>
      </c>
      <c r="B39" s="58" t="s">
        <v>50</v>
      </c>
      <c r="C39" s="59" t="s">
        <v>51</v>
      </c>
      <c r="D39" s="59" t="s">
        <v>23</v>
      </c>
      <c r="E39" s="59" t="s">
        <v>28</v>
      </c>
      <c r="F39" s="59" t="s">
        <v>21</v>
      </c>
    </row>
    <row r="40" spans="1:25" x14ac:dyDescent="0.25">
      <c r="A40" s="59" t="s">
        <v>11</v>
      </c>
      <c r="B40" s="59">
        <v>215</v>
      </c>
      <c r="C40" s="58">
        <v>301</v>
      </c>
      <c r="D40" s="60">
        <v>401</v>
      </c>
      <c r="E40" s="60">
        <v>600</v>
      </c>
      <c r="F40" s="60">
        <v>950</v>
      </c>
    </row>
    <row r="42" spans="1:25" x14ac:dyDescent="0.25">
      <c r="A42" s="59" t="s">
        <v>65</v>
      </c>
    </row>
  </sheetData>
  <mergeCells count="1">
    <mergeCell ref="B37:F37"/>
  </mergeCells>
  <printOptions gridLines="1"/>
  <pageMargins left="0" right="0" top="0" bottom="0" header="0" footer="0"/>
  <pageSetup paperSize="5" scale="2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17"/>
  <sheetViews>
    <sheetView topLeftCell="C1" workbookViewId="0">
      <pane ySplit="1" topLeftCell="A2" activePane="bottomLeft" state="frozen"/>
      <selection pane="bottomLeft" activeCell="D318" sqref="D318"/>
    </sheetView>
  </sheetViews>
  <sheetFormatPr defaultRowHeight="15" x14ac:dyDescent="0.25"/>
  <cols>
    <col min="1" max="1" width="10.7109375" style="14" bestFit="1" customWidth="1"/>
    <col min="2" max="13" width="17.85546875" customWidth="1"/>
  </cols>
  <sheetData>
    <row r="1" spans="1:13" s="15" customFormat="1" ht="45" x14ac:dyDescent="0.25">
      <c r="A1" s="32" t="s">
        <v>42</v>
      </c>
      <c r="B1" s="33" t="s">
        <v>43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35</v>
      </c>
      <c r="I1" s="33" t="s">
        <v>36</v>
      </c>
      <c r="J1" s="33" t="s">
        <v>37</v>
      </c>
      <c r="K1" s="33" t="s">
        <v>38</v>
      </c>
      <c r="L1" s="33" t="s">
        <v>39</v>
      </c>
      <c r="M1" s="33" t="s">
        <v>40</v>
      </c>
    </row>
    <row r="2" spans="1:13" x14ac:dyDescent="0.25">
      <c r="A2" s="14">
        <v>42156</v>
      </c>
      <c r="B2">
        <v>103.61224</v>
      </c>
      <c r="C2">
        <v>145.89723000000001</v>
      </c>
      <c r="D2">
        <v>183.81147000000001</v>
      </c>
      <c r="E2">
        <v>282.92007999999998</v>
      </c>
      <c r="F2">
        <v>502.23532</v>
      </c>
      <c r="G2">
        <v>0</v>
      </c>
      <c r="H2">
        <v>149.32776999999999</v>
      </c>
      <c r="I2">
        <v>209.54485</v>
      </c>
      <c r="J2">
        <v>306.27555000000001</v>
      </c>
      <c r="K2">
        <v>399.75882999999999</v>
      </c>
      <c r="L2">
        <v>615.91441999999995</v>
      </c>
      <c r="M2">
        <v>777.14229999999998</v>
      </c>
    </row>
    <row r="3" spans="1:13" x14ac:dyDescent="0.25">
      <c r="A3" s="14">
        <v>42157</v>
      </c>
      <c r="B3">
        <v>103.64716</v>
      </c>
      <c r="C3">
        <v>145.93009000000001</v>
      </c>
      <c r="D3">
        <v>183.81539000000001</v>
      </c>
      <c r="E3">
        <v>282.93072000000001</v>
      </c>
      <c r="F3">
        <v>502.21638999999999</v>
      </c>
      <c r="G3">
        <v>0</v>
      </c>
      <c r="H3">
        <v>149.32995</v>
      </c>
      <c r="I3">
        <v>209.50595999999999</v>
      </c>
      <c r="J3">
        <v>306.27670999999998</v>
      </c>
      <c r="K3">
        <v>399.87468999999999</v>
      </c>
      <c r="L3">
        <v>614.91677000000004</v>
      </c>
      <c r="M3">
        <v>776.13216999999997</v>
      </c>
    </row>
    <row r="4" spans="1:13" x14ac:dyDescent="0.25">
      <c r="A4" s="14">
        <v>42158</v>
      </c>
      <c r="B4">
        <v>103.73430999999999</v>
      </c>
      <c r="C4">
        <v>145.98877999999999</v>
      </c>
      <c r="D4">
        <v>184.31729000000001</v>
      </c>
      <c r="E4">
        <v>282.62562000000003</v>
      </c>
      <c r="F4">
        <v>502.32927999999998</v>
      </c>
      <c r="G4">
        <v>0</v>
      </c>
      <c r="H4">
        <v>149.31442000000001</v>
      </c>
      <c r="I4">
        <v>209.53608</v>
      </c>
      <c r="J4">
        <v>306.29025000000001</v>
      </c>
      <c r="K4">
        <v>399.21874000000003</v>
      </c>
      <c r="L4">
        <v>614.22992999999997</v>
      </c>
      <c r="M4">
        <v>776.13441</v>
      </c>
    </row>
    <row r="5" spans="1:13" x14ac:dyDescent="0.25">
      <c r="A5" s="14">
        <v>42159</v>
      </c>
      <c r="B5">
        <v>104.25223</v>
      </c>
      <c r="C5">
        <v>145.99189000000001</v>
      </c>
      <c r="D5">
        <v>184.34586999999999</v>
      </c>
      <c r="E5">
        <v>282.60932000000003</v>
      </c>
      <c r="F5">
        <v>501.90021000000002</v>
      </c>
      <c r="G5">
        <v>0</v>
      </c>
      <c r="H5">
        <v>149.30653000000001</v>
      </c>
      <c r="I5">
        <v>209.43436</v>
      </c>
      <c r="J5">
        <v>306.23246</v>
      </c>
      <c r="K5">
        <v>399.35118</v>
      </c>
      <c r="L5">
        <v>613.49203999999997</v>
      </c>
      <c r="M5">
        <v>776.04556000000002</v>
      </c>
    </row>
    <row r="6" spans="1:13" x14ac:dyDescent="0.25">
      <c r="A6" s="14">
        <v>42160</v>
      </c>
      <c r="B6">
        <v>104.51911</v>
      </c>
      <c r="C6">
        <v>145.99689000000001</v>
      </c>
      <c r="D6">
        <v>184.58142000000001</v>
      </c>
      <c r="E6">
        <v>282.27095000000003</v>
      </c>
      <c r="F6">
        <v>501.39938999999998</v>
      </c>
      <c r="G6">
        <v>0</v>
      </c>
      <c r="H6">
        <v>149.23521</v>
      </c>
      <c r="I6">
        <v>209.31730999999999</v>
      </c>
      <c r="J6">
        <v>305.90194000000002</v>
      </c>
      <c r="K6">
        <v>399.04422</v>
      </c>
      <c r="L6">
        <v>612.96659</v>
      </c>
      <c r="M6">
        <v>775.54179999999997</v>
      </c>
    </row>
    <row r="7" spans="1:13" x14ac:dyDescent="0.25">
      <c r="A7" s="14">
        <v>42163</v>
      </c>
      <c r="B7">
        <v>104.77274</v>
      </c>
      <c r="C7">
        <v>146.00595999999999</v>
      </c>
      <c r="D7">
        <v>184.58902</v>
      </c>
      <c r="E7">
        <v>282.28631000000001</v>
      </c>
      <c r="F7">
        <v>501.40994999999998</v>
      </c>
      <c r="G7">
        <v>0</v>
      </c>
      <c r="H7">
        <v>149.24238</v>
      </c>
      <c r="I7">
        <v>209.26846</v>
      </c>
      <c r="J7">
        <v>306.08911999999998</v>
      </c>
      <c r="K7">
        <v>399.05146999999999</v>
      </c>
      <c r="L7">
        <v>612.87145999999996</v>
      </c>
      <c r="M7">
        <v>775.54502000000002</v>
      </c>
    </row>
    <row r="8" spans="1:13" x14ac:dyDescent="0.25">
      <c r="A8" s="14">
        <v>42164</v>
      </c>
      <c r="B8">
        <v>104.76699000000001</v>
      </c>
      <c r="C8">
        <v>146.01</v>
      </c>
      <c r="D8">
        <v>184.57968</v>
      </c>
      <c r="E8">
        <v>282.31016</v>
      </c>
      <c r="F8">
        <v>501.74313999999998</v>
      </c>
      <c r="G8">
        <v>0</v>
      </c>
      <c r="H8">
        <v>149.24279999999999</v>
      </c>
      <c r="I8">
        <v>209.27250000000001</v>
      </c>
      <c r="J8">
        <v>305.90555999999998</v>
      </c>
      <c r="K8">
        <v>399.04113000000001</v>
      </c>
      <c r="L8">
        <v>612.67443000000003</v>
      </c>
      <c r="M8">
        <v>775.57574999999997</v>
      </c>
    </row>
    <row r="9" spans="1:13" x14ac:dyDescent="0.25">
      <c r="A9" s="14">
        <v>42165</v>
      </c>
      <c r="B9">
        <v>106.0342</v>
      </c>
      <c r="C9">
        <v>146.08466000000001</v>
      </c>
      <c r="D9">
        <v>185.02169000000001</v>
      </c>
      <c r="E9">
        <v>282.286</v>
      </c>
      <c r="F9">
        <v>501.68821000000003</v>
      </c>
      <c r="G9">
        <v>0</v>
      </c>
      <c r="H9">
        <v>149.31047000000001</v>
      </c>
      <c r="I9">
        <v>209.29268999999999</v>
      </c>
      <c r="J9">
        <v>305.90219999999999</v>
      </c>
      <c r="K9">
        <v>399.09857</v>
      </c>
      <c r="L9">
        <v>612.67750000000001</v>
      </c>
      <c r="M9">
        <v>775.57254</v>
      </c>
    </row>
    <row r="10" spans="1:13" x14ac:dyDescent="0.25">
      <c r="A10" s="14">
        <v>42166</v>
      </c>
      <c r="B10">
        <v>106.64989</v>
      </c>
      <c r="C10">
        <v>146.1267</v>
      </c>
      <c r="D10">
        <v>185.13625999999999</v>
      </c>
      <c r="E10">
        <v>281.87790999999999</v>
      </c>
      <c r="F10">
        <v>501.72197999999997</v>
      </c>
      <c r="G10">
        <v>0</v>
      </c>
      <c r="H10">
        <v>149.31281999999999</v>
      </c>
      <c r="I10">
        <v>209.51231000000001</v>
      </c>
      <c r="J10">
        <v>305.90249999999997</v>
      </c>
      <c r="K10">
        <v>399.56383</v>
      </c>
      <c r="L10">
        <v>613.02941999999996</v>
      </c>
      <c r="M10">
        <v>775.61977999999999</v>
      </c>
    </row>
    <row r="11" spans="1:13" x14ac:dyDescent="0.25">
      <c r="A11" s="14">
        <v>42167</v>
      </c>
      <c r="B11">
        <v>123.43492000000001</v>
      </c>
      <c r="C11">
        <v>146.18576999999999</v>
      </c>
      <c r="D11">
        <v>185.11614</v>
      </c>
      <c r="E11">
        <v>281.8759</v>
      </c>
      <c r="F11">
        <v>501.70616999999999</v>
      </c>
      <c r="G11">
        <v>0</v>
      </c>
      <c r="H11">
        <v>149.35619</v>
      </c>
      <c r="I11">
        <v>209.45848000000001</v>
      </c>
      <c r="J11">
        <v>305.90595999999999</v>
      </c>
      <c r="K11">
        <v>399.56738000000001</v>
      </c>
      <c r="L11">
        <v>613.12532999999996</v>
      </c>
      <c r="M11">
        <v>775.62603000000001</v>
      </c>
    </row>
    <row r="12" spans="1:13" x14ac:dyDescent="0.25">
      <c r="A12" s="14">
        <v>42170</v>
      </c>
      <c r="B12">
        <v>122.38788</v>
      </c>
      <c r="C12">
        <v>150.88160999999999</v>
      </c>
      <c r="D12">
        <v>189.85776000000001</v>
      </c>
      <c r="E12">
        <v>282.26312000000001</v>
      </c>
      <c r="F12">
        <v>500.39373000000001</v>
      </c>
      <c r="G12">
        <v>0</v>
      </c>
      <c r="H12">
        <v>152.5498</v>
      </c>
      <c r="I12">
        <v>209.45957000000001</v>
      </c>
      <c r="J12">
        <v>305.94580999999999</v>
      </c>
      <c r="K12">
        <v>407.30552</v>
      </c>
      <c r="L12">
        <v>615.02860999999996</v>
      </c>
      <c r="M12">
        <v>782.39471000000003</v>
      </c>
    </row>
    <row r="13" spans="1:13" x14ac:dyDescent="0.25">
      <c r="A13" s="14">
        <v>42171</v>
      </c>
      <c r="B13">
        <v>122.47839999999999</v>
      </c>
      <c r="C13">
        <v>150.93120999999999</v>
      </c>
      <c r="D13">
        <v>190.14859999999999</v>
      </c>
      <c r="E13">
        <v>282.89987000000002</v>
      </c>
      <c r="F13">
        <v>500.88538999999997</v>
      </c>
      <c r="G13">
        <v>0</v>
      </c>
      <c r="H13">
        <v>152.57025999999999</v>
      </c>
      <c r="I13">
        <v>209.46601000000001</v>
      </c>
      <c r="J13">
        <v>305.94695000000002</v>
      </c>
      <c r="K13">
        <v>407.30234000000002</v>
      </c>
      <c r="L13">
        <v>615.10559999999998</v>
      </c>
      <c r="M13">
        <v>782.40291999999999</v>
      </c>
    </row>
    <row r="14" spans="1:13" x14ac:dyDescent="0.25">
      <c r="A14" s="14">
        <v>42172</v>
      </c>
      <c r="B14">
        <v>122.57641</v>
      </c>
      <c r="C14">
        <v>150.95778000000001</v>
      </c>
      <c r="D14">
        <v>190.16979000000001</v>
      </c>
      <c r="E14">
        <v>282.64361000000002</v>
      </c>
      <c r="F14">
        <v>500.89900999999998</v>
      </c>
      <c r="G14">
        <v>0</v>
      </c>
      <c r="H14">
        <v>152.60643999999999</v>
      </c>
      <c r="I14">
        <v>209.47959</v>
      </c>
      <c r="J14">
        <v>305.97548</v>
      </c>
      <c r="K14">
        <v>407.30419999999998</v>
      </c>
      <c r="L14">
        <v>615.15365999999995</v>
      </c>
      <c r="M14">
        <v>782.49778000000003</v>
      </c>
    </row>
    <row r="15" spans="1:13" x14ac:dyDescent="0.25">
      <c r="A15" s="14">
        <v>42173</v>
      </c>
      <c r="B15">
        <v>122.5248</v>
      </c>
      <c r="C15">
        <v>150.94767999999999</v>
      </c>
      <c r="D15">
        <v>190.60156000000001</v>
      </c>
      <c r="E15">
        <v>283.1028</v>
      </c>
      <c r="F15">
        <v>500.25128000000001</v>
      </c>
      <c r="G15">
        <v>0</v>
      </c>
      <c r="H15">
        <v>152.68912</v>
      </c>
      <c r="I15">
        <v>209.48427000000001</v>
      </c>
      <c r="J15">
        <v>305.97311999999999</v>
      </c>
      <c r="K15">
        <v>407.42254000000003</v>
      </c>
      <c r="L15">
        <v>615.68667000000005</v>
      </c>
      <c r="M15">
        <v>782.48622</v>
      </c>
    </row>
    <row r="16" spans="1:13" x14ac:dyDescent="0.25">
      <c r="A16" s="14">
        <v>42174</v>
      </c>
      <c r="B16">
        <v>122.52705</v>
      </c>
      <c r="C16">
        <v>150.95783</v>
      </c>
      <c r="D16">
        <v>190.82441</v>
      </c>
      <c r="E16">
        <v>283.12441999999999</v>
      </c>
      <c r="F16">
        <v>499.95362</v>
      </c>
      <c r="G16">
        <v>0</v>
      </c>
      <c r="H16">
        <v>152.70103</v>
      </c>
      <c r="I16">
        <v>209.48701</v>
      </c>
      <c r="J16">
        <v>305.97788000000003</v>
      </c>
      <c r="K16">
        <v>407.71289000000002</v>
      </c>
      <c r="L16">
        <v>615.92435999999998</v>
      </c>
      <c r="M16">
        <v>782.49099999999999</v>
      </c>
    </row>
    <row r="17" spans="1:13" x14ac:dyDescent="0.25">
      <c r="A17" s="14">
        <v>42177</v>
      </c>
      <c r="B17">
        <v>122.59707</v>
      </c>
      <c r="C17">
        <v>151.04915</v>
      </c>
      <c r="D17">
        <v>190.86828</v>
      </c>
      <c r="E17">
        <v>283.17133000000001</v>
      </c>
      <c r="F17">
        <v>500.02751000000001</v>
      </c>
      <c r="G17">
        <v>0</v>
      </c>
      <c r="H17">
        <v>152.71815000000001</v>
      </c>
      <c r="I17">
        <v>209.68673999999999</v>
      </c>
      <c r="J17">
        <v>305.98093999999998</v>
      </c>
      <c r="K17">
        <v>407.82247000000001</v>
      </c>
      <c r="L17">
        <v>615.99104</v>
      </c>
      <c r="M17">
        <v>782.69377999999995</v>
      </c>
    </row>
    <row r="18" spans="1:13" x14ac:dyDescent="0.25">
      <c r="A18" s="14">
        <v>42178</v>
      </c>
      <c r="B18">
        <v>122.65586999999999</v>
      </c>
      <c r="C18">
        <v>151.16810000000001</v>
      </c>
      <c r="D18">
        <v>190.93115</v>
      </c>
      <c r="E18">
        <v>283.19229000000001</v>
      </c>
      <c r="F18">
        <v>499.62389000000002</v>
      </c>
      <c r="G18">
        <v>0</v>
      </c>
      <c r="H18">
        <v>152.68635</v>
      </c>
      <c r="I18">
        <v>209.89036999999999</v>
      </c>
      <c r="J18">
        <v>305.98088000000001</v>
      </c>
      <c r="K18">
        <v>408.41133000000002</v>
      </c>
      <c r="L18">
        <v>616.63212999999996</v>
      </c>
      <c r="M18">
        <v>783.50865999999996</v>
      </c>
    </row>
    <row r="19" spans="1:13" x14ac:dyDescent="0.25">
      <c r="A19" s="14">
        <v>42179</v>
      </c>
      <c r="B19">
        <v>124.01699000000001</v>
      </c>
      <c r="C19">
        <v>151.32241999999999</v>
      </c>
      <c r="D19">
        <v>191.19233</v>
      </c>
      <c r="E19">
        <v>283.24403000000001</v>
      </c>
      <c r="F19">
        <v>499.65192000000002</v>
      </c>
      <c r="G19">
        <v>0</v>
      </c>
      <c r="H19">
        <v>152.70124999999999</v>
      </c>
      <c r="I19">
        <v>210.02512999999999</v>
      </c>
      <c r="J19">
        <v>306.02051999999998</v>
      </c>
      <c r="K19">
        <v>408.41973999999999</v>
      </c>
      <c r="L19">
        <v>616.64759000000004</v>
      </c>
      <c r="M19">
        <v>783.51750000000004</v>
      </c>
    </row>
    <row r="20" spans="1:13" x14ac:dyDescent="0.25">
      <c r="A20" s="14">
        <v>42180</v>
      </c>
      <c r="B20">
        <v>123.92039</v>
      </c>
      <c r="C20">
        <v>152.14747</v>
      </c>
      <c r="D20">
        <v>200.67464000000001</v>
      </c>
      <c r="E20">
        <v>288.02735000000001</v>
      </c>
      <c r="F20">
        <v>504.20222000000001</v>
      </c>
      <c r="G20">
        <v>0</v>
      </c>
      <c r="H20">
        <v>152.82058000000001</v>
      </c>
      <c r="I20">
        <v>212.55649</v>
      </c>
      <c r="J20">
        <v>306.86795000000001</v>
      </c>
      <c r="K20">
        <v>415.32979</v>
      </c>
      <c r="L20">
        <v>625.20464000000004</v>
      </c>
      <c r="M20">
        <v>792.50604999999996</v>
      </c>
    </row>
    <row r="21" spans="1:13" x14ac:dyDescent="0.25">
      <c r="A21" s="14">
        <v>42181</v>
      </c>
      <c r="B21">
        <v>123.63117</v>
      </c>
      <c r="C21">
        <v>152.23023000000001</v>
      </c>
      <c r="D21">
        <v>200.77024</v>
      </c>
      <c r="E21">
        <v>287.99664999999999</v>
      </c>
      <c r="F21">
        <v>504.36809</v>
      </c>
      <c r="G21">
        <v>0</v>
      </c>
      <c r="H21">
        <v>152.81356</v>
      </c>
      <c r="I21">
        <v>212.55954</v>
      </c>
      <c r="J21">
        <v>306.75574</v>
      </c>
      <c r="K21">
        <v>415.12596000000002</v>
      </c>
      <c r="L21">
        <v>625.30147999999997</v>
      </c>
      <c r="M21">
        <v>793.07342000000006</v>
      </c>
    </row>
    <row r="22" spans="1:13" x14ac:dyDescent="0.25">
      <c r="A22" s="14">
        <v>42184</v>
      </c>
      <c r="B22">
        <v>127.11432000000001</v>
      </c>
      <c r="C22">
        <v>156.17657</v>
      </c>
      <c r="D22">
        <v>206.80203</v>
      </c>
      <c r="E22">
        <v>294.07994000000002</v>
      </c>
      <c r="F22">
        <v>512.51738999999998</v>
      </c>
      <c r="G22">
        <v>0</v>
      </c>
      <c r="H22">
        <v>154.27377000000001</v>
      </c>
      <c r="I22">
        <v>216.95582999999999</v>
      </c>
      <c r="J22">
        <v>312.94029</v>
      </c>
      <c r="K22">
        <v>421.48340999999999</v>
      </c>
      <c r="L22">
        <v>633.88241000000005</v>
      </c>
      <c r="M22">
        <v>802.88959999999997</v>
      </c>
    </row>
    <row r="23" spans="1:13" x14ac:dyDescent="0.25">
      <c r="A23" s="14">
        <v>42185</v>
      </c>
      <c r="B23">
        <v>129.15161000000001</v>
      </c>
      <c r="C23">
        <v>156.34494000000001</v>
      </c>
      <c r="D23">
        <v>207.10012</v>
      </c>
      <c r="E23">
        <v>294.10237999999998</v>
      </c>
      <c r="F23">
        <v>512.45755999999994</v>
      </c>
      <c r="G23">
        <v>0</v>
      </c>
      <c r="H23">
        <v>154.50425999999999</v>
      </c>
      <c r="I23">
        <v>217.38865000000001</v>
      </c>
      <c r="J23">
        <v>313.26582999999999</v>
      </c>
      <c r="K23">
        <v>432.93606999999997</v>
      </c>
      <c r="L23">
        <v>645.64044999999999</v>
      </c>
      <c r="M23">
        <v>824.15499</v>
      </c>
    </row>
    <row r="24" spans="1:13" x14ac:dyDescent="0.25">
      <c r="A24" s="14">
        <v>42186</v>
      </c>
      <c r="B24">
        <v>129.05759</v>
      </c>
      <c r="C24">
        <v>156.49014</v>
      </c>
      <c r="D24">
        <v>207.50613999999999</v>
      </c>
      <c r="E24">
        <v>294.51391000000001</v>
      </c>
      <c r="F24">
        <v>512.32182999999998</v>
      </c>
      <c r="G24">
        <v>0</v>
      </c>
      <c r="H24">
        <v>154.45004</v>
      </c>
      <c r="I24">
        <v>217.35518999999999</v>
      </c>
      <c r="J24">
        <v>313.24646000000001</v>
      </c>
      <c r="K24">
        <v>432.91529000000003</v>
      </c>
      <c r="L24">
        <v>645.56412999999998</v>
      </c>
      <c r="M24">
        <v>824.21420000000001</v>
      </c>
    </row>
    <row r="25" spans="1:13" x14ac:dyDescent="0.25">
      <c r="A25" s="14">
        <v>42187</v>
      </c>
      <c r="B25">
        <v>129.81689</v>
      </c>
      <c r="C25">
        <v>157.48768999999999</v>
      </c>
      <c r="D25">
        <v>208.19040000000001</v>
      </c>
      <c r="E25">
        <v>294.47487999999998</v>
      </c>
      <c r="F25">
        <v>512.36598000000004</v>
      </c>
      <c r="G25">
        <v>0</v>
      </c>
      <c r="H25">
        <v>154.44708</v>
      </c>
      <c r="I25">
        <v>217.35407000000001</v>
      </c>
      <c r="J25">
        <v>313.24016999999998</v>
      </c>
      <c r="K25">
        <v>432.54593999999997</v>
      </c>
      <c r="L25">
        <v>645.50912000000005</v>
      </c>
      <c r="M25">
        <v>824.21684000000005</v>
      </c>
    </row>
    <row r="26" spans="1:13" x14ac:dyDescent="0.25">
      <c r="A26" s="14">
        <v>42191</v>
      </c>
      <c r="B26">
        <v>129.76325</v>
      </c>
      <c r="C26">
        <v>157.50536</v>
      </c>
      <c r="D26">
        <v>208.20957000000001</v>
      </c>
      <c r="E26">
        <v>294.16165999999998</v>
      </c>
      <c r="F26">
        <v>512.37676999999996</v>
      </c>
      <c r="G26">
        <v>0</v>
      </c>
      <c r="H26">
        <v>154.40466000000001</v>
      </c>
      <c r="I26">
        <v>217.35225</v>
      </c>
      <c r="J26">
        <v>313.23705999999999</v>
      </c>
      <c r="K26">
        <v>431.85541000000001</v>
      </c>
      <c r="L26">
        <v>644.94133999999997</v>
      </c>
      <c r="M26">
        <v>824.22181999999998</v>
      </c>
    </row>
    <row r="27" spans="1:13" x14ac:dyDescent="0.25">
      <c r="A27" s="14">
        <v>42192</v>
      </c>
      <c r="B27">
        <v>129.66293999999999</v>
      </c>
      <c r="C27">
        <v>157.67198999999999</v>
      </c>
      <c r="D27">
        <v>208.22046</v>
      </c>
      <c r="E27">
        <v>294.17250000000001</v>
      </c>
      <c r="F27">
        <v>512.47329999999999</v>
      </c>
      <c r="G27">
        <v>0</v>
      </c>
      <c r="H27">
        <v>154.39041</v>
      </c>
      <c r="I27">
        <v>217.39067</v>
      </c>
      <c r="J27">
        <v>313.23038000000003</v>
      </c>
      <c r="K27">
        <v>431.60709000000003</v>
      </c>
      <c r="L27">
        <v>645.19047999999998</v>
      </c>
      <c r="M27">
        <v>824.45129999999995</v>
      </c>
    </row>
    <row r="28" spans="1:13" x14ac:dyDescent="0.25">
      <c r="A28" s="14">
        <v>42193</v>
      </c>
      <c r="B28">
        <v>129.76684</v>
      </c>
      <c r="C28">
        <v>157.79773</v>
      </c>
      <c r="D28">
        <v>208.24839</v>
      </c>
      <c r="E28">
        <v>294.20155999999997</v>
      </c>
      <c r="F28">
        <v>511.81346000000002</v>
      </c>
      <c r="G28">
        <v>0</v>
      </c>
      <c r="H28">
        <v>154.40029999999999</v>
      </c>
      <c r="I28">
        <v>217.4633</v>
      </c>
      <c r="J28">
        <v>313.21931999999998</v>
      </c>
      <c r="K28">
        <v>431.59546999999998</v>
      </c>
      <c r="L28">
        <v>645.10793999999999</v>
      </c>
      <c r="M28">
        <v>824.46357</v>
      </c>
    </row>
    <row r="29" spans="1:13" x14ac:dyDescent="0.25">
      <c r="A29" s="14">
        <v>42194</v>
      </c>
      <c r="B29">
        <v>129.79298</v>
      </c>
      <c r="C29">
        <v>158.26312999999999</v>
      </c>
      <c r="D29">
        <v>208.25729000000001</v>
      </c>
      <c r="E29">
        <v>293.65555000000001</v>
      </c>
      <c r="F29">
        <v>511.81682000000001</v>
      </c>
      <c r="G29">
        <v>0</v>
      </c>
      <c r="H29">
        <v>154.35988</v>
      </c>
      <c r="I29">
        <v>217.45534000000001</v>
      </c>
      <c r="J29">
        <v>313.21998000000002</v>
      </c>
      <c r="K29">
        <v>431.57134000000002</v>
      </c>
      <c r="L29">
        <v>645.09482000000003</v>
      </c>
      <c r="M29">
        <v>824.44438000000002</v>
      </c>
    </row>
    <row r="30" spans="1:13" x14ac:dyDescent="0.25">
      <c r="A30" s="14">
        <v>42195</v>
      </c>
      <c r="B30">
        <v>129.63909000000001</v>
      </c>
      <c r="C30">
        <v>158.32697999999999</v>
      </c>
      <c r="D30">
        <v>207.99394000000001</v>
      </c>
      <c r="E30">
        <v>293.65877999999998</v>
      </c>
      <c r="F30">
        <v>511.94141999999999</v>
      </c>
      <c r="G30">
        <v>0</v>
      </c>
      <c r="H30">
        <v>154.35409000000001</v>
      </c>
      <c r="I30">
        <v>217.45366999999999</v>
      </c>
      <c r="J30">
        <v>313.21534000000003</v>
      </c>
      <c r="K30">
        <v>431.57062999999999</v>
      </c>
      <c r="L30">
        <v>645.27197999999999</v>
      </c>
      <c r="M30">
        <v>824.45426999999995</v>
      </c>
    </row>
    <row r="31" spans="1:13" x14ac:dyDescent="0.25">
      <c r="A31" s="14">
        <v>42198</v>
      </c>
      <c r="B31">
        <v>129.43038000000001</v>
      </c>
      <c r="C31">
        <v>158.32996</v>
      </c>
      <c r="D31">
        <v>208.01418000000001</v>
      </c>
      <c r="E31">
        <v>293.67586999999997</v>
      </c>
      <c r="F31">
        <v>511.84906000000001</v>
      </c>
      <c r="G31">
        <v>0</v>
      </c>
      <c r="H31">
        <v>154.39613</v>
      </c>
      <c r="I31">
        <v>217.48525000000001</v>
      </c>
      <c r="J31">
        <v>313.21746000000002</v>
      </c>
      <c r="K31">
        <v>431.57272999999998</v>
      </c>
      <c r="L31">
        <v>644.89684999999997</v>
      </c>
      <c r="M31">
        <v>824.46347000000003</v>
      </c>
    </row>
    <row r="32" spans="1:13" x14ac:dyDescent="0.25">
      <c r="A32" s="14">
        <v>42199</v>
      </c>
      <c r="B32">
        <v>129.39824999999999</v>
      </c>
      <c r="C32">
        <v>158.32977</v>
      </c>
      <c r="D32">
        <v>207.99510000000001</v>
      </c>
      <c r="E32">
        <v>293.66575999999998</v>
      </c>
      <c r="F32">
        <v>509.19321000000002</v>
      </c>
      <c r="G32">
        <v>0</v>
      </c>
      <c r="H32">
        <v>154.39741000000001</v>
      </c>
      <c r="I32">
        <v>217.48958999999999</v>
      </c>
      <c r="J32">
        <v>313.22320000000002</v>
      </c>
      <c r="K32">
        <v>431.50576000000001</v>
      </c>
      <c r="L32">
        <v>645.19649000000004</v>
      </c>
      <c r="M32">
        <v>823.93059000000005</v>
      </c>
    </row>
    <row r="33" spans="1:13" x14ac:dyDescent="0.25">
      <c r="A33" s="14">
        <v>42200</v>
      </c>
      <c r="B33">
        <v>129.20731000000001</v>
      </c>
      <c r="C33">
        <v>158.37591</v>
      </c>
      <c r="D33">
        <v>208.05492000000001</v>
      </c>
      <c r="E33">
        <v>293.67507999999998</v>
      </c>
      <c r="F33">
        <v>509.13153</v>
      </c>
      <c r="G33">
        <v>0</v>
      </c>
      <c r="H33">
        <v>154.39744999999999</v>
      </c>
      <c r="I33">
        <v>217.48889</v>
      </c>
      <c r="J33">
        <v>313.21573999999998</v>
      </c>
      <c r="K33">
        <v>431.51319999999998</v>
      </c>
      <c r="L33">
        <v>645.26251999999999</v>
      </c>
      <c r="M33">
        <v>823.94465000000002</v>
      </c>
    </row>
    <row r="34" spans="1:13" x14ac:dyDescent="0.25">
      <c r="A34" s="14">
        <v>42201</v>
      </c>
      <c r="B34">
        <v>128.89449999999999</v>
      </c>
      <c r="C34">
        <v>158.82526999999999</v>
      </c>
      <c r="D34">
        <v>208.08197999999999</v>
      </c>
      <c r="E34">
        <v>294.00758000000002</v>
      </c>
      <c r="F34">
        <v>509.10003</v>
      </c>
      <c r="G34">
        <v>0</v>
      </c>
      <c r="H34">
        <v>154.39858000000001</v>
      </c>
      <c r="I34">
        <v>217.54834</v>
      </c>
      <c r="J34">
        <v>313.22044</v>
      </c>
      <c r="K34">
        <v>431.51537000000002</v>
      </c>
      <c r="L34">
        <v>645.26172999999994</v>
      </c>
      <c r="M34">
        <v>823.94092000000001</v>
      </c>
    </row>
    <row r="35" spans="1:13" x14ac:dyDescent="0.25">
      <c r="A35" s="14">
        <v>42202</v>
      </c>
      <c r="B35">
        <v>129.19220000000001</v>
      </c>
      <c r="C35">
        <v>158.85103000000001</v>
      </c>
      <c r="D35">
        <v>208.13865999999999</v>
      </c>
      <c r="E35">
        <v>294.01936000000001</v>
      </c>
      <c r="F35">
        <v>509.18423999999999</v>
      </c>
      <c r="G35">
        <v>0</v>
      </c>
      <c r="H35">
        <v>154.31348</v>
      </c>
      <c r="I35">
        <v>217.54988</v>
      </c>
      <c r="J35">
        <v>313.21915999999999</v>
      </c>
      <c r="K35">
        <v>431.51627000000002</v>
      </c>
      <c r="L35">
        <v>645.25851999999998</v>
      </c>
      <c r="M35">
        <v>823.93790999999999</v>
      </c>
    </row>
    <row r="36" spans="1:13" x14ac:dyDescent="0.25">
      <c r="A36" s="14">
        <v>42205</v>
      </c>
      <c r="B36">
        <v>129.22470999999999</v>
      </c>
      <c r="C36">
        <v>158.9025</v>
      </c>
      <c r="D36">
        <v>208.20192</v>
      </c>
      <c r="E36">
        <v>294.16469000000001</v>
      </c>
      <c r="F36">
        <v>509.26105000000001</v>
      </c>
      <c r="G36">
        <v>0</v>
      </c>
      <c r="H36">
        <v>154.28336999999999</v>
      </c>
      <c r="I36">
        <v>217.55583999999999</v>
      </c>
      <c r="J36">
        <v>313.22525000000002</v>
      </c>
      <c r="K36">
        <v>431.51967000000002</v>
      </c>
      <c r="L36">
        <v>645.16612999999995</v>
      </c>
      <c r="M36">
        <v>823.91769999999997</v>
      </c>
    </row>
    <row r="37" spans="1:13" x14ac:dyDescent="0.25">
      <c r="A37" s="14">
        <v>42206</v>
      </c>
      <c r="B37">
        <v>129.47454999999999</v>
      </c>
      <c r="C37">
        <v>159.16200000000001</v>
      </c>
      <c r="D37">
        <v>208.26727</v>
      </c>
      <c r="E37">
        <v>294.20022999999998</v>
      </c>
      <c r="F37">
        <v>509.31338</v>
      </c>
      <c r="G37">
        <v>0</v>
      </c>
      <c r="H37">
        <v>154.28654</v>
      </c>
      <c r="I37">
        <v>217.56125</v>
      </c>
      <c r="J37">
        <v>313.22703000000001</v>
      </c>
      <c r="K37">
        <v>431.51825000000002</v>
      </c>
      <c r="L37">
        <v>645.16231000000005</v>
      </c>
      <c r="M37">
        <v>823.85577000000001</v>
      </c>
    </row>
    <row r="38" spans="1:13" x14ac:dyDescent="0.25">
      <c r="A38" s="14">
        <v>42207</v>
      </c>
      <c r="B38">
        <v>129.27737999999999</v>
      </c>
      <c r="C38">
        <v>159.05649</v>
      </c>
      <c r="D38">
        <v>208.19684000000001</v>
      </c>
      <c r="E38">
        <v>294.38803999999999</v>
      </c>
      <c r="F38">
        <v>509.58877000000001</v>
      </c>
      <c r="G38">
        <v>0</v>
      </c>
      <c r="H38">
        <v>154.29288</v>
      </c>
      <c r="I38">
        <v>217.78617</v>
      </c>
      <c r="J38">
        <v>313.28154000000001</v>
      </c>
      <c r="K38">
        <v>431.47730999999999</v>
      </c>
      <c r="L38">
        <v>645.12711000000002</v>
      </c>
      <c r="M38">
        <v>823.84712000000002</v>
      </c>
    </row>
    <row r="39" spans="1:13" x14ac:dyDescent="0.25">
      <c r="A39" s="14">
        <v>42208</v>
      </c>
      <c r="B39">
        <v>129.40786</v>
      </c>
      <c r="C39">
        <v>159.08331999999999</v>
      </c>
      <c r="D39">
        <v>208.25286</v>
      </c>
      <c r="E39">
        <v>294.38886000000002</v>
      </c>
      <c r="F39">
        <v>509.50214</v>
      </c>
      <c r="G39">
        <v>0</v>
      </c>
      <c r="H39">
        <v>154.33565999999999</v>
      </c>
      <c r="I39">
        <v>217.78434999999999</v>
      </c>
      <c r="J39">
        <v>313.25920000000002</v>
      </c>
      <c r="K39">
        <v>431.47712000000001</v>
      </c>
      <c r="L39">
        <v>645.38337000000001</v>
      </c>
      <c r="M39">
        <v>824.47343999999998</v>
      </c>
    </row>
    <row r="40" spans="1:13" x14ac:dyDescent="0.25">
      <c r="A40" s="14">
        <v>42209</v>
      </c>
      <c r="B40">
        <v>129.67744999999999</v>
      </c>
      <c r="C40">
        <v>159.09690000000001</v>
      </c>
      <c r="D40">
        <v>208.2747</v>
      </c>
      <c r="E40">
        <v>294.24732999999998</v>
      </c>
      <c r="F40">
        <v>509.46514999999999</v>
      </c>
      <c r="G40">
        <v>0</v>
      </c>
      <c r="H40">
        <v>154.37109000000001</v>
      </c>
      <c r="I40">
        <v>217.76361</v>
      </c>
      <c r="J40">
        <v>313.27999</v>
      </c>
      <c r="K40">
        <v>431.48566</v>
      </c>
      <c r="L40">
        <v>645.57190000000003</v>
      </c>
      <c r="M40">
        <v>824.46105999999997</v>
      </c>
    </row>
    <row r="41" spans="1:13" x14ac:dyDescent="0.25">
      <c r="A41" s="14">
        <v>42212</v>
      </c>
      <c r="B41">
        <v>129.97811999999999</v>
      </c>
      <c r="C41">
        <v>159.13624999999999</v>
      </c>
      <c r="D41">
        <v>208.08877000000001</v>
      </c>
      <c r="E41">
        <v>293.82051999999999</v>
      </c>
      <c r="F41">
        <v>509.43867</v>
      </c>
      <c r="G41">
        <v>0</v>
      </c>
      <c r="H41">
        <v>156.89887999999999</v>
      </c>
      <c r="I41">
        <v>226.60078999999999</v>
      </c>
      <c r="J41">
        <v>321.92338000000001</v>
      </c>
      <c r="K41">
        <v>431.60068000000001</v>
      </c>
      <c r="L41">
        <v>661.25076000000001</v>
      </c>
      <c r="M41">
        <v>843.19137999999998</v>
      </c>
    </row>
    <row r="42" spans="1:13" x14ac:dyDescent="0.25">
      <c r="A42" s="14">
        <v>42213</v>
      </c>
      <c r="B42">
        <v>130.34366</v>
      </c>
      <c r="C42">
        <v>159.29097999999999</v>
      </c>
      <c r="D42">
        <v>208.07577000000001</v>
      </c>
      <c r="E42">
        <v>293.88121999999998</v>
      </c>
      <c r="F42">
        <v>509.38144</v>
      </c>
      <c r="G42">
        <v>0</v>
      </c>
      <c r="H42">
        <v>156.79041000000001</v>
      </c>
      <c r="I42">
        <v>226.60048</v>
      </c>
      <c r="J42">
        <v>321.89017000000001</v>
      </c>
      <c r="K42">
        <v>431.46609999999998</v>
      </c>
      <c r="L42">
        <v>661.43718999999999</v>
      </c>
      <c r="M42">
        <v>843.15805</v>
      </c>
    </row>
    <row r="43" spans="1:13" x14ac:dyDescent="0.25">
      <c r="A43" s="14">
        <v>42214</v>
      </c>
      <c r="B43">
        <v>130.80528000000001</v>
      </c>
      <c r="C43">
        <v>159.22040999999999</v>
      </c>
      <c r="D43">
        <v>208.06034</v>
      </c>
      <c r="E43">
        <v>293.98347000000001</v>
      </c>
      <c r="F43">
        <v>509.54604999999998</v>
      </c>
      <c r="G43">
        <v>0</v>
      </c>
      <c r="H43">
        <v>156.81883999999999</v>
      </c>
      <c r="I43">
        <v>226.60731999999999</v>
      </c>
      <c r="J43">
        <v>321.89868000000001</v>
      </c>
      <c r="K43">
        <v>431.38808999999998</v>
      </c>
      <c r="L43">
        <v>663.84384999999997</v>
      </c>
      <c r="M43">
        <v>856.64349000000004</v>
      </c>
    </row>
    <row r="44" spans="1:13" x14ac:dyDescent="0.25">
      <c r="A44" s="14">
        <v>42215</v>
      </c>
      <c r="B44">
        <v>130.81525999999999</v>
      </c>
      <c r="C44">
        <v>159.31769</v>
      </c>
      <c r="D44">
        <v>208.04691</v>
      </c>
      <c r="E44">
        <v>293.15429999999998</v>
      </c>
      <c r="F44">
        <v>511.75047999999998</v>
      </c>
      <c r="G44">
        <v>0</v>
      </c>
      <c r="H44">
        <v>156.81178</v>
      </c>
      <c r="I44">
        <v>226.62822</v>
      </c>
      <c r="J44">
        <v>321.93700000000001</v>
      </c>
      <c r="K44">
        <v>431.03672999999998</v>
      </c>
      <c r="L44">
        <v>663.85969999999998</v>
      </c>
      <c r="M44">
        <v>856.65233999999998</v>
      </c>
    </row>
    <row r="45" spans="1:13" x14ac:dyDescent="0.25">
      <c r="A45" s="14">
        <v>42216</v>
      </c>
      <c r="B45">
        <v>130.90081000000001</v>
      </c>
      <c r="C45">
        <v>159.36008000000001</v>
      </c>
      <c r="D45">
        <v>208.08778000000001</v>
      </c>
      <c r="E45">
        <v>292.40908999999999</v>
      </c>
      <c r="F45">
        <v>509.37209000000001</v>
      </c>
      <c r="G45">
        <v>0</v>
      </c>
      <c r="H45">
        <v>156.15541999999999</v>
      </c>
      <c r="I45">
        <v>225.42866000000001</v>
      </c>
      <c r="J45">
        <v>319.63774000000001</v>
      </c>
      <c r="K45">
        <v>429.50162</v>
      </c>
      <c r="L45">
        <v>662.80136000000005</v>
      </c>
      <c r="M45">
        <v>854.09551999999996</v>
      </c>
    </row>
    <row r="46" spans="1:13" x14ac:dyDescent="0.25">
      <c r="A46" s="14">
        <v>42219</v>
      </c>
      <c r="B46">
        <v>131.10317000000001</v>
      </c>
      <c r="C46">
        <v>159.26561000000001</v>
      </c>
      <c r="D46">
        <v>208.10234</v>
      </c>
      <c r="E46">
        <v>292.27967999999998</v>
      </c>
      <c r="F46">
        <v>509.38612999999998</v>
      </c>
      <c r="G46">
        <v>0</v>
      </c>
      <c r="H46">
        <v>156.16488000000001</v>
      </c>
      <c r="I46">
        <v>225.42948999999999</v>
      </c>
      <c r="J46">
        <v>319.63767000000001</v>
      </c>
      <c r="K46">
        <v>429.46350999999999</v>
      </c>
      <c r="L46">
        <v>662.6925</v>
      </c>
      <c r="M46">
        <v>854.09518000000003</v>
      </c>
    </row>
    <row r="47" spans="1:13" x14ac:dyDescent="0.25">
      <c r="A47" s="14">
        <v>42220</v>
      </c>
      <c r="B47">
        <v>131.13146</v>
      </c>
      <c r="C47">
        <v>159.22288</v>
      </c>
      <c r="D47">
        <v>208.17102</v>
      </c>
      <c r="E47">
        <v>292.59111999999999</v>
      </c>
      <c r="F47">
        <v>509.36464999999998</v>
      </c>
      <c r="G47">
        <v>0</v>
      </c>
      <c r="H47">
        <v>156.15388999999999</v>
      </c>
      <c r="I47">
        <v>225.42750000000001</v>
      </c>
      <c r="J47">
        <v>319.63844</v>
      </c>
      <c r="K47">
        <v>429.25738000000001</v>
      </c>
      <c r="L47">
        <v>662.38692000000003</v>
      </c>
      <c r="M47">
        <v>854.05908999999997</v>
      </c>
    </row>
    <row r="48" spans="1:13" x14ac:dyDescent="0.25">
      <c r="A48" s="14">
        <v>42221</v>
      </c>
      <c r="B48">
        <v>131.14048</v>
      </c>
      <c r="C48">
        <v>159.19497999999999</v>
      </c>
      <c r="D48">
        <v>208.22595999999999</v>
      </c>
      <c r="E48">
        <v>292.51524000000001</v>
      </c>
      <c r="F48">
        <v>509.37207999999998</v>
      </c>
      <c r="G48">
        <v>0</v>
      </c>
      <c r="H48">
        <v>156.15201999999999</v>
      </c>
      <c r="I48">
        <v>225.42561000000001</v>
      </c>
      <c r="J48">
        <v>319.62303000000003</v>
      </c>
      <c r="K48">
        <v>429.26357999999999</v>
      </c>
      <c r="L48">
        <v>661.60938999999996</v>
      </c>
      <c r="M48">
        <v>854.05956000000003</v>
      </c>
    </row>
    <row r="49" spans="1:13" x14ac:dyDescent="0.25">
      <c r="A49" s="14">
        <v>42222</v>
      </c>
      <c r="B49">
        <v>131.19102000000001</v>
      </c>
      <c r="C49">
        <v>159.29911999999999</v>
      </c>
      <c r="D49">
        <v>208.44806</v>
      </c>
      <c r="E49">
        <v>292.52981</v>
      </c>
      <c r="F49">
        <v>509.38173</v>
      </c>
      <c r="G49">
        <v>0</v>
      </c>
      <c r="H49">
        <v>156.14465000000001</v>
      </c>
      <c r="I49">
        <v>225.42547999999999</v>
      </c>
      <c r="J49">
        <v>319.62443999999999</v>
      </c>
      <c r="K49">
        <v>429.48432000000003</v>
      </c>
      <c r="L49">
        <v>661.60650999999996</v>
      </c>
      <c r="M49">
        <v>854.90602000000001</v>
      </c>
    </row>
    <row r="50" spans="1:13" x14ac:dyDescent="0.25">
      <c r="A50" s="14">
        <v>42223</v>
      </c>
      <c r="B50">
        <v>131.20641000000001</v>
      </c>
      <c r="C50">
        <v>159.30422999999999</v>
      </c>
      <c r="D50">
        <v>208.45922999999999</v>
      </c>
      <c r="E50">
        <v>292.53541000000001</v>
      </c>
      <c r="F50">
        <v>509.39742000000001</v>
      </c>
      <c r="G50">
        <v>0</v>
      </c>
      <c r="H50">
        <v>156.1377</v>
      </c>
      <c r="I50">
        <v>225.46284</v>
      </c>
      <c r="J50">
        <v>319.63006000000001</v>
      </c>
      <c r="K50">
        <v>429.53469000000001</v>
      </c>
      <c r="L50">
        <v>661.68038000000001</v>
      </c>
      <c r="M50">
        <v>854.98514999999998</v>
      </c>
    </row>
    <row r="51" spans="1:13" x14ac:dyDescent="0.25">
      <c r="A51" s="14">
        <v>42226</v>
      </c>
      <c r="B51">
        <v>128.64474000000001</v>
      </c>
      <c r="C51">
        <v>157.74224000000001</v>
      </c>
      <c r="D51">
        <v>208.52681000000001</v>
      </c>
      <c r="E51">
        <v>292.57562999999999</v>
      </c>
      <c r="F51">
        <v>509.48065000000003</v>
      </c>
      <c r="G51">
        <v>0</v>
      </c>
      <c r="H51">
        <v>156.12598</v>
      </c>
      <c r="I51">
        <v>225.46322000000001</v>
      </c>
      <c r="J51">
        <v>319.63164999999998</v>
      </c>
      <c r="K51">
        <v>429.53456999999997</v>
      </c>
      <c r="L51">
        <v>661.85469000000001</v>
      </c>
      <c r="M51">
        <v>854.51076</v>
      </c>
    </row>
    <row r="52" spans="1:13" x14ac:dyDescent="0.25">
      <c r="A52" s="14">
        <v>42227</v>
      </c>
      <c r="B52">
        <v>128.66758999999999</v>
      </c>
      <c r="C52">
        <v>157.75939</v>
      </c>
      <c r="D52">
        <v>208.65989999999999</v>
      </c>
      <c r="E52">
        <v>292.60458</v>
      </c>
      <c r="F52">
        <v>509.64019999999999</v>
      </c>
      <c r="G52">
        <v>0</v>
      </c>
      <c r="H52">
        <v>156.13046</v>
      </c>
      <c r="I52">
        <v>225.46395000000001</v>
      </c>
      <c r="J52">
        <v>319.63533000000001</v>
      </c>
      <c r="K52">
        <v>429.71883000000003</v>
      </c>
      <c r="L52">
        <v>661.60469000000001</v>
      </c>
      <c r="M52">
        <v>854.41395</v>
      </c>
    </row>
    <row r="53" spans="1:13" x14ac:dyDescent="0.25">
      <c r="A53" s="14">
        <v>42228</v>
      </c>
      <c r="B53">
        <v>128.72279</v>
      </c>
      <c r="C53">
        <v>157.84693999999999</v>
      </c>
      <c r="D53">
        <v>208.86600000000001</v>
      </c>
      <c r="E53">
        <v>292.95188999999999</v>
      </c>
      <c r="F53">
        <v>509.48865999999998</v>
      </c>
      <c r="G53">
        <v>0</v>
      </c>
      <c r="H53">
        <v>156.14159000000001</v>
      </c>
      <c r="I53">
        <v>225.464</v>
      </c>
      <c r="J53">
        <v>319.64695</v>
      </c>
      <c r="K53">
        <v>429.90989999999999</v>
      </c>
      <c r="L53">
        <v>661.65106000000003</v>
      </c>
      <c r="M53">
        <v>854.41714999999999</v>
      </c>
    </row>
    <row r="54" spans="1:13" x14ac:dyDescent="0.25">
      <c r="A54" s="14">
        <v>42229</v>
      </c>
      <c r="B54">
        <v>128.65056999999999</v>
      </c>
      <c r="C54">
        <v>157.73125999999999</v>
      </c>
      <c r="D54">
        <v>208.74162000000001</v>
      </c>
      <c r="E54">
        <v>292.94887</v>
      </c>
      <c r="F54">
        <v>509.12151</v>
      </c>
      <c r="G54">
        <v>0</v>
      </c>
      <c r="H54">
        <v>156.15062</v>
      </c>
      <c r="I54">
        <v>225.35751999999999</v>
      </c>
      <c r="J54">
        <v>318.39715000000001</v>
      </c>
      <c r="K54">
        <v>429.85025999999999</v>
      </c>
      <c r="L54">
        <v>661.67745000000002</v>
      </c>
      <c r="M54">
        <v>854.41513999999995</v>
      </c>
    </row>
    <row r="55" spans="1:13" x14ac:dyDescent="0.25">
      <c r="A55" s="14">
        <v>42230</v>
      </c>
      <c r="B55">
        <v>128.68673999999999</v>
      </c>
      <c r="C55">
        <v>157.61033</v>
      </c>
      <c r="D55">
        <v>208.73794000000001</v>
      </c>
      <c r="E55">
        <v>292.73370999999997</v>
      </c>
      <c r="F55">
        <v>509.11977000000002</v>
      </c>
      <c r="G55">
        <v>0</v>
      </c>
      <c r="H55">
        <v>156.15183999999999</v>
      </c>
      <c r="I55">
        <v>225.35785999999999</v>
      </c>
      <c r="J55">
        <v>319.54548</v>
      </c>
      <c r="K55">
        <v>429.84239000000002</v>
      </c>
      <c r="L55">
        <v>661.67843000000005</v>
      </c>
      <c r="M55">
        <v>854.41724999999997</v>
      </c>
    </row>
    <row r="56" spans="1:13" x14ac:dyDescent="0.25">
      <c r="A56" s="14">
        <v>42233</v>
      </c>
      <c r="B56">
        <v>128.86551</v>
      </c>
      <c r="C56">
        <v>158.29317</v>
      </c>
      <c r="D56">
        <v>208.78841</v>
      </c>
      <c r="E56">
        <v>292.88267000000002</v>
      </c>
      <c r="F56">
        <v>509.14980000000003</v>
      </c>
      <c r="G56">
        <v>0</v>
      </c>
      <c r="H56">
        <v>156.18392</v>
      </c>
      <c r="I56">
        <v>225.37818999999999</v>
      </c>
      <c r="J56">
        <v>319.55266999999998</v>
      </c>
      <c r="K56">
        <v>429.82369999999997</v>
      </c>
      <c r="L56">
        <v>661.77722000000006</v>
      </c>
      <c r="M56">
        <v>854.40480000000002</v>
      </c>
    </row>
    <row r="57" spans="1:13" x14ac:dyDescent="0.25">
      <c r="A57" s="14">
        <v>42234</v>
      </c>
      <c r="B57">
        <v>128.50153</v>
      </c>
      <c r="C57">
        <v>158.31392</v>
      </c>
      <c r="D57">
        <v>208.80067</v>
      </c>
      <c r="E57">
        <v>292.88648000000001</v>
      </c>
      <c r="F57">
        <v>509.14343000000002</v>
      </c>
      <c r="G57">
        <v>0</v>
      </c>
      <c r="H57">
        <v>156.20419999999999</v>
      </c>
      <c r="I57">
        <v>225.46350000000001</v>
      </c>
      <c r="J57">
        <v>319.72289000000001</v>
      </c>
      <c r="K57">
        <v>429.87982</v>
      </c>
      <c r="L57">
        <v>662.08218999999997</v>
      </c>
      <c r="M57">
        <v>854.41107</v>
      </c>
    </row>
    <row r="58" spans="1:13" x14ac:dyDescent="0.25">
      <c r="A58" s="14">
        <v>42235</v>
      </c>
      <c r="B58">
        <v>127.31496</v>
      </c>
      <c r="C58">
        <v>159.51544999999999</v>
      </c>
      <c r="D58">
        <v>209.69664</v>
      </c>
      <c r="E58">
        <v>293.59088000000003</v>
      </c>
      <c r="F58">
        <v>508.54912999999999</v>
      </c>
      <c r="G58">
        <v>0</v>
      </c>
      <c r="H58">
        <v>156.19179</v>
      </c>
      <c r="I58">
        <v>225.45523</v>
      </c>
      <c r="J58">
        <v>319.67763000000002</v>
      </c>
      <c r="K58">
        <v>429.88042000000002</v>
      </c>
      <c r="L58">
        <v>662.06268999999998</v>
      </c>
      <c r="M58">
        <v>854.41704000000004</v>
      </c>
    </row>
    <row r="59" spans="1:13" x14ac:dyDescent="0.25">
      <c r="A59" s="14">
        <v>42236</v>
      </c>
      <c r="B59">
        <v>128.08792</v>
      </c>
      <c r="C59">
        <v>159.51369</v>
      </c>
      <c r="D59">
        <v>209.71092999999999</v>
      </c>
      <c r="E59">
        <v>293.60133999999999</v>
      </c>
      <c r="F59">
        <v>508.56504999999999</v>
      </c>
      <c r="G59">
        <v>0</v>
      </c>
      <c r="H59">
        <v>156.20496</v>
      </c>
      <c r="I59">
        <v>225.46074999999999</v>
      </c>
      <c r="J59">
        <v>319.77780000000001</v>
      </c>
      <c r="K59">
        <v>429.88405</v>
      </c>
      <c r="L59">
        <v>662.12892999999997</v>
      </c>
      <c r="M59">
        <v>854.37567000000001</v>
      </c>
    </row>
    <row r="60" spans="1:13" x14ac:dyDescent="0.25">
      <c r="A60" s="14">
        <v>42237</v>
      </c>
      <c r="B60">
        <v>128.21178</v>
      </c>
      <c r="C60">
        <v>159.88490999999999</v>
      </c>
      <c r="D60">
        <v>209.74933999999999</v>
      </c>
      <c r="E60">
        <v>293.64589000000001</v>
      </c>
      <c r="F60">
        <v>508.63837000000001</v>
      </c>
      <c r="G60">
        <v>0</v>
      </c>
      <c r="H60">
        <v>156.20403999999999</v>
      </c>
      <c r="I60">
        <v>225.45420999999999</v>
      </c>
      <c r="J60">
        <v>319.78172000000001</v>
      </c>
      <c r="K60">
        <v>429.88556</v>
      </c>
      <c r="L60">
        <v>662.14049999999997</v>
      </c>
      <c r="M60">
        <v>854.41013999999996</v>
      </c>
    </row>
    <row r="61" spans="1:13" x14ac:dyDescent="0.25">
      <c r="A61" s="14">
        <v>42240</v>
      </c>
      <c r="B61">
        <v>130.22015999999999</v>
      </c>
      <c r="C61">
        <v>164.88159999999999</v>
      </c>
      <c r="D61">
        <v>217.74039999999999</v>
      </c>
      <c r="E61">
        <v>308.87711999999999</v>
      </c>
      <c r="F61">
        <v>529.08986000000004</v>
      </c>
      <c r="G61">
        <v>0</v>
      </c>
      <c r="H61">
        <v>159.48007000000001</v>
      </c>
      <c r="I61">
        <v>234.94659999999999</v>
      </c>
      <c r="J61">
        <v>333.72881000000001</v>
      </c>
      <c r="K61">
        <v>454.34699999999998</v>
      </c>
      <c r="L61">
        <v>695.29436999999996</v>
      </c>
      <c r="M61">
        <v>894.95554000000004</v>
      </c>
    </row>
    <row r="62" spans="1:13" x14ac:dyDescent="0.25">
      <c r="A62" s="14">
        <v>42241</v>
      </c>
      <c r="B62">
        <v>130.13645</v>
      </c>
      <c r="C62">
        <v>165.05539999999999</v>
      </c>
      <c r="D62">
        <v>217.5282</v>
      </c>
      <c r="E62">
        <v>308.83899000000002</v>
      </c>
      <c r="F62">
        <v>529.11577999999997</v>
      </c>
      <c r="G62">
        <v>0</v>
      </c>
      <c r="H62">
        <v>159.50573</v>
      </c>
      <c r="I62">
        <v>235.01742999999999</v>
      </c>
      <c r="J62">
        <v>333.60910999999999</v>
      </c>
      <c r="K62">
        <v>454.37493999999998</v>
      </c>
      <c r="L62">
        <v>695.39012000000002</v>
      </c>
      <c r="M62">
        <v>894.94584999999995</v>
      </c>
    </row>
    <row r="63" spans="1:13" x14ac:dyDescent="0.25">
      <c r="A63" s="14">
        <v>42242</v>
      </c>
      <c r="B63">
        <v>130.11899</v>
      </c>
      <c r="C63">
        <v>165.04991999999999</v>
      </c>
      <c r="D63">
        <v>217.61684</v>
      </c>
      <c r="E63">
        <v>308.85016999999999</v>
      </c>
      <c r="F63">
        <v>529.13593000000003</v>
      </c>
      <c r="G63">
        <v>0</v>
      </c>
      <c r="H63">
        <v>159.51598999999999</v>
      </c>
      <c r="I63">
        <v>235.06171000000001</v>
      </c>
      <c r="J63">
        <v>333.62187</v>
      </c>
      <c r="K63">
        <v>454.26400000000001</v>
      </c>
      <c r="L63">
        <v>695.24046999999996</v>
      </c>
      <c r="M63">
        <v>894.91034000000002</v>
      </c>
    </row>
    <row r="64" spans="1:13" x14ac:dyDescent="0.25">
      <c r="A64" s="14">
        <v>42243</v>
      </c>
      <c r="B64">
        <v>130.10717</v>
      </c>
      <c r="C64">
        <v>165.13427999999999</v>
      </c>
      <c r="D64">
        <v>216.35265999999999</v>
      </c>
      <c r="E64">
        <v>308.9615</v>
      </c>
      <c r="F64">
        <v>529.28296999999998</v>
      </c>
      <c r="G64">
        <v>0</v>
      </c>
      <c r="H64">
        <v>159.57929999999999</v>
      </c>
      <c r="I64">
        <v>234.99712</v>
      </c>
      <c r="J64">
        <v>333.68385000000001</v>
      </c>
      <c r="K64">
        <v>454.25125000000003</v>
      </c>
      <c r="L64">
        <v>695.33551</v>
      </c>
      <c r="M64">
        <v>895.60932000000003</v>
      </c>
    </row>
    <row r="65" spans="1:13" x14ac:dyDescent="0.25">
      <c r="A65" s="14">
        <v>42244</v>
      </c>
      <c r="B65">
        <v>130.49656999999999</v>
      </c>
      <c r="C65">
        <v>165.49294</v>
      </c>
      <c r="D65">
        <v>217.44774000000001</v>
      </c>
      <c r="E65">
        <v>308.83321000000001</v>
      </c>
      <c r="F65">
        <v>529.57554000000005</v>
      </c>
      <c r="G65">
        <v>0</v>
      </c>
      <c r="H65">
        <v>159.69945999999999</v>
      </c>
      <c r="I65">
        <v>234.87773999999999</v>
      </c>
      <c r="J65">
        <v>334.09625999999997</v>
      </c>
      <c r="K65">
        <v>453.94272999999998</v>
      </c>
      <c r="L65">
        <v>695.46770000000004</v>
      </c>
      <c r="M65">
        <v>895.61220000000003</v>
      </c>
    </row>
    <row r="66" spans="1:13" x14ac:dyDescent="0.25">
      <c r="A66" s="14">
        <v>42247</v>
      </c>
      <c r="B66">
        <v>131.08187000000001</v>
      </c>
      <c r="C66">
        <v>165.61732000000001</v>
      </c>
      <c r="D66">
        <v>217.47047000000001</v>
      </c>
      <c r="E66">
        <v>308.4615</v>
      </c>
      <c r="F66">
        <v>529.59252000000004</v>
      </c>
      <c r="G66">
        <v>0</v>
      </c>
      <c r="H66">
        <v>159.21722</v>
      </c>
      <c r="I66">
        <v>233.78482</v>
      </c>
      <c r="J66">
        <v>332.64512999999999</v>
      </c>
      <c r="K66">
        <v>452.15186</v>
      </c>
      <c r="L66">
        <v>693.61554000000001</v>
      </c>
      <c r="M66">
        <v>891.52971000000002</v>
      </c>
    </row>
    <row r="67" spans="1:13" x14ac:dyDescent="0.25">
      <c r="A67" s="14">
        <v>42248</v>
      </c>
      <c r="B67">
        <v>131.08682999999999</v>
      </c>
      <c r="C67">
        <v>165.70743999999999</v>
      </c>
      <c r="D67">
        <v>217.52107000000001</v>
      </c>
      <c r="E67">
        <v>308.39841999999999</v>
      </c>
      <c r="F67">
        <v>529.61176999999998</v>
      </c>
      <c r="G67">
        <v>0</v>
      </c>
      <c r="H67">
        <v>159.21501000000001</v>
      </c>
      <c r="I67">
        <v>233.79798</v>
      </c>
      <c r="J67">
        <v>332.64769000000001</v>
      </c>
      <c r="K67">
        <v>452.21066000000002</v>
      </c>
      <c r="L67">
        <v>693.60258999999996</v>
      </c>
      <c r="M67">
        <v>891.53602999999998</v>
      </c>
    </row>
    <row r="68" spans="1:13" x14ac:dyDescent="0.25">
      <c r="A68" s="14">
        <v>42249</v>
      </c>
      <c r="B68">
        <v>131.12155000000001</v>
      </c>
      <c r="C68">
        <v>165.73572999999999</v>
      </c>
      <c r="D68">
        <v>217.55628999999999</v>
      </c>
      <c r="E68">
        <v>308.43576999999999</v>
      </c>
      <c r="F68">
        <v>529.29872</v>
      </c>
      <c r="G68">
        <v>0</v>
      </c>
      <c r="H68">
        <v>159.19379000000001</v>
      </c>
      <c r="I68">
        <v>233.79856000000001</v>
      </c>
      <c r="J68">
        <v>332.57862</v>
      </c>
      <c r="K68">
        <v>451.94209000000001</v>
      </c>
      <c r="L68">
        <v>693.63265999999999</v>
      </c>
      <c r="M68">
        <v>891.48258999999996</v>
      </c>
    </row>
    <row r="69" spans="1:13" x14ac:dyDescent="0.25">
      <c r="A69" s="14">
        <v>42250</v>
      </c>
      <c r="B69">
        <v>131.20577</v>
      </c>
      <c r="C69">
        <v>165.79056</v>
      </c>
      <c r="D69">
        <v>217.66471999999999</v>
      </c>
      <c r="E69">
        <v>308.58226999999999</v>
      </c>
      <c r="F69">
        <v>529.81133</v>
      </c>
      <c r="G69">
        <v>0</v>
      </c>
      <c r="H69">
        <v>159.19528</v>
      </c>
      <c r="I69">
        <v>233.77571</v>
      </c>
      <c r="J69">
        <v>332.59102000000001</v>
      </c>
      <c r="K69">
        <v>452.23176000000001</v>
      </c>
      <c r="L69">
        <v>693.40227000000004</v>
      </c>
      <c r="M69">
        <v>891.42492000000004</v>
      </c>
    </row>
    <row r="70" spans="1:13" x14ac:dyDescent="0.25">
      <c r="A70" s="14">
        <v>42251</v>
      </c>
      <c r="B70">
        <v>131.20693</v>
      </c>
      <c r="C70">
        <v>165.79662999999999</v>
      </c>
      <c r="D70">
        <v>217.67174</v>
      </c>
      <c r="E70">
        <v>308.59294999999997</v>
      </c>
      <c r="F70">
        <v>529.83228999999994</v>
      </c>
      <c r="G70">
        <v>0</v>
      </c>
      <c r="H70">
        <v>159.21001000000001</v>
      </c>
      <c r="I70">
        <v>233.77533</v>
      </c>
      <c r="J70">
        <v>332.57584000000003</v>
      </c>
      <c r="K70">
        <v>452.09309000000002</v>
      </c>
      <c r="L70">
        <v>693.46064000000001</v>
      </c>
      <c r="M70">
        <v>891.77936</v>
      </c>
    </row>
    <row r="71" spans="1:13" x14ac:dyDescent="0.25">
      <c r="A71" s="14">
        <v>42255</v>
      </c>
      <c r="B71">
        <v>131.13954000000001</v>
      </c>
      <c r="C71">
        <v>165.82726</v>
      </c>
      <c r="D71">
        <v>217.67336</v>
      </c>
      <c r="E71">
        <v>308.60354999999998</v>
      </c>
      <c r="F71">
        <v>529.82993999999997</v>
      </c>
      <c r="G71">
        <v>0</v>
      </c>
      <c r="H71">
        <v>159.22835000000001</v>
      </c>
      <c r="I71">
        <v>233.72659999999999</v>
      </c>
      <c r="J71">
        <v>332.56455999999997</v>
      </c>
      <c r="K71">
        <v>452.05502999999999</v>
      </c>
      <c r="L71">
        <v>693.69259999999997</v>
      </c>
      <c r="M71">
        <v>891.71627000000001</v>
      </c>
    </row>
    <row r="72" spans="1:13" x14ac:dyDescent="0.25">
      <c r="A72" s="14">
        <v>42256</v>
      </c>
      <c r="B72">
        <v>131.09908999999999</v>
      </c>
      <c r="C72">
        <v>165.8443</v>
      </c>
      <c r="D72">
        <v>217.65819999999999</v>
      </c>
      <c r="E72">
        <v>308.61876000000001</v>
      </c>
      <c r="F72">
        <v>529.53734999999995</v>
      </c>
      <c r="G72">
        <v>0</v>
      </c>
      <c r="H72">
        <v>159.22996000000001</v>
      </c>
      <c r="I72">
        <v>233.72745</v>
      </c>
      <c r="J72">
        <v>332.5446</v>
      </c>
      <c r="K72">
        <v>452.05135000000001</v>
      </c>
      <c r="L72">
        <v>693.26086999999995</v>
      </c>
      <c r="M72">
        <v>891.73143000000005</v>
      </c>
    </row>
    <row r="73" spans="1:13" x14ac:dyDescent="0.25">
      <c r="A73" s="14">
        <v>42257</v>
      </c>
      <c r="B73">
        <v>131.17198999999999</v>
      </c>
      <c r="C73">
        <v>165.97881000000001</v>
      </c>
      <c r="D73">
        <v>217.67706999999999</v>
      </c>
      <c r="E73">
        <v>308.48961000000003</v>
      </c>
      <c r="F73">
        <v>529.55341999999996</v>
      </c>
      <c r="G73">
        <v>0</v>
      </c>
      <c r="H73">
        <v>159.25122999999999</v>
      </c>
      <c r="I73">
        <v>233.72198</v>
      </c>
      <c r="J73">
        <v>332.54804000000001</v>
      </c>
      <c r="K73">
        <v>451.97881999999998</v>
      </c>
      <c r="L73">
        <v>693.54215999999997</v>
      </c>
      <c r="M73">
        <v>891.73432000000003</v>
      </c>
    </row>
    <row r="74" spans="1:13" x14ac:dyDescent="0.25">
      <c r="A74" s="14">
        <v>42258</v>
      </c>
      <c r="B74">
        <v>132.29533000000001</v>
      </c>
      <c r="C74">
        <v>167.10937000000001</v>
      </c>
      <c r="D74">
        <v>217.9606</v>
      </c>
      <c r="E74">
        <v>308.50371000000001</v>
      </c>
      <c r="F74">
        <v>528.62944000000005</v>
      </c>
      <c r="G74">
        <v>0</v>
      </c>
      <c r="H74">
        <v>159.24223000000001</v>
      </c>
      <c r="I74">
        <v>233.70475999999999</v>
      </c>
      <c r="J74">
        <v>332.48090999999999</v>
      </c>
      <c r="K74">
        <v>451.86313999999999</v>
      </c>
      <c r="L74">
        <v>693.51462000000004</v>
      </c>
      <c r="M74">
        <v>891.70684000000006</v>
      </c>
    </row>
    <row r="75" spans="1:13" x14ac:dyDescent="0.25">
      <c r="A75" s="14">
        <v>42261</v>
      </c>
      <c r="B75">
        <v>131.18781000000001</v>
      </c>
      <c r="C75">
        <v>166.95558</v>
      </c>
      <c r="D75">
        <v>216.83184</v>
      </c>
      <c r="E75">
        <v>308.31855999999999</v>
      </c>
      <c r="F75">
        <v>528.82862</v>
      </c>
      <c r="G75">
        <v>0</v>
      </c>
      <c r="H75">
        <v>159.22739999999999</v>
      </c>
      <c r="I75">
        <v>233.70600999999999</v>
      </c>
      <c r="J75">
        <v>332.45479999999998</v>
      </c>
      <c r="K75">
        <v>451.85676999999998</v>
      </c>
      <c r="L75">
        <v>693.55435</v>
      </c>
      <c r="M75">
        <v>891.71501000000001</v>
      </c>
    </row>
    <row r="76" spans="1:13" x14ac:dyDescent="0.25">
      <c r="A76" s="14">
        <v>42262</v>
      </c>
      <c r="B76">
        <v>132.01405</v>
      </c>
      <c r="C76">
        <v>166.93772000000001</v>
      </c>
      <c r="D76">
        <v>216.82843</v>
      </c>
      <c r="E76">
        <v>308.27188000000001</v>
      </c>
      <c r="F76">
        <v>528.61869000000002</v>
      </c>
      <c r="G76">
        <v>0</v>
      </c>
      <c r="H76">
        <v>159.25783000000001</v>
      </c>
      <c r="I76">
        <v>233.65057999999999</v>
      </c>
      <c r="J76">
        <v>332.47669000000002</v>
      </c>
      <c r="K76">
        <v>451.77627999999999</v>
      </c>
      <c r="L76">
        <v>693.55075999999997</v>
      </c>
      <c r="M76">
        <v>891.71105999999997</v>
      </c>
    </row>
    <row r="77" spans="1:13" x14ac:dyDescent="0.25">
      <c r="A77" s="14">
        <v>42263</v>
      </c>
      <c r="B77">
        <v>132.07518999999999</v>
      </c>
      <c r="C77">
        <v>167.05117999999999</v>
      </c>
      <c r="D77">
        <v>216.84433000000001</v>
      </c>
      <c r="E77">
        <v>308.31020999999998</v>
      </c>
      <c r="F77">
        <v>528.72163999999998</v>
      </c>
      <c r="G77">
        <v>0</v>
      </c>
      <c r="H77">
        <v>159.27291</v>
      </c>
      <c r="I77">
        <v>233.65459999999999</v>
      </c>
      <c r="J77">
        <v>332.43544000000003</v>
      </c>
      <c r="K77">
        <v>451.77766000000003</v>
      </c>
      <c r="L77">
        <v>693.62518999999998</v>
      </c>
      <c r="M77">
        <v>891.71572000000003</v>
      </c>
    </row>
    <row r="78" spans="1:13" x14ac:dyDescent="0.25">
      <c r="A78" s="14">
        <v>42264</v>
      </c>
      <c r="B78">
        <v>132.08681999999999</v>
      </c>
      <c r="C78">
        <v>167.12091000000001</v>
      </c>
      <c r="D78">
        <v>216.93995000000001</v>
      </c>
      <c r="E78">
        <v>308.42192999999997</v>
      </c>
      <c r="F78">
        <v>527.02211999999997</v>
      </c>
      <c r="G78">
        <v>0</v>
      </c>
      <c r="H78">
        <v>159.27428</v>
      </c>
      <c r="I78">
        <v>233.65696</v>
      </c>
      <c r="J78">
        <v>332.43587000000002</v>
      </c>
      <c r="K78">
        <v>451.78064999999998</v>
      </c>
      <c r="L78">
        <v>693.65129999999999</v>
      </c>
      <c r="M78">
        <v>891.80873999999994</v>
      </c>
    </row>
    <row r="79" spans="1:13" x14ac:dyDescent="0.25">
      <c r="A79" s="14">
        <v>42265</v>
      </c>
      <c r="B79">
        <v>132.14082999999999</v>
      </c>
      <c r="C79">
        <v>167.17544000000001</v>
      </c>
      <c r="D79">
        <v>216.97702000000001</v>
      </c>
      <c r="E79">
        <v>308.44794000000002</v>
      </c>
      <c r="F79">
        <v>527.04152999999997</v>
      </c>
      <c r="G79">
        <v>0</v>
      </c>
      <c r="H79">
        <v>159.27565000000001</v>
      </c>
      <c r="I79">
        <v>233.65561</v>
      </c>
      <c r="J79">
        <v>332.43482</v>
      </c>
      <c r="K79">
        <v>451.77677999999997</v>
      </c>
      <c r="L79">
        <v>693.64673000000005</v>
      </c>
      <c r="M79">
        <v>893.65589</v>
      </c>
    </row>
    <row r="80" spans="1:13" x14ac:dyDescent="0.25">
      <c r="A80" s="14">
        <v>42268</v>
      </c>
      <c r="B80">
        <v>132.23133999999999</v>
      </c>
      <c r="C80">
        <v>167.43465</v>
      </c>
      <c r="D80">
        <v>216.98840999999999</v>
      </c>
      <c r="E80">
        <v>308.50668999999999</v>
      </c>
      <c r="F80">
        <v>527.09280000000001</v>
      </c>
      <c r="G80">
        <v>0</v>
      </c>
      <c r="H80">
        <v>159.27636999999999</v>
      </c>
      <c r="I80">
        <v>233.65619000000001</v>
      </c>
      <c r="J80">
        <v>332.43588999999997</v>
      </c>
      <c r="K80">
        <v>451.77661000000001</v>
      </c>
      <c r="L80">
        <v>693.64248999999995</v>
      </c>
      <c r="M80">
        <v>893.65661999999998</v>
      </c>
    </row>
    <row r="81" spans="1:13" x14ac:dyDescent="0.25">
      <c r="A81" s="14">
        <v>42269</v>
      </c>
      <c r="B81">
        <v>132.14071999999999</v>
      </c>
      <c r="C81">
        <v>167.49518</v>
      </c>
      <c r="D81">
        <v>217.04381000000001</v>
      </c>
      <c r="E81">
        <v>308.64573999999999</v>
      </c>
      <c r="F81">
        <v>527.53643999999997</v>
      </c>
      <c r="G81">
        <v>0</v>
      </c>
      <c r="H81">
        <v>159.31341</v>
      </c>
      <c r="I81">
        <v>233.65749</v>
      </c>
      <c r="J81">
        <v>332.44222000000002</v>
      </c>
      <c r="K81">
        <v>451.77751000000001</v>
      </c>
      <c r="L81">
        <v>693.64702</v>
      </c>
      <c r="M81">
        <v>893.66896999999994</v>
      </c>
    </row>
    <row r="82" spans="1:13" x14ac:dyDescent="0.25">
      <c r="A82" s="14">
        <v>42270</v>
      </c>
      <c r="B82">
        <v>132.32168999999999</v>
      </c>
      <c r="C82">
        <v>167.60355999999999</v>
      </c>
      <c r="D82">
        <v>217.32426000000001</v>
      </c>
      <c r="E82">
        <v>306.80626999999998</v>
      </c>
      <c r="F82">
        <v>527.58150999999998</v>
      </c>
      <c r="G82">
        <v>0</v>
      </c>
      <c r="H82">
        <v>159.35294999999999</v>
      </c>
      <c r="I82">
        <v>233.6703</v>
      </c>
      <c r="J82">
        <v>332.45001000000002</v>
      </c>
      <c r="K82">
        <v>451.77918</v>
      </c>
      <c r="L82">
        <v>693.75098000000003</v>
      </c>
      <c r="M82">
        <v>893.67555000000004</v>
      </c>
    </row>
    <row r="83" spans="1:13" x14ac:dyDescent="0.25">
      <c r="A83" s="14">
        <v>42271</v>
      </c>
      <c r="B83">
        <v>132.30131</v>
      </c>
      <c r="C83">
        <v>167.61958000000001</v>
      </c>
      <c r="D83">
        <v>217.52708000000001</v>
      </c>
      <c r="E83">
        <v>306.77343000000002</v>
      </c>
      <c r="F83">
        <v>527.58462999999995</v>
      </c>
      <c r="G83">
        <v>0</v>
      </c>
      <c r="H83">
        <v>159.41831999999999</v>
      </c>
      <c r="I83">
        <v>233.66970000000001</v>
      </c>
      <c r="J83">
        <v>332.47978000000001</v>
      </c>
      <c r="K83">
        <v>451.76560999999998</v>
      </c>
      <c r="L83">
        <v>693.88603999999998</v>
      </c>
      <c r="M83">
        <v>893.67179999999996</v>
      </c>
    </row>
    <row r="84" spans="1:13" x14ac:dyDescent="0.25">
      <c r="A84" s="14">
        <v>42272</v>
      </c>
      <c r="B84">
        <v>132.30267000000001</v>
      </c>
      <c r="C84">
        <v>168.20093</v>
      </c>
      <c r="D84">
        <v>217.62836999999999</v>
      </c>
      <c r="E84">
        <v>307.02449999999999</v>
      </c>
      <c r="F84">
        <v>527.64374999999995</v>
      </c>
      <c r="G84">
        <v>0</v>
      </c>
      <c r="H84">
        <v>159.48672999999999</v>
      </c>
      <c r="I84">
        <v>233.64859000000001</v>
      </c>
      <c r="J84">
        <v>332.48232999999999</v>
      </c>
      <c r="K84">
        <v>451.77352000000002</v>
      </c>
      <c r="L84">
        <v>693.91836999999998</v>
      </c>
      <c r="M84">
        <v>893.79308000000003</v>
      </c>
    </row>
    <row r="85" spans="1:13" x14ac:dyDescent="0.25">
      <c r="A85" s="14">
        <v>42275</v>
      </c>
      <c r="B85">
        <v>137.16846000000001</v>
      </c>
      <c r="C85">
        <v>172.04301000000001</v>
      </c>
      <c r="D85">
        <v>227.46057999999999</v>
      </c>
      <c r="E85">
        <v>320.28282999999999</v>
      </c>
      <c r="F85">
        <v>547.26964999999996</v>
      </c>
      <c r="G85">
        <v>0</v>
      </c>
      <c r="H85">
        <v>165.35016999999999</v>
      </c>
      <c r="I85">
        <v>241.75496000000001</v>
      </c>
      <c r="J85">
        <v>344.02488</v>
      </c>
      <c r="K85">
        <v>462.62049999999999</v>
      </c>
      <c r="L85">
        <v>724.23083999999994</v>
      </c>
      <c r="M85">
        <v>932.36834999999996</v>
      </c>
    </row>
    <row r="86" spans="1:13" x14ac:dyDescent="0.25">
      <c r="A86" s="14">
        <v>42276</v>
      </c>
      <c r="B86">
        <v>137.66099</v>
      </c>
      <c r="C86">
        <v>173.16111000000001</v>
      </c>
      <c r="D86">
        <v>227.54122000000001</v>
      </c>
      <c r="E86">
        <v>320.12851999999998</v>
      </c>
      <c r="F86">
        <v>547.29371000000003</v>
      </c>
      <c r="G86">
        <v>0</v>
      </c>
      <c r="H86">
        <v>165.31242</v>
      </c>
      <c r="I86">
        <v>245.39923999999999</v>
      </c>
      <c r="J86">
        <v>343.79057</v>
      </c>
      <c r="K86">
        <v>478.55131</v>
      </c>
      <c r="L86">
        <v>746.06358</v>
      </c>
      <c r="M86">
        <v>950.76994000000002</v>
      </c>
    </row>
    <row r="87" spans="1:13" x14ac:dyDescent="0.25">
      <c r="A87" s="14">
        <v>42277</v>
      </c>
      <c r="B87">
        <v>137.71161000000001</v>
      </c>
      <c r="C87">
        <v>174.26562999999999</v>
      </c>
      <c r="D87">
        <v>228.08774</v>
      </c>
      <c r="E87">
        <v>320.23189000000002</v>
      </c>
      <c r="F87">
        <v>546.95016999999996</v>
      </c>
      <c r="G87">
        <v>0</v>
      </c>
      <c r="H87">
        <v>165.00228000000001</v>
      </c>
      <c r="I87">
        <v>244.65879000000001</v>
      </c>
      <c r="J87">
        <v>343.15665000000001</v>
      </c>
      <c r="K87">
        <v>476.92264</v>
      </c>
      <c r="L87">
        <v>745.25761999999997</v>
      </c>
      <c r="M87">
        <v>949.14022</v>
      </c>
    </row>
    <row r="88" spans="1:13" x14ac:dyDescent="0.25">
      <c r="A88" s="14">
        <v>42278</v>
      </c>
      <c r="B88">
        <v>137.72291999999999</v>
      </c>
      <c r="C88">
        <v>174.28373999999999</v>
      </c>
      <c r="D88">
        <v>227.94657000000001</v>
      </c>
      <c r="E88">
        <v>320.16331000000002</v>
      </c>
      <c r="F88">
        <v>546.97407999999996</v>
      </c>
      <c r="G88">
        <v>0</v>
      </c>
      <c r="H88">
        <v>165.05602999999999</v>
      </c>
      <c r="I88">
        <v>244.66289</v>
      </c>
      <c r="J88">
        <v>343.09217000000001</v>
      </c>
      <c r="K88">
        <v>476.91095000000001</v>
      </c>
      <c r="L88">
        <v>745.26044999999999</v>
      </c>
      <c r="M88">
        <v>949.14387999999997</v>
      </c>
    </row>
    <row r="89" spans="1:13" x14ac:dyDescent="0.25">
      <c r="A89" s="14">
        <v>42279</v>
      </c>
      <c r="B89">
        <v>137.65442999999999</v>
      </c>
      <c r="C89">
        <v>174.44653</v>
      </c>
      <c r="D89">
        <v>227.90125</v>
      </c>
      <c r="E89">
        <v>320.15422000000001</v>
      </c>
      <c r="F89">
        <v>546.99789999999996</v>
      </c>
      <c r="G89">
        <v>0</v>
      </c>
      <c r="H89">
        <v>165.11918</v>
      </c>
      <c r="I89">
        <v>244.65120999999999</v>
      </c>
      <c r="J89">
        <v>343.20566000000002</v>
      </c>
      <c r="K89">
        <v>476.25844999999998</v>
      </c>
      <c r="L89">
        <v>745.50539000000003</v>
      </c>
      <c r="M89">
        <v>949.15102000000002</v>
      </c>
    </row>
    <row r="90" spans="1:13" x14ac:dyDescent="0.25">
      <c r="A90" s="14">
        <v>42282</v>
      </c>
      <c r="B90">
        <v>137.70648</v>
      </c>
      <c r="C90">
        <v>174.46743000000001</v>
      </c>
      <c r="D90">
        <v>227.82917</v>
      </c>
      <c r="E90">
        <v>321.59264999999999</v>
      </c>
      <c r="F90">
        <v>546.28479000000004</v>
      </c>
      <c r="G90">
        <v>0</v>
      </c>
      <c r="H90">
        <v>165.12103999999999</v>
      </c>
      <c r="I90">
        <v>244.65185</v>
      </c>
      <c r="J90">
        <v>343.23394000000002</v>
      </c>
      <c r="K90">
        <v>476.15233000000001</v>
      </c>
      <c r="L90">
        <v>745.35573999999997</v>
      </c>
      <c r="M90">
        <v>949.25984000000005</v>
      </c>
    </row>
    <row r="91" spans="1:13" x14ac:dyDescent="0.25">
      <c r="A91" s="14">
        <v>42283</v>
      </c>
      <c r="B91">
        <v>138.20930000000001</v>
      </c>
      <c r="C91">
        <v>175.08869999999999</v>
      </c>
      <c r="D91">
        <v>228.43599</v>
      </c>
      <c r="E91">
        <v>321.83262999999999</v>
      </c>
      <c r="F91">
        <v>546.29205999999999</v>
      </c>
      <c r="G91">
        <v>0</v>
      </c>
      <c r="H91">
        <v>165.21508</v>
      </c>
      <c r="I91">
        <v>244.71679</v>
      </c>
      <c r="J91">
        <v>343.23074000000003</v>
      </c>
      <c r="K91">
        <v>476.06707999999998</v>
      </c>
      <c r="L91">
        <v>747.63588000000004</v>
      </c>
      <c r="M91">
        <v>949.26386000000002</v>
      </c>
    </row>
    <row r="92" spans="1:13" x14ac:dyDescent="0.25">
      <c r="A92" s="14">
        <v>42284</v>
      </c>
      <c r="B92">
        <v>138.30993000000001</v>
      </c>
      <c r="C92">
        <v>175.12733</v>
      </c>
      <c r="D92">
        <v>228.53975</v>
      </c>
      <c r="E92">
        <v>321.26074</v>
      </c>
      <c r="F92">
        <v>545.48802000000001</v>
      </c>
      <c r="G92">
        <v>0</v>
      </c>
      <c r="H92">
        <v>165.10888</v>
      </c>
      <c r="I92">
        <v>244.65373</v>
      </c>
      <c r="J92">
        <v>343.27388000000002</v>
      </c>
      <c r="K92">
        <v>475.87687</v>
      </c>
      <c r="L92">
        <v>749.20324000000005</v>
      </c>
      <c r="M92">
        <v>951.31019000000003</v>
      </c>
    </row>
    <row r="93" spans="1:13" x14ac:dyDescent="0.25">
      <c r="A93" s="14">
        <v>42285</v>
      </c>
      <c r="B93">
        <v>138.2268</v>
      </c>
      <c r="C93">
        <v>175.12267</v>
      </c>
      <c r="D93">
        <v>228.54318000000001</v>
      </c>
      <c r="E93">
        <v>321.26391999999998</v>
      </c>
      <c r="F93">
        <v>545.01297</v>
      </c>
      <c r="G93">
        <v>0</v>
      </c>
      <c r="H93">
        <v>165.08123000000001</v>
      </c>
      <c r="I93">
        <v>244.65485000000001</v>
      </c>
      <c r="J93">
        <v>343.30829</v>
      </c>
      <c r="K93">
        <v>476.01330999999999</v>
      </c>
      <c r="L93">
        <v>749.43907000000002</v>
      </c>
      <c r="M93">
        <v>951.29976999999997</v>
      </c>
    </row>
    <row r="94" spans="1:13" x14ac:dyDescent="0.25">
      <c r="A94" s="14">
        <v>42286</v>
      </c>
      <c r="B94">
        <v>139.37043</v>
      </c>
      <c r="C94">
        <v>177.25962000000001</v>
      </c>
      <c r="D94">
        <v>229.45089999999999</v>
      </c>
      <c r="E94">
        <v>321.20377999999999</v>
      </c>
      <c r="F94">
        <v>545.15498000000002</v>
      </c>
      <c r="G94">
        <v>0</v>
      </c>
      <c r="H94">
        <v>165.19466</v>
      </c>
      <c r="I94">
        <v>244.65931</v>
      </c>
      <c r="J94">
        <v>343.3116</v>
      </c>
      <c r="K94">
        <v>476.05554000000001</v>
      </c>
      <c r="L94">
        <v>749.62449000000004</v>
      </c>
      <c r="M94">
        <v>951.38229999999999</v>
      </c>
    </row>
    <row r="95" spans="1:13" x14ac:dyDescent="0.25">
      <c r="A95" s="14">
        <v>42290</v>
      </c>
      <c r="B95">
        <v>139.09395000000001</v>
      </c>
      <c r="C95">
        <v>177.24055999999999</v>
      </c>
      <c r="D95">
        <v>229.31019000000001</v>
      </c>
      <c r="E95">
        <v>321.21156000000002</v>
      </c>
      <c r="F95">
        <v>545.77625999999998</v>
      </c>
      <c r="G95">
        <v>0</v>
      </c>
      <c r="H95">
        <v>165.19878</v>
      </c>
      <c r="I95">
        <v>244.66067000000001</v>
      </c>
      <c r="J95">
        <v>343.31288999999998</v>
      </c>
      <c r="K95">
        <v>475.99016</v>
      </c>
      <c r="L95">
        <v>749.62558999999999</v>
      </c>
      <c r="M95">
        <v>951.95084999999995</v>
      </c>
    </row>
    <row r="96" spans="1:13" x14ac:dyDescent="0.25">
      <c r="A96" s="14">
        <v>42291</v>
      </c>
      <c r="B96">
        <v>138.97004000000001</v>
      </c>
      <c r="C96">
        <v>177.2475</v>
      </c>
      <c r="D96">
        <v>229.42236</v>
      </c>
      <c r="E96">
        <v>321.23795999999999</v>
      </c>
      <c r="F96">
        <v>545.79033000000004</v>
      </c>
      <c r="G96">
        <v>0</v>
      </c>
      <c r="H96">
        <v>165.23390000000001</v>
      </c>
      <c r="I96">
        <v>244.66918999999999</v>
      </c>
      <c r="J96">
        <v>343.45103</v>
      </c>
      <c r="K96">
        <v>476.33355</v>
      </c>
      <c r="L96">
        <v>750.12607000000003</v>
      </c>
      <c r="M96">
        <v>952.05083000000002</v>
      </c>
    </row>
    <row r="97" spans="1:13" x14ac:dyDescent="0.25">
      <c r="A97" s="14">
        <v>42292</v>
      </c>
      <c r="B97">
        <v>139.20263</v>
      </c>
      <c r="C97">
        <v>179.41129000000001</v>
      </c>
      <c r="D97">
        <v>230.53285</v>
      </c>
      <c r="E97">
        <v>321.50898999999998</v>
      </c>
      <c r="F97">
        <v>545.75061000000005</v>
      </c>
      <c r="G97">
        <v>0</v>
      </c>
      <c r="H97">
        <v>165.21427</v>
      </c>
      <c r="I97">
        <v>244.66616999999999</v>
      </c>
      <c r="J97">
        <v>343.44162999999998</v>
      </c>
      <c r="K97">
        <v>476.77596</v>
      </c>
      <c r="L97">
        <v>750.75721999999996</v>
      </c>
      <c r="M97">
        <v>952.23780999999997</v>
      </c>
    </row>
    <row r="98" spans="1:13" x14ac:dyDescent="0.25">
      <c r="A98" s="14">
        <v>42293</v>
      </c>
      <c r="B98">
        <v>139.28970000000001</v>
      </c>
      <c r="C98">
        <v>179.42159000000001</v>
      </c>
      <c r="D98">
        <v>230.57812999999999</v>
      </c>
      <c r="E98">
        <v>321.55290000000002</v>
      </c>
      <c r="F98">
        <v>545.77426000000003</v>
      </c>
      <c r="G98">
        <v>0</v>
      </c>
      <c r="H98">
        <v>165.20799</v>
      </c>
      <c r="I98">
        <v>244.54317</v>
      </c>
      <c r="J98">
        <v>343.39686999999998</v>
      </c>
      <c r="K98">
        <v>476.73295000000002</v>
      </c>
      <c r="L98">
        <v>750.86807999999996</v>
      </c>
      <c r="M98">
        <v>952.70955000000004</v>
      </c>
    </row>
    <row r="99" spans="1:13" x14ac:dyDescent="0.25">
      <c r="A99" s="14">
        <v>42296</v>
      </c>
      <c r="B99">
        <v>139.66768999999999</v>
      </c>
      <c r="C99">
        <v>179.41641999999999</v>
      </c>
      <c r="D99">
        <v>231.22478000000001</v>
      </c>
      <c r="E99">
        <v>321.56858999999997</v>
      </c>
      <c r="F99">
        <v>545.56293000000005</v>
      </c>
      <c r="G99">
        <v>0</v>
      </c>
      <c r="H99">
        <v>165.20804000000001</v>
      </c>
      <c r="I99">
        <v>244.54747</v>
      </c>
      <c r="J99">
        <v>343.40390000000002</v>
      </c>
      <c r="K99">
        <v>476.73674999999997</v>
      </c>
      <c r="L99">
        <v>751.10581999999999</v>
      </c>
      <c r="M99">
        <v>953.02743999999996</v>
      </c>
    </row>
    <row r="100" spans="1:13" x14ac:dyDescent="0.25">
      <c r="A100" s="14">
        <v>42297</v>
      </c>
      <c r="B100">
        <v>139.6525</v>
      </c>
      <c r="C100">
        <v>179.36213000000001</v>
      </c>
      <c r="D100">
        <v>231.21606</v>
      </c>
      <c r="E100">
        <v>321.57445000000001</v>
      </c>
      <c r="F100">
        <v>544.94199000000003</v>
      </c>
      <c r="G100">
        <v>0</v>
      </c>
      <c r="H100">
        <v>165.27826999999999</v>
      </c>
      <c r="I100">
        <v>244.54615000000001</v>
      </c>
      <c r="J100">
        <v>343.42156999999997</v>
      </c>
      <c r="K100">
        <v>476.72613000000001</v>
      </c>
      <c r="L100">
        <v>751.41399999999999</v>
      </c>
      <c r="M100">
        <v>952.77196000000004</v>
      </c>
    </row>
    <row r="101" spans="1:13" x14ac:dyDescent="0.25">
      <c r="A101" s="14">
        <v>42298</v>
      </c>
      <c r="B101">
        <v>139.72628</v>
      </c>
      <c r="C101">
        <v>179.35570999999999</v>
      </c>
      <c r="D101">
        <v>231.22721000000001</v>
      </c>
      <c r="E101">
        <v>321.57585</v>
      </c>
      <c r="F101">
        <v>544.97388000000001</v>
      </c>
      <c r="G101">
        <v>0</v>
      </c>
      <c r="H101">
        <v>165.39762999999999</v>
      </c>
      <c r="I101">
        <v>244.55624</v>
      </c>
      <c r="J101">
        <v>343.44315999999998</v>
      </c>
      <c r="K101">
        <v>477.04957000000002</v>
      </c>
      <c r="L101">
        <v>751.41949999999997</v>
      </c>
      <c r="M101">
        <v>952.71524999999997</v>
      </c>
    </row>
    <row r="102" spans="1:13" x14ac:dyDescent="0.25">
      <c r="A102" s="14">
        <v>42299</v>
      </c>
      <c r="B102">
        <v>138.68204</v>
      </c>
      <c r="C102">
        <v>179.61972</v>
      </c>
      <c r="D102">
        <v>231.40101999999999</v>
      </c>
      <c r="E102">
        <v>321.89483999999999</v>
      </c>
      <c r="F102">
        <v>544.36532999999997</v>
      </c>
      <c r="G102">
        <v>0</v>
      </c>
      <c r="H102">
        <v>169.35195999999999</v>
      </c>
      <c r="I102">
        <v>249.3451</v>
      </c>
      <c r="J102">
        <v>348.26163000000003</v>
      </c>
      <c r="K102">
        <v>477.32283000000001</v>
      </c>
      <c r="L102">
        <v>751.51738999999998</v>
      </c>
      <c r="M102">
        <v>952.70005000000003</v>
      </c>
    </row>
    <row r="103" spans="1:13" x14ac:dyDescent="0.25">
      <c r="A103" s="14">
        <v>42300</v>
      </c>
      <c r="B103">
        <v>138.67452</v>
      </c>
      <c r="C103">
        <v>179.62217000000001</v>
      </c>
      <c r="D103">
        <v>231.39797999999999</v>
      </c>
      <c r="E103">
        <v>321.88828999999998</v>
      </c>
      <c r="F103">
        <v>544.37063000000001</v>
      </c>
      <c r="G103">
        <v>0</v>
      </c>
      <c r="H103">
        <v>169.392</v>
      </c>
      <c r="I103">
        <v>249.32847000000001</v>
      </c>
      <c r="J103">
        <v>348.26231999999999</v>
      </c>
      <c r="K103">
        <v>477.52735999999999</v>
      </c>
      <c r="L103">
        <v>753.07893000000001</v>
      </c>
      <c r="M103">
        <v>952.6857</v>
      </c>
    </row>
    <row r="104" spans="1:13" x14ac:dyDescent="0.25">
      <c r="A104" s="14">
        <v>42303</v>
      </c>
      <c r="B104">
        <v>139.10924</v>
      </c>
      <c r="C104">
        <v>179.65119000000001</v>
      </c>
      <c r="D104">
        <v>231.38915</v>
      </c>
      <c r="E104">
        <v>321.89960000000002</v>
      </c>
      <c r="F104">
        <v>543.64916000000005</v>
      </c>
      <c r="G104">
        <v>0</v>
      </c>
      <c r="H104">
        <v>169.46377000000001</v>
      </c>
      <c r="I104">
        <v>249.33009000000001</v>
      </c>
      <c r="J104">
        <v>348.08461999999997</v>
      </c>
      <c r="K104">
        <v>477.89828</v>
      </c>
      <c r="L104">
        <v>752.96262999999999</v>
      </c>
      <c r="M104">
        <v>952.69998999999996</v>
      </c>
    </row>
    <row r="105" spans="1:13" x14ac:dyDescent="0.25">
      <c r="A105" s="14">
        <v>42304</v>
      </c>
      <c r="B105">
        <v>139.08582000000001</v>
      </c>
      <c r="C105">
        <v>179.72216</v>
      </c>
      <c r="D105">
        <v>231.87066999999999</v>
      </c>
      <c r="E105">
        <v>322.32639999999998</v>
      </c>
      <c r="F105">
        <v>544.16188</v>
      </c>
      <c r="G105">
        <v>0</v>
      </c>
      <c r="H105">
        <v>169.49189999999999</v>
      </c>
      <c r="I105">
        <v>249.33175</v>
      </c>
      <c r="J105">
        <v>348.08521000000002</v>
      </c>
      <c r="K105">
        <v>477.89899000000003</v>
      </c>
      <c r="L105">
        <v>753.14041999999995</v>
      </c>
      <c r="M105">
        <v>952.67511999999999</v>
      </c>
    </row>
    <row r="106" spans="1:13" x14ac:dyDescent="0.25">
      <c r="A106" s="14">
        <v>42305</v>
      </c>
      <c r="B106">
        <v>139.40486000000001</v>
      </c>
      <c r="C106">
        <v>180.43453</v>
      </c>
      <c r="D106">
        <v>232.34792999999999</v>
      </c>
      <c r="E106">
        <v>323.17421000000002</v>
      </c>
      <c r="F106">
        <v>545.22535000000005</v>
      </c>
      <c r="G106">
        <v>0</v>
      </c>
      <c r="H106">
        <v>169.49485999999999</v>
      </c>
      <c r="I106">
        <v>249.42798999999999</v>
      </c>
      <c r="J106">
        <v>348.142</v>
      </c>
      <c r="K106">
        <v>480.02395000000001</v>
      </c>
      <c r="L106">
        <v>753.19772999999998</v>
      </c>
      <c r="M106">
        <v>952.74108999999999</v>
      </c>
    </row>
    <row r="107" spans="1:13" x14ac:dyDescent="0.25">
      <c r="A107" s="14">
        <v>42306</v>
      </c>
      <c r="B107">
        <v>140.13206</v>
      </c>
      <c r="C107">
        <v>181.84242</v>
      </c>
      <c r="D107">
        <v>233.44068999999999</v>
      </c>
      <c r="E107">
        <v>326.00995</v>
      </c>
      <c r="F107">
        <v>544.81461000000002</v>
      </c>
      <c r="G107">
        <v>0</v>
      </c>
      <c r="H107">
        <v>169.67372</v>
      </c>
      <c r="I107">
        <v>249.21195</v>
      </c>
      <c r="J107">
        <v>348.23644000000002</v>
      </c>
      <c r="K107">
        <v>480.25384000000003</v>
      </c>
      <c r="L107">
        <v>753.60296000000005</v>
      </c>
      <c r="M107">
        <v>953.35824000000002</v>
      </c>
    </row>
    <row r="108" spans="1:13" x14ac:dyDescent="0.25">
      <c r="A108" s="14">
        <v>42307</v>
      </c>
      <c r="B108">
        <v>142.12885</v>
      </c>
      <c r="C108">
        <v>182.81539000000001</v>
      </c>
      <c r="D108">
        <v>234.5976</v>
      </c>
      <c r="E108">
        <v>326.70136000000002</v>
      </c>
      <c r="F108">
        <v>545.16642000000002</v>
      </c>
      <c r="G108">
        <v>0</v>
      </c>
      <c r="H108">
        <v>169.37654000000001</v>
      </c>
      <c r="I108">
        <v>248.97444999999999</v>
      </c>
      <c r="J108">
        <v>347.88341000000003</v>
      </c>
      <c r="K108">
        <v>479.97095999999999</v>
      </c>
      <c r="L108">
        <v>753.88508999999999</v>
      </c>
      <c r="M108">
        <v>953.23469</v>
      </c>
    </row>
    <row r="109" spans="1:13" x14ac:dyDescent="0.25">
      <c r="A109" s="14">
        <v>42310</v>
      </c>
      <c r="B109">
        <v>141.89595</v>
      </c>
      <c r="C109">
        <v>182.42884000000001</v>
      </c>
      <c r="D109">
        <v>233.75774999999999</v>
      </c>
      <c r="E109">
        <v>325.28816</v>
      </c>
      <c r="F109">
        <v>544.72790999999995</v>
      </c>
      <c r="G109">
        <v>0</v>
      </c>
      <c r="H109">
        <v>169.53048999999999</v>
      </c>
      <c r="I109">
        <v>248.91820999999999</v>
      </c>
      <c r="J109">
        <v>347.82857999999999</v>
      </c>
      <c r="K109">
        <v>479.81493999999998</v>
      </c>
      <c r="L109">
        <v>753.88610000000006</v>
      </c>
      <c r="M109">
        <v>953.21543999999994</v>
      </c>
    </row>
    <row r="110" spans="1:13" x14ac:dyDescent="0.25">
      <c r="A110" s="14">
        <v>42311</v>
      </c>
      <c r="B110">
        <v>141.90105</v>
      </c>
      <c r="C110">
        <v>182.43715</v>
      </c>
      <c r="D110">
        <v>233.82201000000001</v>
      </c>
      <c r="E110">
        <v>325.29208</v>
      </c>
      <c r="F110">
        <v>544.73645999999997</v>
      </c>
      <c r="G110">
        <v>0</v>
      </c>
      <c r="H110">
        <v>169.54205999999999</v>
      </c>
      <c r="I110">
        <v>248.92000999999999</v>
      </c>
      <c r="J110">
        <v>347.82949000000002</v>
      </c>
      <c r="K110">
        <v>479.81733000000003</v>
      </c>
      <c r="L110">
        <v>754.08189000000004</v>
      </c>
      <c r="M110">
        <v>953.21256000000005</v>
      </c>
    </row>
    <row r="111" spans="1:13" x14ac:dyDescent="0.25">
      <c r="A111" s="14">
        <v>42312</v>
      </c>
      <c r="B111">
        <v>143.18128999999999</v>
      </c>
      <c r="C111">
        <v>182.82867999999999</v>
      </c>
      <c r="D111">
        <v>234.11668</v>
      </c>
      <c r="E111">
        <v>325.31689</v>
      </c>
      <c r="F111">
        <v>544.75841000000003</v>
      </c>
      <c r="G111">
        <v>0</v>
      </c>
      <c r="H111">
        <v>169.73027999999999</v>
      </c>
      <c r="I111">
        <v>248.92445000000001</v>
      </c>
      <c r="J111">
        <v>347.82567</v>
      </c>
      <c r="K111">
        <v>480.30622</v>
      </c>
      <c r="L111">
        <v>756.81506000000002</v>
      </c>
      <c r="M111">
        <v>953.21331999999995</v>
      </c>
    </row>
    <row r="112" spans="1:13" x14ac:dyDescent="0.25">
      <c r="A112" s="14">
        <v>42313</v>
      </c>
      <c r="B112">
        <v>143.42862</v>
      </c>
      <c r="C112">
        <v>184.06023999999999</v>
      </c>
      <c r="D112">
        <v>234.90573000000001</v>
      </c>
      <c r="E112">
        <v>325.57637999999997</v>
      </c>
      <c r="F112">
        <v>544.75746000000004</v>
      </c>
      <c r="G112">
        <v>0</v>
      </c>
      <c r="H112">
        <v>169.76312999999999</v>
      </c>
      <c r="I112">
        <v>248.79413</v>
      </c>
      <c r="J112">
        <v>347.90498000000002</v>
      </c>
      <c r="K112">
        <v>481.53307000000001</v>
      </c>
      <c r="L112">
        <v>760.32518000000005</v>
      </c>
      <c r="M112">
        <v>960.79638999999997</v>
      </c>
    </row>
    <row r="113" spans="1:13" x14ac:dyDescent="0.25">
      <c r="A113" s="14">
        <v>42314</v>
      </c>
      <c r="B113">
        <v>143.78822</v>
      </c>
      <c r="C113">
        <v>184.30511999999999</v>
      </c>
      <c r="D113">
        <v>235.29808</v>
      </c>
      <c r="E113">
        <v>325.47766999999999</v>
      </c>
      <c r="F113">
        <v>544.52140999999995</v>
      </c>
      <c r="G113">
        <v>0</v>
      </c>
      <c r="H113">
        <v>169.81217000000001</v>
      </c>
      <c r="I113">
        <v>248.76410999999999</v>
      </c>
      <c r="J113">
        <v>347.92385999999999</v>
      </c>
      <c r="K113">
        <v>481.54333000000003</v>
      </c>
      <c r="L113">
        <v>760.92601000000002</v>
      </c>
      <c r="M113">
        <v>961.98541</v>
      </c>
    </row>
    <row r="114" spans="1:13" x14ac:dyDescent="0.25">
      <c r="A114" s="14">
        <v>42317</v>
      </c>
      <c r="B114">
        <v>143.71924000000001</v>
      </c>
      <c r="C114">
        <v>184.75323</v>
      </c>
      <c r="D114">
        <v>235.26652999999999</v>
      </c>
      <c r="E114">
        <v>325.45987000000002</v>
      </c>
      <c r="F114">
        <v>544.52745000000004</v>
      </c>
      <c r="G114">
        <v>0</v>
      </c>
      <c r="H114">
        <v>173.92255</v>
      </c>
      <c r="I114">
        <v>248.73684</v>
      </c>
      <c r="J114">
        <v>348.01416</v>
      </c>
      <c r="K114">
        <v>481.63261999999997</v>
      </c>
      <c r="L114">
        <v>791.99733000000003</v>
      </c>
      <c r="M114">
        <v>976.76247999999998</v>
      </c>
    </row>
    <row r="115" spans="1:13" x14ac:dyDescent="0.25">
      <c r="A115" s="14">
        <v>42318</v>
      </c>
      <c r="B115">
        <v>143.70570000000001</v>
      </c>
      <c r="C115">
        <v>184.66076000000001</v>
      </c>
      <c r="D115">
        <v>235.16845000000001</v>
      </c>
      <c r="E115">
        <v>324.74023999999997</v>
      </c>
      <c r="F115">
        <v>543.40288999999996</v>
      </c>
      <c r="G115">
        <v>0</v>
      </c>
      <c r="H115">
        <v>173.81901999999999</v>
      </c>
      <c r="I115">
        <v>248.70542</v>
      </c>
      <c r="J115">
        <v>348.27933000000002</v>
      </c>
      <c r="K115">
        <v>482.00851</v>
      </c>
      <c r="L115">
        <v>791.70955000000004</v>
      </c>
      <c r="M115">
        <v>976.45109000000002</v>
      </c>
    </row>
    <row r="116" spans="1:13" x14ac:dyDescent="0.25">
      <c r="A116" s="14">
        <v>42320</v>
      </c>
      <c r="B116">
        <v>143.62430000000001</v>
      </c>
      <c r="C116">
        <v>184.74075999999999</v>
      </c>
      <c r="D116">
        <v>235.19085999999999</v>
      </c>
      <c r="E116">
        <v>324.89082000000002</v>
      </c>
      <c r="F116">
        <v>543.34415999999999</v>
      </c>
      <c r="G116">
        <v>0</v>
      </c>
      <c r="H116">
        <v>173.81599</v>
      </c>
      <c r="I116">
        <v>248.67224999999999</v>
      </c>
      <c r="J116">
        <v>348.28021000000001</v>
      </c>
      <c r="K116">
        <v>482.06220999999999</v>
      </c>
      <c r="L116">
        <v>792.12084000000004</v>
      </c>
      <c r="M116">
        <v>976.45705999999996</v>
      </c>
    </row>
    <row r="117" spans="1:13" x14ac:dyDescent="0.25">
      <c r="A117" s="14">
        <v>42321</v>
      </c>
      <c r="B117">
        <v>143.67198999999999</v>
      </c>
      <c r="C117">
        <v>184.75432000000001</v>
      </c>
      <c r="D117">
        <v>235.20574999999999</v>
      </c>
      <c r="E117">
        <v>324.90113000000002</v>
      </c>
      <c r="F117">
        <v>542.80570999999998</v>
      </c>
      <c r="G117">
        <v>0</v>
      </c>
      <c r="H117">
        <v>173.77776</v>
      </c>
      <c r="I117">
        <v>248.67238</v>
      </c>
      <c r="J117">
        <v>348.27978000000002</v>
      </c>
      <c r="K117">
        <v>482.16305999999997</v>
      </c>
      <c r="L117">
        <v>792.10452999999995</v>
      </c>
      <c r="M117">
        <v>976.46016999999995</v>
      </c>
    </row>
    <row r="118" spans="1:13" x14ac:dyDescent="0.25">
      <c r="A118" s="14">
        <v>42324</v>
      </c>
      <c r="B118">
        <v>143.59435999999999</v>
      </c>
      <c r="C118">
        <v>184.83326</v>
      </c>
      <c r="D118">
        <v>235.26446000000001</v>
      </c>
      <c r="E118">
        <v>325.41541999999998</v>
      </c>
      <c r="F118">
        <v>543.47730000000001</v>
      </c>
      <c r="G118">
        <v>0</v>
      </c>
      <c r="H118">
        <v>173.82276999999999</v>
      </c>
      <c r="I118">
        <v>248.67461</v>
      </c>
      <c r="J118">
        <v>348.60948999999999</v>
      </c>
      <c r="K118">
        <v>482.19636000000003</v>
      </c>
      <c r="L118">
        <v>792.05002000000002</v>
      </c>
      <c r="M118">
        <v>976.45686999999998</v>
      </c>
    </row>
    <row r="119" spans="1:13" x14ac:dyDescent="0.25">
      <c r="A119" s="14">
        <v>42325</v>
      </c>
      <c r="B119">
        <v>143.67963</v>
      </c>
      <c r="C119">
        <v>188.64521999999999</v>
      </c>
      <c r="D119">
        <v>238.82633000000001</v>
      </c>
      <c r="E119">
        <v>327.32011</v>
      </c>
      <c r="F119">
        <v>543.27755999999999</v>
      </c>
      <c r="G119">
        <v>0</v>
      </c>
      <c r="H119">
        <v>173.84323000000001</v>
      </c>
      <c r="I119">
        <v>248.67777000000001</v>
      </c>
      <c r="J119">
        <v>348.62144999999998</v>
      </c>
      <c r="K119">
        <v>482.30381</v>
      </c>
      <c r="L119">
        <v>792.09347000000002</v>
      </c>
      <c r="M119">
        <v>976.48321999999996</v>
      </c>
    </row>
    <row r="120" spans="1:13" x14ac:dyDescent="0.25">
      <c r="A120" s="14">
        <v>42326</v>
      </c>
      <c r="B120">
        <v>144.06952000000001</v>
      </c>
      <c r="C120">
        <v>189.34424000000001</v>
      </c>
      <c r="D120">
        <v>240.32969</v>
      </c>
      <c r="E120">
        <v>328.50984999999997</v>
      </c>
      <c r="F120">
        <v>544.08356000000003</v>
      </c>
      <c r="G120">
        <v>0</v>
      </c>
      <c r="H120">
        <v>173.83404999999999</v>
      </c>
      <c r="I120">
        <v>248.70115999999999</v>
      </c>
      <c r="J120">
        <v>348.67784</v>
      </c>
      <c r="K120">
        <v>482.22005000000001</v>
      </c>
      <c r="L120">
        <v>792.4171</v>
      </c>
      <c r="M120">
        <v>976.52634999999998</v>
      </c>
    </row>
    <row r="121" spans="1:13" x14ac:dyDescent="0.25">
      <c r="A121" s="14">
        <v>42327</v>
      </c>
      <c r="B121">
        <v>144.12028000000001</v>
      </c>
      <c r="C121">
        <v>188.67368999999999</v>
      </c>
      <c r="D121">
        <v>240.16403</v>
      </c>
      <c r="E121">
        <v>328.60099000000002</v>
      </c>
      <c r="F121">
        <v>544.09522000000004</v>
      </c>
      <c r="G121">
        <v>0</v>
      </c>
      <c r="H121">
        <v>174.38258999999999</v>
      </c>
      <c r="I121">
        <v>248.37058999999999</v>
      </c>
      <c r="J121">
        <v>348.15017</v>
      </c>
      <c r="K121">
        <v>511.68702000000002</v>
      </c>
      <c r="L121">
        <v>819.27426000000003</v>
      </c>
      <c r="M121">
        <v>1020.10487</v>
      </c>
    </row>
    <row r="122" spans="1:13" x14ac:dyDescent="0.25">
      <c r="A122" s="14">
        <v>42328</v>
      </c>
      <c r="B122">
        <v>144.36304999999999</v>
      </c>
      <c r="C122">
        <v>188.8194</v>
      </c>
      <c r="D122">
        <v>240.98799</v>
      </c>
      <c r="E122">
        <v>328.78244000000001</v>
      </c>
      <c r="F122">
        <v>544.63334999999995</v>
      </c>
      <c r="G122">
        <v>0</v>
      </c>
      <c r="H122">
        <v>174.42655999999999</v>
      </c>
      <c r="I122">
        <v>248.38503</v>
      </c>
      <c r="J122">
        <v>348.37383</v>
      </c>
      <c r="K122">
        <v>512.27728000000002</v>
      </c>
      <c r="L122">
        <v>818.71045000000004</v>
      </c>
      <c r="M122">
        <v>1022.1298</v>
      </c>
    </row>
    <row r="123" spans="1:13" x14ac:dyDescent="0.25">
      <c r="A123" s="14">
        <v>42331</v>
      </c>
      <c r="B123">
        <v>144.61247</v>
      </c>
      <c r="C123">
        <v>188.87448000000001</v>
      </c>
      <c r="D123">
        <v>240.52726000000001</v>
      </c>
      <c r="E123">
        <v>328.79061999999999</v>
      </c>
      <c r="F123">
        <v>545.92242999999996</v>
      </c>
      <c r="G123">
        <v>0</v>
      </c>
      <c r="H123">
        <v>174.43216000000001</v>
      </c>
      <c r="I123">
        <v>248.34708000000001</v>
      </c>
      <c r="J123">
        <v>348.32107000000002</v>
      </c>
      <c r="K123">
        <v>511.47987999999998</v>
      </c>
      <c r="L123">
        <v>818.12765000000002</v>
      </c>
      <c r="M123">
        <v>1022.13958</v>
      </c>
    </row>
    <row r="124" spans="1:13" x14ac:dyDescent="0.25">
      <c r="A124" s="14">
        <v>42332</v>
      </c>
      <c r="B124">
        <v>152.24758</v>
      </c>
      <c r="C124">
        <v>200.49934999999999</v>
      </c>
      <c r="D124">
        <v>253.43735000000001</v>
      </c>
      <c r="E124">
        <v>335.30063999999999</v>
      </c>
      <c r="F124">
        <v>556.44970999999998</v>
      </c>
      <c r="G124">
        <v>0</v>
      </c>
      <c r="H124">
        <v>174.36824999999999</v>
      </c>
      <c r="I124">
        <v>248.33356000000001</v>
      </c>
      <c r="J124">
        <v>348.16953000000001</v>
      </c>
      <c r="K124">
        <v>511.28471000000002</v>
      </c>
      <c r="L124">
        <v>818.06421999999998</v>
      </c>
      <c r="M124">
        <v>1022.2225100000001</v>
      </c>
    </row>
    <row r="125" spans="1:13" x14ac:dyDescent="0.25">
      <c r="A125" s="14">
        <v>42333</v>
      </c>
      <c r="B125">
        <v>152.32969</v>
      </c>
      <c r="C125">
        <v>200.57199</v>
      </c>
      <c r="D125">
        <v>253.28343000000001</v>
      </c>
      <c r="E125">
        <v>336.49417</v>
      </c>
      <c r="F125">
        <v>556.53498999999999</v>
      </c>
      <c r="G125">
        <v>0</v>
      </c>
      <c r="H125">
        <v>174.40458000000001</v>
      </c>
      <c r="I125">
        <v>248.38469000000001</v>
      </c>
      <c r="J125">
        <v>348.23126000000002</v>
      </c>
      <c r="K125">
        <v>511.48558000000003</v>
      </c>
      <c r="L125">
        <v>818.09675000000004</v>
      </c>
      <c r="M125">
        <v>1022.29598</v>
      </c>
    </row>
    <row r="126" spans="1:13" x14ac:dyDescent="0.25">
      <c r="A126" s="14">
        <v>42335</v>
      </c>
      <c r="B126">
        <v>152.33010999999999</v>
      </c>
      <c r="C126">
        <v>200.84066999999999</v>
      </c>
      <c r="D126">
        <v>252.72776999999999</v>
      </c>
      <c r="E126">
        <v>336.31470000000002</v>
      </c>
      <c r="F126">
        <v>555.89567999999997</v>
      </c>
      <c r="G126">
        <v>0</v>
      </c>
      <c r="H126">
        <v>174.39769000000001</v>
      </c>
      <c r="I126">
        <v>248.38257999999999</v>
      </c>
      <c r="J126">
        <v>348.23567000000003</v>
      </c>
      <c r="K126">
        <v>511.39400000000001</v>
      </c>
      <c r="L126">
        <v>818.16708000000006</v>
      </c>
      <c r="M126">
        <v>1022.43932</v>
      </c>
    </row>
    <row r="127" spans="1:13" x14ac:dyDescent="0.25">
      <c r="A127" s="14">
        <v>42338</v>
      </c>
      <c r="B127">
        <v>152.34869</v>
      </c>
      <c r="C127">
        <v>200.85108</v>
      </c>
      <c r="D127">
        <v>252.73596000000001</v>
      </c>
      <c r="E127">
        <v>336.32661999999999</v>
      </c>
      <c r="F127">
        <v>555.89832000000001</v>
      </c>
      <c r="G127">
        <v>0</v>
      </c>
      <c r="H127">
        <v>173.80235999999999</v>
      </c>
      <c r="I127">
        <v>247.99403000000001</v>
      </c>
      <c r="J127">
        <v>347.88763</v>
      </c>
      <c r="K127">
        <v>510.51585</v>
      </c>
      <c r="L127">
        <v>816.94790999999998</v>
      </c>
      <c r="M127">
        <v>1019.97088</v>
      </c>
    </row>
    <row r="128" spans="1:13" x14ac:dyDescent="0.25">
      <c r="A128" s="14">
        <v>42339</v>
      </c>
      <c r="B128">
        <v>152.34055000000001</v>
      </c>
      <c r="C128">
        <v>200.86071999999999</v>
      </c>
      <c r="D128">
        <v>252.76186999999999</v>
      </c>
      <c r="E128">
        <v>336.04055</v>
      </c>
      <c r="F128">
        <v>556.08788000000004</v>
      </c>
      <c r="G128">
        <v>0</v>
      </c>
      <c r="H128">
        <v>173.79505</v>
      </c>
      <c r="I128">
        <v>247.99290999999999</v>
      </c>
      <c r="J128">
        <v>347.91131999999999</v>
      </c>
      <c r="K128">
        <v>510.45589000000001</v>
      </c>
      <c r="L128">
        <v>816.66827999999998</v>
      </c>
      <c r="M128">
        <v>1020.68405</v>
      </c>
    </row>
    <row r="129" spans="1:13" x14ac:dyDescent="0.25">
      <c r="A129" s="14">
        <v>42340</v>
      </c>
      <c r="B129">
        <v>151.56356</v>
      </c>
      <c r="C129">
        <v>201.19288</v>
      </c>
      <c r="D129">
        <v>252.95483999999999</v>
      </c>
      <c r="E129">
        <v>336.13267000000002</v>
      </c>
      <c r="F129">
        <v>556.24176999999997</v>
      </c>
      <c r="G129">
        <v>0</v>
      </c>
      <c r="H129">
        <v>173.83609999999999</v>
      </c>
      <c r="I129">
        <v>247.96835999999999</v>
      </c>
      <c r="J129">
        <v>347.92108000000002</v>
      </c>
      <c r="K129">
        <v>510.40337</v>
      </c>
      <c r="L129">
        <v>816.87546999999995</v>
      </c>
      <c r="M129">
        <v>1021.22596</v>
      </c>
    </row>
    <row r="130" spans="1:13" x14ac:dyDescent="0.25">
      <c r="A130" s="14">
        <v>42341</v>
      </c>
      <c r="B130">
        <v>151.59333000000001</v>
      </c>
      <c r="C130">
        <v>201.20196999999999</v>
      </c>
      <c r="D130">
        <v>252.89515</v>
      </c>
      <c r="E130">
        <v>336.1139</v>
      </c>
      <c r="F130">
        <v>556.48526000000004</v>
      </c>
      <c r="G130">
        <v>0</v>
      </c>
      <c r="H130">
        <v>173.80766</v>
      </c>
      <c r="I130">
        <v>247.99159</v>
      </c>
      <c r="J130">
        <v>347.92500999999999</v>
      </c>
      <c r="K130">
        <v>510.80306999999999</v>
      </c>
      <c r="L130">
        <v>819.57587999999998</v>
      </c>
      <c r="M130">
        <v>1027.67752</v>
      </c>
    </row>
    <row r="131" spans="1:13" x14ac:dyDescent="0.25">
      <c r="A131" s="14">
        <v>42342</v>
      </c>
      <c r="B131">
        <v>151.59866</v>
      </c>
      <c r="C131">
        <v>201.21411000000001</v>
      </c>
      <c r="D131">
        <v>252.90513000000001</v>
      </c>
      <c r="E131">
        <v>336.13260000000002</v>
      </c>
      <c r="F131">
        <v>556.50653</v>
      </c>
      <c r="G131">
        <v>0</v>
      </c>
      <c r="H131">
        <v>173.80728999999999</v>
      </c>
      <c r="I131">
        <v>247.99167</v>
      </c>
      <c r="J131">
        <v>347.92597000000001</v>
      </c>
      <c r="K131">
        <v>512.81146999999999</v>
      </c>
      <c r="L131">
        <v>823.73728000000006</v>
      </c>
      <c r="M131">
        <v>1027.58438</v>
      </c>
    </row>
    <row r="132" spans="1:13" x14ac:dyDescent="0.25">
      <c r="A132" s="14">
        <v>42345</v>
      </c>
      <c r="B132">
        <v>151.65778</v>
      </c>
      <c r="C132">
        <v>201.18639999999999</v>
      </c>
      <c r="D132">
        <v>252.92296999999999</v>
      </c>
      <c r="E132">
        <v>336.14125999999999</v>
      </c>
      <c r="F132">
        <v>556.51116000000002</v>
      </c>
      <c r="G132">
        <v>0</v>
      </c>
      <c r="H132">
        <v>173.80719999999999</v>
      </c>
      <c r="I132">
        <v>247.99213</v>
      </c>
      <c r="J132">
        <v>347.88852000000003</v>
      </c>
      <c r="K132">
        <v>512.84938</v>
      </c>
      <c r="L132">
        <v>823.71699000000001</v>
      </c>
      <c r="M132">
        <v>1028.3819900000001</v>
      </c>
    </row>
    <row r="133" spans="1:13" x14ac:dyDescent="0.25">
      <c r="A133" s="14">
        <v>42346</v>
      </c>
      <c r="B133">
        <v>151.73833999999999</v>
      </c>
      <c r="C133">
        <v>201.19006999999999</v>
      </c>
      <c r="D133">
        <v>252.91919999999999</v>
      </c>
      <c r="E133">
        <v>336.15120999999999</v>
      </c>
      <c r="F133">
        <v>556.53341</v>
      </c>
      <c r="G133">
        <v>0</v>
      </c>
      <c r="H133">
        <v>173.80350999999999</v>
      </c>
      <c r="I133">
        <v>248.04545999999999</v>
      </c>
      <c r="J133">
        <v>348.02782999999999</v>
      </c>
      <c r="K133">
        <v>512.84194000000002</v>
      </c>
      <c r="L133">
        <v>823.80439999999999</v>
      </c>
      <c r="M133">
        <v>1028.3915199999999</v>
      </c>
    </row>
    <row r="134" spans="1:13" x14ac:dyDescent="0.25">
      <c r="A134" s="14">
        <v>42347</v>
      </c>
      <c r="B134">
        <v>151.72008</v>
      </c>
      <c r="C134">
        <v>201.21997999999999</v>
      </c>
      <c r="D134">
        <v>252.94451000000001</v>
      </c>
      <c r="E134">
        <v>336.17165</v>
      </c>
      <c r="F134">
        <v>556.54938000000004</v>
      </c>
      <c r="G134">
        <v>0</v>
      </c>
      <c r="H134">
        <v>173.73871</v>
      </c>
      <c r="I134">
        <v>248.04677000000001</v>
      </c>
      <c r="J134">
        <v>348.029</v>
      </c>
      <c r="K134">
        <v>512.90470000000005</v>
      </c>
      <c r="L134">
        <v>823.63874999999996</v>
      </c>
      <c r="M134">
        <v>1028.39895</v>
      </c>
    </row>
    <row r="135" spans="1:13" x14ac:dyDescent="0.25">
      <c r="A135" s="14">
        <v>42348</v>
      </c>
      <c r="B135">
        <v>151.68432999999999</v>
      </c>
      <c r="C135">
        <v>201.22354999999999</v>
      </c>
      <c r="D135">
        <v>252.94550000000001</v>
      </c>
      <c r="E135">
        <v>335.98295000000002</v>
      </c>
      <c r="F135">
        <v>556.55150000000003</v>
      </c>
      <c r="G135">
        <v>0</v>
      </c>
      <c r="H135">
        <v>173.77239</v>
      </c>
      <c r="I135">
        <v>248.04805999999999</v>
      </c>
      <c r="J135">
        <v>348.05569000000003</v>
      </c>
      <c r="K135">
        <v>512.85559000000001</v>
      </c>
      <c r="L135">
        <v>823.63028999999995</v>
      </c>
      <c r="M135">
        <v>1028.4129800000001</v>
      </c>
    </row>
    <row r="136" spans="1:13" x14ac:dyDescent="0.25">
      <c r="A136" s="14">
        <v>42349</v>
      </c>
      <c r="B136">
        <v>151.68948</v>
      </c>
      <c r="C136">
        <v>201.23765</v>
      </c>
      <c r="D136">
        <v>253.44140999999999</v>
      </c>
      <c r="E136">
        <v>336.59629000000001</v>
      </c>
      <c r="F136">
        <v>557.73672999999997</v>
      </c>
      <c r="G136">
        <v>0</v>
      </c>
      <c r="H136">
        <v>173.77551</v>
      </c>
      <c r="I136">
        <v>248.19434000000001</v>
      </c>
      <c r="J136">
        <v>348.01573999999999</v>
      </c>
      <c r="K136">
        <v>512.86757</v>
      </c>
      <c r="L136">
        <v>823.54280000000006</v>
      </c>
      <c r="M136">
        <v>1028.41255</v>
      </c>
    </row>
    <row r="137" spans="1:13" x14ac:dyDescent="0.25">
      <c r="A137" s="14">
        <v>42352</v>
      </c>
      <c r="B137">
        <v>156.51122000000001</v>
      </c>
      <c r="C137">
        <v>205.24250000000001</v>
      </c>
      <c r="D137">
        <v>258.23604999999998</v>
      </c>
      <c r="E137">
        <v>345.71296999999998</v>
      </c>
      <c r="F137">
        <v>571.56150000000002</v>
      </c>
      <c r="G137">
        <v>0</v>
      </c>
      <c r="H137">
        <v>173.80902</v>
      </c>
      <c r="I137">
        <v>252.26356999999999</v>
      </c>
      <c r="J137">
        <v>351.84735000000001</v>
      </c>
      <c r="K137">
        <v>522.46442999999999</v>
      </c>
      <c r="L137">
        <v>839.76534000000004</v>
      </c>
      <c r="M137">
        <v>1050.32412</v>
      </c>
    </row>
    <row r="138" spans="1:13" x14ac:dyDescent="0.25">
      <c r="A138" s="14">
        <v>42353</v>
      </c>
      <c r="B138">
        <v>156.60003</v>
      </c>
      <c r="C138">
        <v>207.52278999999999</v>
      </c>
      <c r="D138">
        <v>259.99209999999999</v>
      </c>
      <c r="E138">
        <v>347.87148000000002</v>
      </c>
      <c r="F138">
        <v>571.81925000000001</v>
      </c>
      <c r="G138">
        <v>0</v>
      </c>
      <c r="H138">
        <v>173.89914999999999</v>
      </c>
      <c r="I138">
        <v>252.25689</v>
      </c>
      <c r="J138">
        <v>351.85329000000002</v>
      </c>
      <c r="K138">
        <v>522.69511</v>
      </c>
      <c r="L138">
        <v>840.02952000000005</v>
      </c>
      <c r="M138">
        <v>1049.90617</v>
      </c>
    </row>
    <row r="139" spans="1:13" x14ac:dyDescent="0.25">
      <c r="A139" s="14">
        <v>42354</v>
      </c>
      <c r="B139">
        <v>156.66783000000001</v>
      </c>
      <c r="C139">
        <v>207.70504</v>
      </c>
      <c r="D139">
        <v>259.84026999999998</v>
      </c>
      <c r="E139">
        <v>348.96048999999999</v>
      </c>
      <c r="F139">
        <v>571.82352000000003</v>
      </c>
      <c r="G139">
        <v>0</v>
      </c>
      <c r="H139">
        <v>173.95941999999999</v>
      </c>
      <c r="I139">
        <v>252.26777999999999</v>
      </c>
      <c r="J139">
        <v>351.90672000000001</v>
      </c>
      <c r="K139">
        <v>522.84742000000006</v>
      </c>
      <c r="L139">
        <v>840.39016000000004</v>
      </c>
      <c r="M139">
        <v>1049.9040199999999</v>
      </c>
    </row>
    <row r="140" spans="1:13" x14ac:dyDescent="0.25">
      <c r="A140" s="14">
        <v>42355</v>
      </c>
      <c r="B140">
        <v>156.67829</v>
      </c>
      <c r="C140">
        <v>207.75801999999999</v>
      </c>
      <c r="D140">
        <v>259.87545</v>
      </c>
      <c r="E140">
        <v>348.98674999999997</v>
      </c>
      <c r="F140">
        <v>571.84519</v>
      </c>
      <c r="G140">
        <v>0</v>
      </c>
      <c r="H140">
        <v>173.96163999999999</v>
      </c>
      <c r="I140">
        <v>252.26958999999999</v>
      </c>
      <c r="J140">
        <v>351.83848999999998</v>
      </c>
      <c r="K140">
        <v>522.85258999999996</v>
      </c>
      <c r="L140">
        <v>840.67236000000003</v>
      </c>
      <c r="M140">
        <v>1050.15789</v>
      </c>
    </row>
    <row r="141" spans="1:13" x14ac:dyDescent="0.25">
      <c r="A141" s="14">
        <v>42356</v>
      </c>
      <c r="B141">
        <v>157.44288</v>
      </c>
      <c r="C141">
        <v>208.44167999999999</v>
      </c>
      <c r="D141">
        <v>260.27514000000002</v>
      </c>
      <c r="E141">
        <v>349.14886000000001</v>
      </c>
      <c r="F141">
        <v>572.19443000000001</v>
      </c>
      <c r="G141">
        <v>0</v>
      </c>
      <c r="H141">
        <v>176.21337</v>
      </c>
      <c r="I141">
        <v>268.83202999999997</v>
      </c>
      <c r="J141">
        <v>363.46605</v>
      </c>
      <c r="K141">
        <v>523.18763000000001</v>
      </c>
      <c r="L141">
        <v>920.17827999999997</v>
      </c>
      <c r="M141">
        <v>1180.2344499999999</v>
      </c>
    </row>
    <row r="142" spans="1:13" x14ac:dyDescent="0.25">
      <c r="A142" s="14">
        <v>42359</v>
      </c>
      <c r="B142">
        <v>157.53104999999999</v>
      </c>
      <c r="C142">
        <v>208.39407</v>
      </c>
      <c r="D142">
        <v>259.99936000000002</v>
      </c>
      <c r="E142">
        <v>348.92811999999998</v>
      </c>
      <c r="F142">
        <v>572.22594000000004</v>
      </c>
      <c r="G142">
        <v>0</v>
      </c>
      <c r="H142">
        <v>176.28088</v>
      </c>
      <c r="I142">
        <v>268.83670000000001</v>
      </c>
      <c r="J142">
        <v>363.62571000000003</v>
      </c>
      <c r="K142">
        <v>523.80053999999996</v>
      </c>
      <c r="L142">
        <v>919.61800000000005</v>
      </c>
      <c r="M142">
        <v>1182.92472</v>
      </c>
    </row>
    <row r="143" spans="1:13" x14ac:dyDescent="0.25">
      <c r="A143" s="14">
        <v>42360</v>
      </c>
      <c r="B143">
        <v>157.41874000000001</v>
      </c>
      <c r="C143">
        <v>208.45051000000001</v>
      </c>
      <c r="D143">
        <v>260.05909000000003</v>
      </c>
      <c r="E143">
        <v>349.00599999999997</v>
      </c>
      <c r="F143">
        <v>572.33501000000001</v>
      </c>
      <c r="G143">
        <v>0</v>
      </c>
      <c r="H143">
        <v>176.27898999999999</v>
      </c>
      <c r="I143">
        <v>268.84102000000001</v>
      </c>
      <c r="J143">
        <v>363.62975</v>
      </c>
      <c r="K143">
        <v>524.01158999999996</v>
      </c>
      <c r="L143">
        <v>919.36996999999997</v>
      </c>
      <c r="M143">
        <v>1182.9670799999999</v>
      </c>
    </row>
    <row r="144" spans="1:13" x14ac:dyDescent="0.25">
      <c r="A144" s="14">
        <v>42361</v>
      </c>
      <c r="B144">
        <v>157.47001</v>
      </c>
      <c r="C144">
        <v>208.50051999999999</v>
      </c>
      <c r="D144">
        <v>260.14735000000002</v>
      </c>
      <c r="E144">
        <v>349.06216000000001</v>
      </c>
      <c r="F144">
        <v>572.44956000000002</v>
      </c>
      <c r="G144">
        <v>0</v>
      </c>
      <c r="H144">
        <v>176.19219000000001</v>
      </c>
      <c r="I144">
        <v>267.28969000000001</v>
      </c>
      <c r="J144">
        <v>363.53438999999997</v>
      </c>
      <c r="K144">
        <v>551.12599</v>
      </c>
      <c r="L144">
        <v>919.14603999999997</v>
      </c>
      <c r="M144">
        <v>1185.19784</v>
      </c>
    </row>
    <row r="145" spans="1:13" x14ac:dyDescent="0.25">
      <c r="A145" s="14">
        <v>42362</v>
      </c>
      <c r="B145">
        <v>156.98806999999999</v>
      </c>
      <c r="C145">
        <v>208.56925000000001</v>
      </c>
      <c r="D145">
        <v>260.25536</v>
      </c>
      <c r="E145">
        <v>349.55534999999998</v>
      </c>
      <c r="F145">
        <v>575.59142999999995</v>
      </c>
      <c r="G145">
        <v>0</v>
      </c>
      <c r="H145">
        <v>176.19316000000001</v>
      </c>
      <c r="I145">
        <v>267.29138</v>
      </c>
      <c r="J145">
        <v>362.87227999999999</v>
      </c>
      <c r="K145">
        <v>551.49311999999998</v>
      </c>
      <c r="L145">
        <v>919.32695000000001</v>
      </c>
      <c r="M145">
        <v>1185.2165</v>
      </c>
    </row>
    <row r="146" spans="1:13" x14ac:dyDescent="0.25">
      <c r="A146" s="14">
        <v>42366</v>
      </c>
      <c r="B146">
        <v>157.02030999999999</v>
      </c>
      <c r="C146">
        <v>208.58661000000001</v>
      </c>
      <c r="D146">
        <v>260.31441000000001</v>
      </c>
      <c r="E146">
        <v>349.57317</v>
      </c>
      <c r="F146">
        <v>575.62724000000003</v>
      </c>
      <c r="G146">
        <v>0</v>
      </c>
      <c r="H146">
        <v>176.19354000000001</v>
      </c>
      <c r="I146">
        <v>267.29214000000002</v>
      </c>
      <c r="J146">
        <v>362.90485999999999</v>
      </c>
      <c r="K146">
        <v>551.39711</v>
      </c>
      <c r="L146">
        <v>919.13385000000005</v>
      </c>
      <c r="M146">
        <v>1185.2505100000001</v>
      </c>
    </row>
    <row r="147" spans="1:13" x14ac:dyDescent="0.25">
      <c r="A147" s="14">
        <v>42367</v>
      </c>
      <c r="B147">
        <v>157.04807</v>
      </c>
      <c r="C147">
        <v>208.64619999999999</v>
      </c>
      <c r="D147">
        <v>260.33947000000001</v>
      </c>
      <c r="E147">
        <v>349.62277999999998</v>
      </c>
      <c r="F147">
        <v>575.61497999999995</v>
      </c>
      <c r="G147">
        <v>0</v>
      </c>
      <c r="H147">
        <v>176.19470000000001</v>
      </c>
      <c r="I147">
        <v>267.28910999999999</v>
      </c>
      <c r="J147">
        <v>362.84960000000001</v>
      </c>
      <c r="K147">
        <v>551.35478999999998</v>
      </c>
      <c r="L147">
        <v>919.11436000000003</v>
      </c>
      <c r="M147">
        <v>1185.30134</v>
      </c>
    </row>
    <row r="148" spans="1:13" x14ac:dyDescent="0.25">
      <c r="A148" s="14">
        <v>42368</v>
      </c>
      <c r="B148">
        <v>157.05618000000001</v>
      </c>
      <c r="C148">
        <v>208.66392999999999</v>
      </c>
      <c r="D148">
        <v>260.34856000000002</v>
      </c>
      <c r="E148">
        <v>349.5258</v>
      </c>
      <c r="F148">
        <v>575.64236000000005</v>
      </c>
      <c r="G148">
        <v>0</v>
      </c>
      <c r="H148">
        <v>176.19506999999999</v>
      </c>
      <c r="I148">
        <v>266.57632000000001</v>
      </c>
      <c r="J148">
        <v>362.93525</v>
      </c>
      <c r="K148">
        <v>551.29463999999996</v>
      </c>
      <c r="L148">
        <v>919.09742000000006</v>
      </c>
      <c r="M148">
        <v>1185.3091199999999</v>
      </c>
    </row>
    <row r="149" spans="1:13" x14ac:dyDescent="0.25">
      <c r="A149" s="14">
        <v>42369</v>
      </c>
      <c r="B149">
        <v>157.10432</v>
      </c>
      <c r="C149">
        <v>208.72751</v>
      </c>
      <c r="D149">
        <v>260.33172999999999</v>
      </c>
      <c r="E149">
        <v>349.54002000000003</v>
      </c>
      <c r="F149">
        <v>575.70061999999996</v>
      </c>
      <c r="G149">
        <v>0</v>
      </c>
      <c r="H149">
        <v>175.67887999999999</v>
      </c>
      <c r="I149">
        <v>266.29957000000002</v>
      </c>
      <c r="J149">
        <v>362.72172999999998</v>
      </c>
      <c r="K149">
        <v>549.79331999999999</v>
      </c>
      <c r="L149">
        <v>915.25256999999999</v>
      </c>
      <c r="M149">
        <v>1177.39579</v>
      </c>
    </row>
    <row r="150" spans="1:13" x14ac:dyDescent="0.25">
      <c r="A150" s="14">
        <v>42373</v>
      </c>
      <c r="B150">
        <v>157.08814000000001</v>
      </c>
      <c r="C150">
        <v>208.74746999999999</v>
      </c>
      <c r="D150">
        <v>260.35482999999999</v>
      </c>
      <c r="E150">
        <v>349.56256999999999</v>
      </c>
      <c r="F150">
        <v>575.72050999999999</v>
      </c>
      <c r="G150">
        <v>0</v>
      </c>
      <c r="H150">
        <v>177.33497</v>
      </c>
      <c r="I150">
        <v>269.53169000000003</v>
      </c>
      <c r="J150">
        <v>367.42883</v>
      </c>
      <c r="K150">
        <v>556.72132999999997</v>
      </c>
      <c r="L150">
        <v>927.43080999999995</v>
      </c>
      <c r="M150">
        <v>1195.3477700000001</v>
      </c>
    </row>
    <row r="151" spans="1:13" x14ac:dyDescent="0.25">
      <c r="A151" s="14">
        <v>42374</v>
      </c>
      <c r="B151">
        <v>157.09392</v>
      </c>
      <c r="C151">
        <v>208.75982999999999</v>
      </c>
      <c r="D151">
        <v>260.36691999999999</v>
      </c>
      <c r="E151">
        <v>349.58192000000003</v>
      </c>
      <c r="F151">
        <v>577.19965000000002</v>
      </c>
      <c r="G151">
        <v>0</v>
      </c>
      <c r="H151">
        <v>177.35738000000001</v>
      </c>
      <c r="I151">
        <v>269.54334999999998</v>
      </c>
      <c r="J151">
        <v>367.43128000000002</v>
      </c>
      <c r="K151">
        <v>556.54384000000005</v>
      </c>
      <c r="L151">
        <v>925.22951999999998</v>
      </c>
      <c r="M151">
        <v>1193.37997</v>
      </c>
    </row>
    <row r="152" spans="1:13" x14ac:dyDescent="0.25">
      <c r="A152" s="14">
        <v>42375</v>
      </c>
      <c r="B152">
        <v>156.37853000000001</v>
      </c>
      <c r="C152">
        <v>207.94206</v>
      </c>
      <c r="D152">
        <v>260.40334000000001</v>
      </c>
      <c r="E152">
        <v>349.63535999999999</v>
      </c>
      <c r="F152">
        <v>577.21232999999995</v>
      </c>
      <c r="G152">
        <v>0</v>
      </c>
      <c r="H152">
        <v>177.30503999999999</v>
      </c>
      <c r="I152">
        <v>269.54948000000002</v>
      </c>
      <c r="J152">
        <v>367.45137</v>
      </c>
      <c r="K152">
        <v>556.27399000000003</v>
      </c>
      <c r="L152">
        <v>924.3913</v>
      </c>
      <c r="M152">
        <v>1189.79394</v>
      </c>
    </row>
    <row r="153" spans="1:13" x14ac:dyDescent="0.25">
      <c r="A153" s="14">
        <v>42376</v>
      </c>
      <c r="B153">
        <v>156.38914</v>
      </c>
      <c r="C153">
        <v>207.99114</v>
      </c>
      <c r="D153">
        <v>260.29190999999997</v>
      </c>
      <c r="E153">
        <v>349.83463</v>
      </c>
      <c r="F153">
        <v>576.12759000000005</v>
      </c>
      <c r="G153">
        <v>0</v>
      </c>
      <c r="H153">
        <v>177.27149</v>
      </c>
      <c r="I153">
        <v>269.47485999999998</v>
      </c>
      <c r="J153">
        <v>367.35995000000003</v>
      </c>
      <c r="K153">
        <v>555.20385999999996</v>
      </c>
      <c r="L153">
        <v>921.94662000000005</v>
      </c>
      <c r="M153">
        <v>1190.78709</v>
      </c>
    </row>
    <row r="154" spans="1:13" x14ac:dyDescent="0.25">
      <c r="A154" s="14">
        <v>42377</v>
      </c>
      <c r="B154">
        <v>158.69141999999999</v>
      </c>
      <c r="C154">
        <v>209.58503999999999</v>
      </c>
      <c r="D154">
        <v>261.90656999999999</v>
      </c>
      <c r="E154">
        <v>349.93804</v>
      </c>
      <c r="F154">
        <v>576.16429000000005</v>
      </c>
      <c r="G154">
        <v>0</v>
      </c>
      <c r="H154">
        <v>177.22332</v>
      </c>
      <c r="I154">
        <v>269.39479999999998</v>
      </c>
      <c r="J154">
        <v>367.37608999999998</v>
      </c>
      <c r="K154">
        <v>555.19070999999997</v>
      </c>
      <c r="L154">
        <v>918.88822000000005</v>
      </c>
      <c r="M154">
        <v>1190.64139</v>
      </c>
    </row>
    <row r="155" spans="1:13" x14ac:dyDescent="0.25">
      <c r="A155" s="14">
        <v>42380</v>
      </c>
      <c r="B155">
        <v>158.66596999999999</v>
      </c>
      <c r="C155">
        <v>209.58127999999999</v>
      </c>
      <c r="D155">
        <v>261.90715999999998</v>
      </c>
      <c r="E155">
        <v>349.95589999999999</v>
      </c>
      <c r="F155">
        <v>576.16975000000002</v>
      </c>
      <c r="G155">
        <v>0</v>
      </c>
      <c r="H155">
        <v>177.22311999999999</v>
      </c>
      <c r="I155">
        <v>269.29885000000002</v>
      </c>
      <c r="J155">
        <v>367.37542000000002</v>
      </c>
      <c r="K155">
        <v>555.10847999999999</v>
      </c>
      <c r="L155">
        <v>918.33858999999995</v>
      </c>
      <c r="M155">
        <v>1191.08529</v>
      </c>
    </row>
    <row r="156" spans="1:13" x14ac:dyDescent="0.25">
      <c r="A156" s="14">
        <v>42381</v>
      </c>
      <c r="B156">
        <v>158.60289</v>
      </c>
      <c r="C156">
        <v>209.59335999999999</v>
      </c>
      <c r="D156">
        <v>261.95051000000001</v>
      </c>
      <c r="E156">
        <v>349.60854</v>
      </c>
      <c r="F156">
        <v>575.12868000000003</v>
      </c>
      <c r="G156">
        <v>0</v>
      </c>
      <c r="H156">
        <v>177.22327000000001</v>
      </c>
      <c r="I156">
        <v>269.29460999999998</v>
      </c>
      <c r="J156">
        <v>367.37344000000002</v>
      </c>
      <c r="K156">
        <v>555.02588000000003</v>
      </c>
      <c r="L156">
        <v>918.54927999999995</v>
      </c>
      <c r="M156">
        <v>1191.4825000000001</v>
      </c>
    </row>
    <row r="157" spans="1:13" x14ac:dyDescent="0.25">
      <c r="A157" s="14">
        <v>42382</v>
      </c>
      <c r="B157">
        <v>159.52498</v>
      </c>
      <c r="C157">
        <v>209.59780000000001</v>
      </c>
      <c r="D157">
        <v>260.73872</v>
      </c>
      <c r="E157">
        <v>348.68808000000001</v>
      </c>
      <c r="F157">
        <v>577.58855000000005</v>
      </c>
      <c r="G157">
        <v>0</v>
      </c>
      <c r="H157">
        <v>176.98049</v>
      </c>
      <c r="I157">
        <v>268.82961999999998</v>
      </c>
      <c r="J157">
        <v>367.17210999999998</v>
      </c>
      <c r="K157">
        <v>553.87900999999999</v>
      </c>
      <c r="L157">
        <v>916.56286</v>
      </c>
      <c r="M157">
        <v>1193.3291999999999</v>
      </c>
    </row>
    <row r="158" spans="1:13" x14ac:dyDescent="0.25">
      <c r="A158" s="14">
        <v>42383</v>
      </c>
      <c r="B158">
        <v>165.27919</v>
      </c>
      <c r="C158">
        <v>217.52180000000001</v>
      </c>
      <c r="D158">
        <v>270.38069000000002</v>
      </c>
      <c r="E158">
        <v>358.92721999999998</v>
      </c>
      <c r="F158">
        <v>586.40224000000001</v>
      </c>
      <c r="G158">
        <v>0</v>
      </c>
      <c r="H158">
        <v>181.43603999999999</v>
      </c>
      <c r="I158">
        <v>272.98703</v>
      </c>
      <c r="J158">
        <v>370.95916</v>
      </c>
      <c r="K158">
        <v>564.87229000000002</v>
      </c>
      <c r="L158">
        <v>928.79989</v>
      </c>
      <c r="M158">
        <v>1212.8697999999999</v>
      </c>
    </row>
    <row r="159" spans="1:13" x14ac:dyDescent="0.25">
      <c r="A159" s="14">
        <v>42384</v>
      </c>
      <c r="B159">
        <v>170.70853</v>
      </c>
      <c r="C159">
        <v>221.54424</v>
      </c>
      <c r="D159">
        <v>280.02557000000002</v>
      </c>
      <c r="E159">
        <v>376.86176999999998</v>
      </c>
      <c r="F159">
        <v>623.96268999999995</v>
      </c>
      <c r="G159">
        <v>0</v>
      </c>
      <c r="H159">
        <v>184.28124</v>
      </c>
      <c r="I159">
        <v>282.31713000000002</v>
      </c>
      <c r="J159">
        <v>384.54131999999998</v>
      </c>
      <c r="K159">
        <v>587.83267999999998</v>
      </c>
      <c r="L159">
        <v>995.56966999999997</v>
      </c>
      <c r="M159">
        <v>1318.1192000000001</v>
      </c>
    </row>
    <row r="160" spans="1:13" x14ac:dyDescent="0.25">
      <c r="A160" s="14">
        <v>42388</v>
      </c>
      <c r="B160">
        <v>170.80041</v>
      </c>
      <c r="C160">
        <v>221.50942000000001</v>
      </c>
      <c r="D160">
        <v>278.73329000000001</v>
      </c>
      <c r="E160">
        <v>377.17518000000001</v>
      </c>
      <c r="F160">
        <v>624.00116000000003</v>
      </c>
      <c r="G160">
        <v>0</v>
      </c>
      <c r="H160">
        <v>184.22972999999999</v>
      </c>
      <c r="I160">
        <v>282.31448</v>
      </c>
      <c r="J160">
        <v>384.50756000000001</v>
      </c>
      <c r="K160">
        <v>587.79483000000005</v>
      </c>
      <c r="L160">
        <v>995.09622000000002</v>
      </c>
      <c r="M160">
        <v>1317.8583599999999</v>
      </c>
    </row>
    <row r="161" spans="1:13" x14ac:dyDescent="0.25">
      <c r="A161" s="14">
        <v>42389</v>
      </c>
      <c r="B161">
        <v>172.57177999999999</v>
      </c>
      <c r="C161">
        <v>225.51689999999999</v>
      </c>
      <c r="D161">
        <v>285.28203999999999</v>
      </c>
      <c r="E161">
        <v>386.69450999999998</v>
      </c>
      <c r="F161">
        <v>637.81137999999999</v>
      </c>
      <c r="G161">
        <v>0</v>
      </c>
      <c r="H161">
        <v>187.12612999999999</v>
      </c>
      <c r="I161">
        <v>292.68085000000002</v>
      </c>
      <c r="J161">
        <v>403.58569</v>
      </c>
      <c r="K161">
        <v>612.15184999999997</v>
      </c>
      <c r="L161">
        <v>1050.68415</v>
      </c>
      <c r="M161">
        <v>1393.1197199999999</v>
      </c>
    </row>
    <row r="162" spans="1:13" x14ac:dyDescent="0.25">
      <c r="A162" s="14">
        <v>42390</v>
      </c>
      <c r="B162">
        <v>172.17204000000001</v>
      </c>
      <c r="C162">
        <v>225.48850999999999</v>
      </c>
      <c r="D162">
        <v>284.86205999999999</v>
      </c>
      <c r="E162">
        <v>386.56849999999997</v>
      </c>
      <c r="F162">
        <v>637.42836</v>
      </c>
      <c r="G162">
        <v>0</v>
      </c>
      <c r="H162">
        <v>187.14471</v>
      </c>
      <c r="I162">
        <v>292.74311999999998</v>
      </c>
      <c r="J162">
        <v>403.61232000000001</v>
      </c>
      <c r="K162">
        <v>612.14721999999995</v>
      </c>
      <c r="L162">
        <v>1043.7012099999999</v>
      </c>
      <c r="M162">
        <v>1393.5033100000001</v>
      </c>
    </row>
    <row r="163" spans="1:13" x14ac:dyDescent="0.25">
      <c r="A163" s="14">
        <v>42391</v>
      </c>
      <c r="B163">
        <v>172.14768000000001</v>
      </c>
      <c r="C163">
        <v>225.49717999999999</v>
      </c>
      <c r="D163">
        <v>284.59771999999998</v>
      </c>
      <c r="E163">
        <v>386.78303</v>
      </c>
      <c r="F163">
        <v>638.72685000000001</v>
      </c>
      <c r="G163">
        <v>0</v>
      </c>
      <c r="H163">
        <v>187.10669999999999</v>
      </c>
      <c r="I163">
        <v>292.72836999999998</v>
      </c>
      <c r="J163">
        <v>403.61856</v>
      </c>
      <c r="K163">
        <v>612.09056999999996</v>
      </c>
      <c r="L163">
        <v>1043.0429999999999</v>
      </c>
      <c r="M163">
        <v>1394.08825</v>
      </c>
    </row>
    <row r="164" spans="1:13" x14ac:dyDescent="0.25">
      <c r="A164" s="14">
        <v>42394</v>
      </c>
      <c r="B164">
        <v>171.53623999999999</v>
      </c>
      <c r="C164">
        <v>225.56332</v>
      </c>
      <c r="D164">
        <v>284.64064000000002</v>
      </c>
      <c r="E164">
        <v>386.80635999999998</v>
      </c>
      <c r="F164">
        <v>638.82172000000003</v>
      </c>
      <c r="G164">
        <v>0</v>
      </c>
      <c r="H164">
        <v>187.10641000000001</v>
      </c>
      <c r="I164">
        <v>292.72987000000001</v>
      </c>
      <c r="J164">
        <v>403.62187999999998</v>
      </c>
      <c r="K164">
        <v>612.20910000000003</v>
      </c>
      <c r="L164">
        <v>1044.19875</v>
      </c>
      <c r="M164">
        <v>1394.61033</v>
      </c>
    </row>
    <row r="165" spans="1:13" x14ac:dyDescent="0.25">
      <c r="A165" s="14">
        <v>42395</v>
      </c>
      <c r="B165">
        <v>171.74733000000001</v>
      </c>
      <c r="C165">
        <v>225.57103000000001</v>
      </c>
      <c r="D165">
        <v>284.54068999999998</v>
      </c>
      <c r="E165">
        <v>386.97068999999999</v>
      </c>
      <c r="F165">
        <v>638.75513000000001</v>
      </c>
      <c r="G165">
        <v>0</v>
      </c>
      <c r="H165">
        <v>187.11344</v>
      </c>
      <c r="I165">
        <v>292.62472000000002</v>
      </c>
      <c r="J165">
        <v>403.54579000000001</v>
      </c>
      <c r="K165">
        <v>611.96456000000001</v>
      </c>
      <c r="L165">
        <v>1044.1692800000001</v>
      </c>
      <c r="M165">
        <v>1394.4475299999999</v>
      </c>
    </row>
    <row r="166" spans="1:13" x14ac:dyDescent="0.25">
      <c r="A166" s="14">
        <v>42396</v>
      </c>
      <c r="B166">
        <v>171.85566</v>
      </c>
      <c r="C166">
        <v>225.54452000000001</v>
      </c>
      <c r="D166">
        <v>284.60054000000002</v>
      </c>
      <c r="E166">
        <v>387.08208000000002</v>
      </c>
      <c r="F166">
        <v>638.99361999999996</v>
      </c>
      <c r="G166">
        <v>0</v>
      </c>
      <c r="H166">
        <v>189.24213</v>
      </c>
      <c r="I166">
        <v>292.51382000000001</v>
      </c>
      <c r="J166">
        <v>415.62921</v>
      </c>
      <c r="K166">
        <v>647.03601000000003</v>
      </c>
      <c r="L166">
        <v>1065.4282000000001</v>
      </c>
      <c r="M166">
        <v>1428.9340400000001</v>
      </c>
    </row>
    <row r="167" spans="1:13" x14ac:dyDescent="0.25">
      <c r="A167" s="14">
        <v>42397</v>
      </c>
      <c r="B167">
        <v>171.85227</v>
      </c>
      <c r="C167">
        <v>225.55378999999999</v>
      </c>
      <c r="D167">
        <v>284.61628999999999</v>
      </c>
      <c r="E167">
        <v>387.88974000000002</v>
      </c>
      <c r="F167">
        <v>640.00313000000006</v>
      </c>
      <c r="G167">
        <v>0</v>
      </c>
      <c r="H167">
        <v>189.29265000000001</v>
      </c>
      <c r="I167">
        <v>293.11802</v>
      </c>
      <c r="J167">
        <v>414.44625000000002</v>
      </c>
      <c r="K167">
        <v>645.76224000000002</v>
      </c>
      <c r="L167">
        <v>1065.03232</v>
      </c>
      <c r="M167">
        <v>1428.9659300000001</v>
      </c>
    </row>
    <row r="168" spans="1:13" x14ac:dyDescent="0.25">
      <c r="A168" s="14">
        <v>42398</v>
      </c>
      <c r="B168">
        <v>172.37342000000001</v>
      </c>
      <c r="C168">
        <v>225.85929999999999</v>
      </c>
      <c r="D168">
        <v>284.62337000000002</v>
      </c>
      <c r="E168">
        <v>387.91152</v>
      </c>
      <c r="F168">
        <v>652.25219000000004</v>
      </c>
      <c r="G168">
        <v>0</v>
      </c>
      <c r="H168">
        <v>188.98373000000001</v>
      </c>
      <c r="I168">
        <v>291.88641000000001</v>
      </c>
      <c r="J168">
        <v>413.62072999999998</v>
      </c>
      <c r="K168">
        <v>608.67714000000001</v>
      </c>
      <c r="L168">
        <v>1059.9641099999999</v>
      </c>
      <c r="M168">
        <v>1425.0495800000001</v>
      </c>
    </row>
    <row r="169" spans="1:13" x14ac:dyDescent="0.25">
      <c r="A169" s="14">
        <v>42401</v>
      </c>
      <c r="B169">
        <v>172.55362</v>
      </c>
      <c r="C169">
        <v>225.84474</v>
      </c>
      <c r="D169">
        <v>284.62648000000002</v>
      </c>
      <c r="E169">
        <v>387.8075</v>
      </c>
      <c r="F169">
        <v>639.61548000000005</v>
      </c>
      <c r="G169">
        <v>0</v>
      </c>
      <c r="H169">
        <v>188.93956</v>
      </c>
      <c r="I169">
        <v>291.79561000000001</v>
      </c>
      <c r="J169">
        <v>413.63069000000002</v>
      </c>
      <c r="K169">
        <v>608.49815999999998</v>
      </c>
      <c r="L169">
        <v>1057.7383299999999</v>
      </c>
      <c r="M169">
        <v>1425.5311300000001</v>
      </c>
    </row>
    <row r="170" spans="1:13" x14ac:dyDescent="0.25">
      <c r="A170" s="14">
        <v>42402</v>
      </c>
      <c r="B170">
        <v>172.60760999999999</v>
      </c>
      <c r="C170">
        <v>225.76149000000001</v>
      </c>
      <c r="D170">
        <v>284.79723000000001</v>
      </c>
      <c r="E170">
        <v>388.22615000000002</v>
      </c>
      <c r="F170">
        <v>638.29553999999996</v>
      </c>
      <c r="G170">
        <v>0</v>
      </c>
      <c r="H170">
        <v>188.93818999999999</v>
      </c>
      <c r="I170">
        <v>291.71165999999999</v>
      </c>
      <c r="J170">
        <v>413.64690999999999</v>
      </c>
      <c r="K170">
        <v>609.00149999999996</v>
      </c>
      <c r="L170">
        <v>1056.14292</v>
      </c>
      <c r="M170">
        <v>1422.5334</v>
      </c>
    </row>
    <row r="171" spans="1:13" x14ac:dyDescent="0.25">
      <c r="A171" s="14">
        <v>42403</v>
      </c>
      <c r="B171">
        <v>172.61867000000001</v>
      </c>
      <c r="C171">
        <v>225.78790000000001</v>
      </c>
      <c r="D171">
        <v>284.80045000000001</v>
      </c>
      <c r="E171">
        <v>388.18853999999999</v>
      </c>
      <c r="F171">
        <v>638.24360999999999</v>
      </c>
      <c r="G171">
        <v>0</v>
      </c>
      <c r="H171">
        <v>188.91738000000001</v>
      </c>
      <c r="I171">
        <v>291.71368000000001</v>
      </c>
      <c r="J171">
        <v>413.56022999999999</v>
      </c>
      <c r="K171">
        <v>609.64621</v>
      </c>
      <c r="L171">
        <v>1055.4244900000001</v>
      </c>
      <c r="M171">
        <v>1425.77953</v>
      </c>
    </row>
    <row r="172" spans="1:13" x14ac:dyDescent="0.25">
      <c r="A172" s="14">
        <v>42404</v>
      </c>
      <c r="B172">
        <v>172.65889000000001</v>
      </c>
      <c r="C172">
        <v>225.88489000000001</v>
      </c>
      <c r="D172">
        <v>285.00716999999997</v>
      </c>
      <c r="E172">
        <v>388.74014</v>
      </c>
      <c r="F172">
        <v>638.73744999999997</v>
      </c>
      <c r="G172">
        <v>0</v>
      </c>
      <c r="H172">
        <v>190.54691</v>
      </c>
      <c r="I172">
        <v>295.94279999999998</v>
      </c>
      <c r="J172">
        <v>426.404</v>
      </c>
      <c r="K172">
        <v>629.61504000000002</v>
      </c>
      <c r="L172">
        <v>1075.7233200000001</v>
      </c>
      <c r="M172">
        <v>1466.9510299999999</v>
      </c>
    </row>
    <row r="173" spans="1:13" x14ac:dyDescent="0.25">
      <c r="A173" s="14">
        <v>42405</v>
      </c>
      <c r="B173">
        <v>172.84019000000001</v>
      </c>
      <c r="C173">
        <v>225.95263</v>
      </c>
      <c r="D173">
        <v>285.63189</v>
      </c>
      <c r="E173">
        <v>390.15976000000001</v>
      </c>
      <c r="F173">
        <v>641.73855000000003</v>
      </c>
      <c r="G173">
        <v>0</v>
      </c>
      <c r="H173">
        <v>190.60758000000001</v>
      </c>
      <c r="I173">
        <v>296.11754999999999</v>
      </c>
      <c r="J173">
        <v>426.54770000000002</v>
      </c>
      <c r="K173">
        <v>631.04066</v>
      </c>
      <c r="L173">
        <v>1079.5141000000001</v>
      </c>
      <c r="M173">
        <v>1475.4843100000001</v>
      </c>
    </row>
    <row r="174" spans="1:13" x14ac:dyDescent="0.25">
      <c r="A174" s="14">
        <v>42408</v>
      </c>
      <c r="B174">
        <v>172.75206</v>
      </c>
      <c r="C174">
        <v>226.02780999999999</v>
      </c>
      <c r="D174">
        <v>285.64773000000002</v>
      </c>
      <c r="E174">
        <v>390.18383</v>
      </c>
      <c r="F174">
        <v>641.77236000000005</v>
      </c>
      <c r="G174">
        <v>0</v>
      </c>
      <c r="H174">
        <v>190.80821</v>
      </c>
      <c r="I174">
        <v>298.21366999999998</v>
      </c>
      <c r="J174">
        <v>435.87128999999999</v>
      </c>
      <c r="K174">
        <v>642.76665000000003</v>
      </c>
      <c r="L174">
        <v>1085.4911999999999</v>
      </c>
      <c r="M174">
        <v>1513.27646</v>
      </c>
    </row>
    <row r="175" spans="1:13" x14ac:dyDescent="0.25">
      <c r="A175" s="14">
        <v>42409</v>
      </c>
      <c r="B175">
        <v>172.74868000000001</v>
      </c>
      <c r="C175">
        <v>226.04288</v>
      </c>
      <c r="D175">
        <v>285.66230999999999</v>
      </c>
      <c r="E175">
        <v>390.99392</v>
      </c>
      <c r="F175">
        <v>643.64049999999997</v>
      </c>
      <c r="G175">
        <v>0</v>
      </c>
      <c r="H175">
        <v>190.80838</v>
      </c>
      <c r="I175">
        <v>298.21494000000001</v>
      </c>
      <c r="J175">
        <v>435.87774000000002</v>
      </c>
      <c r="K175">
        <v>642.69739000000004</v>
      </c>
      <c r="L175">
        <v>1086.77171</v>
      </c>
      <c r="M175">
        <v>1517.0805</v>
      </c>
    </row>
    <row r="176" spans="1:13" x14ac:dyDescent="0.25">
      <c r="A176" s="14">
        <v>42410</v>
      </c>
      <c r="B176">
        <v>173.15258</v>
      </c>
      <c r="C176">
        <v>226.08224000000001</v>
      </c>
      <c r="D176">
        <v>286.45159999999998</v>
      </c>
      <c r="E176">
        <v>394.59753000000001</v>
      </c>
      <c r="F176">
        <v>649.29566999999997</v>
      </c>
      <c r="G176">
        <v>0</v>
      </c>
      <c r="H176">
        <v>191.09398999999999</v>
      </c>
      <c r="I176">
        <v>298.30990000000003</v>
      </c>
      <c r="J176">
        <v>436.03503000000001</v>
      </c>
      <c r="K176">
        <v>642.67364999999995</v>
      </c>
      <c r="L176">
        <v>1086.5186000000001</v>
      </c>
      <c r="M176">
        <v>1517.0880099999999</v>
      </c>
    </row>
    <row r="177" spans="1:13" x14ac:dyDescent="0.25">
      <c r="A177" s="14">
        <v>42411</v>
      </c>
      <c r="B177">
        <v>173.50049000000001</v>
      </c>
      <c r="C177">
        <v>226.28172000000001</v>
      </c>
      <c r="D177">
        <v>286.47512999999998</v>
      </c>
      <c r="E177">
        <v>394.62639000000001</v>
      </c>
      <c r="F177">
        <v>652.48969999999997</v>
      </c>
      <c r="G177">
        <v>0</v>
      </c>
      <c r="H177">
        <v>191.22150999999999</v>
      </c>
      <c r="I177">
        <v>300.18335000000002</v>
      </c>
      <c r="J177">
        <v>439.44580000000002</v>
      </c>
      <c r="K177">
        <v>648.34360000000004</v>
      </c>
      <c r="L177">
        <v>1097.09194</v>
      </c>
      <c r="M177">
        <v>1521.4218000000001</v>
      </c>
    </row>
    <row r="178" spans="1:13" x14ac:dyDescent="0.25">
      <c r="A178" s="14">
        <v>42412</v>
      </c>
      <c r="B178">
        <v>173.52386999999999</v>
      </c>
      <c r="C178">
        <v>226.28154000000001</v>
      </c>
      <c r="D178">
        <v>287.79147</v>
      </c>
      <c r="E178">
        <v>394.95432</v>
      </c>
      <c r="F178">
        <v>651.60958000000005</v>
      </c>
      <c r="G178">
        <v>0</v>
      </c>
      <c r="H178">
        <v>191.41932</v>
      </c>
      <c r="I178">
        <v>300.24448000000001</v>
      </c>
      <c r="J178">
        <v>439.66719999999998</v>
      </c>
      <c r="K178">
        <v>648.37531000000001</v>
      </c>
      <c r="L178">
        <v>1096.9431500000001</v>
      </c>
      <c r="M178">
        <v>1522.49307</v>
      </c>
    </row>
    <row r="179" spans="1:13" x14ac:dyDescent="0.25">
      <c r="A179" s="14">
        <v>42416</v>
      </c>
      <c r="B179">
        <v>173.53083000000001</v>
      </c>
      <c r="C179">
        <v>226.39089999999999</v>
      </c>
      <c r="D179">
        <v>287.94639999999998</v>
      </c>
      <c r="E179">
        <v>395.03197999999998</v>
      </c>
      <c r="F179">
        <v>651.70399999999995</v>
      </c>
      <c r="G179">
        <v>0</v>
      </c>
      <c r="H179">
        <v>191.43738999999999</v>
      </c>
      <c r="I179">
        <v>300.23192</v>
      </c>
      <c r="J179">
        <v>439.26870000000002</v>
      </c>
      <c r="K179">
        <v>648.53112999999996</v>
      </c>
      <c r="L179">
        <v>1097.8148000000001</v>
      </c>
      <c r="M179">
        <v>1523.9815900000001</v>
      </c>
    </row>
    <row r="180" spans="1:13" x14ac:dyDescent="0.25">
      <c r="A180" s="14">
        <v>42417</v>
      </c>
      <c r="B180">
        <v>173.49945</v>
      </c>
      <c r="C180">
        <v>226.46815000000001</v>
      </c>
      <c r="D180">
        <v>287.98567000000003</v>
      </c>
      <c r="E180">
        <v>395.08024999999998</v>
      </c>
      <c r="F180">
        <v>651.75608</v>
      </c>
      <c r="G180">
        <v>0</v>
      </c>
      <c r="H180">
        <v>191.44452000000001</v>
      </c>
      <c r="I180">
        <v>300.27055999999999</v>
      </c>
      <c r="J180">
        <v>438.99630999999999</v>
      </c>
      <c r="K180">
        <v>648.73105999999996</v>
      </c>
      <c r="L180">
        <v>1098.16572</v>
      </c>
      <c r="M180">
        <v>1524.05468</v>
      </c>
    </row>
    <row r="181" spans="1:13" x14ac:dyDescent="0.25">
      <c r="A181" s="14">
        <v>42418</v>
      </c>
      <c r="B181">
        <v>173.50366</v>
      </c>
      <c r="C181">
        <v>226.51582999999999</v>
      </c>
      <c r="D181">
        <v>288.00209000000001</v>
      </c>
      <c r="E181">
        <v>395.10395</v>
      </c>
      <c r="F181">
        <v>652.30003999999997</v>
      </c>
      <c r="G181">
        <v>0</v>
      </c>
      <c r="H181">
        <v>191.44855999999999</v>
      </c>
      <c r="I181">
        <v>300.20778999999999</v>
      </c>
      <c r="J181">
        <v>439.01022</v>
      </c>
      <c r="K181">
        <v>648.85712000000001</v>
      </c>
      <c r="L181">
        <v>1099.46405</v>
      </c>
      <c r="M181">
        <v>1525.2932000000001</v>
      </c>
    </row>
    <row r="182" spans="1:13" x14ac:dyDescent="0.25">
      <c r="A182" s="14">
        <v>42419</v>
      </c>
      <c r="B182">
        <v>173.53745000000001</v>
      </c>
      <c r="C182">
        <v>226.54497000000001</v>
      </c>
      <c r="D182">
        <v>288.04156999999998</v>
      </c>
      <c r="E182">
        <v>398.0231</v>
      </c>
      <c r="F182">
        <v>659.61947999999995</v>
      </c>
      <c r="G182">
        <v>0</v>
      </c>
      <c r="H182">
        <v>191.55079000000001</v>
      </c>
      <c r="I182">
        <v>300.30277000000001</v>
      </c>
      <c r="J182">
        <v>439.04583000000002</v>
      </c>
      <c r="K182">
        <v>648.93997999999999</v>
      </c>
      <c r="L182">
        <v>1100.8492000000001</v>
      </c>
      <c r="M182">
        <v>1525.5576100000001</v>
      </c>
    </row>
    <row r="183" spans="1:13" x14ac:dyDescent="0.25">
      <c r="A183" s="14">
        <v>42422</v>
      </c>
      <c r="B183">
        <v>173.21698000000001</v>
      </c>
      <c r="C183">
        <v>226.54821000000001</v>
      </c>
      <c r="D183">
        <v>288.04998999999998</v>
      </c>
      <c r="E183">
        <v>398.89155</v>
      </c>
      <c r="F183">
        <v>660.98352</v>
      </c>
      <c r="G183">
        <v>0</v>
      </c>
      <c r="H183">
        <v>191.50493</v>
      </c>
      <c r="I183">
        <v>300.30970000000002</v>
      </c>
      <c r="J183">
        <v>439.05916000000002</v>
      </c>
      <c r="K183">
        <v>648.94313999999997</v>
      </c>
      <c r="L183">
        <v>1101.7426700000001</v>
      </c>
      <c r="M183">
        <v>1525.8793599999999</v>
      </c>
    </row>
    <row r="184" spans="1:13" x14ac:dyDescent="0.25">
      <c r="A184" s="14">
        <v>42423</v>
      </c>
      <c r="B184">
        <v>174.66494</v>
      </c>
      <c r="C184">
        <v>227.00094999999999</v>
      </c>
      <c r="D184">
        <v>288.79196999999999</v>
      </c>
      <c r="E184">
        <v>401.33298000000002</v>
      </c>
      <c r="F184">
        <v>662.42083000000002</v>
      </c>
      <c r="G184">
        <v>0</v>
      </c>
      <c r="H184">
        <v>191.70866000000001</v>
      </c>
      <c r="I184">
        <v>300.50617</v>
      </c>
      <c r="J184">
        <v>438.37252999999998</v>
      </c>
      <c r="K184">
        <v>649.1336</v>
      </c>
      <c r="L184">
        <v>1102.7403400000001</v>
      </c>
      <c r="M184">
        <v>1526.1196399999999</v>
      </c>
    </row>
    <row r="185" spans="1:13" x14ac:dyDescent="0.25">
      <c r="A185" s="14">
        <v>42424</v>
      </c>
      <c r="B185">
        <v>175.99227999999999</v>
      </c>
      <c r="C185">
        <v>227.73746</v>
      </c>
      <c r="D185">
        <v>289.97823</v>
      </c>
      <c r="E185">
        <v>402.37470999999999</v>
      </c>
      <c r="F185">
        <v>664.14751999999999</v>
      </c>
      <c r="G185">
        <v>0</v>
      </c>
      <c r="H185">
        <v>205.59496999999999</v>
      </c>
      <c r="I185">
        <v>311.00922000000003</v>
      </c>
      <c r="J185">
        <v>457.98755</v>
      </c>
      <c r="K185">
        <v>649.09388000000001</v>
      </c>
      <c r="L185">
        <v>1194.3701799999999</v>
      </c>
      <c r="M185">
        <v>1652.49305</v>
      </c>
    </row>
    <row r="186" spans="1:13" x14ac:dyDescent="0.25">
      <c r="A186" s="14">
        <v>42425</v>
      </c>
      <c r="B186">
        <v>176.02567999999999</v>
      </c>
      <c r="C186">
        <v>227.99705</v>
      </c>
      <c r="D186">
        <v>291.17917999999997</v>
      </c>
      <c r="E186">
        <v>403.14371</v>
      </c>
      <c r="F186">
        <v>664.16988000000003</v>
      </c>
      <c r="G186">
        <v>0</v>
      </c>
      <c r="H186">
        <v>205.48599999999999</v>
      </c>
      <c r="I186">
        <v>310.87993</v>
      </c>
      <c r="J186">
        <v>457.97964000000002</v>
      </c>
      <c r="K186">
        <v>711.06966999999997</v>
      </c>
      <c r="L186">
        <v>1196.07601</v>
      </c>
      <c r="M186">
        <v>1652.2072700000001</v>
      </c>
    </row>
    <row r="187" spans="1:13" x14ac:dyDescent="0.25">
      <c r="A187" s="14">
        <v>42426</v>
      </c>
      <c r="B187">
        <v>176.00497999999999</v>
      </c>
      <c r="C187">
        <v>228.62188</v>
      </c>
      <c r="D187">
        <v>292.97237999999999</v>
      </c>
      <c r="E187">
        <v>406.14274</v>
      </c>
      <c r="F187">
        <v>677.02874999999995</v>
      </c>
      <c r="G187">
        <v>0</v>
      </c>
      <c r="H187">
        <v>205.3963</v>
      </c>
      <c r="I187">
        <v>310.41797000000003</v>
      </c>
      <c r="J187">
        <v>457.40688</v>
      </c>
      <c r="K187">
        <v>711.04546000000005</v>
      </c>
      <c r="L187">
        <v>1196.94325</v>
      </c>
      <c r="M187">
        <v>1652.5440699999999</v>
      </c>
    </row>
    <row r="188" spans="1:13" x14ac:dyDescent="0.25">
      <c r="A188" s="14">
        <v>42429</v>
      </c>
      <c r="B188">
        <v>175.57239999999999</v>
      </c>
      <c r="C188">
        <v>229.98173</v>
      </c>
      <c r="D188">
        <v>295.49151999999998</v>
      </c>
      <c r="E188">
        <v>422.37732999999997</v>
      </c>
      <c r="F188">
        <v>680.77638000000002</v>
      </c>
      <c r="G188">
        <v>0</v>
      </c>
      <c r="H188">
        <v>205.13338999999999</v>
      </c>
      <c r="I188">
        <v>309.94949000000003</v>
      </c>
      <c r="J188">
        <v>456.33416</v>
      </c>
      <c r="K188">
        <v>709.59893</v>
      </c>
      <c r="L188">
        <v>1196.29189</v>
      </c>
      <c r="M188">
        <v>1645.5838100000001</v>
      </c>
    </row>
    <row r="189" spans="1:13" x14ac:dyDescent="0.25">
      <c r="A189" s="14">
        <v>42430</v>
      </c>
      <c r="B189">
        <v>175.58555999999999</v>
      </c>
      <c r="C189">
        <v>229.99302</v>
      </c>
      <c r="D189">
        <v>294.80572000000001</v>
      </c>
      <c r="E189">
        <v>417.17815000000002</v>
      </c>
      <c r="F189">
        <v>680.97846000000004</v>
      </c>
      <c r="G189">
        <v>0</v>
      </c>
      <c r="H189">
        <v>205.10833</v>
      </c>
      <c r="I189">
        <v>309.95672999999999</v>
      </c>
      <c r="J189">
        <v>456.36415</v>
      </c>
      <c r="K189">
        <v>709.49090999999999</v>
      </c>
      <c r="L189">
        <v>1196.3664699999999</v>
      </c>
      <c r="M189">
        <v>1646.6671100000001</v>
      </c>
    </row>
    <row r="190" spans="1:13" x14ac:dyDescent="0.25">
      <c r="A190" s="14">
        <v>42431</v>
      </c>
      <c r="B190">
        <v>175.69336000000001</v>
      </c>
      <c r="C190">
        <v>229.60724999999999</v>
      </c>
      <c r="D190">
        <v>294.04784000000001</v>
      </c>
      <c r="E190">
        <v>415.84696000000002</v>
      </c>
      <c r="F190">
        <v>682.62667999999996</v>
      </c>
      <c r="G190">
        <v>0</v>
      </c>
      <c r="H190">
        <v>205.03747999999999</v>
      </c>
      <c r="I190">
        <v>309.97843</v>
      </c>
      <c r="J190">
        <v>456.16399999999999</v>
      </c>
      <c r="K190">
        <v>708.47879999999998</v>
      </c>
      <c r="L190">
        <v>1196.7194099999999</v>
      </c>
      <c r="M190">
        <v>1643.1634300000001</v>
      </c>
    </row>
    <row r="191" spans="1:13" x14ac:dyDescent="0.25">
      <c r="A191" s="14">
        <v>42432</v>
      </c>
      <c r="B191">
        <v>175.70186000000001</v>
      </c>
      <c r="C191">
        <v>229.62128000000001</v>
      </c>
      <c r="D191">
        <v>294.15372000000002</v>
      </c>
      <c r="E191">
        <v>415.86218000000002</v>
      </c>
      <c r="F191">
        <v>682.65557000000001</v>
      </c>
      <c r="G191">
        <v>0</v>
      </c>
      <c r="H191">
        <v>205.00914</v>
      </c>
      <c r="I191">
        <v>309.88404000000003</v>
      </c>
      <c r="J191">
        <v>456.12975999999998</v>
      </c>
      <c r="K191">
        <v>708.18556999999998</v>
      </c>
      <c r="L191">
        <v>1196.7592099999999</v>
      </c>
      <c r="M191">
        <v>1643.1468199999999</v>
      </c>
    </row>
    <row r="192" spans="1:13" x14ac:dyDescent="0.25">
      <c r="A192" s="14">
        <v>42433</v>
      </c>
      <c r="B192">
        <v>175.71499</v>
      </c>
      <c r="C192">
        <v>229.63998000000001</v>
      </c>
      <c r="D192">
        <v>294.16352000000001</v>
      </c>
      <c r="E192">
        <v>414.27472</v>
      </c>
      <c r="F192">
        <v>682.67985999999996</v>
      </c>
      <c r="G192">
        <v>0</v>
      </c>
      <c r="H192">
        <v>204.81308000000001</v>
      </c>
      <c r="I192">
        <v>309.88350000000003</v>
      </c>
      <c r="J192">
        <v>456.06952000000001</v>
      </c>
      <c r="K192">
        <v>708.25585000000001</v>
      </c>
      <c r="L192">
        <v>1196.94616</v>
      </c>
      <c r="M192">
        <v>1642.70073</v>
      </c>
    </row>
    <row r="193" spans="1:13" x14ac:dyDescent="0.25">
      <c r="A193" s="14">
        <v>42436</v>
      </c>
      <c r="B193">
        <v>175.85117</v>
      </c>
      <c r="C193">
        <v>229.57163</v>
      </c>
      <c r="D193">
        <v>294.43074999999999</v>
      </c>
      <c r="E193">
        <v>414.66298999999998</v>
      </c>
      <c r="F193">
        <v>683.87594999999999</v>
      </c>
      <c r="G193">
        <v>0</v>
      </c>
      <c r="H193">
        <v>204.68045000000001</v>
      </c>
      <c r="I193">
        <v>309.81536</v>
      </c>
      <c r="J193">
        <v>455.85257999999999</v>
      </c>
      <c r="K193">
        <v>708.14756</v>
      </c>
      <c r="L193">
        <v>1196.9138499999999</v>
      </c>
      <c r="M193">
        <v>1642.05953</v>
      </c>
    </row>
    <row r="194" spans="1:13" x14ac:dyDescent="0.25">
      <c r="A194" s="14">
        <v>42437</v>
      </c>
      <c r="B194">
        <v>176.39793</v>
      </c>
      <c r="C194">
        <v>231.81402</v>
      </c>
      <c r="D194">
        <v>294.86527000000001</v>
      </c>
      <c r="E194">
        <v>414.78253000000001</v>
      </c>
      <c r="F194">
        <v>690.40772000000004</v>
      </c>
      <c r="G194">
        <v>0</v>
      </c>
      <c r="H194">
        <v>204.68499</v>
      </c>
      <c r="I194">
        <v>309.81455</v>
      </c>
      <c r="J194">
        <v>455.54923000000002</v>
      </c>
      <c r="K194">
        <v>707.92087000000004</v>
      </c>
      <c r="L194">
        <v>1196.8575699999999</v>
      </c>
      <c r="M194">
        <v>1642.54943</v>
      </c>
    </row>
    <row r="195" spans="1:13" x14ac:dyDescent="0.25">
      <c r="A195" s="14">
        <v>42438</v>
      </c>
      <c r="B195">
        <v>176.4494</v>
      </c>
      <c r="C195">
        <v>231.83928</v>
      </c>
      <c r="D195">
        <v>294.89134999999999</v>
      </c>
      <c r="E195">
        <v>414.82276000000002</v>
      </c>
      <c r="F195">
        <v>691.23459000000003</v>
      </c>
      <c r="G195">
        <v>0</v>
      </c>
      <c r="H195">
        <v>201.09881999999999</v>
      </c>
      <c r="I195">
        <v>302.64325000000002</v>
      </c>
      <c r="J195">
        <v>441.42658</v>
      </c>
      <c r="K195">
        <v>689.19527000000005</v>
      </c>
      <c r="L195">
        <v>1151.8790100000001</v>
      </c>
      <c r="M195">
        <v>1588.3309899999999</v>
      </c>
    </row>
    <row r="196" spans="1:13" x14ac:dyDescent="0.25">
      <c r="A196" s="14">
        <v>42439</v>
      </c>
      <c r="B196">
        <v>176.47241</v>
      </c>
      <c r="C196">
        <v>231.78460000000001</v>
      </c>
      <c r="D196">
        <v>294.87768</v>
      </c>
      <c r="E196">
        <v>414.81085000000002</v>
      </c>
      <c r="F196">
        <v>693.44318999999996</v>
      </c>
      <c r="G196">
        <v>0</v>
      </c>
      <c r="H196">
        <v>201.04607999999999</v>
      </c>
      <c r="I196">
        <v>302.64692000000002</v>
      </c>
      <c r="J196">
        <v>441.33553000000001</v>
      </c>
      <c r="K196">
        <v>688.56043999999997</v>
      </c>
      <c r="L196">
        <v>1148.2250799999999</v>
      </c>
      <c r="M196">
        <v>1588.4363599999999</v>
      </c>
    </row>
    <row r="197" spans="1:13" x14ac:dyDescent="0.25">
      <c r="A197" s="14">
        <v>42440</v>
      </c>
      <c r="B197">
        <v>174.39435</v>
      </c>
      <c r="C197">
        <v>231.81501</v>
      </c>
      <c r="D197">
        <v>294.90190999999999</v>
      </c>
      <c r="E197">
        <v>414.36995000000002</v>
      </c>
      <c r="F197">
        <v>699.85242000000005</v>
      </c>
      <c r="G197">
        <v>0</v>
      </c>
      <c r="H197">
        <v>200.84971999999999</v>
      </c>
      <c r="I197">
        <v>302.64879999999999</v>
      </c>
      <c r="J197">
        <v>440.49491</v>
      </c>
      <c r="K197">
        <v>688.27243999999996</v>
      </c>
      <c r="L197">
        <v>1147.8761999999999</v>
      </c>
      <c r="M197">
        <v>1588.0953400000001</v>
      </c>
    </row>
    <row r="198" spans="1:13" x14ac:dyDescent="0.25">
      <c r="A198" s="14">
        <v>42443</v>
      </c>
      <c r="B198">
        <v>174.38427999999999</v>
      </c>
      <c r="C198">
        <v>231.82324</v>
      </c>
      <c r="D198">
        <v>294.87200999999999</v>
      </c>
      <c r="E198">
        <v>414.45346999999998</v>
      </c>
      <c r="F198">
        <v>699.67835000000002</v>
      </c>
      <c r="G198">
        <v>0</v>
      </c>
      <c r="H198">
        <v>200.81781000000001</v>
      </c>
      <c r="I198">
        <v>297.59922</v>
      </c>
      <c r="J198">
        <v>422.76713999999998</v>
      </c>
      <c r="K198">
        <v>671.86220000000003</v>
      </c>
      <c r="L198">
        <v>1148.3311000000001</v>
      </c>
      <c r="M198">
        <v>1594.52154</v>
      </c>
    </row>
    <row r="199" spans="1:13" x14ac:dyDescent="0.25">
      <c r="A199" s="14">
        <v>42444</v>
      </c>
      <c r="B199">
        <v>177.02964</v>
      </c>
      <c r="C199">
        <v>232.59227000000001</v>
      </c>
      <c r="D199">
        <v>295.52838000000003</v>
      </c>
      <c r="E199">
        <v>415.35541000000001</v>
      </c>
      <c r="F199">
        <v>699.66</v>
      </c>
      <c r="G199">
        <v>0</v>
      </c>
      <c r="H199">
        <v>196.04969</v>
      </c>
      <c r="I199">
        <v>297.53323999999998</v>
      </c>
      <c r="J199">
        <v>422.76177000000001</v>
      </c>
      <c r="K199">
        <v>671.71888000000001</v>
      </c>
      <c r="L199">
        <v>1147.71245</v>
      </c>
      <c r="M199">
        <v>1594.2357999999999</v>
      </c>
    </row>
    <row r="200" spans="1:13" x14ac:dyDescent="0.25">
      <c r="A200" s="14">
        <v>42445</v>
      </c>
      <c r="B200">
        <v>177.8895</v>
      </c>
      <c r="C200">
        <v>233.69074000000001</v>
      </c>
      <c r="D200">
        <v>296.44468000000001</v>
      </c>
      <c r="E200">
        <v>414.95576999999997</v>
      </c>
      <c r="F200">
        <v>699.81056000000001</v>
      </c>
      <c r="G200">
        <v>0</v>
      </c>
      <c r="H200">
        <v>196.04791</v>
      </c>
      <c r="I200">
        <v>297.5231</v>
      </c>
      <c r="J200">
        <v>422.67788999999999</v>
      </c>
      <c r="K200">
        <v>671.54768999999999</v>
      </c>
      <c r="L200">
        <v>1112.7169200000001</v>
      </c>
      <c r="M200">
        <v>1517.53694</v>
      </c>
    </row>
    <row r="201" spans="1:13" x14ac:dyDescent="0.25">
      <c r="A201" s="14">
        <v>42446</v>
      </c>
      <c r="B201">
        <v>177.90010000000001</v>
      </c>
      <c r="C201">
        <v>233.61772999999999</v>
      </c>
      <c r="D201">
        <v>296.47665999999998</v>
      </c>
      <c r="E201">
        <v>415.75506000000001</v>
      </c>
      <c r="F201">
        <v>702.38521000000003</v>
      </c>
      <c r="G201">
        <v>0</v>
      </c>
      <c r="H201">
        <v>196.04942</v>
      </c>
      <c r="I201">
        <v>297.53044</v>
      </c>
      <c r="J201">
        <v>422.71413000000001</v>
      </c>
      <c r="K201">
        <v>671.42058999999995</v>
      </c>
      <c r="L201">
        <v>1109.99325</v>
      </c>
      <c r="M201">
        <v>1517.2990199999999</v>
      </c>
    </row>
    <row r="202" spans="1:13" x14ac:dyDescent="0.25">
      <c r="A202" s="14">
        <v>42447</v>
      </c>
      <c r="B202">
        <v>176.51929999999999</v>
      </c>
      <c r="C202">
        <v>232.07758999999999</v>
      </c>
      <c r="D202">
        <v>296.49639999999999</v>
      </c>
      <c r="E202">
        <v>415.76447999999999</v>
      </c>
      <c r="F202">
        <v>702.37023999999997</v>
      </c>
      <c r="G202">
        <v>0</v>
      </c>
      <c r="H202">
        <v>195.97352000000001</v>
      </c>
      <c r="I202">
        <v>297.35705999999999</v>
      </c>
      <c r="J202">
        <v>422.71107000000001</v>
      </c>
      <c r="K202">
        <v>671.21411999999998</v>
      </c>
      <c r="L202">
        <v>1046.77262</v>
      </c>
      <c r="M202">
        <v>1515.5772099999999</v>
      </c>
    </row>
    <row r="203" spans="1:13" x14ac:dyDescent="0.25">
      <c r="A203" s="14">
        <v>42450</v>
      </c>
      <c r="B203">
        <v>176.56005999999999</v>
      </c>
      <c r="C203">
        <v>232.57359</v>
      </c>
      <c r="D203">
        <v>296.51857999999999</v>
      </c>
      <c r="E203">
        <v>415.88882000000001</v>
      </c>
      <c r="F203">
        <v>702.32019000000003</v>
      </c>
      <c r="G203">
        <v>0</v>
      </c>
      <c r="H203">
        <v>189.65134</v>
      </c>
      <c r="I203">
        <v>297.35960999999998</v>
      </c>
      <c r="J203">
        <v>413.41298</v>
      </c>
      <c r="K203">
        <v>670.92430000000002</v>
      </c>
      <c r="L203">
        <v>1045.7208900000001</v>
      </c>
      <c r="M203">
        <v>1515.5227199999999</v>
      </c>
    </row>
    <row r="204" spans="1:13" x14ac:dyDescent="0.25">
      <c r="A204" s="14">
        <v>42451</v>
      </c>
      <c r="B204">
        <v>176.54776000000001</v>
      </c>
      <c r="C204">
        <v>232.58265</v>
      </c>
      <c r="D204">
        <v>296.54656</v>
      </c>
      <c r="E204">
        <v>415.88391000000001</v>
      </c>
      <c r="F204">
        <v>701.92444999999998</v>
      </c>
      <c r="G204">
        <v>0</v>
      </c>
      <c r="H204">
        <v>189.60544999999999</v>
      </c>
      <c r="I204">
        <v>277.14586000000003</v>
      </c>
      <c r="J204">
        <v>413.11577999999997</v>
      </c>
      <c r="K204">
        <v>670.57852000000003</v>
      </c>
      <c r="L204">
        <v>1045.5109500000001</v>
      </c>
      <c r="M204">
        <v>1515.47723</v>
      </c>
    </row>
    <row r="205" spans="1:13" x14ac:dyDescent="0.25">
      <c r="A205" s="14">
        <v>42452</v>
      </c>
      <c r="B205">
        <v>176.58457000000001</v>
      </c>
      <c r="C205">
        <v>232.62736000000001</v>
      </c>
      <c r="D205">
        <v>296.45184</v>
      </c>
      <c r="E205">
        <v>415.98901999999998</v>
      </c>
      <c r="F205">
        <v>702.27434000000005</v>
      </c>
      <c r="G205">
        <v>0</v>
      </c>
      <c r="H205">
        <v>184.92850999999999</v>
      </c>
      <c r="I205">
        <v>277.10455000000002</v>
      </c>
      <c r="J205">
        <v>412.97953000000001</v>
      </c>
      <c r="K205">
        <v>669.67952000000002</v>
      </c>
      <c r="L205">
        <v>1043.3022599999999</v>
      </c>
      <c r="M205">
        <v>1503.71101</v>
      </c>
    </row>
    <row r="206" spans="1:13" x14ac:dyDescent="0.25">
      <c r="A206" s="14">
        <v>42453</v>
      </c>
      <c r="B206">
        <v>176.6208</v>
      </c>
      <c r="C206">
        <v>232.64304999999999</v>
      </c>
      <c r="D206">
        <v>296.59545000000003</v>
      </c>
      <c r="E206">
        <v>416.72422</v>
      </c>
      <c r="F206">
        <v>703.35729000000003</v>
      </c>
      <c r="G206">
        <v>0</v>
      </c>
      <c r="H206">
        <v>184.85876999999999</v>
      </c>
      <c r="I206">
        <v>277.26312999999999</v>
      </c>
      <c r="J206">
        <v>407.2704</v>
      </c>
      <c r="K206">
        <v>669.14472999999998</v>
      </c>
      <c r="L206">
        <v>1016.75382</v>
      </c>
      <c r="M206">
        <v>1503.4716100000001</v>
      </c>
    </row>
    <row r="207" spans="1:13" x14ac:dyDescent="0.25">
      <c r="A207" s="14">
        <v>42457</v>
      </c>
      <c r="B207">
        <v>177.83738</v>
      </c>
      <c r="C207">
        <v>232.26204000000001</v>
      </c>
      <c r="D207">
        <v>296.67406</v>
      </c>
      <c r="E207">
        <v>416.81603999999999</v>
      </c>
      <c r="F207">
        <v>703.47297000000003</v>
      </c>
      <c r="G207">
        <v>0</v>
      </c>
      <c r="H207">
        <v>184.7071</v>
      </c>
      <c r="I207">
        <v>277.2627</v>
      </c>
      <c r="J207">
        <v>406.73313999999999</v>
      </c>
      <c r="K207">
        <v>636.85347000000002</v>
      </c>
      <c r="L207">
        <v>1015.94286</v>
      </c>
      <c r="M207">
        <v>1502.9014</v>
      </c>
    </row>
    <row r="208" spans="1:13" x14ac:dyDescent="0.25">
      <c r="A208" s="14">
        <v>42458</v>
      </c>
      <c r="B208">
        <v>177.89062000000001</v>
      </c>
      <c r="C208">
        <v>232.29445999999999</v>
      </c>
      <c r="D208">
        <v>296.76022999999998</v>
      </c>
      <c r="E208">
        <v>416.69463999999999</v>
      </c>
      <c r="F208">
        <v>703.49474999999995</v>
      </c>
      <c r="G208">
        <v>0</v>
      </c>
      <c r="H208">
        <v>184.25092000000001</v>
      </c>
      <c r="I208">
        <v>277.24059</v>
      </c>
      <c r="J208">
        <v>406.48244999999997</v>
      </c>
      <c r="K208">
        <v>636.43416000000002</v>
      </c>
      <c r="L208">
        <v>1015.01993</v>
      </c>
      <c r="M208">
        <v>1501.5015000000001</v>
      </c>
    </row>
    <row r="209" spans="1:13" x14ac:dyDescent="0.25">
      <c r="A209" s="14">
        <v>42459</v>
      </c>
      <c r="B209">
        <v>177.63839999999999</v>
      </c>
      <c r="C209">
        <v>232.31703999999999</v>
      </c>
      <c r="D209">
        <v>296.81639999999999</v>
      </c>
      <c r="E209">
        <v>416.20501999999999</v>
      </c>
      <c r="F209">
        <v>703.20600000000002</v>
      </c>
      <c r="G209">
        <v>0</v>
      </c>
      <c r="H209">
        <v>183.75566000000001</v>
      </c>
      <c r="I209">
        <v>276.68056000000001</v>
      </c>
      <c r="J209">
        <v>405.84235999999999</v>
      </c>
      <c r="K209">
        <v>636.47324000000003</v>
      </c>
      <c r="L209">
        <v>1012.08613</v>
      </c>
      <c r="M209">
        <v>1500.19028</v>
      </c>
    </row>
    <row r="210" spans="1:13" x14ac:dyDescent="0.25">
      <c r="A210" s="14">
        <v>42460</v>
      </c>
      <c r="B210">
        <v>177.63575</v>
      </c>
      <c r="C210">
        <v>232.33035000000001</v>
      </c>
      <c r="D210">
        <v>296.80723</v>
      </c>
      <c r="E210">
        <v>415.78390999999999</v>
      </c>
      <c r="F210">
        <v>701.42273999999998</v>
      </c>
      <c r="G210">
        <v>0</v>
      </c>
      <c r="H210">
        <v>178.73235</v>
      </c>
      <c r="I210">
        <v>276.43677000000002</v>
      </c>
      <c r="J210">
        <v>405.57488999999998</v>
      </c>
      <c r="K210">
        <v>635.22123999999997</v>
      </c>
      <c r="L210">
        <v>985.47028</v>
      </c>
      <c r="M210">
        <v>1428.2630300000001</v>
      </c>
    </row>
    <row r="211" spans="1:13" x14ac:dyDescent="0.25">
      <c r="A211" s="14">
        <v>42461</v>
      </c>
      <c r="B211">
        <v>177.63221999999999</v>
      </c>
      <c r="C211">
        <v>232.34327999999999</v>
      </c>
      <c r="D211">
        <v>296.71512000000001</v>
      </c>
      <c r="E211">
        <v>413.74005</v>
      </c>
      <c r="F211">
        <v>698.03450999999995</v>
      </c>
      <c r="G211">
        <v>0</v>
      </c>
      <c r="H211">
        <v>178.69954000000001</v>
      </c>
      <c r="I211">
        <v>276.39416999999997</v>
      </c>
      <c r="J211">
        <v>405.53615000000002</v>
      </c>
      <c r="K211">
        <v>635.06164999999999</v>
      </c>
      <c r="L211">
        <v>985.26969999999994</v>
      </c>
      <c r="M211">
        <v>1427.78043</v>
      </c>
    </row>
    <row r="212" spans="1:13" x14ac:dyDescent="0.25">
      <c r="A212" s="14">
        <v>42464</v>
      </c>
      <c r="B212">
        <v>177.66797</v>
      </c>
      <c r="C212">
        <v>232.47830999999999</v>
      </c>
      <c r="D212">
        <v>296.73318999999998</v>
      </c>
      <c r="E212">
        <v>413.75745999999998</v>
      </c>
      <c r="F212">
        <v>692.14278999999999</v>
      </c>
      <c r="G212">
        <v>0</v>
      </c>
      <c r="H212">
        <v>178.70502999999999</v>
      </c>
      <c r="I212">
        <v>276.34401000000003</v>
      </c>
      <c r="J212">
        <v>405.40785</v>
      </c>
      <c r="K212">
        <v>633.16188999999997</v>
      </c>
      <c r="L212">
        <v>985.00156000000004</v>
      </c>
      <c r="M212">
        <v>1427.7074399999999</v>
      </c>
    </row>
    <row r="213" spans="1:13" x14ac:dyDescent="0.25">
      <c r="A213" s="14">
        <v>42465</v>
      </c>
      <c r="B213">
        <v>177.56886</v>
      </c>
      <c r="C213">
        <v>231.5694</v>
      </c>
      <c r="D213">
        <v>296.74840999999998</v>
      </c>
      <c r="E213">
        <v>413.76866000000001</v>
      </c>
      <c r="F213">
        <v>692.12602000000004</v>
      </c>
      <c r="G213">
        <v>0</v>
      </c>
      <c r="H213">
        <v>178.63874999999999</v>
      </c>
      <c r="I213">
        <v>276.34334000000001</v>
      </c>
      <c r="J213">
        <v>405.32143000000002</v>
      </c>
      <c r="K213">
        <v>630.96763999999996</v>
      </c>
      <c r="L213">
        <v>982.62483999999995</v>
      </c>
      <c r="M213">
        <v>1427.3248699999999</v>
      </c>
    </row>
    <row r="214" spans="1:13" x14ac:dyDescent="0.25">
      <c r="A214" s="14">
        <v>42466</v>
      </c>
      <c r="B214">
        <v>177.57024999999999</v>
      </c>
      <c r="C214">
        <v>231.60132999999999</v>
      </c>
      <c r="D214">
        <v>296.78393</v>
      </c>
      <c r="E214">
        <v>413.82898</v>
      </c>
      <c r="F214">
        <v>694.11122</v>
      </c>
      <c r="G214">
        <v>0</v>
      </c>
      <c r="H214">
        <v>178.62533999999999</v>
      </c>
      <c r="I214">
        <v>276.32481000000001</v>
      </c>
      <c r="J214">
        <v>405.19461999999999</v>
      </c>
      <c r="K214">
        <v>582.48131000000001</v>
      </c>
      <c r="L214">
        <v>981.33217999999999</v>
      </c>
      <c r="M214">
        <v>1427.55476</v>
      </c>
    </row>
    <row r="215" spans="1:13" x14ac:dyDescent="0.25">
      <c r="A215" s="14">
        <v>42467</v>
      </c>
      <c r="B215">
        <v>177.52682999999999</v>
      </c>
      <c r="C215">
        <v>231.67588000000001</v>
      </c>
      <c r="D215">
        <v>296.80038000000002</v>
      </c>
      <c r="E215">
        <v>413.79261000000002</v>
      </c>
      <c r="F215">
        <v>694.83466999999996</v>
      </c>
      <c r="G215">
        <v>0</v>
      </c>
      <c r="H215">
        <v>178.51589000000001</v>
      </c>
      <c r="I215">
        <v>276.09388000000001</v>
      </c>
      <c r="J215">
        <v>395.93608</v>
      </c>
      <c r="K215">
        <v>582.68399999999997</v>
      </c>
      <c r="L215">
        <v>951.71479999999997</v>
      </c>
      <c r="M215">
        <v>1425.8251700000001</v>
      </c>
    </row>
    <row r="216" spans="1:13" x14ac:dyDescent="0.25">
      <c r="A216" s="14">
        <v>42468</v>
      </c>
      <c r="B216">
        <v>177.46382</v>
      </c>
      <c r="C216">
        <v>231.61526000000001</v>
      </c>
      <c r="D216">
        <v>296.79552000000001</v>
      </c>
      <c r="E216">
        <v>413.80840999999998</v>
      </c>
      <c r="F216">
        <v>696.02571999999998</v>
      </c>
      <c r="G216">
        <v>0</v>
      </c>
      <c r="H216">
        <v>178.44489999999999</v>
      </c>
      <c r="I216">
        <v>276.09323000000001</v>
      </c>
      <c r="J216">
        <v>395.98536999999999</v>
      </c>
      <c r="K216">
        <v>582.80669</v>
      </c>
      <c r="L216">
        <v>951.11878999999999</v>
      </c>
      <c r="M216">
        <v>1425.7004400000001</v>
      </c>
    </row>
    <row r="217" spans="1:13" x14ac:dyDescent="0.25">
      <c r="A217" s="14">
        <v>42471</v>
      </c>
      <c r="B217">
        <v>177.44556</v>
      </c>
      <c r="C217">
        <v>231.62702999999999</v>
      </c>
      <c r="D217">
        <v>298.25227999999998</v>
      </c>
      <c r="E217">
        <v>416.54723000000001</v>
      </c>
      <c r="F217">
        <v>696.06083000000001</v>
      </c>
      <c r="G217">
        <v>0</v>
      </c>
      <c r="H217">
        <v>178.38057000000001</v>
      </c>
      <c r="I217">
        <v>276.00421</v>
      </c>
      <c r="J217">
        <v>395.94540999999998</v>
      </c>
      <c r="K217">
        <v>582.73341000000005</v>
      </c>
      <c r="L217">
        <v>950.68847000000005</v>
      </c>
      <c r="M217">
        <v>1425.7526</v>
      </c>
    </row>
    <row r="218" spans="1:13" x14ac:dyDescent="0.25">
      <c r="A218" s="14">
        <v>42472</v>
      </c>
      <c r="B218">
        <v>177.40527</v>
      </c>
      <c r="C218">
        <v>231.63660999999999</v>
      </c>
      <c r="D218">
        <v>298.24392</v>
      </c>
      <c r="E218">
        <v>416.46973000000003</v>
      </c>
      <c r="F218">
        <v>696.10463000000004</v>
      </c>
      <c r="G218">
        <v>0</v>
      </c>
      <c r="H218">
        <v>178.35732999999999</v>
      </c>
      <c r="I218">
        <v>275.87891999999999</v>
      </c>
      <c r="J218">
        <v>395.96519999999998</v>
      </c>
      <c r="K218">
        <v>582.62447999999995</v>
      </c>
      <c r="L218">
        <v>950.29078000000004</v>
      </c>
      <c r="M218">
        <v>1425.7452499999999</v>
      </c>
    </row>
    <row r="219" spans="1:13" x14ac:dyDescent="0.25">
      <c r="A219" s="14">
        <v>42473</v>
      </c>
      <c r="B219">
        <v>176.28922</v>
      </c>
      <c r="C219">
        <v>231.68743000000001</v>
      </c>
      <c r="D219">
        <v>298.31849</v>
      </c>
      <c r="E219">
        <v>416.50583999999998</v>
      </c>
      <c r="F219">
        <v>696.68373999999994</v>
      </c>
      <c r="G219">
        <v>0</v>
      </c>
      <c r="H219">
        <v>177.93298999999999</v>
      </c>
      <c r="I219">
        <v>275.82810999999998</v>
      </c>
      <c r="J219">
        <v>395.92435</v>
      </c>
      <c r="K219">
        <v>582.61343999999997</v>
      </c>
      <c r="L219">
        <v>948.93651999999997</v>
      </c>
      <c r="M219">
        <v>1425.59076</v>
      </c>
    </row>
    <row r="220" spans="1:13" x14ac:dyDescent="0.25">
      <c r="A220" s="14">
        <v>42474</v>
      </c>
      <c r="B220">
        <v>176.20792</v>
      </c>
      <c r="C220">
        <v>230.75565</v>
      </c>
      <c r="D220">
        <v>297.96147000000002</v>
      </c>
      <c r="E220">
        <v>416.52433000000002</v>
      </c>
      <c r="F220">
        <v>696.69785000000002</v>
      </c>
      <c r="G220">
        <v>0</v>
      </c>
      <c r="H220">
        <v>177.85419999999999</v>
      </c>
      <c r="I220">
        <v>245.27265</v>
      </c>
      <c r="J220">
        <v>395.75835999999998</v>
      </c>
      <c r="K220">
        <v>582.47488999999996</v>
      </c>
      <c r="L220">
        <v>948.18241</v>
      </c>
      <c r="M220">
        <v>1425.0597499999999</v>
      </c>
    </row>
    <row r="221" spans="1:13" x14ac:dyDescent="0.25">
      <c r="A221" s="14">
        <v>42475</v>
      </c>
      <c r="B221">
        <v>175.90413000000001</v>
      </c>
      <c r="C221">
        <v>231.09574000000001</v>
      </c>
      <c r="D221">
        <v>297.87434000000002</v>
      </c>
      <c r="E221">
        <v>416.53127000000001</v>
      </c>
      <c r="F221">
        <v>696.46092999999996</v>
      </c>
      <c r="G221">
        <v>0</v>
      </c>
      <c r="H221">
        <v>163.5993</v>
      </c>
      <c r="I221">
        <v>245.33475999999999</v>
      </c>
      <c r="J221">
        <v>395.49811999999997</v>
      </c>
      <c r="K221">
        <v>582.38661000000002</v>
      </c>
      <c r="L221">
        <v>929.27459999999996</v>
      </c>
      <c r="M221">
        <v>1422.07395</v>
      </c>
    </row>
    <row r="222" spans="1:13" x14ac:dyDescent="0.25">
      <c r="A222" s="14">
        <v>42478</v>
      </c>
      <c r="B222">
        <v>175.49630999999999</v>
      </c>
      <c r="C222">
        <v>231.19254000000001</v>
      </c>
      <c r="D222">
        <v>296.57697000000002</v>
      </c>
      <c r="E222">
        <v>414.11101000000002</v>
      </c>
      <c r="F222">
        <v>696.86452999999995</v>
      </c>
      <c r="G222">
        <v>0</v>
      </c>
      <c r="H222">
        <v>164.16210000000001</v>
      </c>
      <c r="I222">
        <v>245.43106</v>
      </c>
      <c r="J222">
        <v>395.44197000000003</v>
      </c>
      <c r="K222">
        <v>582.21597999999994</v>
      </c>
      <c r="L222">
        <v>929.15391999999997</v>
      </c>
      <c r="M222">
        <v>1422.1512399999999</v>
      </c>
    </row>
    <row r="223" spans="1:13" x14ac:dyDescent="0.25">
      <c r="A223" s="14">
        <v>42479</v>
      </c>
      <c r="B223">
        <v>174.86895999999999</v>
      </c>
      <c r="C223">
        <v>231.22531000000001</v>
      </c>
      <c r="D223">
        <v>296.69101999999998</v>
      </c>
      <c r="E223">
        <v>414.22055</v>
      </c>
      <c r="F223">
        <v>696.80971999999997</v>
      </c>
      <c r="G223">
        <v>0</v>
      </c>
      <c r="H223">
        <v>164.37376</v>
      </c>
      <c r="I223">
        <v>245.52737999999999</v>
      </c>
      <c r="J223">
        <v>395.73165999999998</v>
      </c>
      <c r="K223">
        <v>582.08813999999995</v>
      </c>
      <c r="L223">
        <v>928.89900999999998</v>
      </c>
      <c r="M223">
        <v>1421.7552900000001</v>
      </c>
    </row>
    <row r="224" spans="1:13" x14ac:dyDescent="0.25">
      <c r="A224" s="14">
        <v>42480</v>
      </c>
      <c r="B224">
        <v>174.68808999999999</v>
      </c>
      <c r="C224">
        <v>230.47006999999999</v>
      </c>
      <c r="D224">
        <v>295.05286000000001</v>
      </c>
      <c r="E224">
        <v>407.92383999999998</v>
      </c>
      <c r="F224">
        <v>697.14649999999995</v>
      </c>
      <c r="G224">
        <v>0</v>
      </c>
      <c r="H224">
        <v>166.42671000000001</v>
      </c>
      <c r="I224">
        <v>249.95689999999999</v>
      </c>
      <c r="J224">
        <v>398.57562000000001</v>
      </c>
      <c r="K224">
        <v>582.08326999999997</v>
      </c>
      <c r="L224">
        <v>928.12332000000004</v>
      </c>
      <c r="M224">
        <v>1421.8986399999999</v>
      </c>
    </row>
    <row r="225" spans="1:13" x14ac:dyDescent="0.25">
      <c r="A225" s="14">
        <v>42481</v>
      </c>
      <c r="B225">
        <v>174.17169999999999</v>
      </c>
      <c r="C225">
        <v>230.48002</v>
      </c>
      <c r="D225">
        <v>295.20443999999998</v>
      </c>
      <c r="E225">
        <v>408.40433999999999</v>
      </c>
      <c r="F225">
        <v>697.19599000000005</v>
      </c>
      <c r="G225">
        <v>0</v>
      </c>
      <c r="H225">
        <v>166.4444</v>
      </c>
      <c r="I225">
        <v>249.85998000000001</v>
      </c>
      <c r="J225">
        <v>398.48441000000003</v>
      </c>
      <c r="K225">
        <v>582.03778999999997</v>
      </c>
      <c r="L225">
        <v>927.91740000000004</v>
      </c>
      <c r="M225">
        <v>1421.60943</v>
      </c>
    </row>
    <row r="226" spans="1:13" x14ac:dyDescent="0.25">
      <c r="A226" s="14">
        <v>42482</v>
      </c>
      <c r="B226">
        <v>173.91424000000001</v>
      </c>
      <c r="C226">
        <v>230.27941999999999</v>
      </c>
      <c r="D226">
        <v>295.43112000000002</v>
      </c>
      <c r="E226">
        <v>408.87403</v>
      </c>
      <c r="F226">
        <v>697.34508000000005</v>
      </c>
      <c r="G226">
        <v>0</v>
      </c>
      <c r="H226">
        <v>166.452</v>
      </c>
      <c r="I226">
        <v>249.86393000000001</v>
      </c>
      <c r="J226">
        <v>398.60028999999997</v>
      </c>
      <c r="K226">
        <v>581.87343999999996</v>
      </c>
      <c r="L226">
        <v>927.98030000000006</v>
      </c>
      <c r="M226">
        <v>1420.6027300000001</v>
      </c>
    </row>
    <row r="227" spans="1:13" x14ac:dyDescent="0.25">
      <c r="A227" s="14">
        <v>42485</v>
      </c>
      <c r="B227">
        <v>174.05020999999999</v>
      </c>
      <c r="C227">
        <v>229.43268</v>
      </c>
      <c r="D227">
        <v>295.47768000000002</v>
      </c>
      <c r="E227">
        <v>408.86923000000002</v>
      </c>
      <c r="F227">
        <v>697.37518999999998</v>
      </c>
      <c r="G227">
        <v>0</v>
      </c>
      <c r="H227">
        <v>166.28609</v>
      </c>
      <c r="I227">
        <v>249.86706000000001</v>
      </c>
      <c r="J227">
        <v>398.62648000000002</v>
      </c>
      <c r="K227">
        <v>581.89783</v>
      </c>
      <c r="L227">
        <v>927.62932999999998</v>
      </c>
      <c r="M227">
        <v>1420.5443600000001</v>
      </c>
    </row>
    <row r="228" spans="1:13" x14ac:dyDescent="0.25">
      <c r="A228" s="14">
        <v>42486</v>
      </c>
      <c r="B228">
        <v>174.40002000000001</v>
      </c>
      <c r="C228">
        <v>230.77454</v>
      </c>
      <c r="D228">
        <v>295.39114000000001</v>
      </c>
      <c r="E228">
        <v>408.70154000000002</v>
      </c>
      <c r="F228">
        <v>697.44099000000006</v>
      </c>
      <c r="G228">
        <v>0</v>
      </c>
      <c r="H228">
        <v>166.28858</v>
      </c>
      <c r="I228">
        <v>249.87271999999999</v>
      </c>
      <c r="J228">
        <v>398.63121000000001</v>
      </c>
      <c r="K228">
        <v>581.9194</v>
      </c>
      <c r="L228">
        <v>927.47897999999998</v>
      </c>
      <c r="M228">
        <v>1419.12318</v>
      </c>
    </row>
    <row r="229" spans="1:13" x14ac:dyDescent="0.25">
      <c r="A229" s="14">
        <v>42487</v>
      </c>
      <c r="B229">
        <v>173.68946</v>
      </c>
      <c r="C229">
        <v>230.66448</v>
      </c>
      <c r="D229">
        <v>295.04856999999998</v>
      </c>
      <c r="E229">
        <v>408.07150000000001</v>
      </c>
      <c r="F229">
        <v>697.54688999999996</v>
      </c>
      <c r="G229">
        <v>0</v>
      </c>
      <c r="H229">
        <v>166.28790000000001</v>
      </c>
      <c r="I229">
        <v>249.90774999999999</v>
      </c>
      <c r="J229">
        <v>395.53116999999997</v>
      </c>
      <c r="K229">
        <v>542.49549000000002</v>
      </c>
      <c r="L229">
        <v>911.77333999999996</v>
      </c>
      <c r="M229">
        <v>1409.5450900000001</v>
      </c>
    </row>
    <row r="230" spans="1:13" x14ac:dyDescent="0.25">
      <c r="A230" s="14">
        <v>42488</v>
      </c>
      <c r="B230">
        <v>172.78366</v>
      </c>
      <c r="C230">
        <v>227.50115</v>
      </c>
      <c r="D230">
        <v>292.58287000000001</v>
      </c>
      <c r="E230">
        <v>406.28669000000002</v>
      </c>
      <c r="F230">
        <v>693.28458999999998</v>
      </c>
      <c r="G230">
        <v>0</v>
      </c>
      <c r="H230">
        <v>166.29776000000001</v>
      </c>
      <c r="I230">
        <v>249.62576000000001</v>
      </c>
      <c r="J230">
        <v>375.96368000000001</v>
      </c>
      <c r="K230">
        <v>541.80838000000006</v>
      </c>
      <c r="L230">
        <v>910.78025000000002</v>
      </c>
      <c r="M230">
        <v>1408.9806000000001</v>
      </c>
    </row>
    <row r="231" spans="1:13" x14ac:dyDescent="0.25">
      <c r="A231" s="14">
        <v>42489</v>
      </c>
      <c r="B231">
        <v>171.572</v>
      </c>
      <c r="C231">
        <v>226.14903000000001</v>
      </c>
      <c r="D231">
        <v>291.03741000000002</v>
      </c>
      <c r="E231">
        <v>404.48797999999999</v>
      </c>
      <c r="F231">
        <v>692.57176000000004</v>
      </c>
      <c r="G231">
        <v>0</v>
      </c>
      <c r="H231">
        <v>166.30036000000001</v>
      </c>
      <c r="I231">
        <v>249.54623000000001</v>
      </c>
      <c r="J231">
        <v>375.66528</v>
      </c>
      <c r="K231">
        <v>540.88162</v>
      </c>
      <c r="L231">
        <v>909.73464999999999</v>
      </c>
      <c r="M231">
        <v>1372.6477199999999</v>
      </c>
    </row>
    <row r="232" spans="1:13" x14ac:dyDescent="0.25">
      <c r="A232" s="14">
        <v>42492</v>
      </c>
      <c r="B232">
        <v>172.47333</v>
      </c>
      <c r="C232">
        <v>225.91854000000001</v>
      </c>
      <c r="D232">
        <v>290.20753999999999</v>
      </c>
      <c r="E232">
        <v>403.03005000000002</v>
      </c>
      <c r="F232">
        <v>693.03102999999999</v>
      </c>
      <c r="G232">
        <v>0</v>
      </c>
      <c r="H232">
        <v>166.39015000000001</v>
      </c>
      <c r="I232">
        <v>249.24542</v>
      </c>
      <c r="J232">
        <v>375.62275</v>
      </c>
      <c r="K232">
        <v>540.84189000000003</v>
      </c>
      <c r="L232">
        <v>909.52155000000005</v>
      </c>
      <c r="M232">
        <v>1372.24262</v>
      </c>
    </row>
    <row r="233" spans="1:13" x14ac:dyDescent="0.25">
      <c r="A233" s="14">
        <v>42493</v>
      </c>
      <c r="B233">
        <v>172.48899</v>
      </c>
      <c r="C233">
        <v>226.03796</v>
      </c>
      <c r="D233">
        <v>290.09643999999997</v>
      </c>
      <c r="E233">
        <v>403.04754000000003</v>
      </c>
      <c r="F233">
        <v>692.97595000000001</v>
      </c>
      <c r="G233">
        <v>0</v>
      </c>
      <c r="H233">
        <v>166.46413999999999</v>
      </c>
      <c r="I233">
        <v>249.12440000000001</v>
      </c>
      <c r="J233">
        <v>375.42791</v>
      </c>
      <c r="K233">
        <v>540.45561999999995</v>
      </c>
      <c r="L233">
        <v>908.76364999999998</v>
      </c>
      <c r="M233">
        <v>1371.1925200000001</v>
      </c>
    </row>
    <row r="234" spans="1:13" x14ac:dyDescent="0.25">
      <c r="A234" s="14">
        <v>42494</v>
      </c>
      <c r="B234">
        <v>172.71608000000001</v>
      </c>
      <c r="C234">
        <v>225.89882</v>
      </c>
      <c r="D234">
        <v>289.58321999999998</v>
      </c>
      <c r="E234">
        <v>401.52361999999999</v>
      </c>
      <c r="F234">
        <v>686.82257000000004</v>
      </c>
      <c r="G234">
        <v>0</v>
      </c>
      <c r="H234">
        <v>166.45762999999999</v>
      </c>
      <c r="I234">
        <v>249.13400999999999</v>
      </c>
      <c r="J234">
        <v>375.36372</v>
      </c>
      <c r="K234">
        <v>540.23648000000003</v>
      </c>
      <c r="L234">
        <v>908.70510000000002</v>
      </c>
      <c r="M234">
        <v>1370.06133</v>
      </c>
    </row>
    <row r="235" spans="1:13" x14ac:dyDescent="0.25">
      <c r="A235" s="14">
        <v>42495</v>
      </c>
      <c r="B235">
        <v>172.69508999999999</v>
      </c>
      <c r="C235">
        <v>225.42829</v>
      </c>
      <c r="D235">
        <v>289.12588</v>
      </c>
      <c r="E235">
        <v>399.31977999999998</v>
      </c>
      <c r="F235">
        <v>686.34586999999999</v>
      </c>
      <c r="G235">
        <v>0</v>
      </c>
      <c r="H235">
        <v>166.44959</v>
      </c>
      <c r="I235">
        <v>249.07091</v>
      </c>
      <c r="J235">
        <v>374.72129000000001</v>
      </c>
      <c r="K235">
        <v>540.18583999999998</v>
      </c>
      <c r="L235">
        <v>908.46637999999996</v>
      </c>
      <c r="M235">
        <v>1369.8097</v>
      </c>
    </row>
    <row r="236" spans="1:13" x14ac:dyDescent="0.25">
      <c r="A236" s="14">
        <v>42496</v>
      </c>
      <c r="B236">
        <v>172.72118</v>
      </c>
      <c r="C236">
        <v>225.44499999999999</v>
      </c>
      <c r="D236">
        <v>289.13801000000001</v>
      </c>
      <c r="E236">
        <v>399.10672</v>
      </c>
      <c r="F236">
        <v>686.73713999999995</v>
      </c>
      <c r="G236">
        <v>0</v>
      </c>
      <c r="H236">
        <v>166.45012</v>
      </c>
      <c r="I236">
        <v>249.07626999999999</v>
      </c>
      <c r="J236">
        <v>374.69920000000002</v>
      </c>
      <c r="K236">
        <v>540.17498999999998</v>
      </c>
      <c r="L236">
        <v>908.29876999999999</v>
      </c>
      <c r="M236">
        <v>1369.8585499999999</v>
      </c>
    </row>
    <row r="237" spans="1:13" x14ac:dyDescent="0.25">
      <c r="A237" s="14">
        <v>42499</v>
      </c>
      <c r="B237">
        <v>172.62114</v>
      </c>
      <c r="C237">
        <v>225.36903000000001</v>
      </c>
      <c r="D237">
        <v>289.22259000000003</v>
      </c>
      <c r="E237">
        <v>399.06765000000001</v>
      </c>
      <c r="F237">
        <v>686.61522000000002</v>
      </c>
      <c r="G237">
        <v>0</v>
      </c>
      <c r="H237">
        <v>166.43414000000001</v>
      </c>
      <c r="I237">
        <v>249.08011999999999</v>
      </c>
      <c r="J237">
        <v>374.54153000000002</v>
      </c>
      <c r="K237">
        <v>540.16800999999998</v>
      </c>
      <c r="L237">
        <v>908.90462000000002</v>
      </c>
      <c r="M237">
        <v>1369.4223199999999</v>
      </c>
    </row>
    <row r="238" spans="1:13" x14ac:dyDescent="0.25">
      <c r="A238" s="14">
        <v>42500</v>
      </c>
      <c r="B238">
        <v>172.54374000000001</v>
      </c>
      <c r="C238">
        <v>224.76746</v>
      </c>
      <c r="D238">
        <v>288.62894999999997</v>
      </c>
      <c r="E238">
        <v>398.16654</v>
      </c>
      <c r="F238">
        <v>687.58866</v>
      </c>
      <c r="G238">
        <v>0</v>
      </c>
      <c r="H238">
        <v>166.43609000000001</v>
      </c>
      <c r="I238">
        <v>249.084</v>
      </c>
      <c r="J238">
        <v>374.21211</v>
      </c>
      <c r="K238">
        <v>540.11950000000002</v>
      </c>
      <c r="L238">
        <v>909.28875000000005</v>
      </c>
      <c r="M238">
        <v>1369.48107</v>
      </c>
    </row>
    <row r="239" spans="1:13" x14ac:dyDescent="0.25">
      <c r="A239" s="14">
        <v>42501</v>
      </c>
      <c r="B239">
        <v>170.85364999999999</v>
      </c>
      <c r="C239">
        <v>225.20638</v>
      </c>
      <c r="D239">
        <v>288.36212</v>
      </c>
      <c r="E239">
        <v>397.53730000000002</v>
      </c>
      <c r="F239">
        <v>686.67487000000006</v>
      </c>
      <c r="G239">
        <v>0</v>
      </c>
      <c r="H239">
        <v>166.40643</v>
      </c>
      <c r="I239">
        <v>249.09184999999999</v>
      </c>
      <c r="J239">
        <v>373.92160000000001</v>
      </c>
      <c r="K239">
        <v>540.02256</v>
      </c>
      <c r="L239">
        <v>909.96095000000003</v>
      </c>
      <c r="M239">
        <v>1369.3177800000001</v>
      </c>
    </row>
    <row r="240" spans="1:13" x14ac:dyDescent="0.25">
      <c r="A240" s="14">
        <v>42502</v>
      </c>
      <c r="B240">
        <v>171.70345</v>
      </c>
      <c r="C240">
        <v>224.00883999999999</v>
      </c>
      <c r="D240">
        <v>287.54027000000002</v>
      </c>
      <c r="E240">
        <v>397.72496999999998</v>
      </c>
      <c r="F240">
        <v>686.38810999999998</v>
      </c>
      <c r="G240">
        <v>0</v>
      </c>
      <c r="H240">
        <v>166.26804999999999</v>
      </c>
      <c r="I240">
        <v>249.00429</v>
      </c>
      <c r="J240">
        <v>373.43423000000001</v>
      </c>
      <c r="K240">
        <v>540.06119000000001</v>
      </c>
      <c r="L240">
        <v>910.35065999999995</v>
      </c>
      <c r="M240">
        <v>1369.4025300000001</v>
      </c>
    </row>
    <row r="241" spans="1:13" x14ac:dyDescent="0.25">
      <c r="A241" s="14">
        <v>42503</v>
      </c>
      <c r="B241">
        <v>169.95007000000001</v>
      </c>
      <c r="C241">
        <v>224.01401000000001</v>
      </c>
      <c r="D241">
        <v>287.38589999999999</v>
      </c>
      <c r="E241">
        <v>398.08681999999999</v>
      </c>
      <c r="F241">
        <v>686.15809999999999</v>
      </c>
      <c r="G241">
        <v>0</v>
      </c>
      <c r="H241">
        <v>166.1985</v>
      </c>
      <c r="I241">
        <v>248.73884000000001</v>
      </c>
      <c r="J241">
        <v>373.46863999999999</v>
      </c>
      <c r="K241">
        <v>539.86806000000001</v>
      </c>
      <c r="L241">
        <v>910.19879000000003</v>
      </c>
      <c r="M241">
        <v>1369.3318200000001</v>
      </c>
    </row>
    <row r="242" spans="1:13" x14ac:dyDescent="0.25">
      <c r="A242" s="14">
        <v>42506</v>
      </c>
      <c r="B242">
        <v>169.96741</v>
      </c>
      <c r="C242">
        <v>224.08165</v>
      </c>
      <c r="D242">
        <v>287.65827000000002</v>
      </c>
      <c r="E242">
        <v>398.69006999999999</v>
      </c>
      <c r="F242">
        <v>687.05478000000005</v>
      </c>
      <c r="G242">
        <v>0</v>
      </c>
      <c r="H242">
        <v>166.20418000000001</v>
      </c>
      <c r="I242">
        <v>248.74489</v>
      </c>
      <c r="J242">
        <v>373.48790000000002</v>
      </c>
      <c r="K242">
        <v>539.88314000000003</v>
      </c>
      <c r="L242">
        <v>910.24424999999997</v>
      </c>
      <c r="M242">
        <v>1369.3799100000001</v>
      </c>
    </row>
    <row r="243" spans="1:13" x14ac:dyDescent="0.25">
      <c r="A243" s="14">
        <v>42507</v>
      </c>
      <c r="B243">
        <v>169.86215999999999</v>
      </c>
      <c r="C243">
        <v>224.11401000000001</v>
      </c>
      <c r="D243">
        <v>287.69339000000002</v>
      </c>
      <c r="E243">
        <v>398.70740000000001</v>
      </c>
      <c r="F243">
        <v>686.67663000000005</v>
      </c>
      <c r="G243">
        <v>0</v>
      </c>
      <c r="H243">
        <v>166.19557</v>
      </c>
      <c r="I243">
        <v>248.74924999999999</v>
      </c>
      <c r="J243">
        <v>373.49068999999997</v>
      </c>
      <c r="K243">
        <v>539.90209000000004</v>
      </c>
      <c r="L243">
        <v>910.41063999999994</v>
      </c>
      <c r="M243">
        <v>1369.36797</v>
      </c>
    </row>
    <row r="244" spans="1:13" x14ac:dyDescent="0.25">
      <c r="A244" s="14">
        <v>42508</v>
      </c>
      <c r="B244">
        <v>169.87652</v>
      </c>
      <c r="C244">
        <v>224.3229</v>
      </c>
      <c r="D244">
        <v>287.94558999999998</v>
      </c>
      <c r="E244">
        <v>399.68484999999998</v>
      </c>
      <c r="F244">
        <v>688.64778999999999</v>
      </c>
      <c r="G244">
        <v>0</v>
      </c>
      <c r="H244">
        <v>166.25246000000001</v>
      </c>
      <c r="I244">
        <v>248.78677999999999</v>
      </c>
      <c r="J244">
        <v>373.53631000000001</v>
      </c>
      <c r="K244">
        <v>539.98108000000002</v>
      </c>
      <c r="L244">
        <v>910.76392999999996</v>
      </c>
      <c r="M244">
        <v>1369.5493799999999</v>
      </c>
    </row>
    <row r="245" spans="1:13" x14ac:dyDescent="0.25">
      <c r="A245" s="14">
        <v>42509</v>
      </c>
      <c r="B245">
        <v>169.81048999999999</v>
      </c>
      <c r="C245">
        <v>224.99250000000001</v>
      </c>
      <c r="D245">
        <v>288.01213999999999</v>
      </c>
      <c r="E245">
        <v>399.35478000000001</v>
      </c>
      <c r="F245">
        <v>693.91078000000005</v>
      </c>
      <c r="G245">
        <v>0</v>
      </c>
      <c r="H245">
        <v>166.25434000000001</v>
      </c>
      <c r="I245">
        <v>248.78524999999999</v>
      </c>
      <c r="J245">
        <v>373.50851</v>
      </c>
      <c r="K245">
        <v>550.91322000000002</v>
      </c>
      <c r="L245">
        <v>911.95221000000004</v>
      </c>
      <c r="M245">
        <v>1370.99911</v>
      </c>
    </row>
    <row r="246" spans="1:13" x14ac:dyDescent="0.25">
      <c r="A246" s="14">
        <v>42510</v>
      </c>
      <c r="B246">
        <v>170.05847</v>
      </c>
      <c r="C246">
        <v>225.55282</v>
      </c>
      <c r="D246">
        <v>289.73811000000001</v>
      </c>
      <c r="E246">
        <v>401.81515999999999</v>
      </c>
      <c r="F246">
        <v>692.99193000000002</v>
      </c>
      <c r="G246">
        <v>0</v>
      </c>
      <c r="H246">
        <v>166.26463000000001</v>
      </c>
      <c r="I246">
        <v>248.76262</v>
      </c>
      <c r="J246">
        <v>373.51288</v>
      </c>
      <c r="K246">
        <v>550.96920999999998</v>
      </c>
      <c r="L246">
        <v>932.99756000000002</v>
      </c>
      <c r="M246">
        <v>1429.3861999999999</v>
      </c>
    </row>
    <row r="247" spans="1:13" x14ac:dyDescent="0.25">
      <c r="A247" s="14">
        <v>42513</v>
      </c>
      <c r="B247">
        <v>170.30374</v>
      </c>
      <c r="C247">
        <v>225.65882999999999</v>
      </c>
      <c r="D247">
        <v>289.79798</v>
      </c>
      <c r="E247">
        <v>401.82749000000001</v>
      </c>
      <c r="F247">
        <v>692.97927000000004</v>
      </c>
      <c r="G247">
        <v>0</v>
      </c>
      <c r="H247">
        <v>166.27178000000001</v>
      </c>
      <c r="I247">
        <v>248.59334000000001</v>
      </c>
      <c r="J247">
        <v>373.52598999999998</v>
      </c>
      <c r="K247">
        <v>550.93034999999998</v>
      </c>
      <c r="L247">
        <v>932.50973999999997</v>
      </c>
      <c r="M247">
        <v>1429.41092</v>
      </c>
    </row>
    <row r="248" spans="1:13" x14ac:dyDescent="0.25">
      <c r="A248" s="14">
        <v>42514</v>
      </c>
      <c r="B248">
        <v>170.34114</v>
      </c>
      <c r="C248">
        <v>225.83296000000001</v>
      </c>
      <c r="D248">
        <v>289.99018000000001</v>
      </c>
      <c r="E248">
        <v>402.33994000000001</v>
      </c>
      <c r="F248">
        <v>694.06560000000002</v>
      </c>
      <c r="G248">
        <v>0</v>
      </c>
      <c r="H248">
        <v>166.25527</v>
      </c>
      <c r="I248">
        <v>248.55403000000001</v>
      </c>
      <c r="J248">
        <v>372.92991999999998</v>
      </c>
      <c r="K248">
        <v>551.10186999999996</v>
      </c>
      <c r="L248">
        <v>929.15387999999996</v>
      </c>
      <c r="M248">
        <v>1429.4429399999999</v>
      </c>
    </row>
    <row r="249" spans="1:13" x14ac:dyDescent="0.25">
      <c r="A249" s="14">
        <v>42515</v>
      </c>
      <c r="B249">
        <v>170.30506</v>
      </c>
      <c r="C249">
        <v>225.85917000000001</v>
      </c>
      <c r="D249">
        <v>289.79435000000001</v>
      </c>
      <c r="E249">
        <v>401.60246999999998</v>
      </c>
      <c r="F249">
        <v>693.62959999999998</v>
      </c>
      <c r="G249">
        <v>0</v>
      </c>
      <c r="H249">
        <v>166.22153</v>
      </c>
      <c r="I249">
        <v>248.46399</v>
      </c>
      <c r="J249">
        <v>359.93651</v>
      </c>
      <c r="K249">
        <v>550.72762999999998</v>
      </c>
      <c r="L249">
        <v>929.12959000000001</v>
      </c>
      <c r="M249">
        <v>1429.00341</v>
      </c>
    </row>
    <row r="250" spans="1:13" x14ac:dyDescent="0.25">
      <c r="A250" s="14">
        <v>42516</v>
      </c>
      <c r="B250">
        <v>170.02807000000001</v>
      </c>
      <c r="C250">
        <v>225.36170999999999</v>
      </c>
      <c r="D250">
        <v>289.60833000000002</v>
      </c>
      <c r="E250">
        <v>401.31894</v>
      </c>
      <c r="F250">
        <v>693.39448000000004</v>
      </c>
      <c r="G250">
        <v>0</v>
      </c>
      <c r="H250">
        <v>166.16077000000001</v>
      </c>
      <c r="I250">
        <v>248.30958000000001</v>
      </c>
      <c r="J250">
        <v>359.81560999999999</v>
      </c>
      <c r="K250">
        <v>550.59500000000003</v>
      </c>
      <c r="L250">
        <v>928.70894999999996</v>
      </c>
      <c r="M250">
        <v>1428.8060399999999</v>
      </c>
    </row>
    <row r="251" spans="1:13" x14ac:dyDescent="0.25">
      <c r="A251" s="14">
        <v>42517</v>
      </c>
      <c r="B251">
        <v>169.85901000000001</v>
      </c>
      <c r="C251">
        <v>223.87514999999999</v>
      </c>
      <c r="D251">
        <v>289.96334999999999</v>
      </c>
      <c r="E251">
        <v>402.25324000000001</v>
      </c>
      <c r="F251">
        <v>691.38927999999999</v>
      </c>
      <c r="G251">
        <v>0</v>
      </c>
      <c r="H251">
        <v>166.12756999999999</v>
      </c>
      <c r="I251">
        <v>248.16161</v>
      </c>
      <c r="J251">
        <v>359.91807999999997</v>
      </c>
      <c r="K251">
        <v>550.62427000000002</v>
      </c>
      <c r="L251">
        <v>928.56470000000002</v>
      </c>
      <c r="M251">
        <v>1428.8494700000001</v>
      </c>
    </row>
    <row r="252" spans="1:13" x14ac:dyDescent="0.25">
      <c r="A252" s="14">
        <v>42521</v>
      </c>
      <c r="B252">
        <v>167.80976000000001</v>
      </c>
      <c r="C252">
        <v>223.06422000000001</v>
      </c>
      <c r="D252">
        <v>289.54523</v>
      </c>
      <c r="E252">
        <v>401.92770999999999</v>
      </c>
      <c r="F252">
        <v>689.81745999999998</v>
      </c>
      <c r="G252">
        <v>0</v>
      </c>
      <c r="H252">
        <v>166.07346999999999</v>
      </c>
      <c r="I252">
        <v>247.98795000000001</v>
      </c>
      <c r="J252">
        <v>359.72536000000002</v>
      </c>
      <c r="K252">
        <v>550.64362000000006</v>
      </c>
      <c r="L252">
        <v>927.82632000000001</v>
      </c>
      <c r="M252">
        <v>1427.6871000000001</v>
      </c>
    </row>
    <row r="253" spans="1:13" x14ac:dyDescent="0.25">
      <c r="A253" s="14">
        <v>42522</v>
      </c>
      <c r="B253">
        <v>167.88730000000001</v>
      </c>
      <c r="C253">
        <v>223.24347</v>
      </c>
      <c r="D253">
        <v>289.66088999999999</v>
      </c>
      <c r="E253">
        <v>408.66656999999998</v>
      </c>
      <c r="F253">
        <v>691.50406999999996</v>
      </c>
      <c r="G253">
        <v>0</v>
      </c>
      <c r="H253">
        <v>166.01983000000001</v>
      </c>
      <c r="I253">
        <v>248.02549999999999</v>
      </c>
      <c r="J253">
        <v>359.75238000000002</v>
      </c>
      <c r="K253">
        <v>550.31488000000002</v>
      </c>
      <c r="L253">
        <v>928.04308000000003</v>
      </c>
      <c r="M253">
        <v>1427.3731499999999</v>
      </c>
    </row>
    <row r="254" spans="1:13" x14ac:dyDescent="0.25">
      <c r="A254" s="14">
        <v>42523</v>
      </c>
      <c r="B254">
        <v>167.91514000000001</v>
      </c>
      <c r="C254">
        <v>223.33088000000001</v>
      </c>
      <c r="D254">
        <v>288.97530999999998</v>
      </c>
      <c r="E254">
        <v>408.44913000000003</v>
      </c>
      <c r="F254">
        <v>691.42151000000001</v>
      </c>
      <c r="G254">
        <v>0</v>
      </c>
      <c r="H254">
        <v>165.97468000000001</v>
      </c>
      <c r="I254">
        <v>248.03667999999999</v>
      </c>
      <c r="J254">
        <v>359.75934000000001</v>
      </c>
      <c r="K254">
        <v>550.2038</v>
      </c>
      <c r="L254">
        <v>928.22019999999998</v>
      </c>
      <c r="M254">
        <v>1426.59502</v>
      </c>
    </row>
    <row r="255" spans="1:13" x14ac:dyDescent="0.25">
      <c r="A255" s="14">
        <v>42524</v>
      </c>
      <c r="B255">
        <v>168.38927000000001</v>
      </c>
      <c r="C255">
        <v>223.50120999999999</v>
      </c>
      <c r="D255">
        <v>288.81628000000001</v>
      </c>
      <c r="E255">
        <v>407.25072999999998</v>
      </c>
      <c r="F255">
        <v>690.53206999999998</v>
      </c>
      <c r="G255">
        <v>0</v>
      </c>
      <c r="H255">
        <v>165.97827000000001</v>
      </c>
      <c r="I255">
        <v>248.04414</v>
      </c>
      <c r="J255">
        <v>359.76492999999999</v>
      </c>
      <c r="K255">
        <v>550.04997000000003</v>
      </c>
      <c r="L255">
        <v>928.34424000000001</v>
      </c>
      <c r="M255">
        <v>1426.5025000000001</v>
      </c>
    </row>
    <row r="256" spans="1:13" x14ac:dyDescent="0.25">
      <c r="A256" s="14">
        <v>42527</v>
      </c>
      <c r="B256">
        <v>168.49668</v>
      </c>
      <c r="C256">
        <v>223.47387000000001</v>
      </c>
      <c r="D256">
        <v>288.82650999999998</v>
      </c>
      <c r="E256">
        <v>407.28771999999998</v>
      </c>
      <c r="F256">
        <v>689.59100999999998</v>
      </c>
      <c r="G256">
        <v>0</v>
      </c>
      <c r="H256">
        <v>165.97557</v>
      </c>
      <c r="I256">
        <v>248.04276999999999</v>
      </c>
      <c r="J256">
        <v>359.77059000000003</v>
      </c>
      <c r="K256">
        <v>549.82417999999996</v>
      </c>
      <c r="L256">
        <v>928.02162999999996</v>
      </c>
      <c r="M256">
        <v>1422.7991400000001</v>
      </c>
    </row>
    <row r="257" spans="1:13" x14ac:dyDescent="0.25">
      <c r="A257" s="14">
        <v>42528</v>
      </c>
      <c r="B257">
        <v>168.49919</v>
      </c>
      <c r="C257">
        <v>223.55463</v>
      </c>
      <c r="D257">
        <v>288.87094999999999</v>
      </c>
      <c r="E257">
        <v>407.32359000000002</v>
      </c>
      <c r="F257">
        <v>689.64317000000005</v>
      </c>
      <c r="G257">
        <v>0</v>
      </c>
      <c r="H257">
        <v>165.96642</v>
      </c>
      <c r="I257">
        <v>248.15738999999999</v>
      </c>
      <c r="J257">
        <v>359.89944000000003</v>
      </c>
      <c r="K257">
        <v>549.58912999999995</v>
      </c>
      <c r="L257">
        <v>927.87424999999996</v>
      </c>
      <c r="M257">
        <v>1421.94226</v>
      </c>
    </row>
    <row r="258" spans="1:13" x14ac:dyDescent="0.25">
      <c r="A258" s="14">
        <v>42529</v>
      </c>
      <c r="B258">
        <v>168.51850999999999</v>
      </c>
      <c r="C258">
        <v>223.5821</v>
      </c>
      <c r="D258">
        <v>289.01076</v>
      </c>
      <c r="E258">
        <v>413.78426000000002</v>
      </c>
      <c r="F258">
        <v>688.87642000000005</v>
      </c>
      <c r="G258">
        <v>0</v>
      </c>
      <c r="H258">
        <v>165.93723</v>
      </c>
      <c r="I258">
        <v>248.16621000000001</v>
      </c>
      <c r="J258">
        <v>359.86768999999998</v>
      </c>
      <c r="K258">
        <v>549.55876999999998</v>
      </c>
      <c r="L258">
        <v>927.21351000000004</v>
      </c>
      <c r="M258">
        <v>1421.96587</v>
      </c>
    </row>
    <row r="259" spans="1:13" x14ac:dyDescent="0.25">
      <c r="A259" s="14">
        <v>42530</v>
      </c>
      <c r="B259">
        <v>168.44531000000001</v>
      </c>
      <c r="C259">
        <v>223.60541000000001</v>
      </c>
      <c r="D259">
        <v>289.05097000000001</v>
      </c>
      <c r="E259">
        <v>412.41784999999999</v>
      </c>
      <c r="F259">
        <v>688.17560000000003</v>
      </c>
      <c r="G259">
        <v>0</v>
      </c>
      <c r="H259">
        <v>165.92899</v>
      </c>
      <c r="I259">
        <v>248.29302000000001</v>
      </c>
      <c r="J259">
        <v>354.57436000000001</v>
      </c>
      <c r="K259">
        <v>549.48631</v>
      </c>
      <c r="L259">
        <v>917.35443999999995</v>
      </c>
      <c r="M259">
        <v>1373.50522</v>
      </c>
    </row>
    <row r="260" spans="1:13" x14ac:dyDescent="0.25">
      <c r="A260" s="14">
        <v>42531</v>
      </c>
      <c r="B260">
        <v>167.89967999999999</v>
      </c>
      <c r="C260">
        <v>222.87568999999999</v>
      </c>
      <c r="D260">
        <v>288.84115000000003</v>
      </c>
      <c r="E260">
        <v>413.41501</v>
      </c>
      <c r="F260">
        <v>685.70186999999999</v>
      </c>
      <c r="G260">
        <v>0</v>
      </c>
      <c r="H260">
        <v>165.98738</v>
      </c>
      <c r="I260">
        <v>248.44918999999999</v>
      </c>
      <c r="J260">
        <v>354.77339000000001</v>
      </c>
      <c r="K260">
        <v>549.78832</v>
      </c>
      <c r="L260">
        <v>918.84519</v>
      </c>
      <c r="M260">
        <v>1373.2841800000001</v>
      </c>
    </row>
    <row r="261" spans="1:13" x14ac:dyDescent="0.25">
      <c r="A261" s="14">
        <v>42534</v>
      </c>
      <c r="B261">
        <v>167.89409000000001</v>
      </c>
      <c r="C261">
        <v>223.07059000000001</v>
      </c>
      <c r="D261">
        <v>288.94826</v>
      </c>
      <c r="E261">
        <v>413.52512000000002</v>
      </c>
      <c r="F261">
        <v>685.76707999999996</v>
      </c>
      <c r="G261">
        <v>0</v>
      </c>
      <c r="H261">
        <v>165.99008000000001</v>
      </c>
      <c r="I261">
        <v>248.45267999999999</v>
      </c>
      <c r="J261">
        <v>354.79975000000002</v>
      </c>
      <c r="K261">
        <v>549.77554999999995</v>
      </c>
      <c r="L261">
        <v>918.58677</v>
      </c>
      <c r="M261">
        <v>1373.22288</v>
      </c>
    </row>
    <row r="262" spans="1:13" x14ac:dyDescent="0.25">
      <c r="A262" s="14">
        <v>42535</v>
      </c>
      <c r="B262">
        <v>167.87343999999999</v>
      </c>
      <c r="C262">
        <v>223.18389999999999</v>
      </c>
      <c r="D262">
        <v>288.92531000000002</v>
      </c>
      <c r="E262">
        <v>414.05936000000003</v>
      </c>
      <c r="F262">
        <v>686.61893999999995</v>
      </c>
      <c r="G262">
        <v>0</v>
      </c>
      <c r="H262">
        <v>166.00393</v>
      </c>
      <c r="I262">
        <v>248.46493000000001</v>
      </c>
      <c r="J262">
        <v>354.80928</v>
      </c>
      <c r="K262">
        <v>549.74219000000005</v>
      </c>
      <c r="L262">
        <v>918.43854999999996</v>
      </c>
      <c r="M262">
        <v>1373.23947</v>
      </c>
    </row>
    <row r="263" spans="1:13" x14ac:dyDescent="0.25">
      <c r="A263" s="14">
        <v>42536</v>
      </c>
      <c r="B263">
        <v>167.74628999999999</v>
      </c>
      <c r="C263">
        <v>222.67634000000001</v>
      </c>
      <c r="D263">
        <v>287.90487000000002</v>
      </c>
      <c r="E263">
        <v>410.25900000000001</v>
      </c>
      <c r="F263">
        <v>690.94500000000005</v>
      </c>
      <c r="G263">
        <v>0</v>
      </c>
      <c r="H263">
        <v>166.328</v>
      </c>
      <c r="I263">
        <v>248.61779000000001</v>
      </c>
      <c r="J263">
        <v>357.21292999999997</v>
      </c>
      <c r="K263">
        <v>549.82718</v>
      </c>
      <c r="L263">
        <v>918.37825999999995</v>
      </c>
      <c r="M263">
        <v>1373.16581</v>
      </c>
    </row>
    <row r="264" spans="1:13" x14ac:dyDescent="0.25">
      <c r="A264" s="14">
        <v>42537</v>
      </c>
      <c r="B264">
        <v>167.74809999999999</v>
      </c>
      <c r="C264">
        <v>222.78859</v>
      </c>
      <c r="D264">
        <v>287.90983</v>
      </c>
      <c r="E264">
        <v>409.73638</v>
      </c>
      <c r="F264">
        <v>688.14407000000006</v>
      </c>
      <c r="G264">
        <v>0</v>
      </c>
      <c r="H264">
        <v>166.33416</v>
      </c>
      <c r="I264">
        <v>248.45653999999999</v>
      </c>
      <c r="J264">
        <v>357.18214999999998</v>
      </c>
      <c r="K264">
        <v>549.81584999999995</v>
      </c>
      <c r="L264">
        <v>918.44561999999996</v>
      </c>
      <c r="M264">
        <v>1373.1612399999999</v>
      </c>
    </row>
    <row r="265" spans="1:13" x14ac:dyDescent="0.25">
      <c r="A265" s="14">
        <v>42538</v>
      </c>
      <c r="B265">
        <v>167.75556</v>
      </c>
      <c r="C265">
        <v>222.93440000000001</v>
      </c>
      <c r="D265">
        <v>288.35284000000001</v>
      </c>
      <c r="E265">
        <v>410.47116999999997</v>
      </c>
      <c r="F265">
        <v>689.10587999999996</v>
      </c>
      <c r="G265">
        <v>0</v>
      </c>
      <c r="H265">
        <v>166.33817999999999</v>
      </c>
      <c r="I265">
        <v>248.46057999999999</v>
      </c>
      <c r="J265">
        <v>357.19994000000003</v>
      </c>
      <c r="K265">
        <v>549.80399999999997</v>
      </c>
      <c r="L265">
        <v>918.28114000000005</v>
      </c>
      <c r="M265">
        <v>1371.8929000000001</v>
      </c>
    </row>
    <row r="266" spans="1:13" x14ac:dyDescent="0.25">
      <c r="A266" s="14">
        <v>42541</v>
      </c>
      <c r="B266">
        <v>167.94574</v>
      </c>
      <c r="C266">
        <v>223.05180999999999</v>
      </c>
      <c r="D266">
        <v>288.36622999999997</v>
      </c>
      <c r="E266">
        <v>410.50261999999998</v>
      </c>
      <c r="F266">
        <v>689.11689000000001</v>
      </c>
      <c r="G266">
        <v>0</v>
      </c>
      <c r="H266">
        <v>166.33994000000001</v>
      </c>
      <c r="I266">
        <v>248.45984000000001</v>
      </c>
      <c r="J266">
        <v>357.24349000000001</v>
      </c>
      <c r="K266">
        <v>549.72203000000002</v>
      </c>
      <c r="L266">
        <v>918.33735000000001</v>
      </c>
      <c r="M266">
        <v>1371.95138</v>
      </c>
    </row>
    <row r="267" spans="1:13" x14ac:dyDescent="0.25">
      <c r="A267" s="14">
        <v>42542</v>
      </c>
      <c r="B267">
        <v>168.11471</v>
      </c>
      <c r="C267">
        <v>223.31074000000001</v>
      </c>
      <c r="D267">
        <v>288.58870999999999</v>
      </c>
      <c r="E267">
        <v>410.76004</v>
      </c>
      <c r="F267">
        <v>692.25207999999998</v>
      </c>
      <c r="G267">
        <v>0</v>
      </c>
      <c r="H267">
        <v>166.28276</v>
      </c>
      <c r="I267">
        <v>248.40128000000001</v>
      </c>
      <c r="J267">
        <v>357.21555000000001</v>
      </c>
      <c r="K267">
        <v>549.50216999999998</v>
      </c>
      <c r="L267">
        <v>918.69200999999998</v>
      </c>
      <c r="M267">
        <v>1372.94238</v>
      </c>
    </row>
    <row r="268" spans="1:13" x14ac:dyDescent="0.25">
      <c r="A268" s="14">
        <v>42543</v>
      </c>
      <c r="B268">
        <v>168.28144</v>
      </c>
      <c r="C268">
        <v>223.49301</v>
      </c>
      <c r="D268">
        <v>288.87355000000002</v>
      </c>
      <c r="E268">
        <v>410.88857999999999</v>
      </c>
      <c r="F268">
        <v>692.35163999999997</v>
      </c>
      <c r="G268">
        <v>0</v>
      </c>
      <c r="H268">
        <v>160.80581000000001</v>
      </c>
      <c r="I268">
        <v>248.4573</v>
      </c>
      <c r="J268">
        <v>357.07254</v>
      </c>
      <c r="K268">
        <v>549.49337000000003</v>
      </c>
      <c r="L268">
        <v>918.70425</v>
      </c>
      <c r="M268">
        <v>1372.9711</v>
      </c>
    </row>
    <row r="269" spans="1:13" x14ac:dyDescent="0.25">
      <c r="A269" s="14">
        <v>42544</v>
      </c>
      <c r="B269">
        <v>168.29275000000001</v>
      </c>
      <c r="C269">
        <v>223.50747000000001</v>
      </c>
      <c r="D269">
        <v>288.90253000000001</v>
      </c>
      <c r="E269">
        <v>410.90507000000002</v>
      </c>
      <c r="F269">
        <v>692.40120999999999</v>
      </c>
      <c r="G269">
        <v>0</v>
      </c>
      <c r="H269">
        <v>160.83113</v>
      </c>
      <c r="I269">
        <v>248.46106</v>
      </c>
      <c r="J269">
        <v>357.08192000000003</v>
      </c>
      <c r="K269">
        <v>549.50071000000003</v>
      </c>
      <c r="L269">
        <v>922.93338000000006</v>
      </c>
      <c r="M269">
        <v>1373.00298</v>
      </c>
    </row>
    <row r="270" spans="1:13" x14ac:dyDescent="0.25">
      <c r="A270" s="14">
        <v>42545</v>
      </c>
      <c r="B270">
        <v>175.86407</v>
      </c>
      <c r="C270">
        <v>238.48468</v>
      </c>
      <c r="D270">
        <v>309.67435</v>
      </c>
      <c r="E270">
        <v>435.40082000000001</v>
      </c>
      <c r="F270">
        <v>720.68688999999995</v>
      </c>
      <c r="G270">
        <v>0</v>
      </c>
      <c r="H270">
        <v>172.02644000000001</v>
      </c>
      <c r="I270">
        <v>262.97525999999999</v>
      </c>
      <c r="J270">
        <v>383.53273000000002</v>
      </c>
      <c r="K270">
        <v>605.10797000000002</v>
      </c>
      <c r="L270">
        <v>988.39952000000005</v>
      </c>
      <c r="M270">
        <v>1468.80386</v>
      </c>
    </row>
    <row r="271" spans="1:13" x14ac:dyDescent="0.25">
      <c r="A271" s="14">
        <v>42548</v>
      </c>
      <c r="B271">
        <v>175.73877999999999</v>
      </c>
      <c r="C271">
        <v>238.50991999999999</v>
      </c>
      <c r="D271">
        <v>309.76557000000003</v>
      </c>
      <c r="E271">
        <v>435.464</v>
      </c>
      <c r="F271">
        <v>720.59178999999995</v>
      </c>
      <c r="G271">
        <v>0</v>
      </c>
      <c r="H271">
        <v>171.93992</v>
      </c>
      <c r="I271">
        <v>262.96086000000003</v>
      </c>
      <c r="J271">
        <v>383.27728000000002</v>
      </c>
      <c r="K271">
        <v>584.81325000000004</v>
      </c>
      <c r="L271">
        <v>987.80893000000003</v>
      </c>
      <c r="M271">
        <v>1468.3445999999999</v>
      </c>
    </row>
    <row r="272" spans="1:13" x14ac:dyDescent="0.25">
      <c r="A272" s="14">
        <v>42549</v>
      </c>
      <c r="B272">
        <v>175.72489999999999</v>
      </c>
      <c r="C272">
        <v>238.74252999999999</v>
      </c>
      <c r="D272">
        <v>310.57902999999999</v>
      </c>
      <c r="E272">
        <v>440.67666000000003</v>
      </c>
      <c r="F272">
        <v>722.74057000000005</v>
      </c>
      <c r="G272">
        <v>0</v>
      </c>
      <c r="H272">
        <v>171.91107</v>
      </c>
      <c r="I272">
        <v>262.96161999999998</v>
      </c>
      <c r="J272">
        <v>381.29381999999998</v>
      </c>
      <c r="K272">
        <v>583.56994999999995</v>
      </c>
      <c r="L272">
        <v>974.70011999999997</v>
      </c>
      <c r="M272">
        <v>1468.0181</v>
      </c>
    </row>
    <row r="273" spans="1:13" x14ac:dyDescent="0.25">
      <c r="A273" s="14">
        <v>42550</v>
      </c>
      <c r="B273">
        <v>175.60862</v>
      </c>
      <c r="C273">
        <v>238.86543</v>
      </c>
      <c r="D273">
        <v>310.45348999999999</v>
      </c>
      <c r="E273">
        <v>438.76866999999999</v>
      </c>
      <c r="F273">
        <v>720.12126999999998</v>
      </c>
      <c r="G273">
        <v>0</v>
      </c>
      <c r="H273">
        <v>171.61743000000001</v>
      </c>
      <c r="I273">
        <v>256.64947999999998</v>
      </c>
      <c r="J273">
        <v>381.21976999999998</v>
      </c>
      <c r="K273">
        <v>582.90706999999998</v>
      </c>
      <c r="L273">
        <v>974.50694999999996</v>
      </c>
      <c r="M273">
        <v>1468.38149</v>
      </c>
    </row>
    <row r="274" spans="1:13" x14ac:dyDescent="0.25">
      <c r="A274" s="14">
        <v>42551</v>
      </c>
      <c r="B274">
        <v>168.33477999999999</v>
      </c>
      <c r="C274">
        <v>224.33027999999999</v>
      </c>
      <c r="D274">
        <v>289.8107</v>
      </c>
      <c r="E274">
        <v>410.30596000000003</v>
      </c>
      <c r="F274">
        <v>691.45351000000005</v>
      </c>
      <c r="G274">
        <v>0</v>
      </c>
      <c r="H274">
        <v>171.53919999999999</v>
      </c>
      <c r="I274">
        <v>256.18385000000001</v>
      </c>
      <c r="J274">
        <v>374.38799</v>
      </c>
      <c r="K274">
        <v>540.43530999999996</v>
      </c>
      <c r="L274">
        <v>941.73703</v>
      </c>
      <c r="M274">
        <v>1418.08924</v>
      </c>
    </row>
    <row r="275" spans="1:13" x14ac:dyDescent="0.25">
      <c r="A275" s="14">
        <v>42552</v>
      </c>
      <c r="B275">
        <v>168.37826000000001</v>
      </c>
      <c r="C275">
        <v>224.31914</v>
      </c>
      <c r="D275">
        <v>289.72856999999999</v>
      </c>
      <c r="E275">
        <v>410.31968999999998</v>
      </c>
      <c r="F275">
        <v>690.45662000000004</v>
      </c>
      <c r="G275">
        <v>0</v>
      </c>
      <c r="H275">
        <v>171.38978</v>
      </c>
      <c r="I275">
        <v>256.16609999999997</v>
      </c>
      <c r="J275">
        <v>374.34949999999998</v>
      </c>
      <c r="K275">
        <v>540.21666000000005</v>
      </c>
      <c r="L275">
        <v>941.61870999999996</v>
      </c>
      <c r="M275">
        <v>1417.6635699999999</v>
      </c>
    </row>
    <row r="276" spans="1:13" x14ac:dyDescent="0.25">
      <c r="A276" s="14">
        <v>42556</v>
      </c>
      <c r="B276">
        <v>168.46233000000001</v>
      </c>
      <c r="C276">
        <v>224.35074</v>
      </c>
      <c r="D276">
        <v>289.86117000000002</v>
      </c>
      <c r="E276">
        <v>411.04363000000001</v>
      </c>
      <c r="F276">
        <v>690.55595000000005</v>
      </c>
      <c r="G276">
        <v>0</v>
      </c>
      <c r="H276">
        <v>171.37923000000001</v>
      </c>
      <c r="I276">
        <v>256.16755000000001</v>
      </c>
      <c r="J276">
        <v>374.24245999999999</v>
      </c>
      <c r="K276">
        <v>540.17837999999995</v>
      </c>
      <c r="L276">
        <v>941.66042000000004</v>
      </c>
      <c r="M276">
        <v>1417.6785199999999</v>
      </c>
    </row>
    <row r="277" spans="1:13" x14ac:dyDescent="0.25">
      <c r="A277" s="14">
        <v>42557</v>
      </c>
      <c r="B277">
        <v>168.21077</v>
      </c>
      <c r="C277">
        <v>224.24078</v>
      </c>
      <c r="D277">
        <v>290.00387999999998</v>
      </c>
      <c r="E277">
        <v>412.07967000000002</v>
      </c>
      <c r="F277">
        <v>690.90853000000004</v>
      </c>
      <c r="G277">
        <v>0</v>
      </c>
      <c r="H277">
        <v>171.37569999999999</v>
      </c>
      <c r="I277">
        <v>256.16037</v>
      </c>
      <c r="J277">
        <v>373.91951999999998</v>
      </c>
      <c r="K277">
        <v>539.57339999999999</v>
      </c>
      <c r="L277">
        <v>941.07730000000004</v>
      </c>
      <c r="M277">
        <v>1417.2764199999999</v>
      </c>
    </row>
    <row r="278" spans="1:13" x14ac:dyDescent="0.25">
      <c r="A278" s="14">
        <v>42558</v>
      </c>
      <c r="B278">
        <v>167.34938</v>
      </c>
      <c r="C278">
        <v>224.38879</v>
      </c>
      <c r="D278">
        <v>289.16867999999999</v>
      </c>
      <c r="E278">
        <v>410.63715000000002</v>
      </c>
      <c r="F278">
        <v>690.65884000000005</v>
      </c>
      <c r="G278">
        <v>0</v>
      </c>
      <c r="H278">
        <v>171.33634000000001</v>
      </c>
      <c r="I278">
        <v>256.12948999999998</v>
      </c>
      <c r="J278">
        <v>373.87128000000001</v>
      </c>
      <c r="K278">
        <v>539.65743999999995</v>
      </c>
      <c r="L278">
        <v>940.22771</v>
      </c>
      <c r="M278">
        <v>1417.39302</v>
      </c>
    </row>
    <row r="279" spans="1:13" x14ac:dyDescent="0.25">
      <c r="A279" s="14">
        <v>42559</v>
      </c>
      <c r="B279">
        <v>167.30749</v>
      </c>
      <c r="C279">
        <v>224.41614000000001</v>
      </c>
      <c r="D279">
        <v>289.23401000000001</v>
      </c>
      <c r="E279">
        <v>410.77494000000002</v>
      </c>
      <c r="F279">
        <v>687.83</v>
      </c>
      <c r="G279">
        <v>0</v>
      </c>
      <c r="H279">
        <v>171.31345999999999</v>
      </c>
      <c r="I279">
        <v>256.12693999999999</v>
      </c>
      <c r="J279">
        <v>373.86072999999999</v>
      </c>
      <c r="K279">
        <v>539.97010999999998</v>
      </c>
      <c r="L279">
        <v>940.07322999999997</v>
      </c>
      <c r="M279">
        <v>1416.8466100000001</v>
      </c>
    </row>
    <row r="280" spans="1:13" x14ac:dyDescent="0.25">
      <c r="A280" s="14">
        <v>42562</v>
      </c>
      <c r="B280">
        <v>167.34656000000001</v>
      </c>
      <c r="C280">
        <v>224.14662000000001</v>
      </c>
      <c r="D280">
        <v>289.25205999999997</v>
      </c>
      <c r="E280">
        <v>410.51553000000001</v>
      </c>
      <c r="F280">
        <v>687.30052000000001</v>
      </c>
      <c r="G280">
        <v>0</v>
      </c>
      <c r="H280">
        <v>171.35407000000001</v>
      </c>
      <c r="I280">
        <v>256.12939</v>
      </c>
      <c r="J280">
        <v>373.68970999999999</v>
      </c>
      <c r="K280">
        <v>539.42759000000001</v>
      </c>
      <c r="L280">
        <v>938.64817000000005</v>
      </c>
      <c r="M280">
        <v>1416.1433500000001</v>
      </c>
    </row>
    <row r="281" spans="1:13" x14ac:dyDescent="0.25">
      <c r="A281" s="14">
        <v>42563</v>
      </c>
      <c r="B281">
        <v>167.0848</v>
      </c>
      <c r="C281">
        <v>224.01291000000001</v>
      </c>
      <c r="D281">
        <v>289.07288999999997</v>
      </c>
      <c r="E281">
        <v>410.22160000000002</v>
      </c>
      <c r="F281">
        <v>683.01716999999996</v>
      </c>
      <c r="G281">
        <v>0</v>
      </c>
      <c r="H281">
        <v>171.40375</v>
      </c>
      <c r="I281">
        <v>256.10079999999999</v>
      </c>
      <c r="J281">
        <v>358.13441999999998</v>
      </c>
      <c r="K281">
        <v>527.00896</v>
      </c>
      <c r="L281">
        <v>909.61006999999995</v>
      </c>
      <c r="M281">
        <v>1414.4482399999999</v>
      </c>
    </row>
    <row r="282" spans="1:13" x14ac:dyDescent="0.25">
      <c r="A282" s="14">
        <v>42564</v>
      </c>
      <c r="B282">
        <v>164.18010000000001</v>
      </c>
      <c r="C282">
        <v>220.84766999999999</v>
      </c>
      <c r="D282">
        <v>285.18063999999998</v>
      </c>
      <c r="E282">
        <v>404.29845</v>
      </c>
      <c r="F282">
        <v>676.84414000000004</v>
      </c>
      <c r="G282">
        <v>0</v>
      </c>
      <c r="H282">
        <v>171.38113999999999</v>
      </c>
      <c r="I282">
        <v>245.12180000000001</v>
      </c>
      <c r="J282">
        <v>358.31274999999999</v>
      </c>
      <c r="K282">
        <v>526.68364999999994</v>
      </c>
      <c r="L282">
        <v>908.54404</v>
      </c>
      <c r="M282">
        <v>1334.7212300000001</v>
      </c>
    </row>
    <row r="283" spans="1:13" x14ac:dyDescent="0.25">
      <c r="A283" s="14">
        <v>42565</v>
      </c>
      <c r="B283">
        <v>161.44714999999999</v>
      </c>
      <c r="C283">
        <v>216.93276</v>
      </c>
      <c r="D283">
        <v>279.17415999999997</v>
      </c>
      <c r="E283">
        <v>395.68849999999998</v>
      </c>
      <c r="F283">
        <v>669.48135000000002</v>
      </c>
      <c r="G283">
        <v>0</v>
      </c>
      <c r="H283">
        <v>170.13772</v>
      </c>
      <c r="I283">
        <v>245.05322000000001</v>
      </c>
      <c r="J283">
        <v>358.17574999999999</v>
      </c>
      <c r="K283">
        <v>526.16110000000003</v>
      </c>
      <c r="L283">
        <v>889.18922999999995</v>
      </c>
      <c r="M283">
        <v>1333.61186</v>
      </c>
    </row>
    <row r="284" spans="1:13" x14ac:dyDescent="0.25">
      <c r="A284" s="14">
        <v>42566</v>
      </c>
      <c r="B284">
        <v>160.97897</v>
      </c>
      <c r="C284">
        <v>217.25030000000001</v>
      </c>
      <c r="D284">
        <v>279.44652000000002</v>
      </c>
      <c r="E284">
        <v>396.53316000000001</v>
      </c>
      <c r="F284">
        <v>669.44006000000002</v>
      </c>
      <c r="G284">
        <v>0</v>
      </c>
      <c r="H284">
        <v>169.86098999999999</v>
      </c>
      <c r="I284">
        <v>244.92841000000001</v>
      </c>
      <c r="J284">
        <v>357.89296999999999</v>
      </c>
      <c r="K284">
        <v>525.79556000000002</v>
      </c>
      <c r="L284">
        <v>888.95448999999996</v>
      </c>
      <c r="M284">
        <v>1290.0292199999999</v>
      </c>
    </row>
    <row r="285" spans="1:13" x14ac:dyDescent="0.25">
      <c r="A285" s="14">
        <v>42569</v>
      </c>
      <c r="B285">
        <v>160.89529999999999</v>
      </c>
      <c r="C285">
        <v>216.97603000000001</v>
      </c>
      <c r="D285">
        <v>277.07898999999998</v>
      </c>
      <c r="E285">
        <v>394.32490999999999</v>
      </c>
      <c r="F285">
        <v>668.34016999999994</v>
      </c>
      <c r="G285">
        <v>0</v>
      </c>
      <c r="H285">
        <v>169.83770000000001</v>
      </c>
      <c r="I285">
        <v>244.88105999999999</v>
      </c>
      <c r="J285">
        <v>357.83728000000002</v>
      </c>
      <c r="K285">
        <v>525.77999</v>
      </c>
      <c r="L285">
        <v>888.42561999999998</v>
      </c>
      <c r="M285">
        <v>1289.7999400000001</v>
      </c>
    </row>
    <row r="286" spans="1:13" x14ac:dyDescent="0.25">
      <c r="A286" s="14">
        <v>42570</v>
      </c>
      <c r="B286">
        <v>160.60647</v>
      </c>
      <c r="C286">
        <v>215.40582000000001</v>
      </c>
      <c r="D286">
        <v>274.83866</v>
      </c>
      <c r="E286">
        <v>391.91608000000002</v>
      </c>
      <c r="F286">
        <v>671.02323999999999</v>
      </c>
      <c r="G286">
        <v>0</v>
      </c>
      <c r="H286">
        <v>169.87212</v>
      </c>
      <c r="I286">
        <v>244.88983999999999</v>
      </c>
      <c r="J286">
        <v>357.79696000000001</v>
      </c>
      <c r="K286">
        <v>523.84339</v>
      </c>
      <c r="L286">
        <v>884.74567000000002</v>
      </c>
      <c r="M286">
        <v>1289.0373999999999</v>
      </c>
    </row>
    <row r="287" spans="1:13" x14ac:dyDescent="0.25">
      <c r="A287" s="14">
        <v>42571</v>
      </c>
      <c r="B287">
        <v>160.48267999999999</v>
      </c>
      <c r="C287">
        <v>215.32596000000001</v>
      </c>
      <c r="D287">
        <v>274.89936999999998</v>
      </c>
      <c r="E287">
        <v>391.87722000000002</v>
      </c>
      <c r="F287">
        <v>670.28191000000004</v>
      </c>
      <c r="G287">
        <v>0</v>
      </c>
      <c r="H287">
        <v>169.87794</v>
      </c>
      <c r="I287">
        <v>244.90926999999999</v>
      </c>
      <c r="J287">
        <v>349.45841999999999</v>
      </c>
      <c r="K287">
        <v>523.77963</v>
      </c>
      <c r="L287">
        <v>817.64164000000005</v>
      </c>
      <c r="M287">
        <v>1287.7803100000001</v>
      </c>
    </row>
    <row r="288" spans="1:13" x14ac:dyDescent="0.25">
      <c r="A288" s="14">
        <v>42572</v>
      </c>
      <c r="B288">
        <v>160.43824000000001</v>
      </c>
      <c r="C288">
        <v>215.36556999999999</v>
      </c>
      <c r="D288">
        <v>275.00934999999998</v>
      </c>
      <c r="E288">
        <v>391.64861999999999</v>
      </c>
      <c r="F288">
        <v>669.40764999999999</v>
      </c>
      <c r="G288">
        <v>0</v>
      </c>
      <c r="H288">
        <v>168.37529000000001</v>
      </c>
      <c r="I288">
        <v>244.88188</v>
      </c>
      <c r="J288">
        <v>345.87776000000002</v>
      </c>
      <c r="K288">
        <v>515.94231000000002</v>
      </c>
      <c r="L288">
        <v>809.63257999999996</v>
      </c>
      <c r="M288">
        <v>1287.0359000000001</v>
      </c>
    </row>
    <row r="289" spans="1:13" x14ac:dyDescent="0.25">
      <c r="A289" s="14">
        <v>42573</v>
      </c>
      <c r="B289">
        <v>161.33641</v>
      </c>
      <c r="C289">
        <v>215.18353999999999</v>
      </c>
      <c r="D289">
        <v>274.59938</v>
      </c>
      <c r="E289">
        <v>391.04624999999999</v>
      </c>
      <c r="F289">
        <v>668.49726999999996</v>
      </c>
      <c r="G289">
        <v>0</v>
      </c>
      <c r="H289">
        <v>168.36606</v>
      </c>
      <c r="I289">
        <v>244.94271000000001</v>
      </c>
      <c r="J289">
        <v>345.88042000000002</v>
      </c>
      <c r="K289">
        <v>512.78256999999996</v>
      </c>
      <c r="L289">
        <v>809.50370999999996</v>
      </c>
      <c r="M289">
        <v>1287.0438799999999</v>
      </c>
    </row>
    <row r="290" spans="1:13" x14ac:dyDescent="0.25">
      <c r="A290" s="14">
        <v>42576</v>
      </c>
      <c r="B290">
        <v>161.86515</v>
      </c>
      <c r="C290">
        <v>215.51664</v>
      </c>
      <c r="D290">
        <v>274.57920000000001</v>
      </c>
      <c r="E290">
        <v>390.58846999999997</v>
      </c>
      <c r="F290">
        <v>668.15040999999997</v>
      </c>
      <c r="G290">
        <v>0</v>
      </c>
      <c r="H290">
        <v>168.45475999999999</v>
      </c>
      <c r="I290">
        <v>244.94990000000001</v>
      </c>
      <c r="J290">
        <v>345.31533000000002</v>
      </c>
      <c r="K290">
        <v>512.50824</v>
      </c>
      <c r="L290">
        <v>808.53881000000001</v>
      </c>
      <c r="M290">
        <v>1286.45714</v>
      </c>
    </row>
    <row r="291" spans="1:13" x14ac:dyDescent="0.25">
      <c r="A291" s="14">
        <v>42577</v>
      </c>
      <c r="B291">
        <v>159.53479999999999</v>
      </c>
      <c r="C291">
        <v>213.28103999999999</v>
      </c>
      <c r="D291">
        <v>271.01605000000001</v>
      </c>
      <c r="E291">
        <v>389.31580000000002</v>
      </c>
      <c r="F291">
        <v>662.58031000000005</v>
      </c>
      <c r="G291">
        <v>0</v>
      </c>
      <c r="H291">
        <v>168.28431</v>
      </c>
      <c r="I291">
        <v>244.89213000000001</v>
      </c>
      <c r="J291">
        <v>345.16226999999998</v>
      </c>
      <c r="K291">
        <v>512.27607</v>
      </c>
      <c r="L291">
        <v>807.49905999999999</v>
      </c>
      <c r="M291">
        <v>1284.10617</v>
      </c>
    </row>
    <row r="292" spans="1:13" x14ac:dyDescent="0.25">
      <c r="A292" s="14">
        <v>42578</v>
      </c>
      <c r="B292">
        <v>157.12989999999999</v>
      </c>
      <c r="C292">
        <v>211.16797</v>
      </c>
      <c r="D292">
        <v>270.05529999999999</v>
      </c>
      <c r="E292">
        <v>390.46519999999998</v>
      </c>
      <c r="F292">
        <v>655.26392999999996</v>
      </c>
      <c r="G292">
        <v>0</v>
      </c>
      <c r="H292">
        <v>168.25522000000001</v>
      </c>
      <c r="I292">
        <v>244.01098999999999</v>
      </c>
      <c r="J292">
        <v>344.72035</v>
      </c>
      <c r="K292">
        <v>510.6524</v>
      </c>
      <c r="L292">
        <v>806.17817000000002</v>
      </c>
      <c r="M292">
        <v>1281.4226799999999</v>
      </c>
    </row>
    <row r="293" spans="1:13" x14ac:dyDescent="0.25">
      <c r="A293" s="14">
        <v>42579</v>
      </c>
      <c r="B293">
        <v>157.1507</v>
      </c>
      <c r="C293">
        <v>207.47824</v>
      </c>
      <c r="D293">
        <v>268.12286999999998</v>
      </c>
      <c r="E293">
        <v>389.94866000000002</v>
      </c>
      <c r="F293">
        <v>654.67539999999997</v>
      </c>
      <c r="G293">
        <v>0</v>
      </c>
      <c r="H293">
        <v>168.07253</v>
      </c>
      <c r="I293">
        <v>234.09859</v>
      </c>
      <c r="J293">
        <v>344.34980999999999</v>
      </c>
      <c r="K293">
        <v>465.48957000000001</v>
      </c>
      <c r="L293">
        <v>805.69070999999997</v>
      </c>
      <c r="M293">
        <v>1280.9028900000001</v>
      </c>
    </row>
    <row r="294" spans="1:13" x14ac:dyDescent="0.25">
      <c r="A294" s="14">
        <v>42580</v>
      </c>
      <c r="B294">
        <v>147.70484999999999</v>
      </c>
      <c r="C294">
        <v>199.26983999999999</v>
      </c>
      <c r="D294">
        <v>258.09066000000001</v>
      </c>
      <c r="E294">
        <v>374.74223999999998</v>
      </c>
      <c r="F294">
        <v>631.42746999999997</v>
      </c>
      <c r="G294">
        <v>0</v>
      </c>
      <c r="H294">
        <v>154.32257000000001</v>
      </c>
      <c r="I294">
        <v>234.17157</v>
      </c>
      <c r="J294">
        <v>316.28699999999998</v>
      </c>
      <c r="K294">
        <v>465.34201000000002</v>
      </c>
      <c r="L294">
        <v>770.68381999999997</v>
      </c>
      <c r="M294">
        <v>1276.3790100000001</v>
      </c>
    </row>
    <row r="295" spans="1:13" x14ac:dyDescent="0.25">
      <c r="A295" s="14">
        <v>42583</v>
      </c>
      <c r="B295">
        <v>147.76178999999999</v>
      </c>
      <c r="C295">
        <v>199.18331000000001</v>
      </c>
      <c r="D295">
        <v>258.02114</v>
      </c>
      <c r="E295">
        <v>374.43063999999998</v>
      </c>
      <c r="F295">
        <v>626.96702000000005</v>
      </c>
      <c r="G295">
        <v>0</v>
      </c>
      <c r="H295">
        <v>154.34952999999999</v>
      </c>
      <c r="I295">
        <v>234.17713000000001</v>
      </c>
      <c r="J295">
        <v>316.31653999999997</v>
      </c>
      <c r="K295">
        <v>465.18333000000001</v>
      </c>
      <c r="L295">
        <v>771.71900000000005</v>
      </c>
      <c r="M295">
        <v>1276.0590299999999</v>
      </c>
    </row>
    <row r="296" spans="1:13" x14ac:dyDescent="0.25">
      <c r="A296" s="14">
        <v>42584</v>
      </c>
      <c r="B296">
        <v>147.71154000000001</v>
      </c>
      <c r="C296">
        <v>198.81470999999999</v>
      </c>
      <c r="D296">
        <v>257.83330000000001</v>
      </c>
      <c r="E296">
        <v>373.59773999999999</v>
      </c>
      <c r="F296">
        <v>626.16141000000005</v>
      </c>
      <c r="G296">
        <v>0</v>
      </c>
      <c r="H296">
        <v>154.30670000000001</v>
      </c>
      <c r="I296">
        <v>234.16659000000001</v>
      </c>
      <c r="J296">
        <v>316.32717000000002</v>
      </c>
      <c r="K296">
        <v>465.18540999999999</v>
      </c>
      <c r="L296">
        <v>774.11096999999995</v>
      </c>
      <c r="M296">
        <v>1275.10338</v>
      </c>
    </row>
    <row r="297" spans="1:13" x14ac:dyDescent="0.25">
      <c r="A297" s="14">
        <v>42585</v>
      </c>
      <c r="B297">
        <v>145.01634999999999</v>
      </c>
      <c r="C297">
        <v>194.376</v>
      </c>
      <c r="D297">
        <v>254.2859</v>
      </c>
      <c r="E297">
        <v>371.89771000000002</v>
      </c>
      <c r="F297">
        <v>624.03249000000005</v>
      </c>
      <c r="G297">
        <v>0</v>
      </c>
      <c r="H297">
        <v>154.37056999999999</v>
      </c>
      <c r="I297">
        <v>234.19775000000001</v>
      </c>
      <c r="J297">
        <v>316.49196999999998</v>
      </c>
      <c r="K297">
        <v>464.80326000000002</v>
      </c>
      <c r="L297">
        <v>775.03432999999995</v>
      </c>
      <c r="M297">
        <v>1273.0236500000001</v>
      </c>
    </row>
    <row r="298" spans="1:13" x14ac:dyDescent="0.25">
      <c r="A298" s="14">
        <v>42586</v>
      </c>
      <c r="B298">
        <v>145.22234</v>
      </c>
      <c r="C298">
        <v>194.12536</v>
      </c>
      <c r="D298">
        <v>252.86091999999999</v>
      </c>
      <c r="E298">
        <v>370.40845000000002</v>
      </c>
      <c r="F298">
        <v>617.20349999999996</v>
      </c>
      <c r="G298">
        <v>0</v>
      </c>
      <c r="H298">
        <v>154.38944000000001</v>
      </c>
      <c r="I298">
        <v>234.18859</v>
      </c>
      <c r="J298">
        <v>316.43928</v>
      </c>
      <c r="K298">
        <v>465.34163000000001</v>
      </c>
      <c r="L298">
        <v>776.09802000000002</v>
      </c>
      <c r="M298">
        <v>1266.7925499999999</v>
      </c>
    </row>
    <row r="299" spans="1:13" x14ac:dyDescent="0.25">
      <c r="A299" s="14">
        <v>42587</v>
      </c>
      <c r="B299">
        <v>145.15946</v>
      </c>
      <c r="C299">
        <v>193.65967000000001</v>
      </c>
      <c r="D299">
        <v>252.34168</v>
      </c>
      <c r="E299">
        <v>370.42117000000002</v>
      </c>
      <c r="F299">
        <v>616.93979000000002</v>
      </c>
      <c r="G299">
        <v>0</v>
      </c>
      <c r="H299">
        <v>154.34698</v>
      </c>
      <c r="I299">
        <v>233.99701999999999</v>
      </c>
      <c r="J299">
        <v>316.07342</v>
      </c>
      <c r="K299">
        <v>465.08641999999998</v>
      </c>
      <c r="L299">
        <v>776.91081999999994</v>
      </c>
      <c r="M299">
        <v>1266.3025500000001</v>
      </c>
    </row>
    <row r="300" spans="1:13" x14ac:dyDescent="0.25">
      <c r="A300" s="14">
        <v>42590</v>
      </c>
      <c r="B300">
        <v>145.31653</v>
      </c>
      <c r="C300">
        <v>193.77739</v>
      </c>
      <c r="D300">
        <v>252.66505000000001</v>
      </c>
      <c r="E300">
        <v>370.87833000000001</v>
      </c>
      <c r="F300">
        <v>611.57012999999995</v>
      </c>
      <c r="G300">
        <v>0</v>
      </c>
      <c r="H300">
        <v>154.34914000000001</v>
      </c>
      <c r="I300">
        <v>233.97443000000001</v>
      </c>
      <c r="J300">
        <v>315.71850000000001</v>
      </c>
      <c r="K300">
        <v>465.09323000000001</v>
      </c>
      <c r="L300">
        <v>777.14936</v>
      </c>
      <c r="M300">
        <v>1266.33582</v>
      </c>
    </row>
    <row r="301" spans="1:13" x14ac:dyDescent="0.25">
      <c r="A301" s="14">
        <v>42591</v>
      </c>
      <c r="B301">
        <v>145.32947999999999</v>
      </c>
      <c r="C301">
        <v>193.79863</v>
      </c>
      <c r="D301">
        <v>252.43145999999999</v>
      </c>
      <c r="E301">
        <v>369.51546999999999</v>
      </c>
      <c r="F301">
        <v>608.66010000000006</v>
      </c>
      <c r="G301">
        <v>0</v>
      </c>
      <c r="H301">
        <v>154.32456999999999</v>
      </c>
      <c r="I301">
        <v>233.99024</v>
      </c>
      <c r="J301">
        <v>315.72212000000002</v>
      </c>
      <c r="K301">
        <v>465.29518000000002</v>
      </c>
      <c r="L301">
        <v>777.12166999999999</v>
      </c>
      <c r="M301">
        <v>1264.2180699999999</v>
      </c>
    </row>
    <row r="302" spans="1:13" x14ac:dyDescent="0.25">
      <c r="A302" s="14">
        <v>42592</v>
      </c>
      <c r="B302">
        <v>145.08977999999999</v>
      </c>
      <c r="C302">
        <v>193.29352</v>
      </c>
      <c r="D302">
        <v>252.51750000000001</v>
      </c>
      <c r="E302">
        <v>369.47667000000001</v>
      </c>
      <c r="F302">
        <v>608.14265999999998</v>
      </c>
      <c r="G302">
        <v>0</v>
      </c>
      <c r="H302">
        <v>154.31917999999999</v>
      </c>
      <c r="I302">
        <v>234.01559</v>
      </c>
      <c r="J302">
        <v>315.69231000000002</v>
      </c>
      <c r="K302">
        <v>465.10912999999999</v>
      </c>
      <c r="L302">
        <v>777.27930000000003</v>
      </c>
      <c r="M302">
        <v>1175.8621900000001</v>
      </c>
    </row>
    <row r="303" spans="1:13" x14ac:dyDescent="0.25">
      <c r="A303" s="14">
        <v>42593</v>
      </c>
      <c r="B303">
        <v>144.87644</v>
      </c>
      <c r="C303">
        <v>193.16222999999999</v>
      </c>
      <c r="D303">
        <v>251.58672999999999</v>
      </c>
      <c r="E303">
        <v>368.98860999999999</v>
      </c>
      <c r="F303">
        <v>606.42637000000002</v>
      </c>
      <c r="G303">
        <v>0</v>
      </c>
      <c r="H303">
        <v>153.75439</v>
      </c>
      <c r="I303">
        <v>232.68795</v>
      </c>
      <c r="J303">
        <v>313.34721999999999</v>
      </c>
      <c r="K303">
        <v>464.07733999999999</v>
      </c>
      <c r="L303">
        <v>776.37413000000004</v>
      </c>
      <c r="M303">
        <v>1176.3079499999999</v>
      </c>
    </row>
    <row r="304" spans="1:13" x14ac:dyDescent="0.25">
      <c r="A304" s="14">
        <v>42594</v>
      </c>
      <c r="B304">
        <v>144.92466999999999</v>
      </c>
      <c r="C304">
        <v>192.20809</v>
      </c>
      <c r="D304">
        <v>251.88807</v>
      </c>
      <c r="E304">
        <v>369.01871</v>
      </c>
      <c r="F304">
        <v>605.95695000000001</v>
      </c>
      <c r="G304">
        <v>0</v>
      </c>
      <c r="H304">
        <v>153.98813000000001</v>
      </c>
      <c r="I304">
        <v>232.40565000000001</v>
      </c>
      <c r="J304">
        <v>313.32166000000001</v>
      </c>
      <c r="K304">
        <v>464.03336000000002</v>
      </c>
      <c r="L304">
        <v>776.49809000000005</v>
      </c>
      <c r="M304">
        <v>1175.55792</v>
      </c>
    </row>
    <row r="305" spans="1:13" x14ac:dyDescent="0.25">
      <c r="A305" s="14">
        <v>42597</v>
      </c>
      <c r="B305">
        <v>144.51268999999999</v>
      </c>
      <c r="C305">
        <v>191.87482</v>
      </c>
      <c r="D305">
        <v>252.22837000000001</v>
      </c>
      <c r="E305">
        <v>369.89355999999998</v>
      </c>
      <c r="F305">
        <v>608.49878000000001</v>
      </c>
      <c r="G305">
        <v>0</v>
      </c>
      <c r="H305">
        <v>153.99055999999999</v>
      </c>
      <c r="I305">
        <v>232.39685</v>
      </c>
      <c r="J305">
        <v>313.41998999999998</v>
      </c>
      <c r="K305">
        <v>464.04865000000001</v>
      </c>
      <c r="L305">
        <v>776.54065000000003</v>
      </c>
      <c r="M305">
        <v>1175.4114099999999</v>
      </c>
    </row>
    <row r="306" spans="1:13" x14ac:dyDescent="0.25">
      <c r="A306" s="14">
        <v>42598</v>
      </c>
      <c r="B306">
        <v>144.56501</v>
      </c>
      <c r="C306">
        <v>191.89998</v>
      </c>
      <c r="D306">
        <v>252.26418000000001</v>
      </c>
      <c r="E306">
        <v>369.96355999999997</v>
      </c>
      <c r="F306">
        <v>608.02152999999998</v>
      </c>
      <c r="G306">
        <v>0</v>
      </c>
      <c r="H306">
        <v>153.98276999999999</v>
      </c>
      <c r="I306">
        <v>232.45701</v>
      </c>
      <c r="J306">
        <v>313.56720999999999</v>
      </c>
      <c r="K306">
        <v>463.86595999999997</v>
      </c>
      <c r="L306">
        <v>776.36487999999997</v>
      </c>
      <c r="M306">
        <v>1175.2366999999999</v>
      </c>
    </row>
    <row r="307" spans="1:13" x14ac:dyDescent="0.25">
      <c r="A307" s="14">
        <v>42599</v>
      </c>
      <c r="B307">
        <v>144.61076</v>
      </c>
      <c r="C307">
        <v>190.21850000000001</v>
      </c>
      <c r="D307">
        <v>251.87190000000001</v>
      </c>
      <c r="E307">
        <v>370.16104000000001</v>
      </c>
      <c r="F307">
        <v>608.18230000000005</v>
      </c>
      <c r="G307">
        <v>0</v>
      </c>
      <c r="H307">
        <v>153.96826999999999</v>
      </c>
      <c r="I307">
        <v>232.48095000000001</v>
      </c>
      <c r="J307">
        <v>313.58051</v>
      </c>
      <c r="K307">
        <v>463.85451</v>
      </c>
      <c r="L307">
        <v>775.98230999999998</v>
      </c>
      <c r="M307">
        <v>1175.45532</v>
      </c>
    </row>
    <row r="308" spans="1:13" x14ac:dyDescent="0.25">
      <c r="A308" s="14">
        <v>42600</v>
      </c>
      <c r="B308">
        <v>144.14353</v>
      </c>
      <c r="C308">
        <v>188.63151999999999</v>
      </c>
      <c r="D308">
        <v>250.65481</v>
      </c>
      <c r="E308">
        <v>367.35579999999999</v>
      </c>
      <c r="F308">
        <v>605.82721000000004</v>
      </c>
      <c r="G308">
        <v>0</v>
      </c>
      <c r="H308">
        <v>153.95864</v>
      </c>
      <c r="I308">
        <v>231.98106000000001</v>
      </c>
      <c r="J308">
        <v>313.59509000000003</v>
      </c>
      <c r="K308">
        <v>463.72870999999998</v>
      </c>
      <c r="L308">
        <v>776.14567999999997</v>
      </c>
      <c r="M308">
        <v>1175.05026</v>
      </c>
    </row>
    <row r="309" spans="1:13" x14ac:dyDescent="0.25">
      <c r="A309" s="14">
        <v>42601</v>
      </c>
      <c r="B309">
        <v>144.09450000000001</v>
      </c>
      <c r="C309">
        <v>188.63410999999999</v>
      </c>
      <c r="D309">
        <v>249.87481</v>
      </c>
      <c r="E309">
        <v>365.83695999999998</v>
      </c>
      <c r="F309">
        <v>604.74712</v>
      </c>
      <c r="G309">
        <v>0</v>
      </c>
      <c r="H309">
        <v>153.93263999999999</v>
      </c>
      <c r="I309">
        <v>231.49454</v>
      </c>
      <c r="J309">
        <v>313.43304999999998</v>
      </c>
      <c r="K309">
        <v>463.61005999999998</v>
      </c>
      <c r="L309">
        <v>776.15301999999997</v>
      </c>
      <c r="M309">
        <v>1175.2371800000001</v>
      </c>
    </row>
    <row r="310" spans="1:13" x14ac:dyDescent="0.25">
      <c r="A310" s="14">
        <v>42604</v>
      </c>
      <c r="B310">
        <v>143.08609999999999</v>
      </c>
      <c r="C310">
        <v>186.52643</v>
      </c>
      <c r="D310">
        <v>248.97968</v>
      </c>
      <c r="E310">
        <v>365.38833</v>
      </c>
      <c r="F310">
        <v>605.11523</v>
      </c>
      <c r="G310">
        <v>0</v>
      </c>
      <c r="H310">
        <v>153.93916999999999</v>
      </c>
      <c r="I310">
        <v>231.56712999999999</v>
      </c>
      <c r="J310">
        <v>313.66003999999998</v>
      </c>
      <c r="K310">
        <v>463.68531000000002</v>
      </c>
      <c r="L310">
        <v>776.34374000000003</v>
      </c>
      <c r="M310">
        <v>1175.1351099999999</v>
      </c>
    </row>
    <row r="311" spans="1:13" x14ac:dyDescent="0.25">
      <c r="A311" s="14">
        <v>42605</v>
      </c>
      <c r="B311">
        <v>140.24725000000001</v>
      </c>
      <c r="C311">
        <v>181.94341</v>
      </c>
      <c r="D311">
        <v>242.69134</v>
      </c>
      <c r="E311">
        <v>353.97554000000002</v>
      </c>
      <c r="F311">
        <v>594.61644999999999</v>
      </c>
      <c r="G311">
        <v>0</v>
      </c>
      <c r="H311">
        <v>153.95535000000001</v>
      </c>
      <c r="I311">
        <v>231.4502</v>
      </c>
      <c r="J311">
        <v>313.08069999999998</v>
      </c>
      <c r="K311">
        <v>463.75074999999998</v>
      </c>
      <c r="L311">
        <v>776.45794999999998</v>
      </c>
      <c r="M311">
        <v>1174.94812</v>
      </c>
    </row>
    <row r="312" spans="1:13" x14ac:dyDescent="0.25">
      <c r="A312" s="14">
        <v>42606</v>
      </c>
      <c r="B312">
        <v>129.49011999999999</v>
      </c>
      <c r="C312">
        <v>182.5575</v>
      </c>
      <c r="D312">
        <v>243.62268</v>
      </c>
      <c r="E312">
        <v>356.31133</v>
      </c>
      <c r="F312">
        <v>593.90782999999999</v>
      </c>
      <c r="G312">
        <v>0</v>
      </c>
      <c r="H312">
        <v>154.04866000000001</v>
      </c>
      <c r="I312">
        <v>231.43922000000001</v>
      </c>
      <c r="J312">
        <v>308.13947000000002</v>
      </c>
      <c r="K312">
        <v>463.85061999999999</v>
      </c>
      <c r="L312">
        <v>776.42048999999997</v>
      </c>
      <c r="M312">
        <v>1174.96794</v>
      </c>
    </row>
    <row r="313" spans="1:13" x14ac:dyDescent="0.25">
      <c r="A313" s="14">
        <v>42607</v>
      </c>
      <c r="B313">
        <v>128.70976999999999</v>
      </c>
      <c r="C313">
        <v>149.56334000000001</v>
      </c>
      <c r="D313">
        <v>210.94667000000001</v>
      </c>
      <c r="E313">
        <v>318.78429999999997</v>
      </c>
      <c r="F313">
        <v>511.9085</v>
      </c>
      <c r="G313">
        <v>0</v>
      </c>
      <c r="H313">
        <v>154.02307999999999</v>
      </c>
      <c r="I313">
        <v>231.14934</v>
      </c>
      <c r="J313">
        <v>307.69636000000003</v>
      </c>
      <c r="K313">
        <v>463.87479000000002</v>
      </c>
      <c r="L313">
        <v>775.67373999999995</v>
      </c>
      <c r="M313">
        <v>1174.9615699999999</v>
      </c>
    </row>
    <row r="314" spans="1:13" x14ac:dyDescent="0.25">
      <c r="A314" s="14">
        <v>42608</v>
      </c>
      <c r="B314">
        <v>128.83840000000001</v>
      </c>
      <c r="C314">
        <v>149.64505</v>
      </c>
      <c r="D314">
        <v>210.99235999999999</v>
      </c>
      <c r="E314">
        <v>318.81713000000002</v>
      </c>
      <c r="F314">
        <v>512.89364999999998</v>
      </c>
      <c r="G314">
        <v>0</v>
      </c>
      <c r="H314">
        <v>154.03201000000001</v>
      </c>
      <c r="I314">
        <v>231.15717000000001</v>
      </c>
      <c r="J314">
        <v>307.74173999999999</v>
      </c>
      <c r="K314">
        <v>463.89542</v>
      </c>
      <c r="L314">
        <v>775.94533000000001</v>
      </c>
      <c r="M314">
        <v>1175.0949499999999</v>
      </c>
    </row>
    <row r="315" spans="1:13" x14ac:dyDescent="0.25">
      <c r="A315" s="14">
        <v>42611</v>
      </c>
      <c r="B315">
        <v>126.60966000000001</v>
      </c>
      <c r="C315">
        <v>149.56790000000001</v>
      </c>
      <c r="D315">
        <v>211.24712</v>
      </c>
      <c r="E315">
        <v>318.97849000000002</v>
      </c>
      <c r="F315">
        <v>513.02908000000002</v>
      </c>
      <c r="G315">
        <v>0</v>
      </c>
      <c r="H315">
        <v>153.90788000000001</v>
      </c>
      <c r="I315">
        <v>230.82973000000001</v>
      </c>
      <c r="J315">
        <v>304.40102000000002</v>
      </c>
      <c r="K315">
        <v>463.88209000000001</v>
      </c>
      <c r="L315">
        <v>775.69707000000005</v>
      </c>
      <c r="M315">
        <v>1175.04459</v>
      </c>
    </row>
    <row r="316" spans="1:13" x14ac:dyDescent="0.25">
      <c r="A316" s="14">
        <v>42612</v>
      </c>
      <c r="B316">
        <v>125.78942000000001</v>
      </c>
      <c r="C316">
        <v>149.58939000000001</v>
      </c>
      <c r="D316">
        <v>211.92083</v>
      </c>
      <c r="E316">
        <v>318.29050999999998</v>
      </c>
      <c r="F316">
        <v>513.10886000000005</v>
      </c>
      <c r="G316">
        <v>0</v>
      </c>
      <c r="H316">
        <v>153.73406</v>
      </c>
      <c r="I316">
        <v>221.89127999999999</v>
      </c>
      <c r="J316">
        <v>304.09082000000001</v>
      </c>
      <c r="K316">
        <v>463.59035999999998</v>
      </c>
      <c r="L316">
        <v>775.50031000000001</v>
      </c>
      <c r="M316">
        <v>1174.8810699999999</v>
      </c>
    </row>
    <row r="317" spans="1:13" x14ac:dyDescent="0.25">
      <c r="A317" s="14">
        <v>42613</v>
      </c>
      <c r="B317">
        <v>125.87757999999999</v>
      </c>
      <c r="C317">
        <v>149.73713000000001</v>
      </c>
      <c r="D317">
        <v>212.256</v>
      </c>
      <c r="E317">
        <v>318.45907999999997</v>
      </c>
      <c r="F317">
        <v>515.73638000000005</v>
      </c>
      <c r="G317">
        <v>0</v>
      </c>
      <c r="H317">
        <v>153.75986</v>
      </c>
      <c r="I317">
        <v>221.91498000000001</v>
      </c>
      <c r="J317">
        <v>303.53104999999999</v>
      </c>
      <c r="K317">
        <v>463.13520999999997</v>
      </c>
      <c r="L317">
        <v>775.05466999999999</v>
      </c>
      <c r="M317">
        <v>1174.3205499999999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A17" sqref="A17"/>
    </sheetView>
  </sheetViews>
  <sheetFormatPr defaultRowHeight="15" x14ac:dyDescent="0.25"/>
  <cols>
    <col min="1" max="1" width="36.85546875" bestFit="1" customWidth="1"/>
    <col min="2" max="2" width="15" bestFit="1" customWidth="1"/>
  </cols>
  <sheetData>
    <row r="1" spans="1:2" x14ac:dyDescent="0.25">
      <c r="A1" s="16" t="s">
        <v>30</v>
      </c>
      <c r="B1" s="16" t="s">
        <v>31</v>
      </c>
    </row>
    <row r="2" spans="1:2" x14ac:dyDescent="0.25">
      <c r="A2" s="4" t="s">
        <v>35</v>
      </c>
      <c r="B2" s="5" t="s">
        <v>25</v>
      </c>
    </row>
    <row r="3" spans="1:2" x14ac:dyDescent="0.25">
      <c r="A3" s="4" t="s">
        <v>36</v>
      </c>
      <c r="B3" s="5" t="s">
        <v>24</v>
      </c>
    </row>
    <row r="4" spans="1:2" x14ac:dyDescent="0.25">
      <c r="A4" s="4" t="s">
        <v>37</v>
      </c>
      <c r="B4" s="5" t="s">
        <v>22</v>
      </c>
    </row>
    <row r="5" spans="1:2" x14ac:dyDescent="0.25">
      <c r="A5" s="4" t="s">
        <v>38</v>
      </c>
      <c r="B5" s="5" t="s">
        <v>27</v>
      </c>
    </row>
    <row r="6" spans="1:2" x14ac:dyDescent="0.25">
      <c r="A6" s="4" t="s">
        <v>39</v>
      </c>
      <c r="B6" s="5" t="s">
        <v>26</v>
      </c>
    </row>
    <row r="7" spans="1:2" x14ac:dyDescent="0.25">
      <c r="A7" s="4" t="s">
        <v>40</v>
      </c>
      <c r="B7" s="5" t="s">
        <v>32</v>
      </c>
    </row>
    <row r="8" spans="1:2" x14ac:dyDescent="0.25">
      <c r="A8" s="4" t="s">
        <v>35</v>
      </c>
      <c r="B8" s="5" t="s">
        <v>17</v>
      </c>
    </row>
    <row r="9" spans="1:2" x14ac:dyDescent="0.25">
      <c r="A9" s="4" t="s">
        <v>36</v>
      </c>
      <c r="B9" s="5" t="s">
        <v>33</v>
      </c>
    </row>
    <row r="10" spans="1:2" x14ac:dyDescent="0.25">
      <c r="A10" s="4" t="s">
        <v>37</v>
      </c>
      <c r="B10" s="5" t="s">
        <v>34</v>
      </c>
    </row>
    <row r="11" spans="1:2" x14ac:dyDescent="0.25">
      <c r="A11" s="4" t="s">
        <v>38</v>
      </c>
      <c r="B11" s="5" t="s">
        <v>29</v>
      </c>
    </row>
    <row r="12" spans="1:2" x14ac:dyDescent="0.25">
      <c r="A12" s="4" t="s">
        <v>39</v>
      </c>
      <c r="B12" s="5" t="s">
        <v>20</v>
      </c>
    </row>
    <row r="13" spans="1:2" x14ac:dyDescent="0.25">
      <c r="A13" s="4" t="s">
        <v>40</v>
      </c>
      <c r="B13" s="5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Assumptions</vt:lpstr>
      <vt:lpstr>Model</vt:lpstr>
      <vt:lpstr>CLOIE Index</vt:lpstr>
      <vt:lpstr>Data</vt:lpstr>
      <vt:lpstr>Model!Print_Titles</vt:lpstr>
      <vt:lpstr>Recovery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2019-08-18T04:30:29Z</dcterms:created>
  <dcterms:modified xsi:type="dcterms:W3CDTF">2019-08-18T04:33:19Z</dcterms:modified>
</cp:coreProperties>
</file>