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sbgcommon\sys\DEPTS\CIO\Operations\Pricing\Pricing Models\Approved\"/>
    </mc:Choice>
  </mc:AlternateContent>
  <bookViews>
    <workbookView xWindow="480" yWindow="60" windowWidth="27795" windowHeight="12585"/>
  </bookViews>
  <sheets>
    <sheet name="Liquidity Spreads" sheetId="1" r:id="rId1"/>
    <sheet name="NAIC" sheetId="3" r:id="rId2"/>
  </sheets>
  <calcPr calcId="152511"/>
</workbook>
</file>

<file path=xl/calcChain.xml><?xml version="1.0" encoding="utf-8"?>
<calcChain xmlns="http://schemas.openxmlformats.org/spreadsheetml/2006/main">
  <c r="I9" i="1" l="1"/>
  <c r="I4" i="1"/>
  <c r="G7" i="1" l="1"/>
  <c r="I8" i="1" l="1"/>
  <c r="I7" i="1"/>
  <c r="I6" i="1"/>
  <c r="I5" i="1"/>
  <c r="AF34" i="3" l="1"/>
  <c r="AE34" i="3"/>
  <c r="AD34" i="3"/>
  <c r="AC34" i="3"/>
  <c r="AB34" i="3"/>
  <c r="AA34" i="3"/>
  <c r="Z34" i="3"/>
  <c r="Y34" i="3"/>
  <c r="X34" i="3"/>
  <c r="AF33" i="3"/>
  <c r="AE33" i="3"/>
  <c r="AD33" i="3"/>
  <c r="AC33" i="3"/>
  <c r="AB33" i="3"/>
  <c r="AA33" i="3"/>
  <c r="Z33" i="3"/>
  <c r="Y33" i="3"/>
  <c r="X33" i="3"/>
  <c r="AF32" i="3"/>
  <c r="AE32" i="3"/>
  <c r="AD32" i="3"/>
  <c r="AC32" i="3"/>
  <c r="AB32" i="3"/>
  <c r="AA32" i="3"/>
  <c r="Z32" i="3"/>
  <c r="Y32" i="3"/>
  <c r="X32" i="3"/>
  <c r="AF31" i="3"/>
  <c r="AE31" i="3"/>
  <c r="AD31" i="3"/>
  <c r="AC31" i="3"/>
  <c r="AB31" i="3"/>
  <c r="AA31" i="3"/>
  <c r="Z31" i="3"/>
  <c r="Y31" i="3"/>
  <c r="X31" i="3"/>
  <c r="AF30" i="3"/>
  <c r="AE30" i="3"/>
  <c r="AD30" i="3"/>
  <c r="AC30" i="3"/>
  <c r="AB30" i="3"/>
  <c r="AA30" i="3"/>
  <c r="Z30" i="3"/>
  <c r="Y30" i="3"/>
  <c r="X30" i="3"/>
  <c r="AF29" i="3"/>
  <c r="AE29" i="3"/>
  <c r="AD29" i="3"/>
  <c r="AC29" i="3"/>
  <c r="AB29" i="3"/>
  <c r="AA29" i="3"/>
  <c r="Z29" i="3"/>
  <c r="Y29" i="3"/>
  <c r="X29" i="3"/>
  <c r="AF28" i="3"/>
  <c r="AE28" i="3"/>
  <c r="AD28" i="3"/>
  <c r="AC28" i="3"/>
  <c r="AB28" i="3"/>
  <c r="AA28" i="3"/>
  <c r="Z28" i="3"/>
  <c r="Y28" i="3"/>
  <c r="X28" i="3"/>
  <c r="AF27" i="3"/>
  <c r="AE27" i="3"/>
  <c r="AD27" i="3"/>
  <c r="AC27" i="3"/>
  <c r="AB27" i="3"/>
  <c r="AA27" i="3"/>
  <c r="Z27" i="3"/>
  <c r="Y27" i="3"/>
  <c r="X27" i="3"/>
  <c r="AF26" i="3"/>
  <c r="AE26" i="3"/>
  <c r="AD26" i="3"/>
  <c r="AC26" i="3"/>
  <c r="AB26" i="3"/>
  <c r="AA26" i="3"/>
  <c r="Z26" i="3"/>
  <c r="Y26" i="3"/>
  <c r="X26" i="3"/>
  <c r="AF19" i="3"/>
  <c r="AE19" i="3"/>
  <c r="AD19" i="3"/>
  <c r="AC19" i="3"/>
  <c r="AB19" i="3"/>
  <c r="AA19" i="3"/>
  <c r="Z19" i="3"/>
  <c r="Y19" i="3"/>
  <c r="X19" i="3"/>
  <c r="AF12" i="3"/>
  <c r="AE12" i="3"/>
  <c r="AD12" i="3"/>
  <c r="AC12" i="3"/>
  <c r="AB12" i="3"/>
  <c r="AA12" i="3"/>
  <c r="Z12" i="3"/>
  <c r="Y12" i="3"/>
  <c r="X12" i="3"/>
  <c r="AF5" i="3"/>
  <c r="AE5" i="3"/>
  <c r="AD5" i="3"/>
  <c r="AC5" i="3"/>
  <c r="AB5" i="3"/>
  <c r="AA5" i="3"/>
  <c r="Z5" i="3"/>
  <c r="Y5" i="3"/>
  <c r="X5" i="3"/>
  <c r="AA7" i="3" l="1"/>
  <c r="AA14" i="3"/>
  <c r="AA21" i="3"/>
  <c r="G8" i="1"/>
  <c r="G9" i="1"/>
  <c r="G4" i="1"/>
  <c r="G6" i="1" l="1"/>
  <c r="G5" i="1"/>
</calcChain>
</file>

<file path=xl/sharedStrings.xml><?xml version="1.0" encoding="utf-8"?>
<sst xmlns="http://schemas.openxmlformats.org/spreadsheetml/2006/main" count="341" uniqueCount="156">
  <si>
    <t>Date</t>
  </si>
  <si>
    <t>px last</t>
  </si>
  <si>
    <t>YLD_YTM_ASK</t>
  </si>
  <si>
    <t>Index 1</t>
  </si>
  <si>
    <t>Index 2</t>
  </si>
  <si>
    <t>Steps</t>
  </si>
  <si>
    <t>COA4 Index &lt;GO&gt;</t>
  </si>
  <si>
    <t>BAML AAA Index</t>
  </si>
  <si>
    <t>C0A1</t>
  </si>
  <si>
    <t>Govt OAS</t>
  </si>
  <si>
    <t>IND12 &lt;GO&gt;</t>
  </si>
  <si>
    <t>BAML AA Index</t>
  </si>
  <si>
    <t>C0A2</t>
  </si>
  <si>
    <t>Click 'Data Table' tab</t>
  </si>
  <si>
    <t>BAML A Index</t>
  </si>
  <si>
    <t>C0A3</t>
  </si>
  <si>
    <t>Use end-of-month value</t>
  </si>
  <si>
    <t>BAML BBB Index</t>
  </si>
  <si>
    <t>C0A4</t>
  </si>
  <si>
    <t>BAML BB Index</t>
  </si>
  <si>
    <t>H0A1</t>
  </si>
  <si>
    <t>BAML B Index</t>
  </si>
  <si>
    <t>H0A2</t>
  </si>
  <si>
    <t>BAML CCC Index</t>
  </si>
  <si>
    <t>H0A3</t>
  </si>
  <si>
    <t>Prior Month</t>
  </si>
  <si>
    <t>Index</t>
  </si>
  <si>
    <t>Difference</t>
  </si>
  <si>
    <t>Notes:</t>
  </si>
  <si>
    <t>Liquidity premium capped at 2.00</t>
  </si>
  <si>
    <t>Ticker</t>
  </si>
  <si>
    <t>Moody's</t>
  </si>
  <si>
    <t>NAIC</t>
  </si>
  <si>
    <t>S&amp;P</t>
  </si>
  <si>
    <t>Fitch</t>
  </si>
  <si>
    <t>DBRS</t>
  </si>
  <si>
    <t>A.M. Best</t>
  </si>
  <si>
    <t>Kroll</t>
  </si>
  <si>
    <t>Morningstar</t>
  </si>
  <si>
    <t>Egan Jones</t>
  </si>
  <si>
    <t>Duff &amp; Phelps</t>
  </si>
  <si>
    <t>Aaa</t>
  </si>
  <si>
    <t>AAA</t>
  </si>
  <si>
    <t>aaa</t>
  </si>
  <si>
    <t>Aa1</t>
  </si>
  <si>
    <t>AA+</t>
  </si>
  <si>
    <t>AAH</t>
  </si>
  <si>
    <t>aa+</t>
  </si>
  <si>
    <t>Aa2</t>
  </si>
  <si>
    <t>AA</t>
  </si>
  <si>
    <t>aa</t>
  </si>
  <si>
    <t>Aa3</t>
  </si>
  <si>
    <t>AA-</t>
  </si>
  <si>
    <t>AAL</t>
  </si>
  <si>
    <t>aa-</t>
  </si>
  <si>
    <t>A1</t>
  </si>
  <si>
    <t>A+</t>
  </si>
  <si>
    <t>AH</t>
  </si>
  <si>
    <t>a+</t>
  </si>
  <si>
    <t>A2</t>
  </si>
  <si>
    <t>A</t>
  </si>
  <si>
    <t>a</t>
  </si>
  <si>
    <t>A3</t>
  </si>
  <si>
    <t>A-</t>
  </si>
  <si>
    <t>AL</t>
  </si>
  <si>
    <t>a-</t>
  </si>
  <si>
    <t>Baa1</t>
  </si>
  <si>
    <t>BBB+</t>
  </si>
  <si>
    <t>BBBH</t>
  </si>
  <si>
    <t>bbb+</t>
  </si>
  <si>
    <t>Baa2</t>
  </si>
  <si>
    <t>BBB</t>
  </si>
  <si>
    <t>bbb</t>
  </si>
  <si>
    <t>Baa3</t>
  </si>
  <si>
    <t>BBB-</t>
  </si>
  <si>
    <t>BBBL</t>
  </si>
  <si>
    <t>bbb-</t>
  </si>
  <si>
    <t>Ba1</t>
  </si>
  <si>
    <t>BB+</t>
  </si>
  <si>
    <t>BBH</t>
  </si>
  <si>
    <t>bb+</t>
  </si>
  <si>
    <t>Ba2</t>
  </si>
  <si>
    <t>BB</t>
  </si>
  <si>
    <t>bb</t>
  </si>
  <si>
    <t>Ba3</t>
  </si>
  <si>
    <t>BB-</t>
  </si>
  <si>
    <t>BBL</t>
  </si>
  <si>
    <t>bb-</t>
  </si>
  <si>
    <t>B1</t>
  </si>
  <si>
    <t>B+</t>
  </si>
  <si>
    <t>BH</t>
  </si>
  <si>
    <t>b+</t>
  </si>
  <si>
    <t>B2</t>
  </si>
  <si>
    <t>B</t>
  </si>
  <si>
    <t>b</t>
  </si>
  <si>
    <t>B3</t>
  </si>
  <si>
    <t>B-</t>
  </si>
  <si>
    <t>BL</t>
  </si>
  <si>
    <t>b-</t>
  </si>
  <si>
    <t>Caa1</t>
  </si>
  <si>
    <t>CCC+</t>
  </si>
  <si>
    <t>CCC</t>
  </si>
  <si>
    <t>CCCH</t>
  </si>
  <si>
    <t>ccc+</t>
  </si>
  <si>
    <t>Caa2</t>
  </si>
  <si>
    <t>CC</t>
  </si>
  <si>
    <t>ccc</t>
  </si>
  <si>
    <t>DD</t>
  </si>
  <si>
    <t>Caa3</t>
  </si>
  <si>
    <t>CCC-</t>
  </si>
  <si>
    <t>C</t>
  </si>
  <si>
    <t>CCCL</t>
  </si>
  <si>
    <t>ccc-</t>
  </si>
  <si>
    <t>D-1+</t>
  </si>
  <si>
    <t>Ca</t>
  </si>
  <si>
    <t>DDD</t>
  </si>
  <si>
    <t>D</t>
  </si>
  <si>
    <t>cc</t>
  </si>
  <si>
    <t>D-1</t>
  </si>
  <si>
    <t>c</t>
  </si>
  <si>
    <t>D-1-</t>
  </si>
  <si>
    <t>d</t>
  </si>
  <si>
    <t>D-2</t>
  </si>
  <si>
    <t>D-3</t>
  </si>
  <si>
    <t>D-4</t>
  </si>
  <si>
    <t>D-5</t>
  </si>
  <si>
    <t>Suggested_NAIC_pvt=&gt;</t>
  </si>
  <si>
    <t>Suggested_NAIC_pub=&gt;</t>
  </si>
  <si>
    <t>NAIC=&gt;</t>
  </si>
  <si>
    <t>Equivalent Rating</t>
  </si>
  <si>
    <t>Index Description</t>
  </si>
  <si>
    <t>BofA Merrill Lynch AAA US Corporate Index</t>
  </si>
  <si>
    <t>BofA Merrill Lynch AA US Corporate Index</t>
  </si>
  <si>
    <t>BofA Merrill Lynch Single-A US Corporate Index</t>
  </si>
  <si>
    <t>BofA Merrill Lynch BBB US Corporate Index</t>
  </si>
  <si>
    <t>BofA Merrill Lynch BB US High Yield Index</t>
  </si>
  <si>
    <t>BofA Merrill Lynch Single-B US High Yield Index</t>
  </si>
  <si>
    <t>BofA Merrill Lynch CCC &amp; Lower US High Yield Index</t>
  </si>
  <si>
    <t>CF09</t>
  </si>
  <si>
    <t>C0J4</t>
  </si>
  <si>
    <t>C0D4</t>
  </si>
  <si>
    <t>BAML 10+ Yr US Financials Index</t>
  </si>
  <si>
    <t>BAML BBB US Insurance &amp; Finl Services Index</t>
  </si>
  <si>
    <t>BAML BBB US Industrials Index</t>
  </si>
  <si>
    <t>BAML CCC Index (less Energy and Basic Consumer)</t>
  </si>
  <si>
    <t>BAML CCC Index (Retail Only)</t>
  </si>
  <si>
    <t>BAML B Index (Air Transportation Only)</t>
  </si>
  <si>
    <t>BAML B Index (Retail Only)</t>
  </si>
  <si>
    <t>H0A3-ExEnergy</t>
  </si>
  <si>
    <t>H0A3-Retail</t>
  </si>
  <si>
    <t>H0A2-Air Transport</t>
  </si>
  <si>
    <t>H0A2-Retail</t>
  </si>
  <si>
    <t>BAML CCC &amp; Lower US Cash Pay High Yield Index</t>
  </si>
  <si>
    <t>J0A3</t>
  </si>
  <si>
    <t>J0A3 Energy Only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</si>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</sst>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70C0"/>
      <name val="Calibri"/>
      <family val="2"/>
    </font>
    <font>
      <sz val="11"/>
      <name val="Calibri"/>
      <family val="2"/>
    </font>
    <font>
      <b/>
      <sz val="11"/>
      <color theme="0"/>
      <name val="Calibri"/>
      <family val="2"/>
    </font>
    <font>
      <b/>
      <sz val="11"/>
      <color theme="0" tint="-0.499984740745262"/>
      <name val="Calibri"/>
      <family val="2"/>
    </font>
    <font>
      <sz val="11"/>
      <color theme="0" tint="-0.499984740745262"/>
      <name val="Calibri"/>
      <family val="2"/>
    </font>
    <font>
      <strike/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00416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6" fillId="0" borderId="0"/>
  </cellStyleXfs>
  <cellXfs count="73">
    <xf numFmtId="0" fontId="0" fillId="0" borderId="0" xfId="0"/>
    <xf numFmtId="43" fontId="0" fillId="0" borderId="0" xfId="1" applyFont="1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14" fontId="2" fillId="2" borderId="0" xfId="0" applyNumberFormat="1" applyFont="1" applyFill="1"/>
    <xf numFmtId="0" fontId="4" fillId="3" borderId="0" xfId="0" applyFont="1" applyFill="1"/>
    <xf numFmtId="0" fontId="5" fillId="3" borderId="0" xfId="0" applyFont="1" applyFill="1"/>
    <xf numFmtId="43" fontId="3" fillId="2" borderId="0" xfId="1" applyFont="1" applyFill="1"/>
    <xf numFmtId="0" fontId="3" fillId="0" borderId="0" xfId="0" applyFont="1" applyAlignment="1">
      <alignment wrapText="1"/>
    </xf>
    <xf numFmtId="0" fontId="3" fillId="0" borderId="0" xfId="0" applyFont="1" applyAlignment="1">
      <alignment horizontal="left"/>
    </xf>
    <xf numFmtId="43" fontId="3" fillId="0" borderId="0" xfId="1" applyFont="1"/>
    <xf numFmtId="0" fontId="0" fillId="3" borderId="0" xfId="0" applyFill="1" applyAlignment="1">
      <alignment horizontal="center"/>
    </xf>
    <xf numFmtId="0" fontId="5" fillId="3" borderId="0" xfId="0" applyFont="1" applyFill="1" applyAlignment="1">
      <alignment horizontal="center"/>
    </xf>
    <xf numFmtId="0" fontId="5" fillId="3" borderId="0" xfId="0" applyFont="1" applyFill="1" applyAlignment="1">
      <alignment horizontal="centerContinuous"/>
    </xf>
    <xf numFmtId="0" fontId="0" fillId="0" borderId="0" xfId="0" applyBorder="1"/>
    <xf numFmtId="0" fontId="0" fillId="0" borderId="1" xfId="0" applyFill="1" applyBorder="1"/>
    <xf numFmtId="0" fontId="0" fillId="0" borderId="2" xfId="0" applyFill="1" applyBorder="1"/>
    <xf numFmtId="0" fontId="6" fillId="0" borderId="3" xfId="2" applyFont="1" applyBorder="1"/>
    <xf numFmtId="0" fontId="6" fillId="0" borderId="4" xfId="2" applyFont="1" applyBorder="1"/>
    <xf numFmtId="0" fontId="6" fillId="0" borderId="3" xfId="2" applyFont="1" applyFill="1" applyBorder="1"/>
    <xf numFmtId="0" fontId="6" fillId="0" borderId="5" xfId="2" applyFont="1" applyFill="1" applyBorder="1"/>
    <xf numFmtId="0" fontId="6" fillId="0" borderId="6" xfId="2" applyFont="1" applyFill="1" applyBorder="1"/>
    <xf numFmtId="0" fontId="6" fillId="0" borderId="7" xfId="2" applyFont="1" applyFill="1" applyBorder="1"/>
    <xf numFmtId="0" fontId="6" fillId="0" borderId="5" xfId="2" applyBorder="1"/>
    <xf numFmtId="0" fontId="6" fillId="0" borderId="4" xfId="2" applyBorder="1"/>
    <xf numFmtId="0" fontId="6" fillId="0" borderId="3" xfId="2" applyBorder="1"/>
    <xf numFmtId="0" fontId="6" fillId="0" borderId="8" xfId="2" applyFont="1" applyBorder="1"/>
    <xf numFmtId="0" fontId="6" fillId="0" borderId="9" xfId="2" applyBorder="1"/>
    <xf numFmtId="0" fontId="6" fillId="0" borderId="0" xfId="2" applyBorder="1"/>
    <xf numFmtId="0" fontId="6" fillId="0" borderId="8" xfId="2" applyBorder="1"/>
    <xf numFmtId="0" fontId="6" fillId="0" borderId="10" xfId="2" applyFont="1" applyBorder="1"/>
    <xf numFmtId="0" fontId="6" fillId="0" borderId="11" xfId="2" applyBorder="1"/>
    <xf numFmtId="0" fontId="6" fillId="0" borderId="12" xfId="2" applyBorder="1"/>
    <xf numFmtId="0" fontId="6" fillId="0" borderId="10" xfId="2" applyBorder="1"/>
    <xf numFmtId="0" fontId="6" fillId="0" borderId="7" xfId="2" applyBorder="1"/>
    <xf numFmtId="0" fontId="6" fillId="0" borderId="6" xfId="2" applyFont="1" applyBorder="1"/>
    <xf numFmtId="0" fontId="6" fillId="0" borderId="0" xfId="2"/>
    <xf numFmtId="0" fontId="7" fillId="0" borderId="0" xfId="2" applyFont="1" applyAlignment="1">
      <alignment horizontal="center"/>
    </xf>
    <xf numFmtId="0" fontId="8" fillId="4" borderId="13" xfId="2" applyFont="1" applyFill="1" applyBorder="1"/>
    <xf numFmtId="0" fontId="6" fillId="0" borderId="13" xfId="2" applyBorder="1" applyAlignment="1">
      <alignment horizontal="center"/>
    </xf>
    <xf numFmtId="0" fontId="9" fillId="0" borderId="14" xfId="2" applyFont="1" applyFill="1" applyBorder="1"/>
    <xf numFmtId="0" fontId="9" fillId="0" borderId="15" xfId="2" applyFont="1" applyFill="1" applyBorder="1"/>
    <xf numFmtId="0" fontId="9" fillId="0" borderId="14" xfId="2" applyFont="1" applyFill="1" applyBorder="1" applyAlignment="1">
      <alignment horizontal="right"/>
    </xf>
    <xf numFmtId="0" fontId="10" fillId="5" borderId="16" xfId="2" applyFont="1" applyFill="1" applyBorder="1" applyAlignment="1">
      <alignment horizontal="center"/>
    </xf>
    <xf numFmtId="0" fontId="6" fillId="0" borderId="0" xfId="2" quotePrefix="1" applyFont="1"/>
    <xf numFmtId="0" fontId="6" fillId="0" borderId="14" xfId="2" applyFill="1" applyBorder="1"/>
    <xf numFmtId="0" fontId="6" fillId="0" borderId="15" xfId="2" applyFill="1" applyBorder="1"/>
    <xf numFmtId="0" fontId="6" fillId="0" borderId="14" xfId="2" applyFont="1" applyFill="1" applyBorder="1" applyAlignment="1">
      <alignment horizontal="right"/>
    </xf>
    <xf numFmtId="0" fontId="11" fillId="0" borderId="0" xfId="2" applyFont="1" applyAlignment="1">
      <alignment horizontal="center"/>
    </xf>
    <xf numFmtId="0" fontId="12" fillId="0" borderId="0" xfId="2" applyFont="1"/>
    <xf numFmtId="0" fontId="9" fillId="6" borderId="13" xfId="2" applyFont="1" applyFill="1" applyBorder="1" applyAlignment="1">
      <alignment horizontal="center"/>
    </xf>
    <xf numFmtId="0" fontId="9" fillId="6" borderId="13" xfId="2" applyFont="1" applyFill="1" applyBorder="1"/>
    <xf numFmtId="0" fontId="12" fillId="0" borderId="13" xfId="2" applyFont="1" applyBorder="1" applyAlignment="1">
      <alignment horizontal="center"/>
    </xf>
    <xf numFmtId="0" fontId="12" fillId="0" borderId="14" xfId="2" applyFont="1" applyFill="1" applyBorder="1" applyAlignment="1">
      <alignment horizontal="right"/>
    </xf>
    <xf numFmtId="0" fontId="12" fillId="0" borderId="16" xfId="2" applyFont="1" applyFill="1" applyBorder="1" applyAlignment="1">
      <alignment horizontal="center"/>
    </xf>
    <xf numFmtId="0" fontId="6" fillId="0" borderId="0" xfId="2" applyAlignment="1">
      <alignment horizontal="centerContinuous"/>
    </xf>
    <xf numFmtId="0" fontId="8" fillId="4" borderId="13" xfId="2" applyFont="1" applyFill="1" applyBorder="1" applyAlignment="1">
      <alignment horizontal="center"/>
    </xf>
    <xf numFmtId="0" fontId="6" fillId="0" borderId="0" xfId="2" applyFill="1"/>
    <xf numFmtId="0" fontId="4" fillId="3" borderId="0" xfId="0" applyFont="1" applyFill="1" applyAlignment="1">
      <alignment horizontal="center"/>
    </xf>
    <xf numFmtId="43" fontId="1" fillId="0" borderId="0" xfId="1" applyFont="1"/>
    <xf numFmtId="0" fontId="0" fillId="0" borderId="0" xfId="0" applyFont="1"/>
    <xf numFmtId="0" fontId="14" fillId="0" borderId="0" xfId="0" applyFont="1" applyFill="1"/>
    <xf numFmtId="43" fontId="0" fillId="0" borderId="0" xfId="0" applyNumberFormat="1" applyFont="1"/>
    <xf numFmtId="0" fontId="13" fillId="0" borderId="0" xfId="0" applyFont="1" applyAlignment="1">
      <alignment wrapText="1"/>
    </xf>
    <xf numFmtId="0" fontId="13" fillId="0" borderId="0" xfId="0" applyFont="1" applyAlignment="1">
      <alignment horizontal="left"/>
    </xf>
    <xf numFmtId="43" fontId="13" fillId="0" borderId="0" xfId="1" applyFont="1"/>
    <xf numFmtId="0" fontId="15" fillId="0" borderId="0" xfId="0" applyFont="1"/>
    <xf numFmtId="0" fontId="15" fillId="0" borderId="0" xfId="0" applyFont="1" applyAlignment="1">
      <alignment wrapText="1"/>
    </xf>
    <xf numFmtId="0" fontId="15" fillId="0" borderId="0" xfId="0" applyFont="1" applyAlignment="1">
      <alignment horizontal="left"/>
    </xf>
    <xf numFmtId="43" fontId="15" fillId="0" borderId="0" xfId="1" applyFont="1"/>
    <xf numFmtId="43" fontId="15" fillId="2" borderId="0" xfId="1" applyFont="1" applyFill="1"/>
    <xf numFmtId="43" fontId="15" fillId="0" borderId="0" xfId="0" applyNumberFormat="1" applyFont="1"/>
    <xf numFmtId="0" fontId="15" fillId="0" borderId="0" xfId="0" applyFont="1" applyBorder="1"/>
  </cellXfs>
  <cellStyles count="3">
    <cellStyle name="Comma" xfId="1" builtinId="3"/>
    <cellStyle name="Normal" xfId="0" builtinId="0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L24"/>
  <sheetViews>
    <sheetView tabSelected="1" zoomScale="85" zoomScaleNormal="85" workbookViewId="0">
      <selection activeCell="K18" sqref="K18"/>
    </sheetView>
  </sheetViews>
  <sheetFormatPr defaultRowHeight="15" x14ac:dyDescent="0.25"/>
  <cols>
    <col min="2" max="2" width="48.5703125" bestFit="1" customWidth="1"/>
    <col min="3" max="3" width="47.7109375" bestFit="1" customWidth="1"/>
    <col min="4" max="4" width="18.42578125" bestFit="1" customWidth="1"/>
    <col min="5" max="5" width="10.7109375" bestFit="1" customWidth="1"/>
    <col min="6" max="6" width="13.42578125" bestFit="1" customWidth="1"/>
    <col min="7" max="7" width="10.7109375" bestFit="1" customWidth="1"/>
    <col min="9" max="9" width="10.7109375" bestFit="1" customWidth="1"/>
    <col min="11" max="11" width="23.85546875" bestFit="1" customWidth="1"/>
  </cols>
  <sheetData>
    <row r="1" spans="1:12" x14ac:dyDescent="0.25">
      <c r="A1" s="5" t="s">
        <v>0</v>
      </c>
      <c r="B1" s="4">
        <v>42766</v>
      </c>
      <c r="C1" s="12"/>
      <c r="D1" s="12"/>
      <c r="E1" s="12" t="s">
        <v>1</v>
      </c>
      <c r="F1" s="12" t="s">
        <v>2</v>
      </c>
      <c r="G1" s="12"/>
      <c r="H1" s="13" t="s">
        <v>25</v>
      </c>
      <c r="I1" s="13"/>
    </row>
    <row r="2" spans="1:12" x14ac:dyDescent="0.25">
      <c r="A2" s="11"/>
      <c r="B2" s="58" t="s">
        <v>130</v>
      </c>
      <c r="C2" s="12" t="s">
        <v>26</v>
      </c>
      <c r="D2" s="12" t="s">
        <v>30</v>
      </c>
      <c r="E2" s="12" t="s">
        <v>3</v>
      </c>
      <c r="F2" s="12" t="s">
        <v>4</v>
      </c>
      <c r="G2" s="12" t="s">
        <v>27</v>
      </c>
      <c r="H2" s="12" t="s">
        <v>26</v>
      </c>
      <c r="I2" s="12" t="s">
        <v>27</v>
      </c>
      <c r="K2" s="6" t="s">
        <v>5</v>
      </c>
    </row>
    <row r="3" spans="1:12" x14ac:dyDescent="0.25">
      <c r="B3" t="s">
        <v>131</v>
      </c>
      <c r="C3" s="8" t="s">
        <v>7</v>
      </c>
      <c r="D3" s="9" t="s">
        <v>8</v>
      </c>
      <c r="E3" s="10" t="s">
        <v>9</v>
      </c>
      <c r="F3" s="7"/>
      <c r="G3" s="60"/>
      <c r="H3" s="7">
        <v>0.75</v>
      </c>
      <c r="I3" s="61"/>
      <c r="K3" s="15" t="s">
        <v>6</v>
      </c>
      <c r="L3" s="14"/>
    </row>
    <row r="4" spans="1:12" x14ac:dyDescent="0.25">
      <c r="B4" t="s">
        <v>132</v>
      </c>
      <c r="C4" s="8" t="s">
        <v>11</v>
      </c>
      <c r="D4" s="9" t="s">
        <v>12</v>
      </c>
      <c r="E4" s="10" t="s">
        <v>9</v>
      </c>
      <c r="F4" s="7"/>
      <c r="G4" s="62">
        <f>+F4-F3</f>
        <v>0</v>
      </c>
      <c r="H4" s="7">
        <v>0.84</v>
      </c>
      <c r="I4" s="62">
        <f>+H4-H3</f>
        <v>8.9999999999999969E-2</v>
      </c>
      <c r="K4" s="15" t="s">
        <v>10</v>
      </c>
      <c r="L4" s="14"/>
    </row>
    <row r="5" spans="1:12" x14ac:dyDescent="0.25">
      <c r="B5" t="s">
        <v>133</v>
      </c>
      <c r="C5" s="8" t="s">
        <v>14</v>
      </c>
      <c r="D5" s="9" t="s">
        <v>15</v>
      </c>
      <c r="E5" s="10" t="s">
        <v>9</v>
      </c>
      <c r="F5" s="7"/>
      <c r="G5" s="62">
        <f>+F5-F4</f>
        <v>0</v>
      </c>
      <c r="H5" s="7">
        <v>1.08</v>
      </c>
      <c r="I5" s="62">
        <f>+H5-H4</f>
        <v>0.2400000000000001</v>
      </c>
      <c r="K5" s="15" t="s">
        <v>13</v>
      </c>
      <c r="L5" s="14"/>
    </row>
    <row r="6" spans="1:12" x14ac:dyDescent="0.25">
      <c r="B6" t="s">
        <v>134</v>
      </c>
      <c r="C6" s="8" t="s">
        <v>17</v>
      </c>
      <c r="D6" s="9" t="s">
        <v>18</v>
      </c>
      <c r="E6" s="10" t="s">
        <v>9</v>
      </c>
      <c r="F6" s="7"/>
      <c r="G6" s="62">
        <f>+F6-F5</f>
        <v>0</v>
      </c>
      <c r="H6" s="7">
        <v>1.75</v>
      </c>
      <c r="I6" s="62">
        <f>+H6-H5</f>
        <v>0.66999999999999993</v>
      </c>
      <c r="K6" s="16" t="s">
        <v>16</v>
      </c>
      <c r="L6" s="14"/>
    </row>
    <row r="7" spans="1:12" s="66" customFormat="1" x14ac:dyDescent="0.25">
      <c r="B7" s="66" t="s">
        <v>135</v>
      </c>
      <c r="C7" s="67" t="s">
        <v>19</v>
      </c>
      <c r="D7" s="68" t="s">
        <v>20</v>
      </c>
      <c r="E7" s="69" t="s">
        <v>9</v>
      </c>
      <c r="F7" s="70"/>
      <c r="G7" s="71">
        <f>IF((+F7-F6)&gt;2,2,(+F7-F6))</f>
        <v>0</v>
      </c>
      <c r="H7" s="70">
        <v>2.98</v>
      </c>
      <c r="I7" s="71">
        <f>IF((+H7-H6)&gt;2,2,(+H7-H6))</f>
        <v>1.23</v>
      </c>
      <c r="K7" s="72"/>
    </row>
    <row r="8" spans="1:12" x14ac:dyDescent="0.25">
      <c r="B8" t="s">
        <v>136</v>
      </c>
      <c r="C8" s="8" t="s">
        <v>21</v>
      </c>
      <c r="D8" s="9" t="s">
        <v>22</v>
      </c>
      <c r="E8" s="10" t="s">
        <v>9</v>
      </c>
      <c r="F8" s="7"/>
      <c r="G8" s="1">
        <f>IF((+F8-F7)&gt;2,2,(+F8-F7))</f>
        <v>0</v>
      </c>
      <c r="H8" s="7">
        <v>4.57</v>
      </c>
      <c r="I8" s="1">
        <f>IF((+H8-H7)&gt;2,2,(+H8-H7))</f>
        <v>1.5900000000000003</v>
      </c>
    </row>
    <row r="9" spans="1:12" x14ac:dyDescent="0.25">
      <c r="B9" t="s">
        <v>137</v>
      </c>
      <c r="C9" s="8" t="s">
        <v>23</v>
      </c>
      <c r="D9" s="9" t="s">
        <v>24</v>
      </c>
      <c r="E9" s="10" t="s">
        <v>9</v>
      </c>
      <c r="F9" s="7"/>
      <c r="G9" s="62">
        <f>IF((+F9-F8)&gt;2,2,(+F9-F8))</f>
        <v>0</v>
      </c>
      <c r="H9" s="7">
        <v>10.96</v>
      </c>
      <c r="I9" s="62">
        <f>IF((+H9-H8)&gt;2,2,(+H9-H8))</f>
        <v>2</v>
      </c>
    </row>
    <row r="10" spans="1:12" x14ac:dyDescent="0.25">
      <c r="C10" s="8" t="s">
        <v>141</v>
      </c>
      <c r="D10" s="9" t="s">
        <v>138</v>
      </c>
      <c r="E10" s="10" t="s">
        <v>9</v>
      </c>
      <c r="F10" s="7"/>
      <c r="G10" s="1"/>
      <c r="H10" s="7">
        <v>1.94</v>
      </c>
      <c r="I10" s="60"/>
    </row>
    <row r="11" spans="1:12" x14ac:dyDescent="0.25">
      <c r="C11" s="8" t="s">
        <v>142</v>
      </c>
      <c r="D11" s="9" t="s">
        <v>139</v>
      </c>
      <c r="E11" s="10" t="s">
        <v>9</v>
      </c>
      <c r="F11" s="7"/>
      <c r="G11" s="1"/>
      <c r="H11" s="7">
        <v>1.82</v>
      </c>
      <c r="I11" s="60"/>
    </row>
    <row r="12" spans="1:12" x14ac:dyDescent="0.25">
      <c r="C12" s="8" t="s">
        <v>143</v>
      </c>
      <c r="D12" s="9" t="s">
        <v>140</v>
      </c>
      <c r="E12" s="10" t="s">
        <v>9</v>
      </c>
      <c r="F12" s="7"/>
      <c r="G12" s="1"/>
      <c r="H12" s="7">
        <v>1.73</v>
      </c>
      <c r="I12" s="60"/>
    </row>
    <row r="13" spans="1:12" x14ac:dyDescent="0.25">
      <c r="C13" s="2"/>
      <c r="D13" s="3"/>
      <c r="E13" s="1"/>
      <c r="F13" s="59"/>
      <c r="G13" s="1"/>
      <c r="H13" s="60"/>
      <c r="I13" s="60"/>
    </row>
    <row r="14" spans="1:12" x14ac:dyDescent="0.25">
      <c r="C14" s="8" t="s">
        <v>144</v>
      </c>
      <c r="D14" s="9" t="s">
        <v>148</v>
      </c>
      <c r="E14" s="10" t="s">
        <v>9</v>
      </c>
      <c r="F14" s="7"/>
      <c r="G14" s="1"/>
      <c r="H14" s="7">
        <v>11.01</v>
      </c>
      <c r="I14" s="60"/>
    </row>
    <row r="15" spans="1:12" x14ac:dyDescent="0.25">
      <c r="C15" s="63" t="s">
        <v>145</v>
      </c>
      <c r="D15" s="64" t="s">
        <v>149</v>
      </c>
      <c r="E15" s="65" t="s">
        <v>9</v>
      </c>
      <c r="F15" s="7"/>
      <c r="G15" s="1"/>
      <c r="H15" s="7" t="s">
        <v>155</v>
      </c>
      <c r="I15" s="60"/>
    </row>
    <row r="16" spans="1:12" x14ac:dyDescent="0.25">
      <c r="C16" s="8" t="s">
        <v>146</v>
      </c>
      <c r="D16" s="9" t="s">
        <v>150</v>
      </c>
      <c r="E16" s="10" t="s">
        <v>9</v>
      </c>
      <c r="F16" s="7"/>
      <c r="G16" s="1"/>
      <c r="H16" s="7">
        <v>4.37</v>
      </c>
      <c r="I16" s="60"/>
    </row>
    <row r="17" spans="1:9" x14ac:dyDescent="0.25">
      <c r="C17" s="63" t="s">
        <v>147</v>
      </c>
      <c r="D17" s="64" t="s">
        <v>151</v>
      </c>
      <c r="E17" s="65" t="s">
        <v>9</v>
      </c>
      <c r="F17" s="7"/>
      <c r="G17" s="1"/>
      <c r="H17" s="7" t="s">
        <v>155</v>
      </c>
      <c r="I17" s="60"/>
    </row>
    <row r="18" spans="1:9" x14ac:dyDescent="0.25">
      <c r="C18" s="2"/>
      <c r="D18" s="9"/>
      <c r="E18" s="1"/>
      <c r="F18" s="59"/>
      <c r="G18" s="1"/>
      <c r="H18" s="60"/>
      <c r="I18" s="60"/>
    </row>
    <row r="19" spans="1:9" x14ac:dyDescent="0.25">
      <c r="C19" s="8" t="s">
        <v>152</v>
      </c>
      <c r="D19" s="9" t="s">
        <v>153</v>
      </c>
      <c r="E19" s="10" t="s">
        <v>9</v>
      </c>
      <c r="F19" s="7"/>
      <c r="G19" s="1"/>
      <c r="H19" s="7">
        <v>10.56</v>
      </c>
      <c r="I19" s="60"/>
    </row>
    <row r="20" spans="1:9" x14ac:dyDescent="0.25">
      <c r="C20" s="2"/>
      <c r="D20" s="9" t="s">
        <v>154</v>
      </c>
      <c r="E20" s="10" t="s">
        <v>9</v>
      </c>
      <c r="F20" s="7"/>
      <c r="G20" s="1"/>
      <c r="H20" s="7">
        <v>11.05</v>
      </c>
      <c r="I20" s="60"/>
    </row>
    <row r="21" spans="1:9" x14ac:dyDescent="0.25">
      <c r="C21" s="2"/>
      <c r="D21" s="3"/>
      <c r="E21" s="1"/>
      <c r="F21" s="1"/>
      <c r="G21" s="1"/>
    </row>
    <row r="22" spans="1:9" x14ac:dyDescent="0.25">
      <c r="C22" s="2"/>
      <c r="D22" s="3"/>
      <c r="E22" s="1"/>
      <c r="F22" s="1"/>
      <c r="G22" s="1"/>
    </row>
    <row r="24" spans="1:9" x14ac:dyDescent="0.25">
      <c r="A24" t="s">
        <v>28</v>
      </c>
      <c r="B24" t="s">
        <v>29</v>
      </c>
    </row>
  </sheetData>
  <printOptions gridLines="1"/>
  <pageMargins left="0.2" right="0.2" top="0.25" bottom="0.25" header="0.05" footer="0.05"/>
  <pageSetup scale="5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G34"/>
  <sheetViews>
    <sheetView zoomScaleNormal="100" workbookViewId="0">
      <selection activeCell="C13" sqref="C13"/>
    </sheetView>
  </sheetViews>
  <sheetFormatPr defaultColWidth="7.5703125" defaultRowHeight="15" outlineLevelCol="1" x14ac:dyDescent="0.25"/>
  <cols>
    <col min="1" max="1" width="2.7109375" style="36" customWidth="1"/>
    <col min="2" max="2" width="7.28515625" style="36" customWidth="1"/>
    <col min="3" max="3" width="8.42578125" style="36" customWidth="1" outlineLevel="1"/>
    <col min="4" max="8" width="5.42578125" style="36" customWidth="1" outlineLevel="1"/>
    <col min="9" max="9" width="9.7109375" style="36" customWidth="1" outlineLevel="1"/>
    <col min="10" max="10" width="5.42578125" style="36" customWidth="1" outlineLevel="1"/>
    <col min="11" max="11" width="9.42578125" style="36" customWidth="1" outlineLevel="1"/>
    <col min="12" max="14" width="5.42578125" style="36" customWidth="1" outlineLevel="1"/>
    <col min="15" max="15" width="11.7109375" style="36" customWidth="1" outlineLevel="1"/>
    <col min="16" max="16" width="5.42578125" style="36" customWidth="1" outlineLevel="1"/>
    <col min="17" max="17" width="10.5703125" style="36" customWidth="1" outlineLevel="1"/>
    <col min="18" max="18" width="5.42578125" style="36" customWidth="1" outlineLevel="1"/>
    <col min="19" max="19" width="13.140625" style="36" customWidth="1" outlineLevel="1"/>
    <col min="20" max="20" width="5.42578125" style="36" customWidth="1" outlineLevel="1"/>
    <col min="21" max="21" width="2.85546875" style="36" customWidth="1"/>
    <col min="22" max="22" width="3.140625" style="36" customWidth="1"/>
    <col min="23" max="23" width="12.85546875" style="36" customWidth="1"/>
    <col min="24" max="29" width="9.7109375" style="36" customWidth="1"/>
    <col min="30" max="30" width="11.7109375" style="36" bestFit="1" customWidth="1"/>
    <col min="31" max="31" width="10.5703125" style="36" bestFit="1" customWidth="1"/>
    <col min="32" max="32" width="13.28515625" style="36" bestFit="1" customWidth="1"/>
    <col min="33" max="16384" width="7.5703125" style="36"/>
  </cols>
  <sheetData>
    <row r="3" spans="1:32" x14ac:dyDescent="0.25">
      <c r="X3" s="37" t="s">
        <v>31</v>
      </c>
      <c r="Y3" s="37" t="s">
        <v>33</v>
      </c>
      <c r="Z3" s="37" t="s">
        <v>34</v>
      </c>
      <c r="AA3" s="37" t="s">
        <v>35</v>
      </c>
      <c r="AB3" s="37" t="s">
        <v>36</v>
      </c>
      <c r="AC3" s="37" t="s">
        <v>37</v>
      </c>
      <c r="AD3" s="37" t="s">
        <v>38</v>
      </c>
      <c r="AE3" s="37" t="s">
        <v>39</v>
      </c>
      <c r="AF3" s="37" t="s">
        <v>40</v>
      </c>
    </row>
    <row r="4" spans="1:32" x14ac:dyDescent="0.25">
      <c r="C4" s="17" t="s">
        <v>31</v>
      </c>
      <c r="D4" s="18" t="s">
        <v>32</v>
      </c>
      <c r="E4" s="19" t="s">
        <v>33</v>
      </c>
      <c r="F4" s="20" t="s">
        <v>32</v>
      </c>
      <c r="G4" s="19" t="s">
        <v>34</v>
      </c>
      <c r="H4" s="20" t="s">
        <v>32</v>
      </c>
      <c r="I4" s="19" t="s">
        <v>35</v>
      </c>
      <c r="J4" s="20" t="s">
        <v>32</v>
      </c>
      <c r="K4" s="19" t="s">
        <v>36</v>
      </c>
      <c r="L4" s="20" t="s">
        <v>32</v>
      </c>
      <c r="M4" s="19" t="s">
        <v>37</v>
      </c>
      <c r="N4" s="20" t="s">
        <v>32</v>
      </c>
      <c r="O4" s="19" t="s">
        <v>38</v>
      </c>
      <c r="P4" s="20" t="s">
        <v>32</v>
      </c>
      <c r="Q4" s="21" t="s">
        <v>39</v>
      </c>
      <c r="R4" s="22" t="s">
        <v>32</v>
      </c>
      <c r="S4" s="19" t="s">
        <v>40</v>
      </c>
      <c r="T4" s="20" t="s">
        <v>32</v>
      </c>
      <c r="X4" s="38"/>
      <c r="Y4" s="38"/>
      <c r="Z4" s="38"/>
      <c r="AA4" s="38"/>
      <c r="AB4" s="38"/>
      <c r="AC4" s="38"/>
      <c r="AD4" s="38"/>
      <c r="AE4" s="38"/>
      <c r="AF4" s="38"/>
    </row>
    <row r="5" spans="1:32" x14ac:dyDescent="0.25">
      <c r="A5" s="36">
        <v>1</v>
      </c>
      <c r="C5" s="17" t="s">
        <v>41</v>
      </c>
      <c r="D5" s="23">
        <v>1</v>
      </c>
      <c r="E5" s="17" t="s">
        <v>42</v>
      </c>
      <c r="F5" s="23">
        <v>1</v>
      </c>
      <c r="G5" s="17" t="s">
        <v>42</v>
      </c>
      <c r="H5" s="23">
        <v>1</v>
      </c>
      <c r="I5" s="17" t="s">
        <v>42</v>
      </c>
      <c r="J5" s="23">
        <v>1</v>
      </c>
      <c r="K5" s="17" t="s">
        <v>43</v>
      </c>
      <c r="L5" s="23">
        <v>1</v>
      </c>
      <c r="M5" s="17" t="s">
        <v>42</v>
      </c>
      <c r="N5" s="23">
        <v>1</v>
      </c>
      <c r="O5" s="17" t="s">
        <v>42</v>
      </c>
      <c r="P5" s="23">
        <v>1</v>
      </c>
      <c r="Q5" s="17" t="s">
        <v>42</v>
      </c>
      <c r="R5" s="24">
        <v>1</v>
      </c>
      <c r="S5" s="25" t="s">
        <v>42</v>
      </c>
      <c r="T5" s="24">
        <v>1</v>
      </c>
      <c r="X5" s="39" t="str">
        <f>IFERROR(VLOOKUP(X4,$C$5:$D$26,2,FALSE),"")</f>
        <v/>
      </c>
      <c r="Y5" s="39" t="str">
        <f>IFERROR(VLOOKUP(Y4,$E$5:$F$26,2,FALSE),"")</f>
        <v/>
      </c>
      <c r="Z5" s="39" t="str">
        <f>IFERROR(VLOOKUP(Z4,$G$5:$H$26,2,FALSE),"")</f>
        <v/>
      </c>
      <c r="AA5" s="39" t="str">
        <f>IFERROR(VLOOKUP(AA4,$I$5:$J$24,2,FALSE),"")</f>
        <v/>
      </c>
      <c r="AB5" s="39" t="str">
        <f>IFERROR(VLOOKUP(AB4,$K$5:$L$26,2,FALSE),"")</f>
        <v/>
      </c>
      <c r="AC5" s="39" t="str">
        <f>IFERROR(VLOOKUP(AC4,$M$5:$N$26,2,FALSE),"")</f>
        <v/>
      </c>
      <c r="AD5" s="39" t="str">
        <f>IFERROR(VLOOKUP(AD4,$O$5:$P$26,2,FALSE),"")</f>
        <v/>
      </c>
      <c r="AE5" s="39" t="str">
        <f>IFERROR(VLOOKUP(AE4,$Q$5:$R$26,2,FALSE),"")</f>
        <v/>
      </c>
      <c r="AF5" s="39" t="str">
        <f>IFERROR(VLOOKUP(AF4,$S$5:$T$29,2,FALSE),"")</f>
        <v/>
      </c>
    </row>
    <row r="6" spans="1:32" ht="15.75" thickBot="1" x14ac:dyDescent="0.3">
      <c r="A6" s="36">
        <v>2</v>
      </c>
      <c r="C6" s="26" t="s">
        <v>44</v>
      </c>
      <c r="D6" s="27">
        <v>1</v>
      </c>
      <c r="E6" s="26" t="s">
        <v>45</v>
      </c>
      <c r="F6" s="27">
        <v>1</v>
      </c>
      <c r="G6" s="26" t="s">
        <v>45</v>
      </c>
      <c r="H6" s="27">
        <v>1</v>
      </c>
      <c r="I6" s="26" t="s">
        <v>46</v>
      </c>
      <c r="J6" s="27">
        <v>1</v>
      </c>
      <c r="K6" s="26" t="s">
        <v>47</v>
      </c>
      <c r="L6" s="27">
        <v>1</v>
      </c>
      <c r="M6" s="26" t="s">
        <v>45</v>
      </c>
      <c r="N6" s="27">
        <v>1</v>
      </c>
      <c r="O6" s="26" t="s">
        <v>45</v>
      </c>
      <c r="P6" s="27">
        <v>1</v>
      </c>
      <c r="Q6" s="26" t="s">
        <v>45</v>
      </c>
      <c r="R6" s="28">
        <v>1</v>
      </c>
      <c r="S6" s="29" t="s">
        <v>45</v>
      </c>
      <c r="T6" s="28">
        <v>1</v>
      </c>
    </row>
    <row r="7" spans="1:32" ht="15.75" thickBot="1" x14ac:dyDescent="0.3">
      <c r="A7" s="36">
        <v>3</v>
      </c>
      <c r="C7" s="26" t="s">
        <v>48</v>
      </c>
      <c r="D7" s="27">
        <v>1</v>
      </c>
      <c r="E7" s="26" t="s">
        <v>49</v>
      </c>
      <c r="F7" s="27">
        <v>1</v>
      </c>
      <c r="G7" s="26" t="s">
        <v>49</v>
      </c>
      <c r="H7" s="27">
        <v>1</v>
      </c>
      <c r="I7" s="26" t="s">
        <v>49</v>
      </c>
      <c r="J7" s="27">
        <v>1</v>
      </c>
      <c r="K7" s="26" t="s">
        <v>50</v>
      </c>
      <c r="L7" s="27">
        <v>1</v>
      </c>
      <c r="M7" s="26" t="s">
        <v>49</v>
      </c>
      <c r="N7" s="27">
        <v>1</v>
      </c>
      <c r="O7" s="26" t="s">
        <v>49</v>
      </c>
      <c r="P7" s="27">
        <v>1</v>
      </c>
      <c r="Q7" s="26" t="s">
        <v>49</v>
      </c>
      <c r="R7" s="28">
        <v>1</v>
      </c>
      <c r="S7" s="29" t="s">
        <v>49</v>
      </c>
      <c r="T7" s="28">
        <v>1</v>
      </c>
      <c r="X7" s="40"/>
      <c r="Y7" s="41"/>
      <c r="Z7" s="42" t="s">
        <v>126</v>
      </c>
      <c r="AA7" s="43" t="str">
        <f>IF(COUNT(X5:AF5)&lt;=2,MAX(X5:AF5),LARGE(X5:AF5,2))&amp;"FE"</f>
        <v>0FE</v>
      </c>
    </row>
    <row r="8" spans="1:32" x14ac:dyDescent="0.25">
      <c r="A8" s="36">
        <v>4</v>
      </c>
      <c r="C8" s="26" t="s">
        <v>51</v>
      </c>
      <c r="D8" s="27">
        <v>1</v>
      </c>
      <c r="E8" s="26" t="s">
        <v>52</v>
      </c>
      <c r="F8" s="27">
        <v>1</v>
      </c>
      <c r="G8" s="26" t="s">
        <v>52</v>
      </c>
      <c r="H8" s="27">
        <v>1</v>
      </c>
      <c r="I8" s="26" t="s">
        <v>53</v>
      </c>
      <c r="J8" s="27">
        <v>1</v>
      </c>
      <c r="K8" s="26" t="s">
        <v>54</v>
      </c>
      <c r="L8" s="27">
        <v>1</v>
      </c>
      <c r="M8" s="26" t="s">
        <v>52</v>
      </c>
      <c r="N8" s="27">
        <v>1</v>
      </c>
      <c r="O8" s="26" t="s">
        <v>52</v>
      </c>
      <c r="P8" s="27">
        <v>1</v>
      </c>
      <c r="Q8" s="26" t="s">
        <v>52</v>
      </c>
      <c r="R8" s="28">
        <v>1</v>
      </c>
      <c r="S8" s="29" t="s">
        <v>52</v>
      </c>
      <c r="T8" s="28">
        <v>1</v>
      </c>
      <c r="Y8" s="44"/>
    </row>
    <row r="9" spans="1:32" x14ac:dyDescent="0.25">
      <c r="A9" s="36">
        <v>5</v>
      </c>
      <c r="C9" s="26" t="s">
        <v>55</v>
      </c>
      <c r="D9" s="27">
        <v>1</v>
      </c>
      <c r="E9" s="26" t="s">
        <v>56</v>
      </c>
      <c r="F9" s="27">
        <v>1</v>
      </c>
      <c r="G9" s="26" t="s">
        <v>56</v>
      </c>
      <c r="H9" s="27">
        <v>1</v>
      </c>
      <c r="I9" s="26" t="s">
        <v>57</v>
      </c>
      <c r="J9" s="27">
        <v>1</v>
      </c>
      <c r="K9" s="26" t="s">
        <v>58</v>
      </c>
      <c r="L9" s="27">
        <v>1</v>
      </c>
      <c r="M9" s="26" t="s">
        <v>56</v>
      </c>
      <c r="N9" s="27">
        <v>1</v>
      </c>
      <c r="O9" s="26" t="s">
        <v>56</v>
      </c>
      <c r="P9" s="27">
        <v>1</v>
      </c>
      <c r="Q9" s="26" t="s">
        <v>56</v>
      </c>
      <c r="R9" s="28">
        <v>1</v>
      </c>
      <c r="S9" s="29" t="s">
        <v>56</v>
      </c>
      <c r="T9" s="28">
        <v>1</v>
      </c>
    </row>
    <row r="10" spans="1:32" x14ac:dyDescent="0.25">
      <c r="A10" s="36">
        <v>6</v>
      </c>
      <c r="C10" s="26" t="s">
        <v>59</v>
      </c>
      <c r="D10" s="27">
        <v>1</v>
      </c>
      <c r="E10" s="26" t="s">
        <v>60</v>
      </c>
      <c r="F10" s="27">
        <v>1</v>
      </c>
      <c r="G10" s="26" t="s">
        <v>60</v>
      </c>
      <c r="H10" s="27">
        <v>1</v>
      </c>
      <c r="I10" s="26" t="s">
        <v>60</v>
      </c>
      <c r="J10" s="27">
        <v>1</v>
      </c>
      <c r="K10" s="26" t="s">
        <v>61</v>
      </c>
      <c r="L10" s="27">
        <v>1</v>
      </c>
      <c r="M10" s="26" t="s">
        <v>60</v>
      </c>
      <c r="N10" s="27">
        <v>1</v>
      </c>
      <c r="O10" s="26" t="s">
        <v>60</v>
      </c>
      <c r="P10" s="27">
        <v>1</v>
      </c>
      <c r="Q10" s="26" t="s">
        <v>60</v>
      </c>
      <c r="R10" s="28">
        <v>1</v>
      </c>
      <c r="S10" s="29" t="s">
        <v>60</v>
      </c>
      <c r="T10" s="28">
        <v>1</v>
      </c>
      <c r="X10" s="37" t="s">
        <v>31</v>
      </c>
      <c r="Y10" s="37" t="s">
        <v>33</v>
      </c>
      <c r="Z10" s="37" t="s">
        <v>34</v>
      </c>
      <c r="AA10" s="37" t="s">
        <v>35</v>
      </c>
      <c r="AB10" s="37" t="s">
        <v>36</v>
      </c>
      <c r="AC10" s="37" t="s">
        <v>37</v>
      </c>
      <c r="AD10" s="37" t="s">
        <v>38</v>
      </c>
      <c r="AE10" s="37" t="s">
        <v>39</v>
      </c>
      <c r="AF10" s="37" t="s">
        <v>40</v>
      </c>
    </row>
    <row r="11" spans="1:32" x14ac:dyDescent="0.25">
      <c r="A11" s="36">
        <v>7</v>
      </c>
      <c r="C11" s="30" t="s">
        <v>62</v>
      </c>
      <c r="D11" s="31">
        <v>1</v>
      </c>
      <c r="E11" s="30" t="s">
        <v>63</v>
      </c>
      <c r="F11" s="31">
        <v>1</v>
      </c>
      <c r="G11" s="30" t="s">
        <v>63</v>
      </c>
      <c r="H11" s="31">
        <v>1</v>
      </c>
      <c r="I11" s="30" t="s">
        <v>64</v>
      </c>
      <c r="J11" s="31">
        <v>1</v>
      </c>
      <c r="K11" s="30" t="s">
        <v>65</v>
      </c>
      <c r="L11" s="31">
        <v>1</v>
      </c>
      <c r="M11" s="30" t="s">
        <v>63</v>
      </c>
      <c r="N11" s="31">
        <v>1</v>
      </c>
      <c r="O11" s="30" t="s">
        <v>63</v>
      </c>
      <c r="P11" s="31">
        <v>1</v>
      </c>
      <c r="Q11" s="30" t="s">
        <v>63</v>
      </c>
      <c r="R11" s="32">
        <v>1</v>
      </c>
      <c r="S11" s="33" t="s">
        <v>63</v>
      </c>
      <c r="T11" s="32">
        <v>1</v>
      </c>
      <c r="X11" s="38"/>
      <c r="Y11" s="38"/>
      <c r="Z11" s="38"/>
      <c r="AA11" s="38"/>
      <c r="AB11" s="38"/>
      <c r="AC11" s="38"/>
      <c r="AD11" s="38"/>
      <c r="AE11" s="38"/>
      <c r="AF11" s="38"/>
    </row>
    <row r="12" spans="1:32" x14ac:dyDescent="0.25">
      <c r="A12" s="36">
        <v>8</v>
      </c>
      <c r="C12" s="17" t="s">
        <v>66</v>
      </c>
      <c r="D12" s="23">
        <v>2</v>
      </c>
      <c r="E12" s="17" t="s">
        <v>67</v>
      </c>
      <c r="F12" s="23">
        <v>2</v>
      </c>
      <c r="G12" s="17" t="s">
        <v>67</v>
      </c>
      <c r="H12" s="23">
        <v>2</v>
      </c>
      <c r="I12" s="17" t="s">
        <v>68</v>
      </c>
      <c r="J12" s="23">
        <v>2</v>
      </c>
      <c r="K12" s="17" t="s">
        <v>69</v>
      </c>
      <c r="L12" s="23">
        <v>2</v>
      </c>
      <c r="M12" s="17" t="s">
        <v>67</v>
      </c>
      <c r="N12" s="23">
        <v>2</v>
      </c>
      <c r="O12" s="17" t="s">
        <v>67</v>
      </c>
      <c r="P12" s="23">
        <v>2</v>
      </c>
      <c r="Q12" s="17" t="s">
        <v>67</v>
      </c>
      <c r="R12" s="24">
        <v>2</v>
      </c>
      <c r="S12" s="25" t="s">
        <v>67</v>
      </c>
      <c r="T12" s="24">
        <v>2</v>
      </c>
      <c r="X12" s="39" t="str">
        <f>IFERROR(VLOOKUP(X11,$C$5:$D$26,2,FALSE),"")</f>
        <v/>
      </c>
      <c r="Y12" s="39" t="str">
        <f>IFERROR(VLOOKUP(Y11,$E$5:$F$26,2,FALSE),"")</f>
        <v/>
      </c>
      <c r="Z12" s="39" t="str">
        <f>IFERROR(VLOOKUP(Z11,$G$5:$H$26,2,FALSE),"")</f>
        <v/>
      </c>
      <c r="AA12" s="39" t="str">
        <f>IFERROR(VLOOKUP(AA11,$I$5:$J$24,2,FALSE),"")</f>
        <v/>
      </c>
      <c r="AB12" s="39" t="str">
        <f>IFERROR(VLOOKUP(AB11,$K$5:$L$26,2,FALSE),"")</f>
        <v/>
      </c>
      <c r="AC12" s="39" t="str">
        <f>IFERROR(VLOOKUP(AC11,$M$5:$N$26,2,FALSE),"")</f>
        <v/>
      </c>
      <c r="AD12" s="39" t="str">
        <f>IFERROR(VLOOKUP(AD11,$O$5:$P$26,2,FALSE),"")</f>
        <v/>
      </c>
      <c r="AE12" s="39" t="str">
        <f>IFERROR(VLOOKUP(AE11,$Q$5:$R$26,2,FALSE),"")</f>
        <v/>
      </c>
      <c r="AF12" s="39" t="str">
        <f>IFERROR(VLOOKUP(AF11,$S$5:$T$29,2,FALSE),"")</f>
        <v/>
      </c>
    </row>
    <row r="13" spans="1:32" ht="15.75" thickBot="1" x14ac:dyDescent="0.3">
      <c r="A13" s="36">
        <v>9</v>
      </c>
      <c r="C13" s="26" t="s">
        <v>70</v>
      </c>
      <c r="D13" s="27">
        <v>2</v>
      </c>
      <c r="E13" s="26" t="s">
        <v>71</v>
      </c>
      <c r="F13" s="27">
        <v>2</v>
      </c>
      <c r="G13" s="26" t="s">
        <v>71</v>
      </c>
      <c r="H13" s="27">
        <v>2</v>
      </c>
      <c r="I13" s="26" t="s">
        <v>71</v>
      </c>
      <c r="J13" s="27">
        <v>2</v>
      </c>
      <c r="K13" s="26" t="s">
        <v>72</v>
      </c>
      <c r="L13" s="27">
        <v>2</v>
      </c>
      <c r="M13" s="26" t="s">
        <v>71</v>
      </c>
      <c r="N13" s="27">
        <v>2</v>
      </c>
      <c r="O13" s="26" t="s">
        <v>71</v>
      </c>
      <c r="P13" s="27">
        <v>2</v>
      </c>
      <c r="Q13" s="26" t="s">
        <v>71</v>
      </c>
      <c r="R13" s="28">
        <v>2</v>
      </c>
      <c r="S13" s="29" t="s">
        <v>71</v>
      </c>
      <c r="T13" s="28">
        <v>2</v>
      </c>
    </row>
    <row r="14" spans="1:32" ht="15.75" thickBot="1" x14ac:dyDescent="0.3">
      <c r="A14" s="36">
        <v>10</v>
      </c>
      <c r="C14" s="30" t="s">
        <v>73</v>
      </c>
      <c r="D14" s="31">
        <v>2</v>
      </c>
      <c r="E14" s="30" t="s">
        <v>74</v>
      </c>
      <c r="F14" s="31">
        <v>2</v>
      </c>
      <c r="G14" s="30" t="s">
        <v>74</v>
      </c>
      <c r="H14" s="31">
        <v>2</v>
      </c>
      <c r="I14" s="30" t="s">
        <v>75</v>
      </c>
      <c r="J14" s="31">
        <v>2</v>
      </c>
      <c r="K14" s="30" t="s">
        <v>76</v>
      </c>
      <c r="L14" s="31">
        <v>2</v>
      </c>
      <c r="M14" s="30" t="s">
        <v>74</v>
      </c>
      <c r="N14" s="31">
        <v>2</v>
      </c>
      <c r="O14" s="30" t="s">
        <v>74</v>
      </c>
      <c r="P14" s="31">
        <v>2</v>
      </c>
      <c r="Q14" s="30" t="s">
        <v>74</v>
      </c>
      <c r="R14" s="32">
        <v>2</v>
      </c>
      <c r="S14" s="33" t="s">
        <v>74</v>
      </c>
      <c r="T14" s="32">
        <v>2</v>
      </c>
      <c r="X14" s="45"/>
      <c r="Y14" s="46"/>
      <c r="Z14" s="47" t="s">
        <v>127</v>
      </c>
      <c r="AA14" s="43" t="str">
        <f>IF(COUNT(X12:AF12)&lt;=2,MAX(X12:AF12),LARGE(X12:AF12,2))&amp;"FE"</f>
        <v>0FE</v>
      </c>
    </row>
    <row r="15" spans="1:32" x14ac:dyDescent="0.25">
      <c r="A15" s="36">
        <v>11</v>
      </c>
      <c r="C15" s="17" t="s">
        <v>77</v>
      </c>
      <c r="D15" s="23">
        <v>3</v>
      </c>
      <c r="E15" s="17" t="s">
        <v>78</v>
      </c>
      <c r="F15" s="23">
        <v>3</v>
      </c>
      <c r="G15" s="17" t="s">
        <v>78</v>
      </c>
      <c r="H15" s="23">
        <v>3</v>
      </c>
      <c r="I15" s="17" t="s">
        <v>79</v>
      </c>
      <c r="J15" s="23">
        <v>3</v>
      </c>
      <c r="K15" s="17" t="s">
        <v>80</v>
      </c>
      <c r="L15" s="23">
        <v>3</v>
      </c>
      <c r="M15" s="17" t="s">
        <v>78</v>
      </c>
      <c r="N15" s="23">
        <v>3</v>
      </c>
      <c r="O15" s="17" t="s">
        <v>78</v>
      </c>
      <c r="P15" s="23">
        <v>3</v>
      </c>
      <c r="Q15" s="17" t="s">
        <v>78</v>
      </c>
      <c r="R15" s="24">
        <v>3</v>
      </c>
      <c r="S15" s="25" t="s">
        <v>78</v>
      </c>
      <c r="T15" s="24">
        <v>3</v>
      </c>
    </row>
    <row r="16" spans="1:32" x14ac:dyDescent="0.25">
      <c r="A16" s="36">
        <v>12</v>
      </c>
      <c r="C16" s="26" t="s">
        <v>81</v>
      </c>
      <c r="D16" s="27">
        <v>3</v>
      </c>
      <c r="E16" s="26" t="s">
        <v>82</v>
      </c>
      <c r="F16" s="27">
        <v>3</v>
      </c>
      <c r="G16" s="26" t="s">
        <v>82</v>
      </c>
      <c r="H16" s="27">
        <v>3</v>
      </c>
      <c r="I16" s="26" t="s">
        <v>82</v>
      </c>
      <c r="J16" s="27">
        <v>3</v>
      </c>
      <c r="K16" s="26" t="s">
        <v>83</v>
      </c>
      <c r="L16" s="27">
        <v>3</v>
      </c>
      <c r="M16" s="26" t="s">
        <v>82</v>
      </c>
      <c r="N16" s="27">
        <v>3</v>
      </c>
      <c r="O16" s="26" t="s">
        <v>82</v>
      </c>
      <c r="P16" s="27">
        <v>3</v>
      </c>
      <c r="Q16" s="26" t="s">
        <v>82</v>
      </c>
      <c r="R16" s="28">
        <v>3</v>
      </c>
      <c r="S16" s="29" t="s">
        <v>82</v>
      </c>
      <c r="T16" s="28">
        <v>3</v>
      </c>
    </row>
    <row r="17" spans="1:33" x14ac:dyDescent="0.25">
      <c r="A17" s="36">
        <v>13</v>
      </c>
      <c r="C17" s="30" t="s">
        <v>84</v>
      </c>
      <c r="D17" s="31">
        <v>3</v>
      </c>
      <c r="E17" s="30" t="s">
        <v>85</v>
      </c>
      <c r="F17" s="31">
        <v>3</v>
      </c>
      <c r="G17" s="30" t="s">
        <v>85</v>
      </c>
      <c r="H17" s="31">
        <v>3</v>
      </c>
      <c r="I17" s="30" t="s">
        <v>86</v>
      </c>
      <c r="J17" s="31">
        <v>3</v>
      </c>
      <c r="K17" s="30" t="s">
        <v>87</v>
      </c>
      <c r="L17" s="31">
        <v>3</v>
      </c>
      <c r="M17" s="30" t="s">
        <v>85</v>
      </c>
      <c r="N17" s="31">
        <v>3</v>
      </c>
      <c r="O17" s="30" t="s">
        <v>85</v>
      </c>
      <c r="P17" s="31">
        <v>3</v>
      </c>
      <c r="Q17" s="30" t="s">
        <v>85</v>
      </c>
      <c r="R17" s="32">
        <v>3</v>
      </c>
      <c r="S17" s="33" t="s">
        <v>85</v>
      </c>
      <c r="T17" s="32">
        <v>3</v>
      </c>
      <c r="X17" s="48" t="s">
        <v>31</v>
      </c>
      <c r="Y17" s="48" t="s">
        <v>33</v>
      </c>
      <c r="Z17" s="48" t="s">
        <v>34</v>
      </c>
      <c r="AA17" s="48" t="s">
        <v>35</v>
      </c>
      <c r="AB17" s="48" t="s">
        <v>36</v>
      </c>
      <c r="AC17" s="48" t="s">
        <v>37</v>
      </c>
      <c r="AD17" s="48" t="s">
        <v>38</v>
      </c>
      <c r="AE17" s="48" t="s">
        <v>39</v>
      </c>
      <c r="AF17" s="48" t="s">
        <v>40</v>
      </c>
      <c r="AG17" s="49"/>
    </row>
    <row r="18" spans="1:33" x14ac:dyDescent="0.25">
      <c r="A18" s="36">
        <v>14</v>
      </c>
      <c r="C18" s="17" t="s">
        <v>88</v>
      </c>
      <c r="D18" s="23">
        <v>4</v>
      </c>
      <c r="E18" s="17" t="s">
        <v>89</v>
      </c>
      <c r="F18" s="23">
        <v>4</v>
      </c>
      <c r="G18" s="17" t="s">
        <v>89</v>
      </c>
      <c r="H18" s="23">
        <v>4</v>
      </c>
      <c r="I18" s="17" t="s">
        <v>90</v>
      </c>
      <c r="J18" s="23">
        <v>4</v>
      </c>
      <c r="K18" s="17" t="s">
        <v>91</v>
      </c>
      <c r="L18" s="23">
        <v>4</v>
      </c>
      <c r="M18" s="17" t="s">
        <v>89</v>
      </c>
      <c r="N18" s="23">
        <v>4</v>
      </c>
      <c r="O18" s="17" t="s">
        <v>89</v>
      </c>
      <c r="P18" s="23">
        <v>4</v>
      </c>
      <c r="Q18" s="17" t="s">
        <v>89</v>
      </c>
      <c r="R18" s="24">
        <v>4</v>
      </c>
      <c r="S18" s="25" t="s">
        <v>89</v>
      </c>
      <c r="T18" s="24">
        <v>4</v>
      </c>
      <c r="X18" s="50"/>
      <c r="Y18" s="50"/>
      <c r="Z18" s="50"/>
      <c r="AA18" s="50"/>
      <c r="AB18" s="50"/>
      <c r="AC18" s="50"/>
      <c r="AD18" s="51"/>
      <c r="AE18" s="51"/>
      <c r="AF18" s="51"/>
      <c r="AG18" s="49"/>
    </row>
    <row r="19" spans="1:33" x14ac:dyDescent="0.25">
      <c r="A19" s="36">
        <v>15</v>
      </c>
      <c r="C19" s="26" t="s">
        <v>92</v>
      </c>
      <c r="D19" s="27">
        <v>4</v>
      </c>
      <c r="E19" s="26" t="s">
        <v>93</v>
      </c>
      <c r="F19" s="27">
        <v>4</v>
      </c>
      <c r="G19" s="26" t="s">
        <v>93</v>
      </c>
      <c r="H19" s="27">
        <v>4</v>
      </c>
      <c r="I19" s="26" t="s">
        <v>93</v>
      </c>
      <c r="J19" s="27">
        <v>4</v>
      </c>
      <c r="K19" s="26" t="s">
        <v>94</v>
      </c>
      <c r="L19" s="27">
        <v>4</v>
      </c>
      <c r="M19" s="26" t="s">
        <v>93</v>
      </c>
      <c r="N19" s="27">
        <v>4</v>
      </c>
      <c r="O19" s="26" t="s">
        <v>93</v>
      </c>
      <c r="P19" s="27">
        <v>4</v>
      </c>
      <c r="Q19" s="26" t="s">
        <v>93</v>
      </c>
      <c r="R19" s="28">
        <v>4</v>
      </c>
      <c r="S19" s="29" t="s">
        <v>93</v>
      </c>
      <c r="T19" s="28">
        <v>4</v>
      </c>
      <c r="X19" s="52" t="str">
        <f>IFERROR(VLOOKUP(X18,$C$5:$D$26,2,FALSE),"")</f>
        <v/>
      </c>
      <c r="Y19" s="52" t="str">
        <f>IFERROR(VLOOKUP(Y18,$E$5:$F$26,2,FALSE),"")</f>
        <v/>
      </c>
      <c r="Z19" s="52" t="str">
        <f>IFERROR(VLOOKUP(Z18,$G$5:$H$26,2,FALSE),"")</f>
        <v/>
      </c>
      <c r="AA19" s="52" t="str">
        <f>IFERROR(VLOOKUP(AA18,$I$5:$J$24,2,FALSE),"")</f>
        <v/>
      </c>
      <c r="AB19" s="52" t="str">
        <f>IFERROR(VLOOKUP(AB18,$K$5:$L$26,2,FALSE),"")</f>
        <v/>
      </c>
      <c r="AC19" s="52" t="str">
        <f>IFERROR(VLOOKUP(AC18,$M$5:$N$26,2,FALSE),"")</f>
        <v/>
      </c>
      <c r="AD19" s="52" t="str">
        <f>IFERROR(VLOOKUP(AD18,$O$5:$P$26,2,FALSE),"")</f>
        <v/>
      </c>
      <c r="AE19" s="52" t="str">
        <f>IFERROR(VLOOKUP(AE18,$Q$5:$R$26,2,FALSE),"")</f>
        <v/>
      </c>
      <c r="AF19" s="52" t="str">
        <f>IFERROR(VLOOKUP(AF18,$S$5:$T$29,2,FALSE),"")</f>
        <v/>
      </c>
      <c r="AG19" s="49"/>
    </row>
    <row r="20" spans="1:33" ht="15.75" thickBot="1" x14ac:dyDescent="0.3">
      <c r="A20" s="36">
        <v>16</v>
      </c>
      <c r="C20" s="30" t="s">
        <v>95</v>
      </c>
      <c r="D20" s="31">
        <v>4</v>
      </c>
      <c r="E20" s="30" t="s">
        <v>96</v>
      </c>
      <c r="F20" s="31">
        <v>4</v>
      </c>
      <c r="G20" s="30" t="s">
        <v>96</v>
      </c>
      <c r="H20" s="31">
        <v>4</v>
      </c>
      <c r="I20" s="30" t="s">
        <v>97</v>
      </c>
      <c r="J20" s="31">
        <v>4</v>
      </c>
      <c r="K20" s="30" t="s">
        <v>98</v>
      </c>
      <c r="L20" s="31">
        <v>4</v>
      </c>
      <c r="M20" s="30" t="s">
        <v>96</v>
      </c>
      <c r="N20" s="31">
        <v>4</v>
      </c>
      <c r="O20" s="30" t="s">
        <v>96</v>
      </c>
      <c r="P20" s="31">
        <v>4</v>
      </c>
      <c r="Q20" s="30" t="s">
        <v>96</v>
      </c>
      <c r="R20" s="32">
        <v>4</v>
      </c>
      <c r="S20" s="33" t="s">
        <v>96</v>
      </c>
      <c r="T20" s="32">
        <v>4</v>
      </c>
      <c r="X20" s="49"/>
      <c r="Y20" s="49"/>
      <c r="Z20" s="49"/>
      <c r="AA20" s="49"/>
      <c r="AB20" s="49"/>
      <c r="AC20" s="49"/>
      <c r="AD20" s="49"/>
      <c r="AE20" s="49"/>
      <c r="AF20" s="49"/>
      <c r="AG20" s="49"/>
    </row>
    <row r="21" spans="1:33" ht="15.75" thickBot="1" x14ac:dyDescent="0.3">
      <c r="A21" s="36">
        <v>17</v>
      </c>
      <c r="C21" s="17" t="s">
        <v>99</v>
      </c>
      <c r="D21" s="23">
        <v>5</v>
      </c>
      <c r="E21" s="17" t="s">
        <v>100</v>
      </c>
      <c r="F21" s="23">
        <v>5</v>
      </c>
      <c r="G21" s="21" t="s">
        <v>101</v>
      </c>
      <c r="H21" s="34">
        <v>5</v>
      </c>
      <c r="I21" s="35" t="s">
        <v>102</v>
      </c>
      <c r="J21" s="34">
        <v>5</v>
      </c>
      <c r="K21" s="17" t="s">
        <v>103</v>
      </c>
      <c r="L21" s="23">
        <v>5</v>
      </c>
      <c r="M21" s="17" t="s">
        <v>100</v>
      </c>
      <c r="N21" s="23">
        <v>5</v>
      </c>
      <c r="O21" s="17" t="s">
        <v>100</v>
      </c>
      <c r="P21" s="23">
        <v>5</v>
      </c>
      <c r="Q21" s="17" t="s">
        <v>100</v>
      </c>
      <c r="R21" s="24">
        <v>5</v>
      </c>
      <c r="S21" s="29" t="s">
        <v>101</v>
      </c>
      <c r="T21" s="24">
        <v>5</v>
      </c>
      <c r="X21" s="49"/>
      <c r="Y21" s="49"/>
      <c r="Z21" s="53" t="s">
        <v>128</v>
      </c>
      <c r="AA21" s="54" t="str">
        <f>IF(COUNT(X19:AF19)&lt;=2,MAX(X19:AF19),LARGE(X19:AF19,2))&amp;"FE"</f>
        <v>0FE</v>
      </c>
      <c r="AB21" s="49"/>
      <c r="AC21" s="49"/>
      <c r="AD21" s="49"/>
      <c r="AE21" s="49"/>
      <c r="AF21" s="49"/>
      <c r="AG21" s="49"/>
    </row>
    <row r="22" spans="1:33" x14ac:dyDescent="0.25">
      <c r="A22" s="36">
        <v>18</v>
      </c>
      <c r="C22" s="26" t="s">
        <v>104</v>
      </c>
      <c r="D22" s="27">
        <v>5</v>
      </c>
      <c r="E22" s="26" t="s">
        <v>101</v>
      </c>
      <c r="F22" s="27">
        <v>5</v>
      </c>
      <c r="G22" s="26" t="s">
        <v>105</v>
      </c>
      <c r="H22" s="27">
        <v>6</v>
      </c>
      <c r="I22" s="17" t="s">
        <v>101</v>
      </c>
      <c r="J22" s="23">
        <v>6</v>
      </c>
      <c r="K22" s="26" t="s">
        <v>106</v>
      </c>
      <c r="L22" s="27">
        <v>5</v>
      </c>
      <c r="M22" s="26" t="s">
        <v>101</v>
      </c>
      <c r="N22" s="27">
        <v>5</v>
      </c>
      <c r="O22" s="26" t="s">
        <v>101</v>
      </c>
      <c r="P22" s="27">
        <v>5</v>
      </c>
      <c r="Q22" s="26" t="s">
        <v>101</v>
      </c>
      <c r="R22" s="28">
        <v>5</v>
      </c>
      <c r="S22" s="29" t="s">
        <v>107</v>
      </c>
      <c r="T22" s="28">
        <v>5</v>
      </c>
    </row>
    <row r="23" spans="1:33" x14ac:dyDescent="0.25">
      <c r="A23" s="36">
        <v>19</v>
      </c>
      <c r="C23" s="30" t="s">
        <v>108</v>
      </c>
      <c r="D23" s="31">
        <v>5</v>
      </c>
      <c r="E23" s="30" t="s">
        <v>109</v>
      </c>
      <c r="F23" s="31">
        <v>5</v>
      </c>
      <c r="G23" s="26" t="s">
        <v>110</v>
      </c>
      <c r="H23" s="27">
        <v>6</v>
      </c>
      <c r="I23" s="26" t="s">
        <v>111</v>
      </c>
      <c r="J23" s="27">
        <v>6</v>
      </c>
      <c r="K23" s="30" t="s">
        <v>112</v>
      </c>
      <c r="L23" s="31">
        <v>5</v>
      </c>
      <c r="M23" s="30" t="s">
        <v>109</v>
      </c>
      <c r="N23" s="31">
        <v>5</v>
      </c>
      <c r="O23" s="30" t="s">
        <v>109</v>
      </c>
      <c r="P23" s="31">
        <v>5</v>
      </c>
      <c r="Q23" s="30" t="s">
        <v>109</v>
      </c>
      <c r="R23" s="32">
        <v>5</v>
      </c>
      <c r="S23" s="29" t="s">
        <v>113</v>
      </c>
      <c r="T23" s="32">
        <v>5</v>
      </c>
      <c r="X23" s="55" t="s">
        <v>129</v>
      </c>
      <c r="Y23" s="55"/>
      <c r="Z23" s="55"/>
      <c r="AA23" s="55"/>
      <c r="AB23" s="55"/>
      <c r="AC23" s="55"/>
      <c r="AD23" s="55"/>
      <c r="AE23" s="55"/>
      <c r="AF23" s="55"/>
    </row>
    <row r="24" spans="1:33" x14ac:dyDescent="0.25">
      <c r="A24" s="36">
        <v>20</v>
      </c>
      <c r="C24" s="17" t="s">
        <v>114</v>
      </c>
      <c r="D24" s="23">
        <v>6</v>
      </c>
      <c r="E24" s="17" t="s">
        <v>105</v>
      </c>
      <c r="F24" s="23">
        <v>6</v>
      </c>
      <c r="G24" s="26" t="s">
        <v>115</v>
      </c>
      <c r="H24" s="27">
        <v>6</v>
      </c>
      <c r="I24" s="30" t="s">
        <v>116</v>
      </c>
      <c r="J24" s="31">
        <v>6</v>
      </c>
      <c r="K24" s="17" t="s">
        <v>117</v>
      </c>
      <c r="L24" s="23">
        <v>6</v>
      </c>
      <c r="M24" s="17" t="s">
        <v>105</v>
      </c>
      <c r="N24" s="23">
        <v>6</v>
      </c>
      <c r="O24" s="17" t="s">
        <v>105</v>
      </c>
      <c r="P24" s="23">
        <v>6</v>
      </c>
      <c r="Q24" s="17" t="s">
        <v>105</v>
      </c>
      <c r="R24" s="24">
        <v>6</v>
      </c>
      <c r="S24" s="29" t="s">
        <v>118</v>
      </c>
      <c r="T24" s="24">
        <v>6</v>
      </c>
      <c r="X24" s="37" t="s">
        <v>31</v>
      </c>
      <c r="Y24" s="37" t="s">
        <v>33</v>
      </c>
      <c r="Z24" s="37" t="s">
        <v>34</v>
      </c>
      <c r="AA24" s="37" t="s">
        <v>35</v>
      </c>
      <c r="AB24" s="37" t="s">
        <v>36</v>
      </c>
      <c r="AC24" s="37" t="s">
        <v>37</v>
      </c>
      <c r="AD24" s="37" t="s">
        <v>38</v>
      </c>
      <c r="AE24" s="37" t="s">
        <v>39</v>
      </c>
      <c r="AF24" s="37" t="s">
        <v>40</v>
      </c>
    </row>
    <row r="25" spans="1:33" x14ac:dyDescent="0.25">
      <c r="A25" s="36">
        <v>21</v>
      </c>
      <c r="C25" s="26" t="s">
        <v>110</v>
      </c>
      <c r="D25" s="27">
        <v>6</v>
      </c>
      <c r="E25" s="26" t="s">
        <v>110</v>
      </c>
      <c r="F25" s="27">
        <v>6</v>
      </c>
      <c r="G25" s="26" t="s">
        <v>107</v>
      </c>
      <c r="H25" s="27">
        <v>6</v>
      </c>
      <c r="I25" s="28"/>
      <c r="J25" s="28"/>
      <c r="K25" s="26" t="s">
        <v>119</v>
      </c>
      <c r="L25" s="27">
        <v>6</v>
      </c>
      <c r="M25" s="26" t="s">
        <v>110</v>
      </c>
      <c r="N25" s="27">
        <v>6</v>
      </c>
      <c r="O25" s="26" t="s">
        <v>110</v>
      </c>
      <c r="P25" s="27">
        <v>6</v>
      </c>
      <c r="Q25" s="26" t="s">
        <v>110</v>
      </c>
      <c r="R25" s="28">
        <v>6</v>
      </c>
      <c r="S25" s="29" t="s">
        <v>120</v>
      </c>
      <c r="T25" s="28">
        <v>6</v>
      </c>
      <c r="X25" s="56"/>
      <c r="Y25" s="56"/>
      <c r="Z25" s="56"/>
      <c r="AA25" s="56"/>
      <c r="AB25" s="56"/>
      <c r="AC25" s="56"/>
      <c r="AD25" s="38"/>
      <c r="AE25" s="38"/>
      <c r="AF25" s="38"/>
    </row>
    <row r="26" spans="1:33" x14ac:dyDescent="0.25">
      <c r="A26" s="36">
        <v>22</v>
      </c>
      <c r="C26" s="30" t="s">
        <v>116</v>
      </c>
      <c r="D26" s="31">
        <v>6</v>
      </c>
      <c r="E26" s="30" t="s">
        <v>116</v>
      </c>
      <c r="F26" s="31">
        <v>6</v>
      </c>
      <c r="G26" s="30" t="s">
        <v>116</v>
      </c>
      <c r="H26" s="31">
        <v>6</v>
      </c>
      <c r="I26" s="28"/>
      <c r="J26" s="28"/>
      <c r="K26" s="30" t="s">
        <v>121</v>
      </c>
      <c r="L26" s="31">
        <v>6</v>
      </c>
      <c r="M26" s="30" t="s">
        <v>116</v>
      </c>
      <c r="N26" s="31">
        <v>6</v>
      </c>
      <c r="O26" s="30" t="s">
        <v>116</v>
      </c>
      <c r="P26" s="31">
        <v>6</v>
      </c>
      <c r="Q26" s="30" t="s">
        <v>116</v>
      </c>
      <c r="R26" s="32">
        <v>6</v>
      </c>
      <c r="S26" s="29" t="s">
        <v>122</v>
      </c>
      <c r="T26" s="28">
        <v>6</v>
      </c>
      <c r="W26" s="36" t="s">
        <v>31</v>
      </c>
      <c r="X26" s="52" t="e">
        <f>INDEX($C$4:$S$26,MATCH(X$25,C$4:C$26,0),MATCH($W26,$C$4:$S$4,0))</f>
        <v>#N/A</v>
      </c>
      <c r="Y26" s="52" t="e">
        <f>INDEX($C$4:$S$26,MATCH(Y$25,E$4:E$26,0),MATCH($W26,$C$4:$S$4,0))</f>
        <v>#N/A</v>
      </c>
      <c r="Z26" s="52" t="e">
        <f>INDEX($C$4:$S$26,MATCH(Z$25,G$4:G$26,0),MATCH($W26,$C$4:$S$4,0))</f>
        <v>#N/A</v>
      </c>
      <c r="AA26" s="52" t="e">
        <f>INDEX($C$4:$S$26,MATCH(AA$25,I$4:I$26,0),MATCH($W26,$C$4:$S$4,0))</f>
        <v>#N/A</v>
      </c>
      <c r="AB26" s="52" t="e">
        <f>INDEX($C$4:$S$26,MATCH(AB$25,K$4:K$26,0),MATCH($W26,$C$4:$S$4,0))</f>
        <v>#N/A</v>
      </c>
      <c r="AC26" s="52" t="e">
        <f>INDEX($C$4:$S$26,MATCH(AC$25,M$4:M$26,0),MATCH($W26,$C$4:$S$4,0))</f>
        <v>#N/A</v>
      </c>
      <c r="AD26" s="52" t="e">
        <f>INDEX($C$4:$S$26,MATCH(AD$25,O$4:O$26,0),MATCH($W26,$C$4:$S$4,0))</f>
        <v>#N/A</v>
      </c>
      <c r="AE26" s="52" t="e">
        <f>INDEX($C$4:$S$26,MATCH(AE$25,Q$4:Q$26,0),MATCH($W26,$C$4:$S$4,0))</f>
        <v>#N/A</v>
      </c>
      <c r="AF26" s="52" t="e">
        <f>INDEX($C$4:$S$26,MATCH(AF$25,S$4:S$26,0),MATCH($W26,$C$4:$S$4,0))</f>
        <v>#N/A</v>
      </c>
    </row>
    <row r="27" spans="1:33" x14ac:dyDescent="0.25">
      <c r="S27" s="29" t="s">
        <v>123</v>
      </c>
      <c r="T27" s="28">
        <v>6</v>
      </c>
      <c r="W27" s="36" t="s">
        <v>33</v>
      </c>
      <c r="X27" s="52" t="e">
        <f t="shared" ref="X27:X34" si="0">INDEX($C$4:$S$26,MATCH(X$25,C$4:C$26,0),MATCH($W27,$C$4:$S$4,0))</f>
        <v>#N/A</v>
      </c>
      <c r="Y27" s="52" t="e">
        <f t="shared" ref="Y27:Y34" si="1">INDEX($C$4:$S$26,MATCH(Y$25,E$4:E$26,0),MATCH($W27,$C$4:$S$4,0))</f>
        <v>#N/A</v>
      </c>
      <c r="Z27" s="52" t="e">
        <f t="shared" ref="Z27:Z34" si="2">INDEX($C$4:$S$26,MATCH(Z$25,G$4:G$26,0),MATCH($W27,$C$4:$S$4,0))</f>
        <v>#N/A</v>
      </c>
      <c r="AA27" s="52" t="e">
        <f t="shared" ref="AA27:AA34" si="3">INDEX($C$4:$S$26,MATCH(AA$25,I$4:I$26,0),MATCH($W27,$C$4:$S$4,0))</f>
        <v>#N/A</v>
      </c>
      <c r="AB27" s="52" t="e">
        <f t="shared" ref="AB27:AB34" si="4">INDEX($C$4:$S$26,MATCH(AB$25,K$4:K$26,0),MATCH($W27,$C$4:$S$4,0))</f>
        <v>#N/A</v>
      </c>
      <c r="AC27" s="52" t="e">
        <f t="shared" ref="AC27:AC34" si="5">INDEX($C$4:$S$26,MATCH(AC$25,M$4:M$26,0),MATCH($W27,$C$4:$S$4,0))</f>
        <v>#N/A</v>
      </c>
      <c r="AD27" s="52" t="e">
        <f t="shared" ref="AD27:AD34" si="6">INDEX($C$4:$S$26,MATCH(AD$25,O$4:O$26,0),MATCH($W27,$C$4:$S$4,0))</f>
        <v>#N/A</v>
      </c>
      <c r="AE27" s="52" t="e">
        <f t="shared" ref="AE27:AE34" si="7">INDEX($C$4:$S$26,MATCH(AE$25,Q$4:Q$26,0),MATCH($W27,$C$4:$S$4,0))</f>
        <v>#N/A</v>
      </c>
      <c r="AF27" s="52" t="e">
        <f t="shared" ref="AF27:AF34" si="8">INDEX($C$4:$S$26,MATCH(AF$25,S$4:S$26,0),MATCH($W27,$C$4:$S$4,0))</f>
        <v>#N/A</v>
      </c>
    </row>
    <row r="28" spans="1:33" x14ac:dyDescent="0.25">
      <c r="S28" s="29" t="s">
        <v>124</v>
      </c>
      <c r="T28" s="28">
        <v>6</v>
      </c>
      <c r="W28" s="36" t="s">
        <v>34</v>
      </c>
      <c r="X28" s="52" t="e">
        <f t="shared" si="0"/>
        <v>#N/A</v>
      </c>
      <c r="Y28" s="52" t="e">
        <f t="shared" si="1"/>
        <v>#N/A</v>
      </c>
      <c r="Z28" s="52" t="e">
        <f t="shared" si="2"/>
        <v>#N/A</v>
      </c>
      <c r="AA28" s="52" t="e">
        <f t="shared" si="3"/>
        <v>#N/A</v>
      </c>
      <c r="AB28" s="52" t="e">
        <f t="shared" si="4"/>
        <v>#N/A</v>
      </c>
      <c r="AC28" s="52" t="e">
        <f t="shared" si="5"/>
        <v>#N/A</v>
      </c>
      <c r="AD28" s="52" t="e">
        <f t="shared" si="6"/>
        <v>#N/A</v>
      </c>
      <c r="AE28" s="52" t="e">
        <f t="shared" si="7"/>
        <v>#N/A</v>
      </c>
      <c r="AF28" s="52" t="e">
        <f t="shared" si="8"/>
        <v>#N/A</v>
      </c>
    </row>
    <row r="29" spans="1:33" x14ac:dyDescent="0.25">
      <c r="S29" s="33" t="s">
        <v>125</v>
      </c>
      <c r="T29" s="32">
        <v>6</v>
      </c>
      <c r="W29" s="36" t="s">
        <v>35</v>
      </c>
      <c r="X29" s="52" t="e">
        <f t="shared" si="0"/>
        <v>#N/A</v>
      </c>
      <c r="Y29" s="52" t="e">
        <f t="shared" si="1"/>
        <v>#N/A</v>
      </c>
      <c r="Z29" s="52" t="e">
        <f t="shared" si="2"/>
        <v>#N/A</v>
      </c>
      <c r="AA29" s="52" t="e">
        <f t="shared" si="3"/>
        <v>#N/A</v>
      </c>
      <c r="AB29" s="52" t="e">
        <f t="shared" si="4"/>
        <v>#N/A</v>
      </c>
      <c r="AC29" s="52" t="e">
        <f t="shared" si="5"/>
        <v>#N/A</v>
      </c>
      <c r="AD29" s="52" t="e">
        <f t="shared" si="6"/>
        <v>#N/A</v>
      </c>
      <c r="AE29" s="52" t="e">
        <f t="shared" si="7"/>
        <v>#N/A</v>
      </c>
      <c r="AF29" s="52" t="e">
        <f t="shared" si="8"/>
        <v>#N/A</v>
      </c>
    </row>
    <row r="30" spans="1:33" x14ac:dyDescent="0.25">
      <c r="W30" s="36" t="s">
        <v>36</v>
      </c>
      <c r="X30" s="52" t="e">
        <f t="shared" si="0"/>
        <v>#N/A</v>
      </c>
      <c r="Y30" s="52" t="e">
        <f t="shared" si="1"/>
        <v>#N/A</v>
      </c>
      <c r="Z30" s="52" t="e">
        <f t="shared" si="2"/>
        <v>#N/A</v>
      </c>
      <c r="AA30" s="52" t="e">
        <f t="shared" si="3"/>
        <v>#N/A</v>
      </c>
      <c r="AB30" s="52" t="e">
        <f t="shared" si="4"/>
        <v>#N/A</v>
      </c>
      <c r="AC30" s="52" t="e">
        <f t="shared" si="5"/>
        <v>#N/A</v>
      </c>
      <c r="AD30" s="52" t="e">
        <f t="shared" si="6"/>
        <v>#N/A</v>
      </c>
      <c r="AE30" s="52" t="e">
        <f t="shared" si="7"/>
        <v>#N/A</v>
      </c>
      <c r="AF30" s="52" t="e">
        <f t="shared" si="8"/>
        <v>#N/A</v>
      </c>
    </row>
    <row r="31" spans="1:33" x14ac:dyDescent="0.25">
      <c r="W31" s="36" t="s">
        <v>37</v>
      </c>
      <c r="X31" s="52" t="e">
        <f t="shared" si="0"/>
        <v>#N/A</v>
      </c>
      <c r="Y31" s="52" t="e">
        <f t="shared" si="1"/>
        <v>#N/A</v>
      </c>
      <c r="Z31" s="52" t="e">
        <f t="shared" si="2"/>
        <v>#N/A</v>
      </c>
      <c r="AA31" s="52" t="e">
        <f t="shared" si="3"/>
        <v>#N/A</v>
      </c>
      <c r="AB31" s="52" t="e">
        <f t="shared" si="4"/>
        <v>#N/A</v>
      </c>
      <c r="AC31" s="52" t="e">
        <f t="shared" si="5"/>
        <v>#N/A</v>
      </c>
      <c r="AD31" s="52" t="e">
        <f t="shared" si="6"/>
        <v>#N/A</v>
      </c>
      <c r="AE31" s="52" t="e">
        <f t="shared" si="7"/>
        <v>#N/A</v>
      </c>
      <c r="AF31" s="52" t="e">
        <f t="shared" si="8"/>
        <v>#N/A</v>
      </c>
    </row>
    <row r="32" spans="1:33" x14ac:dyDescent="0.25">
      <c r="S32" s="57"/>
      <c r="W32" s="36" t="s">
        <v>38</v>
      </c>
      <c r="X32" s="52" t="e">
        <f t="shared" si="0"/>
        <v>#N/A</v>
      </c>
      <c r="Y32" s="52" t="e">
        <f t="shared" si="1"/>
        <v>#N/A</v>
      </c>
      <c r="Z32" s="52" t="e">
        <f t="shared" si="2"/>
        <v>#N/A</v>
      </c>
      <c r="AA32" s="52" t="e">
        <f t="shared" si="3"/>
        <v>#N/A</v>
      </c>
      <c r="AB32" s="52" t="e">
        <f t="shared" si="4"/>
        <v>#N/A</v>
      </c>
      <c r="AC32" s="52" t="e">
        <f t="shared" si="5"/>
        <v>#N/A</v>
      </c>
      <c r="AD32" s="52" t="e">
        <f t="shared" si="6"/>
        <v>#N/A</v>
      </c>
      <c r="AE32" s="52" t="e">
        <f t="shared" si="7"/>
        <v>#N/A</v>
      </c>
      <c r="AF32" s="52" t="e">
        <f t="shared" si="8"/>
        <v>#N/A</v>
      </c>
    </row>
    <row r="33" spans="23:32" x14ac:dyDescent="0.25">
      <c r="W33" s="36" t="s">
        <v>39</v>
      </c>
      <c r="X33" s="52" t="e">
        <f t="shared" si="0"/>
        <v>#N/A</v>
      </c>
      <c r="Y33" s="52" t="e">
        <f t="shared" si="1"/>
        <v>#N/A</v>
      </c>
      <c r="Z33" s="52" t="e">
        <f t="shared" si="2"/>
        <v>#N/A</v>
      </c>
      <c r="AA33" s="52" t="e">
        <f t="shared" si="3"/>
        <v>#N/A</v>
      </c>
      <c r="AB33" s="52" t="e">
        <f t="shared" si="4"/>
        <v>#N/A</v>
      </c>
      <c r="AC33" s="52" t="e">
        <f t="shared" si="5"/>
        <v>#N/A</v>
      </c>
      <c r="AD33" s="52" t="e">
        <f t="shared" si="6"/>
        <v>#N/A</v>
      </c>
      <c r="AE33" s="52" t="e">
        <f t="shared" si="7"/>
        <v>#N/A</v>
      </c>
      <c r="AF33" s="52" t="e">
        <f t="shared" si="8"/>
        <v>#N/A</v>
      </c>
    </row>
    <row r="34" spans="23:32" x14ac:dyDescent="0.25">
      <c r="W34" s="36" t="s">
        <v>40</v>
      </c>
      <c r="X34" s="52" t="e">
        <f t="shared" si="0"/>
        <v>#N/A</v>
      </c>
      <c r="Y34" s="52" t="e">
        <f t="shared" si="1"/>
        <v>#N/A</v>
      </c>
      <c r="Z34" s="52" t="e">
        <f t="shared" si="2"/>
        <v>#N/A</v>
      </c>
      <c r="AA34" s="52" t="e">
        <f t="shared" si="3"/>
        <v>#N/A</v>
      </c>
      <c r="AB34" s="52" t="e">
        <f t="shared" si="4"/>
        <v>#N/A</v>
      </c>
      <c r="AC34" s="52" t="e">
        <f t="shared" si="5"/>
        <v>#N/A</v>
      </c>
      <c r="AD34" s="52" t="e">
        <f t="shared" si="6"/>
        <v>#N/A</v>
      </c>
      <c r="AE34" s="52" t="e">
        <f t="shared" si="7"/>
        <v>#N/A</v>
      </c>
      <c r="AF34" s="52" t="e">
        <f t="shared" si="8"/>
        <v>#N/A</v>
      </c>
    </row>
  </sheetData>
  <conditionalFormatting sqref="D5:D26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:F2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5:L2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:N26 S5:S2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5:J2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5:H2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5:R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5:P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5:T2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27:T2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10">
    <dataValidation type="list" allowBlank="1" showInputMessage="1" showErrorMessage="1" sqref="W26">
      <formula1>$X$24:$AF$24</formula1>
    </dataValidation>
    <dataValidation type="list" allowBlank="1" showInputMessage="1" showErrorMessage="1" sqref="X18 X25">
      <formula1>$C$5:$C$26</formula1>
    </dataValidation>
    <dataValidation type="list" allowBlank="1" showInputMessage="1" showErrorMessage="1" sqref="Y18 Y25">
      <formula1>$E$5:$E$26</formula1>
    </dataValidation>
    <dataValidation type="list" allowBlank="1" showInputMessage="1" showErrorMessage="1" sqref="Z18 Z25">
      <formula1>$G$5:$G$26</formula1>
    </dataValidation>
    <dataValidation type="list" allowBlank="1" showInputMessage="1" showErrorMessage="1" sqref="AA18 AA25">
      <formula1>$I$5:$I$24</formula1>
    </dataValidation>
    <dataValidation type="list" allowBlank="1" showInputMessage="1" showErrorMessage="1" sqref="AB18 AB25">
      <formula1>$K$5:$K$26</formula1>
    </dataValidation>
    <dataValidation type="list" allowBlank="1" showInputMessage="1" showErrorMessage="1" sqref="AC18 AC25">
      <formula1>$M$5:$M$26</formula1>
    </dataValidation>
    <dataValidation type="list" allowBlank="1" showInputMessage="1" showErrorMessage="1" sqref="AD18 AD25">
      <formula1>$O$5:$O$14</formula1>
    </dataValidation>
    <dataValidation type="list" allowBlank="1" showInputMessage="1" showErrorMessage="1" sqref="AE18 AE25">
      <formula1>$Q$5:$Q$26</formula1>
    </dataValidation>
    <dataValidation type="list" allowBlank="1" showInputMessage="1" showErrorMessage="1" sqref="AF18 AF25">
      <formula1>$S$5:$S$29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Liquidity Spreads</vt:lpstr>
      <vt:lpstr>NAIC</vt:lpstr>
    </vt:vector>
  </TitlesOfParts>
  <Company>Security Benefit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Wininger, Zac</dc:creator>
  <cp:lastModifiedBy>Ingram, Amanda</cp:lastModifiedBy>
  <cp:lastPrinted>2015-08-17T16:32:18Z</cp:lastPrinted>
  <dcterms:created xsi:type="dcterms:W3CDTF">2015-08-17T16:09:04Z</dcterms:created>
  <dcterms:modified xsi:type="dcterms:W3CDTF">2017-02-14T19:14:04Z</dcterms:modified>
</cp:coreProperties>
</file>