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ndxzwi002_myuct_ac_za/Documents/4th Year/2nd_Semester/2024/EEE3094S/labs/lab 1/data/"/>
    </mc:Choice>
  </mc:AlternateContent>
  <xr:revisionPtr revIDLastSave="177" documentId="8_{FBF45FF9-F01E-4E68-A6DA-EE7F697E16DD}" xr6:coauthVersionLast="47" xr6:coauthVersionMax="47" xr10:uidLastSave="{3F573CE6-51FA-411B-9E41-13F31CF4EC59}"/>
  <bookViews>
    <workbookView xWindow="-120" yWindow="-120" windowWidth="20730" windowHeight="11040" xr2:uid="{9E2F1431-B03E-4C96-955D-241DCE9047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D26" i="1"/>
  <c r="L26" i="1"/>
  <c r="E26" i="1"/>
  <c r="F26" i="1"/>
  <c r="F6" i="1"/>
  <c r="E6" i="1"/>
  <c r="D6" i="1"/>
  <c r="L2" i="1"/>
  <c r="L3" i="1"/>
  <c r="L4" i="1"/>
  <c r="L5" i="1"/>
  <c r="F2" i="1"/>
  <c r="F3" i="1"/>
  <c r="F4" i="1"/>
  <c r="E2" i="1"/>
  <c r="E3" i="1"/>
  <c r="E4" i="1"/>
  <c r="D2" i="1"/>
  <c r="D3" i="1"/>
  <c r="D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F23" i="1"/>
  <c r="E23" i="1" s="1"/>
  <c r="F24" i="1"/>
  <c r="E24" i="1" s="1"/>
  <c r="F25" i="1"/>
  <c r="E25" i="1" s="1"/>
  <c r="H7" i="1"/>
  <c r="F10" i="1"/>
  <c r="E10" i="1" s="1"/>
  <c r="F8" i="1"/>
  <c r="F22" i="1"/>
  <c r="E22" i="1" s="1"/>
  <c r="F21" i="1"/>
  <c r="E21" i="1" s="1"/>
  <c r="F20" i="1"/>
  <c r="E20" i="1" s="1"/>
  <c r="F19" i="1"/>
  <c r="E19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5" i="1"/>
  <c r="F7" i="1"/>
  <c r="F9" i="1"/>
  <c r="E9" i="1" s="1"/>
  <c r="F11" i="1"/>
  <c r="E11" i="1" s="1"/>
  <c r="E7" i="1" l="1"/>
  <c r="E5" i="1"/>
  <c r="E8" i="1"/>
</calcChain>
</file>

<file path=xl/sharedStrings.xml><?xml version="1.0" encoding="utf-8"?>
<sst xmlns="http://schemas.openxmlformats.org/spreadsheetml/2006/main" count="8" uniqueCount="8">
  <si>
    <t>w</t>
  </si>
  <si>
    <t>gain(dB)</t>
  </si>
  <si>
    <t>phase</t>
  </si>
  <si>
    <t>T period</t>
  </si>
  <si>
    <t>delta t</t>
  </si>
  <si>
    <t>input</t>
  </si>
  <si>
    <t>output</t>
  </si>
  <si>
    <t>linear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</si>
</sst>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FFF6-BDF2-479C-9EF8-2F036B39FB8E}">
  <dimension ref="C1:L26"/>
  <sheetViews>
    <sheetView tabSelected="1" zoomScale="65" workbookViewId="0">
      <selection activeCell="M26" sqref="M26"/>
    </sheetView>
  </sheetViews>
  <sheetFormatPr defaultRowHeight="15"/>
  <sheetData>
    <row r="1" spans="3:12">
      <c r="C1" t="s">
        <v>0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L1" t="s">
        <v>7</v>
      </c>
    </row>
    <row r="2" spans="3:12">
      <c r="C2">
        <v>0.3</v>
      </c>
      <c r="D2">
        <f t="shared" ref="D2:D4" si="0">20*LOG((J2-5)/I2, 10)</f>
        <v>-2.4410609674162358</v>
      </c>
      <c r="E2">
        <f t="shared" ref="E1:E4" si="1">(-(H2/F2)*360)</f>
        <v>-1.7186505410566522</v>
      </c>
      <c r="F2">
        <f t="shared" ref="F2:F4" si="2">(2*3.142/C2)</f>
        <v>20.946666666666665</v>
      </c>
      <c r="H2">
        <v>0.1</v>
      </c>
      <c r="I2">
        <v>2</v>
      </c>
      <c r="J2">
        <v>6.51</v>
      </c>
      <c r="L2">
        <f t="shared" ref="L2:L6" si="3">(J2-5)/I2</f>
        <v>0.75499999999999989</v>
      </c>
    </row>
    <row r="3" spans="3:12">
      <c r="C3">
        <v>0.6</v>
      </c>
      <c r="D3">
        <f t="shared" si="0"/>
        <v>-2.4295640899758717</v>
      </c>
      <c r="E3">
        <f t="shared" si="1"/>
        <v>-3.4373010821133043</v>
      </c>
      <c r="F3">
        <f t="shared" si="2"/>
        <v>10.473333333333333</v>
      </c>
      <c r="H3">
        <v>0.1</v>
      </c>
      <c r="I3">
        <v>2</v>
      </c>
      <c r="J3">
        <v>6.5119999999999996</v>
      </c>
      <c r="L3">
        <f t="shared" si="3"/>
        <v>0.75599999999999978</v>
      </c>
    </row>
    <row r="4" spans="3:12">
      <c r="C4">
        <v>0.9</v>
      </c>
      <c r="D4">
        <f t="shared" si="0"/>
        <v>-2.3837281543841753</v>
      </c>
      <c r="E4">
        <f t="shared" si="1"/>
        <v>-10.311903246339911</v>
      </c>
      <c r="F4">
        <f t="shared" si="2"/>
        <v>6.9822222222222221</v>
      </c>
      <c r="H4">
        <v>0.2</v>
      </c>
      <c r="I4">
        <v>2</v>
      </c>
      <c r="J4">
        <v>6.52</v>
      </c>
      <c r="L4">
        <f t="shared" si="3"/>
        <v>0.75999999999999979</v>
      </c>
    </row>
    <row r="5" spans="3:12">
      <c r="C5">
        <v>1</v>
      </c>
      <c r="D5">
        <f>20*LOG((J5-5)/I5, 10)</f>
        <v>-2.338132828486204</v>
      </c>
      <c r="E5">
        <f t="shared" ref="E5:E10" si="4">(-(H5/F5)*360)</f>
        <v>-11.457670273711013</v>
      </c>
      <c r="F5">
        <f t="shared" ref="F5:F9" si="5">(2*3.142/C5)</f>
        <v>6.2839999999999998</v>
      </c>
      <c r="H5">
        <v>0.2</v>
      </c>
      <c r="I5">
        <v>2</v>
      </c>
      <c r="J5">
        <v>6.5279999999999996</v>
      </c>
      <c r="L5">
        <f t="shared" si="3"/>
        <v>0.76399999999999979</v>
      </c>
    </row>
    <row r="6" spans="3:12">
      <c r="C6">
        <v>1.5</v>
      </c>
      <c r="D6">
        <f>20*LOG((J6-5)/I6, 10)</f>
        <v>-2.1414203528958873</v>
      </c>
      <c r="E6">
        <f t="shared" si="4"/>
        <v>-25.779758115849781</v>
      </c>
      <c r="F6">
        <f t="shared" si="5"/>
        <v>4.1893333333333329</v>
      </c>
      <c r="H6">
        <v>0.3</v>
      </c>
      <c r="I6">
        <v>2</v>
      </c>
      <c r="J6">
        <v>6.5629999999999997</v>
      </c>
      <c r="L6">
        <f>(J6-5)/I6</f>
        <v>0.78149999999999986</v>
      </c>
    </row>
    <row r="7" spans="3:12">
      <c r="C7">
        <v>2</v>
      </c>
      <c r="D7">
        <f t="shared" ref="D7:D29" si="6">20*LOG((J7-5)/I7, 10)</f>
        <v>-1.954501590509963</v>
      </c>
      <c r="E7">
        <f t="shared" si="4"/>
        <v>-34.373010821132709</v>
      </c>
      <c r="F7">
        <f t="shared" si="5"/>
        <v>3.1419999999999999</v>
      </c>
      <c r="H7">
        <f>116-115.7</f>
        <v>0.29999999999999716</v>
      </c>
      <c r="I7">
        <v>2</v>
      </c>
      <c r="J7">
        <v>6.5970000000000004</v>
      </c>
      <c r="L7">
        <f t="shared" ref="L7:L29" si="7">(J7-5)/I7</f>
        <v>0.79850000000000021</v>
      </c>
    </row>
    <row r="8" spans="3:12">
      <c r="C8">
        <v>2.25</v>
      </c>
      <c r="D8">
        <f t="shared" si="6"/>
        <v>-1.9926574268705946</v>
      </c>
      <c r="E8">
        <f t="shared" si="4"/>
        <v>-38.669637173774667</v>
      </c>
      <c r="F8">
        <f t="shared" si="5"/>
        <v>2.7928888888888888</v>
      </c>
      <c r="H8">
        <v>0.3</v>
      </c>
      <c r="I8">
        <v>2</v>
      </c>
      <c r="J8">
        <v>6.59</v>
      </c>
      <c r="L8">
        <f t="shared" si="7"/>
        <v>0.79499999999999993</v>
      </c>
    </row>
    <row r="9" spans="3:12">
      <c r="C9">
        <v>2.5</v>
      </c>
      <c r="D9">
        <f t="shared" si="6"/>
        <v>-1.7131368576111827</v>
      </c>
      <c r="E9">
        <f t="shared" si="4"/>
        <v>-42.966263526416299</v>
      </c>
      <c r="F9">
        <f t="shared" si="5"/>
        <v>2.5135999999999998</v>
      </c>
      <c r="H9">
        <v>0.3</v>
      </c>
      <c r="I9">
        <v>2</v>
      </c>
      <c r="J9">
        <v>6.6420000000000003</v>
      </c>
      <c r="L9">
        <f t="shared" si="7"/>
        <v>0.82100000000000017</v>
      </c>
    </row>
    <row r="10" spans="3:12">
      <c r="C10">
        <v>2.75</v>
      </c>
      <c r="D10">
        <f t="shared" si="6"/>
        <v>-1.5923151564328499</v>
      </c>
      <c r="E10">
        <f t="shared" si="4"/>
        <v>-47.262889879057923</v>
      </c>
      <c r="F10">
        <f>(2*3.142/C10)</f>
        <v>2.2850909090909091</v>
      </c>
      <c r="H10">
        <v>0.3</v>
      </c>
      <c r="I10">
        <v>2</v>
      </c>
      <c r="J10">
        <v>6.665</v>
      </c>
      <c r="L10">
        <f t="shared" si="7"/>
        <v>0.83250000000000002</v>
      </c>
    </row>
    <row r="11" spans="3:12">
      <c r="C11">
        <v>3</v>
      </c>
      <c r="D11">
        <f t="shared" si="6"/>
        <v>-1.5092456444902038</v>
      </c>
      <c r="E11">
        <f>(-(H11/F11)*360)</f>
        <v>-68.746021642266072</v>
      </c>
      <c r="F11">
        <f>(2*3.142/C11)</f>
        <v>2.0946666666666665</v>
      </c>
      <c r="H11">
        <v>0.4</v>
      </c>
      <c r="I11">
        <v>2</v>
      </c>
      <c r="J11">
        <v>6.681</v>
      </c>
      <c r="L11">
        <f t="shared" si="7"/>
        <v>0.84050000000000002</v>
      </c>
    </row>
    <row r="12" spans="3:12">
      <c r="C12">
        <v>3.25</v>
      </c>
      <c r="D12">
        <f t="shared" si="6"/>
        <v>-1.4372058624976032</v>
      </c>
      <c r="E12">
        <f t="shared" ref="E12:E23" si="8">(-(H12/F12)*360)</f>
        <v>-74.474856779121581</v>
      </c>
      <c r="F12">
        <f t="shared" ref="F12:F29" si="9">(2*3.142/C12)</f>
        <v>1.9335384615384614</v>
      </c>
      <c r="H12">
        <v>0.4</v>
      </c>
      <c r="I12">
        <v>2</v>
      </c>
      <c r="J12">
        <v>6.6950000000000003</v>
      </c>
      <c r="L12">
        <f t="shared" si="7"/>
        <v>0.84750000000000014</v>
      </c>
    </row>
    <row r="13" spans="3:12">
      <c r="C13">
        <v>3.5</v>
      </c>
      <c r="D13">
        <f t="shared" si="6"/>
        <v>-1.4218461951209442</v>
      </c>
      <c r="E13">
        <f t="shared" si="8"/>
        <v>-80.203691915977089</v>
      </c>
      <c r="F13">
        <f t="shared" si="9"/>
        <v>1.7954285714285714</v>
      </c>
      <c r="H13">
        <v>0.4</v>
      </c>
      <c r="I13">
        <v>2</v>
      </c>
      <c r="J13">
        <v>6.6980000000000004</v>
      </c>
      <c r="L13">
        <f t="shared" si="7"/>
        <v>0.8490000000000002</v>
      </c>
    </row>
    <row r="14" spans="3:12">
      <c r="C14">
        <v>3.75</v>
      </c>
      <c r="D14">
        <f t="shared" si="6"/>
        <v>-1.4577277613247897</v>
      </c>
      <c r="E14">
        <f t="shared" si="8"/>
        <v>-85.932527052832597</v>
      </c>
      <c r="F14">
        <f t="shared" si="9"/>
        <v>1.6757333333333333</v>
      </c>
      <c r="H14">
        <v>0.4</v>
      </c>
      <c r="I14">
        <v>2</v>
      </c>
      <c r="J14">
        <v>6.6909999999999998</v>
      </c>
      <c r="L14">
        <f t="shared" si="7"/>
        <v>0.84549999999999992</v>
      </c>
    </row>
    <row r="15" spans="3:12">
      <c r="C15">
        <v>4</v>
      </c>
      <c r="D15">
        <f t="shared" si="6"/>
        <v>-1.5610709154117954</v>
      </c>
      <c r="E15">
        <f t="shared" si="8"/>
        <v>-91.661362189688106</v>
      </c>
      <c r="F15">
        <f t="shared" si="9"/>
        <v>1.571</v>
      </c>
      <c r="H15">
        <v>0.4</v>
      </c>
      <c r="I15">
        <v>2</v>
      </c>
      <c r="J15">
        <v>6.6710000000000003</v>
      </c>
      <c r="L15">
        <f t="shared" si="7"/>
        <v>0.83550000000000013</v>
      </c>
    </row>
    <row r="16" spans="3:12">
      <c r="C16">
        <v>4.25</v>
      </c>
      <c r="D16">
        <f t="shared" si="6"/>
        <v>-1.7343219647916308</v>
      </c>
      <c r="E16">
        <f t="shared" si="8"/>
        <v>-97.390197326543614</v>
      </c>
      <c r="F16">
        <f t="shared" si="9"/>
        <v>1.4785882352941175</v>
      </c>
      <c r="H16">
        <v>0.4</v>
      </c>
      <c r="I16">
        <v>2</v>
      </c>
      <c r="J16">
        <v>6.6379999999999999</v>
      </c>
      <c r="L16">
        <f t="shared" si="7"/>
        <v>0.81899999999999995</v>
      </c>
    </row>
    <row r="17" spans="3:12">
      <c r="C17">
        <v>4.5</v>
      </c>
      <c r="D17">
        <f t="shared" si="6"/>
        <v>-1.9708335720777512</v>
      </c>
      <c r="E17">
        <f t="shared" si="8"/>
        <v>-103.11903246339912</v>
      </c>
      <c r="F17">
        <f t="shared" si="9"/>
        <v>1.3964444444444444</v>
      </c>
      <c r="H17">
        <v>0.4</v>
      </c>
      <c r="I17">
        <v>2</v>
      </c>
      <c r="J17">
        <v>6.5940000000000003</v>
      </c>
      <c r="L17">
        <f t="shared" si="7"/>
        <v>0.79700000000000015</v>
      </c>
    </row>
    <row r="18" spans="3:12">
      <c r="C18">
        <v>4.75</v>
      </c>
      <c r="D18">
        <f t="shared" si="6"/>
        <v>-2.247653993285279</v>
      </c>
      <c r="E18">
        <f t="shared" si="8"/>
        <v>-136.05983450031826</v>
      </c>
      <c r="F18">
        <f t="shared" si="9"/>
        <v>1.3229473684210526</v>
      </c>
      <c r="H18">
        <v>0.5</v>
      </c>
      <c r="I18">
        <v>2</v>
      </c>
      <c r="J18">
        <v>6.5439999999999996</v>
      </c>
      <c r="L18">
        <f t="shared" si="7"/>
        <v>0.7719999999999998</v>
      </c>
    </row>
    <row r="19" spans="3:12">
      <c r="C19">
        <v>5</v>
      </c>
      <c r="D19">
        <f t="shared" si="6"/>
        <v>-2.5627059582361018</v>
      </c>
      <c r="E19">
        <f t="shared" si="8"/>
        <v>-143.22087842138765</v>
      </c>
      <c r="F19">
        <f t="shared" si="9"/>
        <v>1.2567999999999999</v>
      </c>
      <c r="H19">
        <v>0.5</v>
      </c>
      <c r="I19">
        <v>2</v>
      </c>
      <c r="J19">
        <v>6.4889999999999999</v>
      </c>
      <c r="L19">
        <f t="shared" si="7"/>
        <v>0.74449999999999994</v>
      </c>
    </row>
    <row r="20" spans="3:12">
      <c r="C20">
        <v>5.25</v>
      </c>
      <c r="D20">
        <f t="shared" si="6"/>
        <v>-2.7335427975908817</v>
      </c>
      <c r="E20">
        <f t="shared" si="8"/>
        <v>-150.38192234245705</v>
      </c>
      <c r="F20">
        <f t="shared" si="9"/>
        <v>1.196952380952381</v>
      </c>
      <c r="H20">
        <v>0.5</v>
      </c>
      <c r="I20">
        <v>2</v>
      </c>
      <c r="J20">
        <v>6.46</v>
      </c>
      <c r="L20">
        <f t="shared" si="7"/>
        <v>0.73</v>
      </c>
    </row>
    <row r="21" spans="3:12">
      <c r="C21">
        <v>5.5</v>
      </c>
      <c r="D21">
        <f t="shared" si="6"/>
        <v>-3.2167263417069965</v>
      </c>
      <c r="E21">
        <f t="shared" si="8"/>
        <v>-157.54296626352644</v>
      </c>
      <c r="F21">
        <f t="shared" si="9"/>
        <v>1.1425454545454545</v>
      </c>
      <c r="H21">
        <v>0.5</v>
      </c>
      <c r="I21">
        <v>2</v>
      </c>
      <c r="J21">
        <v>6.3810000000000002</v>
      </c>
      <c r="L21">
        <f t="shared" si="7"/>
        <v>0.69050000000000011</v>
      </c>
    </row>
    <row r="22" spans="3:12">
      <c r="C22">
        <v>5.75</v>
      </c>
      <c r="D22">
        <f t="shared" si="6"/>
        <v>-3.298877965597673</v>
      </c>
      <c r="E22">
        <f t="shared" si="8"/>
        <v>-164.70401018459583</v>
      </c>
      <c r="F22">
        <f t="shared" si="9"/>
        <v>1.0928695652173912</v>
      </c>
      <c r="H22">
        <v>0.5</v>
      </c>
      <c r="I22">
        <v>2</v>
      </c>
      <c r="J22">
        <v>6.3680000000000003</v>
      </c>
      <c r="L22">
        <f t="shared" si="7"/>
        <v>0.68400000000000016</v>
      </c>
    </row>
    <row r="23" spans="3:12">
      <c r="C23">
        <v>6</v>
      </c>
      <c r="D23">
        <f t="shared" si="6"/>
        <v>-3.8492994386229356</v>
      </c>
      <c r="E23">
        <f t="shared" si="8"/>
        <v>-171.86505410566519</v>
      </c>
      <c r="F23">
        <f t="shared" si="9"/>
        <v>1.0473333333333332</v>
      </c>
      <c r="H23">
        <v>0.5</v>
      </c>
      <c r="I23">
        <v>2</v>
      </c>
      <c r="J23">
        <v>6.2839999999999998</v>
      </c>
      <c r="L23">
        <f t="shared" si="7"/>
        <v>0.6419999999999999</v>
      </c>
    </row>
    <row r="24" spans="3:12">
      <c r="C24">
        <v>6.5</v>
      </c>
      <c r="D24">
        <f t="shared" si="6"/>
        <v>-4.5462329063571723</v>
      </c>
      <c r="E24">
        <f>(-(H24/F24)*360)</f>
        <v>-175.01591343093571</v>
      </c>
      <c r="F24">
        <f t="shared" si="9"/>
        <v>0.96676923076923071</v>
      </c>
      <c r="H24">
        <v>0.47</v>
      </c>
      <c r="I24">
        <v>2</v>
      </c>
      <c r="J24">
        <v>6.1849999999999996</v>
      </c>
      <c r="L24">
        <f t="shared" si="7"/>
        <v>0.5924999999999998</v>
      </c>
    </row>
    <row r="25" spans="3:12">
      <c r="C25">
        <v>7</v>
      </c>
      <c r="D25">
        <f t="shared" si="6"/>
        <v>-5.8400850715414201</v>
      </c>
      <c r="E25">
        <f>(-(H25/F25)*360)</f>
        <v>-176.4481222151496</v>
      </c>
      <c r="F25">
        <f t="shared" si="9"/>
        <v>0.89771428571428569</v>
      </c>
      <c r="H25">
        <v>0.44</v>
      </c>
      <c r="I25">
        <v>2</v>
      </c>
      <c r="J25">
        <v>6.0209999999999999</v>
      </c>
      <c r="L25">
        <f t="shared" si="7"/>
        <v>0.51049999999999995</v>
      </c>
    </row>
    <row r="26" spans="3:12">
      <c r="C26">
        <v>8</v>
      </c>
      <c r="D26">
        <f t="shared" si="6"/>
        <v>-9.2184780241444653</v>
      </c>
      <c r="E26">
        <f>(-(H26/F26)*360)</f>
        <v>-177.82304264799492</v>
      </c>
      <c r="F26">
        <f t="shared" si="9"/>
        <v>0.78549999999999998</v>
      </c>
      <c r="H26">
        <v>0.38800000000000001</v>
      </c>
      <c r="I26">
        <v>2</v>
      </c>
      <c r="J26">
        <v>5.6920000000000002</v>
      </c>
      <c r="L26">
        <f>(J26-5)/I26</f>
        <v>0.34600000000000009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9e02f8-d900-49ca-abc9-aa93a541d2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0015769AB4F4CBF21961D63C664AE" ma:contentTypeVersion="18" ma:contentTypeDescription="Create a new document." ma:contentTypeScope="" ma:versionID="09f4e560c5318b8733055a4627531241">
  <xsd:schema xmlns:xsd="http://www.w3.org/2001/XMLSchema" xmlns:xs="http://www.w3.org/2001/XMLSchema" xmlns:p="http://schemas.microsoft.com/office/2006/metadata/properties" xmlns:ns3="099e02f8-d900-49ca-abc9-aa93a541d2ec" xmlns:ns4="2bce0b72-c95b-4cc1-9035-2e7bfefeeff5" targetNamespace="http://schemas.microsoft.com/office/2006/metadata/properties" ma:root="true" ma:fieldsID="b9d1e465521d5888d6d0f2184d7d9222" ns3:_="" ns4:_="">
    <xsd:import namespace="099e02f8-d900-49ca-abc9-aa93a541d2ec"/>
    <xsd:import namespace="2bce0b72-c95b-4cc1-9035-2e7bfefee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e02f8-d900-49ca-abc9-aa93a541d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e0b72-c95b-4cc1-9035-2e7bfefee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018D2-8401-435C-AD87-6541CCCA388E}"/>
</file>

<file path=customXml/itemProps2.xml><?xml version="1.0" encoding="utf-8"?>
<ds:datastoreItem xmlns:ds="http://schemas.openxmlformats.org/officeDocument/2006/customXml" ds:itemID="{C5CF5103-EE16-4F1D-B97C-EE51D955AB97}"/>
</file>

<file path=customXml/itemProps3.xml><?xml version="1.0" encoding="utf-8"?>
<ds:datastoreItem xmlns:ds="http://schemas.openxmlformats.org/officeDocument/2006/customXml" ds:itemID="{E1AC9353-F292-4017-8563-E724E01A04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Zwivhuya Ndou</dc:creator>
  <cp:keywords/>
  <dc:description/>
  <cp:lastModifiedBy>Zwivhuya Ndou</cp:lastModifiedBy>
  <cp:revision/>
  <dcterms:created xsi:type="dcterms:W3CDTF">2024-08-13T09:47:11Z</dcterms:created>
  <dcterms:modified xsi:type="dcterms:W3CDTF">2024-08-14T13:59:17Z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0x0101005450015769AB4F4CBF21961D63C664AE</vt:lpwstr>
  </property>
</Properties>
</file>