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filterPrivacy="1"/>
  <xr:revisionPtr revIDLastSave="0" documentId="13_ncr:1_{799FBA57-63F6-4D6D-A55E-3734AF3544B7}" xr6:coauthVersionLast="36" xr6:coauthVersionMax="36" xr10:uidLastSave="{00000000-0000-0000-0000-000000000000}"/>
  <bookViews>
    <workbookView xWindow="-14325" yWindow="5850" windowWidth="28800" windowHeight="15435" activeTab="2" xr2:uid="{00000000-000D-0000-FFFF-FFFF00000000}"/>
  </bookViews>
  <sheets>
    <sheet name="Core Parameters" sheetId="5" r:id="rId1"/>
    <sheet name="perm_raw" sheetId="6" r:id="rId2"/>
    <sheet name="perm_calculation" sheetId="1" r:id="rId3"/>
    <sheet name="Initial_saturation" sheetId="8" r:id="rId4"/>
    <sheet name="B-value" sheetId="9" r:id="rId5"/>
    <sheet name="rel perm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8" i="5"/>
  <c r="J20" i="5"/>
  <c r="K4" i="1" l="1"/>
  <c r="G4" i="8" l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3" i="8"/>
  <c r="J200" i="9" l="1"/>
  <c r="I200" i="9"/>
  <c r="H200" i="9"/>
  <c r="G200" i="9"/>
  <c r="F200" i="9"/>
  <c r="B200" i="9"/>
  <c r="H199" i="9"/>
  <c r="J199" i="9" s="1"/>
  <c r="G199" i="9"/>
  <c r="I199" i="9" s="1"/>
  <c r="F199" i="9"/>
  <c r="B199" i="9"/>
  <c r="H198" i="9"/>
  <c r="J198" i="9" s="1"/>
  <c r="G198" i="9"/>
  <c r="F198" i="9"/>
  <c r="I198" i="9" s="1"/>
  <c r="B198" i="9"/>
  <c r="J197" i="9"/>
  <c r="I197" i="9"/>
  <c r="H197" i="9"/>
  <c r="G197" i="9"/>
  <c r="F197" i="9"/>
  <c r="B197" i="9"/>
  <c r="J196" i="9"/>
  <c r="I196" i="9"/>
  <c r="H196" i="9"/>
  <c r="G196" i="9"/>
  <c r="F196" i="9"/>
  <c r="B196" i="9"/>
  <c r="H195" i="9"/>
  <c r="J195" i="9" s="1"/>
  <c r="G195" i="9"/>
  <c r="I195" i="9" s="1"/>
  <c r="F195" i="9"/>
  <c r="B195" i="9"/>
  <c r="H194" i="9"/>
  <c r="J194" i="9" s="1"/>
  <c r="G194" i="9"/>
  <c r="F194" i="9"/>
  <c r="I194" i="9" s="1"/>
  <c r="B194" i="9"/>
  <c r="J193" i="9"/>
  <c r="I193" i="9"/>
  <c r="H193" i="9"/>
  <c r="G193" i="9"/>
  <c r="F193" i="9"/>
  <c r="B193" i="9"/>
  <c r="J192" i="9"/>
  <c r="I192" i="9"/>
  <c r="H192" i="9"/>
  <c r="G192" i="9"/>
  <c r="F192" i="9"/>
  <c r="B192" i="9"/>
  <c r="H191" i="9"/>
  <c r="J191" i="9" s="1"/>
  <c r="G191" i="9"/>
  <c r="I191" i="9" s="1"/>
  <c r="F191" i="9"/>
  <c r="B191" i="9"/>
  <c r="H190" i="9"/>
  <c r="J190" i="9" s="1"/>
  <c r="G190" i="9"/>
  <c r="F190" i="9"/>
  <c r="I190" i="9" s="1"/>
  <c r="B190" i="9"/>
  <c r="J189" i="9"/>
  <c r="I189" i="9"/>
  <c r="H189" i="9"/>
  <c r="G189" i="9"/>
  <c r="F189" i="9"/>
  <c r="B189" i="9"/>
  <c r="J188" i="9"/>
  <c r="I188" i="9"/>
  <c r="H188" i="9"/>
  <c r="G188" i="9"/>
  <c r="F188" i="9"/>
  <c r="B188" i="9"/>
  <c r="H187" i="9"/>
  <c r="J187" i="9" s="1"/>
  <c r="G187" i="9"/>
  <c r="I187" i="9" s="1"/>
  <c r="F187" i="9"/>
  <c r="B187" i="9"/>
  <c r="H186" i="9"/>
  <c r="J186" i="9" s="1"/>
  <c r="G186" i="9"/>
  <c r="F186" i="9"/>
  <c r="I186" i="9" s="1"/>
  <c r="B186" i="9"/>
  <c r="J185" i="9"/>
  <c r="I185" i="9"/>
  <c r="H185" i="9"/>
  <c r="G185" i="9"/>
  <c r="F185" i="9"/>
  <c r="B185" i="9"/>
  <c r="J184" i="9"/>
  <c r="I184" i="9"/>
  <c r="H184" i="9"/>
  <c r="G184" i="9"/>
  <c r="F184" i="9"/>
  <c r="B184" i="9"/>
  <c r="H183" i="9"/>
  <c r="J183" i="9" s="1"/>
  <c r="G183" i="9"/>
  <c r="I183" i="9" s="1"/>
  <c r="F183" i="9"/>
  <c r="B183" i="9"/>
  <c r="H182" i="9"/>
  <c r="J182" i="9" s="1"/>
  <c r="G182" i="9"/>
  <c r="F182" i="9"/>
  <c r="I182" i="9" s="1"/>
  <c r="B182" i="9"/>
  <c r="J181" i="9"/>
  <c r="I181" i="9"/>
  <c r="H181" i="9"/>
  <c r="G181" i="9"/>
  <c r="F181" i="9"/>
  <c r="B181" i="9"/>
  <c r="J180" i="9"/>
  <c r="I180" i="9"/>
  <c r="H180" i="9"/>
  <c r="G180" i="9"/>
  <c r="F180" i="9"/>
  <c r="B180" i="9"/>
  <c r="H179" i="9"/>
  <c r="J179" i="9" s="1"/>
  <c r="G179" i="9"/>
  <c r="I179" i="9" s="1"/>
  <c r="F179" i="9"/>
  <c r="B179" i="9"/>
  <c r="H178" i="9"/>
  <c r="J178" i="9" s="1"/>
  <c r="G178" i="9"/>
  <c r="F178" i="9"/>
  <c r="I178" i="9" s="1"/>
  <c r="B178" i="9"/>
  <c r="J177" i="9"/>
  <c r="I177" i="9"/>
  <c r="H177" i="9"/>
  <c r="G177" i="9"/>
  <c r="F177" i="9"/>
  <c r="B177" i="9"/>
  <c r="J176" i="9"/>
  <c r="I176" i="9"/>
  <c r="H176" i="9"/>
  <c r="G176" i="9"/>
  <c r="F176" i="9"/>
  <c r="B176" i="9"/>
  <c r="H175" i="9"/>
  <c r="J175" i="9" s="1"/>
  <c r="G175" i="9"/>
  <c r="I175" i="9" s="1"/>
  <c r="F175" i="9"/>
  <c r="B175" i="9"/>
  <c r="H174" i="9"/>
  <c r="J174" i="9" s="1"/>
  <c r="G174" i="9"/>
  <c r="F174" i="9"/>
  <c r="I174" i="9" s="1"/>
  <c r="B174" i="9"/>
  <c r="J173" i="9"/>
  <c r="I173" i="9"/>
  <c r="H173" i="9"/>
  <c r="G173" i="9"/>
  <c r="F173" i="9"/>
  <c r="B173" i="9"/>
  <c r="J172" i="9"/>
  <c r="I172" i="9"/>
  <c r="H172" i="9"/>
  <c r="G172" i="9"/>
  <c r="F172" i="9"/>
  <c r="B172" i="9"/>
  <c r="H171" i="9"/>
  <c r="J171" i="9" s="1"/>
  <c r="G171" i="9"/>
  <c r="I171" i="9" s="1"/>
  <c r="F171" i="9"/>
  <c r="B171" i="9"/>
  <c r="H170" i="9"/>
  <c r="J170" i="9" s="1"/>
  <c r="G170" i="9"/>
  <c r="F170" i="9"/>
  <c r="I170" i="9" s="1"/>
  <c r="B170" i="9"/>
  <c r="J169" i="9"/>
  <c r="I169" i="9"/>
  <c r="H169" i="9"/>
  <c r="G169" i="9"/>
  <c r="F169" i="9"/>
  <c r="B169" i="9"/>
  <c r="J168" i="9"/>
  <c r="I168" i="9"/>
  <c r="H168" i="9"/>
  <c r="G168" i="9"/>
  <c r="F168" i="9"/>
  <c r="B168" i="9"/>
  <c r="H167" i="9"/>
  <c r="J167" i="9" s="1"/>
  <c r="G167" i="9"/>
  <c r="I167" i="9" s="1"/>
  <c r="F167" i="9"/>
  <c r="B167" i="9"/>
  <c r="H166" i="9"/>
  <c r="J166" i="9" s="1"/>
  <c r="G166" i="9"/>
  <c r="F166" i="9"/>
  <c r="I166" i="9" s="1"/>
  <c r="B166" i="9"/>
  <c r="J165" i="9"/>
  <c r="I165" i="9"/>
  <c r="H165" i="9"/>
  <c r="G165" i="9"/>
  <c r="F165" i="9"/>
  <c r="B165" i="9"/>
  <c r="J164" i="9"/>
  <c r="I164" i="9"/>
  <c r="H164" i="9"/>
  <c r="G164" i="9"/>
  <c r="F164" i="9"/>
  <c r="B164" i="9"/>
  <c r="H163" i="9"/>
  <c r="J163" i="9" s="1"/>
  <c r="G163" i="9"/>
  <c r="I163" i="9" s="1"/>
  <c r="F163" i="9"/>
  <c r="B163" i="9"/>
  <c r="H162" i="9"/>
  <c r="J162" i="9" s="1"/>
  <c r="G162" i="9"/>
  <c r="F162" i="9"/>
  <c r="I162" i="9" s="1"/>
  <c r="B162" i="9"/>
  <c r="J161" i="9"/>
  <c r="I161" i="9"/>
  <c r="H161" i="9"/>
  <c r="G161" i="9"/>
  <c r="F161" i="9"/>
  <c r="B161" i="9"/>
  <c r="J160" i="9"/>
  <c r="I160" i="9"/>
  <c r="H160" i="9"/>
  <c r="G160" i="9"/>
  <c r="F160" i="9"/>
  <c r="B160" i="9"/>
  <c r="H159" i="9"/>
  <c r="J159" i="9" s="1"/>
  <c r="G159" i="9"/>
  <c r="I159" i="9" s="1"/>
  <c r="F159" i="9"/>
  <c r="B159" i="9"/>
  <c r="H158" i="9"/>
  <c r="J158" i="9" s="1"/>
  <c r="G158" i="9"/>
  <c r="F158" i="9"/>
  <c r="I158" i="9" s="1"/>
  <c r="B158" i="9"/>
  <c r="J157" i="9"/>
  <c r="I157" i="9"/>
  <c r="H157" i="9"/>
  <c r="G157" i="9"/>
  <c r="F157" i="9"/>
  <c r="B157" i="9"/>
  <c r="J156" i="9"/>
  <c r="I156" i="9"/>
  <c r="H156" i="9"/>
  <c r="G156" i="9"/>
  <c r="F156" i="9"/>
  <c r="B156" i="9"/>
  <c r="H155" i="9"/>
  <c r="J155" i="9" s="1"/>
  <c r="G155" i="9"/>
  <c r="I155" i="9" s="1"/>
  <c r="F155" i="9"/>
  <c r="B155" i="9"/>
  <c r="H154" i="9"/>
  <c r="J154" i="9" s="1"/>
  <c r="G154" i="9"/>
  <c r="F154" i="9"/>
  <c r="I154" i="9" s="1"/>
  <c r="B154" i="9"/>
  <c r="J153" i="9"/>
  <c r="I153" i="9"/>
  <c r="H153" i="9"/>
  <c r="G153" i="9"/>
  <c r="F153" i="9"/>
  <c r="B153" i="9"/>
  <c r="J152" i="9"/>
  <c r="I152" i="9"/>
  <c r="H152" i="9"/>
  <c r="G152" i="9"/>
  <c r="F152" i="9"/>
  <c r="B152" i="9"/>
  <c r="H151" i="9"/>
  <c r="J151" i="9" s="1"/>
  <c r="G151" i="9"/>
  <c r="I151" i="9" s="1"/>
  <c r="F151" i="9"/>
  <c r="B151" i="9"/>
  <c r="H150" i="9"/>
  <c r="J150" i="9" s="1"/>
  <c r="G150" i="9"/>
  <c r="F150" i="9"/>
  <c r="I150" i="9" s="1"/>
  <c r="B150" i="9"/>
  <c r="J149" i="9"/>
  <c r="I149" i="9"/>
  <c r="H149" i="9"/>
  <c r="G149" i="9"/>
  <c r="F149" i="9"/>
  <c r="B149" i="9"/>
  <c r="J148" i="9"/>
  <c r="I148" i="9"/>
  <c r="H148" i="9"/>
  <c r="G148" i="9"/>
  <c r="F148" i="9"/>
  <c r="B148" i="9"/>
  <c r="H147" i="9"/>
  <c r="J147" i="9" s="1"/>
  <c r="G147" i="9"/>
  <c r="I147" i="9" s="1"/>
  <c r="F147" i="9"/>
  <c r="B147" i="9"/>
  <c r="H146" i="9"/>
  <c r="J146" i="9" s="1"/>
  <c r="G146" i="9"/>
  <c r="F146" i="9"/>
  <c r="I146" i="9" s="1"/>
  <c r="B146" i="9"/>
  <c r="J145" i="9"/>
  <c r="I145" i="9"/>
  <c r="H145" i="9"/>
  <c r="G145" i="9"/>
  <c r="F145" i="9"/>
  <c r="B145" i="9"/>
  <c r="J144" i="9"/>
  <c r="I144" i="9"/>
  <c r="H144" i="9"/>
  <c r="G144" i="9"/>
  <c r="F144" i="9"/>
  <c r="B144" i="9"/>
  <c r="H143" i="9"/>
  <c r="J143" i="9" s="1"/>
  <c r="G143" i="9"/>
  <c r="I143" i="9" s="1"/>
  <c r="F143" i="9"/>
  <c r="B143" i="9"/>
  <c r="H142" i="9"/>
  <c r="J142" i="9" s="1"/>
  <c r="G142" i="9"/>
  <c r="F142" i="9"/>
  <c r="I142" i="9" s="1"/>
  <c r="B142" i="9"/>
  <c r="J141" i="9"/>
  <c r="I141" i="9"/>
  <c r="H141" i="9"/>
  <c r="G141" i="9"/>
  <c r="F141" i="9"/>
  <c r="B141" i="9"/>
  <c r="J140" i="9"/>
  <c r="I140" i="9"/>
  <c r="H140" i="9"/>
  <c r="G140" i="9"/>
  <c r="F140" i="9"/>
  <c r="B140" i="9"/>
  <c r="H139" i="9"/>
  <c r="J139" i="9" s="1"/>
  <c r="G139" i="9"/>
  <c r="I139" i="9" s="1"/>
  <c r="F139" i="9"/>
  <c r="B139" i="9"/>
  <c r="H138" i="9"/>
  <c r="J138" i="9" s="1"/>
  <c r="G138" i="9"/>
  <c r="F138" i="9"/>
  <c r="I138" i="9" s="1"/>
  <c r="B138" i="9"/>
  <c r="J137" i="9"/>
  <c r="I137" i="9"/>
  <c r="H137" i="9"/>
  <c r="G137" i="9"/>
  <c r="F137" i="9"/>
  <c r="B137" i="9"/>
  <c r="J136" i="9"/>
  <c r="I136" i="9"/>
  <c r="H136" i="9"/>
  <c r="G136" i="9"/>
  <c r="F136" i="9"/>
  <c r="B136" i="9"/>
  <c r="H135" i="9"/>
  <c r="J135" i="9" s="1"/>
  <c r="G135" i="9"/>
  <c r="I135" i="9" s="1"/>
  <c r="F135" i="9"/>
  <c r="B135" i="9"/>
  <c r="H134" i="9"/>
  <c r="J134" i="9" s="1"/>
  <c r="G134" i="9"/>
  <c r="F134" i="9"/>
  <c r="I134" i="9" s="1"/>
  <c r="B134" i="9"/>
  <c r="J133" i="9"/>
  <c r="I133" i="9"/>
  <c r="H133" i="9"/>
  <c r="G133" i="9"/>
  <c r="F133" i="9"/>
  <c r="B133" i="9"/>
  <c r="J132" i="9"/>
  <c r="I132" i="9"/>
  <c r="H132" i="9"/>
  <c r="G132" i="9"/>
  <c r="F132" i="9"/>
  <c r="B132" i="9"/>
  <c r="H131" i="9"/>
  <c r="J131" i="9" s="1"/>
  <c r="G131" i="9"/>
  <c r="I131" i="9" s="1"/>
  <c r="F131" i="9"/>
  <c r="B131" i="9"/>
  <c r="H130" i="9"/>
  <c r="J130" i="9" s="1"/>
  <c r="G130" i="9"/>
  <c r="F130" i="9"/>
  <c r="I130" i="9" s="1"/>
  <c r="B130" i="9"/>
  <c r="J129" i="9"/>
  <c r="I129" i="9"/>
  <c r="H129" i="9"/>
  <c r="G129" i="9"/>
  <c r="F129" i="9"/>
  <c r="B129" i="9"/>
  <c r="J128" i="9"/>
  <c r="I128" i="9"/>
  <c r="H128" i="9"/>
  <c r="G128" i="9"/>
  <c r="F128" i="9"/>
  <c r="B128" i="9"/>
  <c r="H127" i="9"/>
  <c r="J127" i="9" s="1"/>
  <c r="G127" i="9"/>
  <c r="I127" i="9" s="1"/>
  <c r="F127" i="9"/>
  <c r="B127" i="9"/>
  <c r="H126" i="9"/>
  <c r="J126" i="9" s="1"/>
  <c r="G126" i="9"/>
  <c r="F126" i="9"/>
  <c r="I126" i="9" s="1"/>
  <c r="B126" i="9"/>
  <c r="J125" i="9"/>
  <c r="I125" i="9"/>
  <c r="H125" i="9"/>
  <c r="G125" i="9"/>
  <c r="F125" i="9"/>
  <c r="B125" i="9"/>
  <c r="J124" i="9"/>
  <c r="I124" i="9"/>
  <c r="H124" i="9"/>
  <c r="G124" i="9"/>
  <c r="F124" i="9"/>
  <c r="B124" i="9"/>
  <c r="H123" i="9"/>
  <c r="J123" i="9" s="1"/>
  <c r="G123" i="9"/>
  <c r="I123" i="9" s="1"/>
  <c r="F123" i="9"/>
  <c r="B123" i="9"/>
  <c r="H122" i="9"/>
  <c r="J122" i="9" s="1"/>
  <c r="G122" i="9"/>
  <c r="F122" i="9"/>
  <c r="I122" i="9" s="1"/>
  <c r="B122" i="9"/>
  <c r="J121" i="9"/>
  <c r="I121" i="9"/>
  <c r="H121" i="9"/>
  <c r="G121" i="9"/>
  <c r="F121" i="9"/>
  <c r="B121" i="9"/>
  <c r="J120" i="9"/>
  <c r="I120" i="9"/>
  <c r="H120" i="9"/>
  <c r="G120" i="9"/>
  <c r="F120" i="9"/>
  <c r="B120" i="9"/>
  <c r="H119" i="9"/>
  <c r="J119" i="9" s="1"/>
  <c r="G119" i="9"/>
  <c r="I119" i="9" s="1"/>
  <c r="F119" i="9"/>
  <c r="B119" i="9"/>
  <c r="H118" i="9"/>
  <c r="J118" i="9" s="1"/>
  <c r="G118" i="9"/>
  <c r="F118" i="9"/>
  <c r="I118" i="9" s="1"/>
  <c r="B118" i="9"/>
  <c r="J117" i="9"/>
  <c r="I117" i="9"/>
  <c r="H117" i="9"/>
  <c r="G117" i="9"/>
  <c r="F117" i="9"/>
  <c r="B117" i="9"/>
  <c r="J116" i="9"/>
  <c r="I116" i="9"/>
  <c r="H116" i="9"/>
  <c r="G116" i="9"/>
  <c r="F116" i="9"/>
  <c r="B116" i="9"/>
  <c r="H115" i="9"/>
  <c r="J115" i="9" s="1"/>
  <c r="G115" i="9"/>
  <c r="I115" i="9" s="1"/>
  <c r="F115" i="9"/>
  <c r="B115" i="9"/>
  <c r="H114" i="9"/>
  <c r="J114" i="9" s="1"/>
  <c r="G114" i="9"/>
  <c r="F114" i="9"/>
  <c r="I114" i="9" s="1"/>
  <c r="B114" i="9"/>
  <c r="J113" i="9"/>
  <c r="I113" i="9"/>
  <c r="H113" i="9"/>
  <c r="G113" i="9"/>
  <c r="F113" i="9"/>
  <c r="B113" i="9"/>
  <c r="J112" i="9"/>
  <c r="I112" i="9"/>
  <c r="H112" i="9"/>
  <c r="G112" i="9"/>
  <c r="F112" i="9"/>
  <c r="B112" i="9"/>
  <c r="H111" i="9"/>
  <c r="J111" i="9" s="1"/>
  <c r="G111" i="9"/>
  <c r="I111" i="9" s="1"/>
  <c r="F111" i="9"/>
  <c r="B111" i="9"/>
  <c r="H110" i="9"/>
  <c r="J110" i="9" s="1"/>
  <c r="G110" i="9"/>
  <c r="F110" i="9"/>
  <c r="I110" i="9" s="1"/>
  <c r="B110" i="9"/>
  <c r="J109" i="9"/>
  <c r="I109" i="9"/>
  <c r="H109" i="9"/>
  <c r="G109" i="9"/>
  <c r="F109" i="9"/>
  <c r="B109" i="9"/>
  <c r="J108" i="9"/>
  <c r="I108" i="9"/>
  <c r="H108" i="9"/>
  <c r="G108" i="9"/>
  <c r="F108" i="9"/>
  <c r="B108" i="9"/>
  <c r="H107" i="9"/>
  <c r="J107" i="9" s="1"/>
  <c r="G107" i="9"/>
  <c r="I107" i="9" s="1"/>
  <c r="F107" i="9"/>
  <c r="B107" i="9"/>
  <c r="H106" i="9"/>
  <c r="J106" i="9" s="1"/>
  <c r="G106" i="9"/>
  <c r="F106" i="9"/>
  <c r="I106" i="9" s="1"/>
  <c r="B106" i="9"/>
  <c r="J105" i="9"/>
  <c r="I105" i="9"/>
  <c r="H105" i="9"/>
  <c r="G105" i="9"/>
  <c r="F105" i="9"/>
  <c r="B105" i="9"/>
  <c r="J104" i="9"/>
  <c r="I104" i="9"/>
  <c r="H104" i="9"/>
  <c r="G104" i="9"/>
  <c r="F104" i="9"/>
  <c r="B104" i="9"/>
  <c r="H103" i="9"/>
  <c r="J103" i="9" s="1"/>
  <c r="G103" i="9"/>
  <c r="I103" i="9" s="1"/>
  <c r="F103" i="9"/>
  <c r="B103" i="9"/>
  <c r="H102" i="9"/>
  <c r="J102" i="9" s="1"/>
  <c r="G102" i="9"/>
  <c r="F102" i="9"/>
  <c r="I102" i="9" s="1"/>
  <c r="B102" i="9"/>
  <c r="J101" i="9"/>
  <c r="I101" i="9"/>
  <c r="H101" i="9"/>
  <c r="G101" i="9"/>
  <c r="F101" i="9"/>
  <c r="B101" i="9"/>
  <c r="J100" i="9"/>
  <c r="I100" i="9"/>
  <c r="H100" i="9"/>
  <c r="G100" i="9"/>
  <c r="F100" i="9"/>
  <c r="B100" i="9"/>
  <c r="H99" i="9"/>
  <c r="J99" i="9" s="1"/>
  <c r="G99" i="9"/>
  <c r="I99" i="9" s="1"/>
  <c r="F99" i="9"/>
  <c r="B99" i="9"/>
  <c r="H98" i="9"/>
  <c r="J98" i="9" s="1"/>
  <c r="G98" i="9"/>
  <c r="F98" i="9"/>
  <c r="I98" i="9" s="1"/>
  <c r="B98" i="9"/>
  <c r="J97" i="9"/>
  <c r="I97" i="9"/>
  <c r="H97" i="9"/>
  <c r="G97" i="9"/>
  <c r="F97" i="9"/>
  <c r="B97" i="9"/>
  <c r="J96" i="9"/>
  <c r="I96" i="9"/>
  <c r="H96" i="9"/>
  <c r="G96" i="9"/>
  <c r="F96" i="9"/>
  <c r="B96" i="9"/>
  <c r="H95" i="9"/>
  <c r="J95" i="9" s="1"/>
  <c r="G95" i="9"/>
  <c r="I95" i="9" s="1"/>
  <c r="F95" i="9"/>
  <c r="B95" i="9"/>
  <c r="H94" i="9"/>
  <c r="J94" i="9" s="1"/>
  <c r="G94" i="9"/>
  <c r="F94" i="9"/>
  <c r="I94" i="9" s="1"/>
  <c r="B94" i="9"/>
  <c r="J93" i="9"/>
  <c r="I93" i="9"/>
  <c r="H93" i="9"/>
  <c r="G93" i="9"/>
  <c r="F93" i="9"/>
  <c r="B93" i="9"/>
  <c r="J92" i="9"/>
  <c r="I92" i="9"/>
  <c r="H92" i="9"/>
  <c r="G92" i="9"/>
  <c r="F92" i="9"/>
  <c r="B92" i="9"/>
  <c r="H91" i="9"/>
  <c r="J91" i="9" s="1"/>
  <c r="G91" i="9"/>
  <c r="I91" i="9" s="1"/>
  <c r="F91" i="9"/>
  <c r="B91" i="9"/>
  <c r="H90" i="9"/>
  <c r="J90" i="9" s="1"/>
  <c r="G90" i="9"/>
  <c r="F90" i="9"/>
  <c r="I90" i="9" s="1"/>
  <c r="B90" i="9"/>
  <c r="J89" i="9"/>
  <c r="I89" i="9"/>
  <c r="H89" i="9"/>
  <c r="G89" i="9"/>
  <c r="F89" i="9"/>
  <c r="B89" i="9"/>
  <c r="J88" i="9"/>
  <c r="I88" i="9"/>
  <c r="H88" i="9"/>
  <c r="G88" i="9"/>
  <c r="F88" i="9"/>
  <c r="B88" i="9"/>
  <c r="H87" i="9"/>
  <c r="J87" i="9" s="1"/>
  <c r="G87" i="9"/>
  <c r="I87" i="9" s="1"/>
  <c r="F87" i="9"/>
  <c r="B87" i="9"/>
  <c r="H86" i="9"/>
  <c r="J86" i="9" s="1"/>
  <c r="G86" i="9"/>
  <c r="F86" i="9"/>
  <c r="I86" i="9" s="1"/>
  <c r="B86" i="9"/>
  <c r="J85" i="9"/>
  <c r="I85" i="9"/>
  <c r="H85" i="9"/>
  <c r="G85" i="9"/>
  <c r="F85" i="9"/>
  <c r="B85" i="9"/>
  <c r="J84" i="9"/>
  <c r="I84" i="9"/>
  <c r="H84" i="9"/>
  <c r="G84" i="9"/>
  <c r="F84" i="9"/>
  <c r="B84" i="9"/>
  <c r="H83" i="9"/>
  <c r="J83" i="9" s="1"/>
  <c r="G83" i="9"/>
  <c r="I83" i="9" s="1"/>
  <c r="F83" i="9"/>
  <c r="B83" i="9"/>
  <c r="H82" i="9"/>
  <c r="J82" i="9" s="1"/>
  <c r="G82" i="9"/>
  <c r="F82" i="9"/>
  <c r="I82" i="9" s="1"/>
  <c r="B82" i="9"/>
  <c r="J81" i="9"/>
  <c r="I81" i="9"/>
  <c r="H81" i="9"/>
  <c r="G81" i="9"/>
  <c r="F81" i="9"/>
  <c r="B81" i="9"/>
  <c r="J80" i="9"/>
  <c r="I80" i="9"/>
  <c r="H80" i="9"/>
  <c r="G80" i="9"/>
  <c r="F80" i="9"/>
  <c r="B80" i="9"/>
  <c r="H79" i="9"/>
  <c r="J79" i="9" s="1"/>
  <c r="G79" i="9"/>
  <c r="I79" i="9" s="1"/>
  <c r="F79" i="9"/>
  <c r="B79" i="9"/>
  <c r="H78" i="9"/>
  <c r="J78" i="9" s="1"/>
  <c r="G78" i="9"/>
  <c r="F78" i="9"/>
  <c r="I78" i="9" s="1"/>
  <c r="B78" i="9"/>
  <c r="J77" i="9"/>
  <c r="I77" i="9"/>
  <c r="H77" i="9"/>
  <c r="G77" i="9"/>
  <c r="F77" i="9"/>
  <c r="B77" i="9"/>
  <c r="J76" i="9"/>
  <c r="I76" i="9"/>
  <c r="H76" i="9"/>
  <c r="G76" i="9"/>
  <c r="F76" i="9"/>
  <c r="B76" i="9"/>
  <c r="H75" i="9"/>
  <c r="J75" i="9" s="1"/>
  <c r="G75" i="9"/>
  <c r="I75" i="9" s="1"/>
  <c r="F75" i="9"/>
  <c r="B75" i="9"/>
  <c r="H74" i="9"/>
  <c r="J74" i="9" s="1"/>
  <c r="G74" i="9"/>
  <c r="F74" i="9"/>
  <c r="I74" i="9" s="1"/>
  <c r="B74" i="9"/>
  <c r="J73" i="9"/>
  <c r="I73" i="9"/>
  <c r="H73" i="9"/>
  <c r="G73" i="9"/>
  <c r="F73" i="9"/>
  <c r="B73" i="9"/>
  <c r="J72" i="9"/>
  <c r="I72" i="9"/>
  <c r="H72" i="9"/>
  <c r="G72" i="9"/>
  <c r="F72" i="9"/>
  <c r="B72" i="9"/>
  <c r="H71" i="9"/>
  <c r="J71" i="9" s="1"/>
  <c r="G71" i="9"/>
  <c r="I71" i="9" s="1"/>
  <c r="F71" i="9"/>
  <c r="B71" i="9"/>
  <c r="H70" i="9"/>
  <c r="J70" i="9" s="1"/>
  <c r="G70" i="9"/>
  <c r="F70" i="9"/>
  <c r="I70" i="9" s="1"/>
  <c r="B70" i="9"/>
  <c r="J69" i="9"/>
  <c r="I69" i="9"/>
  <c r="H69" i="9"/>
  <c r="G69" i="9"/>
  <c r="F69" i="9"/>
  <c r="B69" i="9"/>
  <c r="J68" i="9"/>
  <c r="I68" i="9"/>
  <c r="H68" i="9"/>
  <c r="G68" i="9"/>
  <c r="F68" i="9"/>
  <c r="B68" i="9"/>
  <c r="H67" i="9"/>
  <c r="J67" i="9" s="1"/>
  <c r="G67" i="9"/>
  <c r="I67" i="9" s="1"/>
  <c r="F67" i="9"/>
  <c r="B67" i="9"/>
  <c r="H66" i="9"/>
  <c r="J66" i="9" s="1"/>
  <c r="G66" i="9"/>
  <c r="F66" i="9"/>
  <c r="I66" i="9" s="1"/>
  <c r="B66" i="9"/>
  <c r="J65" i="9"/>
  <c r="I65" i="9"/>
  <c r="H65" i="9"/>
  <c r="G65" i="9"/>
  <c r="F65" i="9"/>
  <c r="B65" i="9"/>
  <c r="J64" i="9"/>
  <c r="I64" i="9"/>
  <c r="H64" i="9"/>
  <c r="G64" i="9"/>
  <c r="F64" i="9"/>
  <c r="B64" i="9"/>
  <c r="H63" i="9"/>
  <c r="J63" i="9" s="1"/>
  <c r="G63" i="9"/>
  <c r="I63" i="9" s="1"/>
  <c r="F63" i="9"/>
  <c r="B63" i="9"/>
  <c r="H62" i="9"/>
  <c r="J62" i="9" s="1"/>
  <c r="G62" i="9"/>
  <c r="F62" i="9"/>
  <c r="I62" i="9" s="1"/>
  <c r="B62" i="9"/>
  <c r="J61" i="9"/>
  <c r="I61" i="9"/>
  <c r="H61" i="9"/>
  <c r="G61" i="9"/>
  <c r="F61" i="9"/>
  <c r="B61" i="9"/>
  <c r="J60" i="9"/>
  <c r="I60" i="9"/>
  <c r="H60" i="9"/>
  <c r="G60" i="9"/>
  <c r="F60" i="9"/>
  <c r="B60" i="9"/>
  <c r="H59" i="9"/>
  <c r="J59" i="9" s="1"/>
  <c r="G59" i="9"/>
  <c r="I59" i="9" s="1"/>
  <c r="F59" i="9"/>
  <c r="B59" i="9"/>
  <c r="H58" i="9"/>
  <c r="J58" i="9" s="1"/>
  <c r="G58" i="9"/>
  <c r="F58" i="9"/>
  <c r="I58" i="9" s="1"/>
  <c r="B58" i="9"/>
  <c r="J57" i="9"/>
  <c r="I57" i="9"/>
  <c r="H57" i="9"/>
  <c r="G57" i="9"/>
  <c r="F57" i="9"/>
  <c r="B57" i="9"/>
  <c r="J56" i="9"/>
  <c r="I56" i="9"/>
  <c r="H56" i="9"/>
  <c r="G56" i="9"/>
  <c r="F56" i="9"/>
  <c r="B56" i="9"/>
  <c r="H55" i="9"/>
  <c r="J55" i="9" s="1"/>
  <c r="G55" i="9"/>
  <c r="I55" i="9" s="1"/>
  <c r="F55" i="9"/>
  <c r="B55" i="9"/>
  <c r="H54" i="9"/>
  <c r="J54" i="9" s="1"/>
  <c r="G54" i="9"/>
  <c r="F54" i="9"/>
  <c r="I54" i="9" s="1"/>
  <c r="B54" i="9"/>
  <c r="J53" i="9"/>
  <c r="I53" i="9"/>
  <c r="H53" i="9"/>
  <c r="G53" i="9"/>
  <c r="F53" i="9"/>
  <c r="B53" i="9"/>
  <c r="J52" i="9"/>
  <c r="I52" i="9"/>
  <c r="H52" i="9"/>
  <c r="G52" i="9"/>
  <c r="F52" i="9"/>
  <c r="B52" i="9"/>
  <c r="H51" i="9"/>
  <c r="J51" i="9" s="1"/>
  <c r="G51" i="9"/>
  <c r="I51" i="9" s="1"/>
  <c r="F51" i="9"/>
  <c r="B51" i="9"/>
  <c r="H50" i="9"/>
  <c r="J50" i="9" s="1"/>
  <c r="G50" i="9"/>
  <c r="F50" i="9"/>
  <c r="I50" i="9" s="1"/>
  <c r="B50" i="9"/>
  <c r="J49" i="9"/>
  <c r="I49" i="9"/>
  <c r="H49" i="9"/>
  <c r="G49" i="9"/>
  <c r="F49" i="9"/>
  <c r="B49" i="9"/>
  <c r="J48" i="9"/>
  <c r="I48" i="9"/>
  <c r="H48" i="9"/>
  <c r="G48" i="9"/>
  <c r="F48" i="9"/>
  <c r="B48" i="9"/>
  <c r="H47" i="9"/>
  <c r="J47" i="9" s="1"/>
  <c r="G47" i="9"/>
  <c r="I47" i="9" s="1"/>
  <c r="F47" i="9"/>
  <c r="B47" i="9"/>
  <c r="H46" i="9"/>
  <c r="J46" i="9" s="1"/>
  <c r="G46" i="9"/>
  <c r="F46" i="9"/>
  <c r="I46" i="9" s="1"/>
  <c r="B46" i="9"/>
  <c r="J45" i="9"/>
  <c r="I45" i="9"/>
  <c r="H45" i="9"/>
  <c r="G45" i="9"/>
  <c r="F45" i="9"/>
  <c r="B45" i="9"/>
  <c r="J44" i="9"/>
  <c r="I44" i="9"/>
  <c r="H44" i="9"/>
  <c r="G44" i="9"/>
  <c r="F44" i="9"/>
  <c r="B44" i="9"/>
  <c r="H43" i="9"/>
  <c r="J43" i="9" s="1"/>
  <c r="G43" i="9"/>
  <c r="I43" i="9" s="1"/>
  <c r="F43" i="9"/>
  <c r="B43" i="9"/>
  <c r="H42" i="9"/>
  <c r="J42" i="9" s="1"/>
  <c r="G42" i="9"/>
  <c r="F42" i="9"/>
  <c r="I42" i="9" s="1"/>
  <c r="B42" i="9"/>
  <c r="J41" i="9"/>
  <c r="I41" i="9"/>
  <c r="H41" i="9"/>
  <c r="G41" i="9"/>
  <c r="F41" i="9"/>
  <c r="B41" i="9"/>
  <c r="J40" i="9"/>
  <c r="I40" i="9"/>
  <c r="H40" i="9"/>
  <c r="G40" i="9"/>
  <c r="F40" i="9"/>
  <c r="B40" i="9"/>
  <c r="H39" i="9"/>
  <c r="J39" i="9" s="1"/>
  <c r="G39" i="9"/>
  <c r="I39" i="9" s="1"/>
  <c r="F39" i="9"/>
  <c r="B39" i="9"/>
  <c r="H38" i="9"/>
  <c r="J38" i="9" s="1"/>
  <c r="G38" i="9"/>
  <c r="F38" i="9"/>
  <c r="I38" i="9" s="1"/>
  <c r="B38" i="9"/>
  <c r="J37" i="9"/>
  <c r="I37" i="9"/>
  <c r="H37" i="9"/>
  <c r="G37" i="9"/>
  <c r="F37" i="9"/>
  <c r="B37" i="9"/>
  <c r="J36" i="9"/>
  <c r="I36" i="9"/>
  <c r="H36" i="9"/>
  <c r="G36" i="9"/>
  <c r="F36" i="9"/>
  <c r="B36" i="9"/>
  <c r="H35" i="9"/>
  <c r="J35" i="9" s="1"/>
  <c r="G35" i="9"/>
  <c r="I35" i="9" s="1"/>
  <c r="F35" i="9"/>
  <c r="B35" i="9"/>
  <c r="H34" i="9"/>
  <c r="J34" i="9" s="1"/>
  <c r="G34" i="9"/>
  <c r="F34" i="9"/>
  <c r="I34" i="9" s="1"/>
  <c r="B34" i="9"/>
  <c r="J33" i="9"/>
  <c r="I33" i="9"/>
  <c r="H33" i="9"/>
  <c r="G33" i="9"/>
  <c r="F33" i="9"/>
  <c r="B33" i="9"/>
  <c r="J32" i="9"/>
  <c r="I32" i="9"/>
  <c r="H32" i="9"/>
  <c r="G32" i="9"/>
  <c r="F32" i="9"/>
  <c r="B32" i="9"/>
  <c r="H31" i="9"/>
  <c r="J31" i="9" s="1"/>
  <c r="G31" i="9"/>
  <c r="I31" i="9" s="1"/>
  <c r="F31" i="9"/>
  <c r="B31" i="9"/>
  <c r="H30" i="9"/>
  <c r="J30" i="9" s="1"/>
  <c r="G30" i="9"/>
  <c r="F30" i="9"/>
  <c r="I30" i="9" s="1"/>
  <c r="B30" i="9"/>
  <c r="J29" i="9"/>
  <c r="I29" i="9"/>
  <c r="H29" i="9"/>
  <c r="G29" i="9"/>
  <c r="F29" i="9"/>
  <c r="B29" i="9"/>
  <c r="J28" i="9"/>
  <c r="I28" i="9"/>
  <c r="H28" i="9"/>
  <c r="G28" i="9"/>
  <c r="F28" i="9"/>
  <c r="B28" i="9"/>
  <c r="H27" i="9"/>
  <c r="J27" i="9" s="1"/>
  <c r="G27" i="9"/>
  <c r="I27" i="9" s="1"/>
  <c r="F27" i="9"/>
  <c r="B27" i="9"/>
  <c r="H26" i="9"/>
  <c r="J26" i="9" s="1"/>
  <c r="G26" i="9"/>
  <c r="F26" i="9"/>
  <c r="I26" i="9" s="1"/>
  <c r="B26" i="9"/>
  <c r="J25" i="9"/>
  <c r="I25" i="9"/>
  <c r="H25" i="9"/>
  <c r="G25" i="9"/>
  <c r="F25" i="9"/>
  <c r="B25" i="9"/>
  <c r="J24" i="9"/>
  <c r="I24" i="9"/>
  <c r="H24" i="9"/>
  <c r="G24" i="9"/>
  <c r="F24" i="9"/>
  <c r="B24" i="9"/>
  <c r="H23" i="9"/>
  <c r="J23" i="9" s="1"/>
  <c r="G23" i="9"/>
  <c r="I23" i="9" s="1"/>
  <c r="F23" i="9"/>
  <c r="B23" i="9"/>
  <c r="H22" i="9"/>
  <c r="J22" i="9" s="1"/>
  <c r="G22" i="9"/>
  <c r="F22" i="9"/>
  <c r="I22" i="9" s="1"/>
  <c r="B22" i="9"/>
  <c r="J21" i="9"/>
  <c r="I21" i="9"/>
  <c r="H21" i="9"/>
  <c r="G21" i="9"/>
  <c r="F21" i="9"/>
  <c r="B21" i="9"/>
  <c r="J20" i="9"/>
  <c r="I20" i="9"/>
  <c r="H20" i="9"/>
  <c r="G20" i="9"/>
  <c r="F20" i="9"/>
  <c r="B20" i="9"/>
  <c r="H19" i="9"/>
  <c r="J19" i="9" s="1"/>
  <c r="G19" i="9"/>
  <c r="I19" i="9" s="1"/>
  <c r="F19" i="9"/>
  <c r="B19" i="9"/>
  <c r="H18" i="9"/>
  <c r="J18" i="9" s="1"/>
  <c r="G18" i="9"/>
  <c r="F18" i="9"/>
  <c r="I18" i="9" s="1"/>
  <c r="B18" i="9"/>
  <c r="J17" i="9"/>
  <c r="I17" i="9"/>
  <c r="H17" i="9"/>
  <c r="G17" i="9"/>
  <c r="F17" i="9"/>
  <c r="B17" i="9"/>
  <c r="J16" i="9"/>
  <c r="I16" i="9"/>
  <c r="H16" i="9"/>
  <c r="G16" i="9"/>
  <c r="F16" i="9"/>
  <c r="B16" i="9"/>
  <c r="H15" i="9"/>
  <c r="J15" i="9" s="1"/>
  <c r="G15" i="9"/>
  <c r="I15" i="9" s="1"/>
  <c r="F15" i="9"/>
  <c r="B15" i="9"/>
  <c r="H14" i="9"/>
  <c r="J14" i="9" s="1"/>
  <c r="G14" i="9"/>
  <c r="F14" i="9"/>
  <c r="I14" i="9" s="1"/>
  <c r="B14" i="9"/>
  <c r="J13" i="9"/>
  <c r="I13" i="9"/>
  <c r="H13" i="9"/>
  <c r="G13" i="9"/>
  <c r="F13" i="9"/>
  <c r="B13" i="9"/>
  <c r="J12" i="9"/>
  <c r="I12" i="9"/>
  <c r="H12" i="9"/>
  <c r="G12" i="9"/>
  <c r="F12" i="9"/>
  <c r="B12" i="9"/>
  <c r="H11" i="9"/>
  <c r="J11" i="9" s="1"/>
  <c r="G11" i="9"/>
  <c r="I11" i="9" s="1"/>
  <c r="F11" i="9"/>
  <c r="B11" i="9"/>
  <c r="H10" i="9"/>
  <c r="J10" i="9" s="1"/>
  <c r="G10" i="9"/>
  <c r="F10" i="9"/>
  <c r="I10" i="9" s="1"/>
  <c r="B10" i="9"/>
  <c r="J9" i="9"/>
  <c r="I9" i="9"/>
  <c r="H9" i="9"/>
  <c r="G9" i="9"/>
  <c r="F9" i="9"/>
  <c r="B9" i="9"/>
  <c r="J8" i="9"/>
  <c r="I8" i="9"/>
  <c r="H8" i="9"/>
  <c r="G8" i="9"/>
  <c r="F8" i="9"/>
  <c r="B8" i="9"/>
  <c r="H7" i="9"/>
  <c r="J7" i="9" s="1"/>
  <c r="G7" i="9"/>
  <c r="I7" i="9" s="1"/>
  <c r="F7" i="9"/>
  <c r="B7" i="9"/>
  <c r="H6" i="9"/>
  <c r="J6" i="9" s="1"/>
  <c r="G6" i="9"/>
  <c r="F6" i="9"/>
  <c r="I6" i="9" s="1"/>
  <c r="B6" i="9"/>
  <c r="H5" i="9"/>
  <c r="G5" i="9"/>
  <c r="F5" i="9"/>
  <c r="B5" i="9"/>
  <c r="H4" i="9"/>
  <c r="G4" i="9"/>
  <c r="F4" i="9"/>
  <c r="B4" i="9"/>
  <c r="H3" i="9"/>
  <c r="G3" i="9"/>
  <c r="F3" i="9"/>
  <c r="B3" i="9"/>
  <c r="H2" i="9"/>
  <c r="G2" i="9"/>
  <c r="F2" i="9"/>
  <c r="B2" i="9"/>
  <c r="B11" i="8" l="1"/>
  <c r="B13" i="8" s="1"/>
  <c r="B14" i="8" s="1"/>
  <c r="B15" i="8" s="1"/>
  <c r="B16" i="8" s="1"/>
  <c r="B3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617" i="8" s="1"/>
  <c r="E618" i="8" s="1"/>
  <c r="E619" i="8" s="1"/>
  <c r="E620" i="8" s="1"/>
  <c r="E621" i="8" s="1"/>
  <c r="E622" i="8" s="1"/>
  <c r="E623" i="8" s="1"/>
  <c r="E624" i="8" s="1"/>
  <c r="E625" i="8" s="1"/>
  <c r="E626" i="8" s="1"/>
  <c r="E627" i="8" s="1"/>
  <c r="E628" i="8" s="1"/>
  <c r="E629" i="8" s="1"/>
  <c r="E630" i="8" s="1"/>
  <c r="E631" i="8" s="1"/>
  <c r="E632" i="8" s="1"/>
  <c r="E633" i="8" s="1"/>
  <c r="E634" i="8" s="1"/>
  <c r="E635" i="8" s="1"/>
  <c r="E636" i="8" s="1"/>
  <c r="E637" i="8" s="1"/>
  <c r="E638" i="8" s="1"/>
  <c r="E639" i="8" s="1"/>
  <c r="E640" i="8" s="1"/>
  <c r="E641" i="8" s="1"/>
  <c r="E642" i="8" s="1"/>
  <c r="E643" i="8" s="1"/>
  <c r="E644" i="8" s="1"/>
  <c r="E645" i="8" s="1"/>
  <c r="E646" i="8" s="1"/>
  <c r="E647" i="8" s="1"/>
  <c r="E648" i="8" s="1"/>
  <c r="E649" i="8" s="1"/>
  <c r="E650" i="8" s="1"/>
  <c r="E651" i="8" s="1"/>
  <c r="E652" i="8" s="1"/>
  <c r="E653" i="8" s="1"/>
  <c r="E654" i="8" s="1"/>
  <c r="E655" i="8" s="1"/>
  <c r="E656" i="8" s="1"/>
  <c r="E657" i="8" s="1"/>
  <c r="E658" i="8" s="1"/>
  <c r="E659" i="8" s="1"/>
  <c r="E660" i="8" s="1"/>
  <c r="E661" i="8" s="1"/>
  <c r="E662" i="8" s="1"/>
  <c r="E663" i="8" s="1"/>
  <c r="E664" i="8" s="1"/>
  <c r="E665" i="8" s="1"/>
  <c r="E666" i="8" s="1"/>
  <c r="E667" i="8" s="1"/>
  <c r="E668" i="8" s="1"/>
  <c r="E669" i="8" s="1"/>
  <c r="E670" i="8" s="1"/>
  <c r="E671" i="8" s="1"/>
  <c r="E672" i="8" s="1"/>
  <c r="E673" i="8" s="1"/>
  <c r="E674" i="8" s="1"/>
  <c r="B4" i="8"/>
  <c r="E3" i="8"/>
  <c r="B5" i="8" l="1"/>
  <c r="B6" i="8" s="1"/>
  <c r="M4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2" i="6"/>
  <c r="F4" i="1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J5" i="1"/>
  <c r="J6" i="1"/>
  <c r="J4" i="1"/>
  <c r="I4" i="1"/>
  <c r="D6" i="7" l="1"/>
  <c r="E6" i="7" s="1"/>
  <c r="D5" i="7"/>
  <c r="E5" i="7" s="1"/>
  <c r="D13" i="7"/>
  <c r="E13" i="7" s="1"/>
  <c r="D17" i="7"/>
  <c r="E17" i="7" s="1"/>
  <c r="D21" i="7"/>
  <c r="E21" i="7" s="1"/>
  <c r="D4" i="7"/>
  <c r="E4" i="7" s="1"/>
  <c r="D8" i="7"/>
  <c r="E8" i="7" s="1"/>
  <c r="D16" i="7"/>
  <c r="E16" i="7" s="1"/>
  <c r="D20" i="7"/>
  <c r="E20" i="7" s="1"/>
  <c r="D18" i="7"/>
  <c r="E18" i="7" s="1"/>
  <c r="D22" i="7"/>
  <c r="E22" i="7" s="1"/>
  <c r="D15" i="7"/>
  <c r="E15" i="7" s="1"/>
  <c r="D19" i="7"/>
  <c r="E19" i="7" s="1"/>
  <c r="D11" i="7"/>
  <c r="E11" i="7" s="1"/>
  <c r="D9" i="7"/>
  <c r="E9" i="7" s="1"/>
  <c r="D14" i="7"/>
  <c r="E14" i="7" s="1"/>
  <c r="D7" i="7"/>
  <c r="E7" i="7" s="1"/>
  <c r="D23" i="7"/>
  <c r="E23" i="7" s="1"/>
  <c r="D12" i="7"/>
  <c r="E12" i="7" s="1"/>
  <c r="D3" i="7"/>
  <c r="E3" i="7" s="1"/>
  <c r="D10" i="7"/>
  <c r="E10" i="7" s="1"/>
  <c r="I5" i="1" l="1"/>
  <c r="I6" i="1"/>
  <c r="H5" i="1"/>
  <c r="H6" i="1"/>
  <c r="G5" i="1"/>
  <c r="G6" i="1"/>
  <c r="F5" i="1"/>
  <c r="Q5" i="1" s="1"/>
  <c r="R5" i="1" s="1"/>
  <c r="F6" i="1"/>
  <c r="O6" i="1" l="1"/>
  <c r="P6" i="1" s="1"/>
  <c r="Q6" i="1"/>
  <c r="R6" i="1" s="1"/>
  <c r="O5" i="1"/>
  <c r="P5" i="1" s="1"/>
  <c r="M6" i="1"/>
  <c r="K6" i="1"/>
  <c r="M5" i="1"/>
  <c r="K5" i="1"/>
  <c r="L5" i="1" l="1"/>
  <c r="N5" i="1"/>
  <c r="L6" i="1"/>
  <c r="N6" i="1" l="1"/>
  <c r="F2" i="5"/>
  <c r="F3" i="5" s="1"/>
  <c r="F5" i="5"/>
  <c r="F4" i="5"/>
  <c r="D4" i="5"/>
  <c r="D2" i="5"/>
  <c r="D3" i="5" s="1"/>
  <c r="D7" i="5" s="1"/>
  <c r="I4" i="5"/>
  <c r="D5" i="5"/>
  <c r="B3" i="5"/>
  <c r="B7" i="5" s="1"/>
  <c r="F7" i="5" l="1"/>
  <c r="F6" i="5"/>
  <c r="B6" i="5"/>
  <c r="D6" i="5"/>
  <c r="H4" i="1" l="1"/>
  <c r="G4" i="1"/>
  <c r="N4" i="1" l="1"/>
  <c r="N13" i="1" s="1"/>
  <c r="O4" i="1"/>
  <c r="P4" i="1" s="1"/>
  <c r="O13" i="1" s="1"/>
  <c r="Q4" i="1"/>
  <c r="R4" i="1" s="1"/>
  <c r="P13" i="1" s="1"/>
  <c r="L4" i="1"/>
  <c r="M13" i="1" s="1"/>
  <c r="B9" i="5"/>
  <c r="D9" i="5"/>
  <c r="F9" i="5" s="1"/>
  <c r="Q13" i="1" l="1"/>
</calcChain>
</file>

<file path=xl/sharedStrings.xml><?xml version="1.0" encoding="utf-8"?>
<sst xmlns="http://schemas.openxmlformats.org/spreadsheetml/2006/main" count="120" uniqueCount="91">
  <si>
    <t>Qw</t>
  </si>
  <si>
    <t>Flow rate</t>
  </si>
  <si>
    <t>P (psi)</t>
  </si>
  <si>
    <t>dP (psi)</t>
  </si>
  <si>
    <t>Sw</t>
  </si>
  <si>
    <t>Core properties</t>
  </si>
  <si>
    <t>d</t>
  </si>
  <si>
    <t>inch</t>
  </si>
  <si>
    <t>cm</t>
  </si>
  <si>
    <t>r</t>
  </si>
  <si>
    <t>L</t>
  </si>
  <si>
    <t>Volume</t>
  </si>
  <si>
    <t>inch^3</t>
  </si>
  <si>
    <t>Experimental Conditions</t>
  </si>
  <si>
    <t>Porosity</t>
  </si>
  <si>
    <t>Pore Volume</t>
  </si>
  <si>
    <t>Data</t>
  </si>
  <si>
    <t>m</t>
  </si>
  <si>
    <t>ml</t>
  </si>
  <si>
    <t>Qw (m^3/s)</t>
  </si>
  <si>
    <t>L1 (tap to tap)</t>
  </si>
  <si>
    <t>k (m^2)</t>
  </si>
  <si>
    <t>Area</t>
  </si>
  <si>
    <t>inch^2</t>
  </si>
  <si>
    <t>m^2</t>
  </si>
  <si>
    <t>m^3</t>
  </si>
  <si>
    <t>(pa-s)</t>
  </si>
  <si>
    <t>k (mD) (water)</t>
  </si>
  <si>
    <t>Si Conversion</t>
  </si>
  <si>
    <t xml:space="preserve"> dP 1 (Pa)</t>
  </si>
  <si>
    <t xml:space="preserve"> dP 2 (Pa)</t>
  </si>
  <si>
    <t xml:space="preserve"> dP 3 (Pa)</t>
  </si>
  <si>
    <t>krw</t>
  </si>
  <si>
    <t>krg</t>
  </si>
  <si>
    <t>fw</t>
  </si>
  <si>
    <t>cm^3</t>
  </si>
  <si>
    <t>T (°F)</t>
  </si>
  <si>
    <r>
      <t>T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C) </t>
    </r>
  </si>
  <si>
    <t>viscosity: water</t>
  </si>
  <si>
    <t>viscosity: gas</t>
  </si>
  <si>
    <t>n/a</t>
  </si>
  <si>
    <t>in^3</t>
  </si>
  <si>
    <t>cm^2</t>
  </si>
  <si>
    <t>BC Model</t>
  </si>
  <si>
    <t>Avergage Porosity</t>
  </si>
  <si>
    <t>Average PV</t>
  </si>
  <si>
    <t>fg</t>
  </si>
  <si>
    <t>Water Perm 1</t>
  </si>
  <si>
    <t>Water Perm 2</t>
  </si>
  <si>
    <t>Water Perm 3</t>
  </si>
  <si>
    <t xml:space="preserve"> dP 4 (Pa)</t>
  </si>
  <si>
    <t>Water Perm 4</t>
  </si>
  <si>
    <t>CALC PERM</t>
  </si>
  <si>
    <t>Section 1</t>
  </si>
  <si>
    <t>Section 2</t>
  </si>
  <si>
    <t>Section 3</t>
  </si>
  <si>
    <t>Section 4</t>
  </si>
  <si>
    <t>Bulk (mD)</t>
  </si>
  <si>
    <t>absolute</t>
  </si>
  <si>
    <t>ABSOLUTE PERMEABILITY</t>
  </si>
  <si>
    <t>Time</t>
  </si>
  <si>
    <t>confining</t>
  </si>
  <si>
    <t>Time RAW</t>
  </si>
  <si>
    <t>up pore</t>
  </si>
  <si>
    <t>down pore</t>
  </si>
  <si>
    <t>Q (ml/min)</t>
  </si>
  <si>
    <t>Total Saturation</t>
  </si>
  <si>
    <t>Time (min)</t>
  </si>
  <si>
    <t>Mass out (g)</t>
  </si>
  <si>
    <t>Gas in (ml)</t>
  </si>
  <si>
    <t>Assume PV</t>
  </si>
  <si>
    <t>mL</t>
  </si>
  <si>
    <t>Tubing etc</t>
  </si>
  <si>
    <t>Total effluent</t>
  </si>
  <si>
    <t>Sg</t>
  </si>
  <si>
    <t>Estimate Tubing volume</t>
  </si>
  <si>
    <t>length of tubing</t>
  </si>
  <si>
    <t>OD of tube</t>
  </si>
  <si>
    <t>tube wall</t>
  </si>
  <si>
    <t>ID</t>
  </si>
  <si>
    <t>area of tubing</t>
  </si>
  <si>
    <t>in^2</t>
  </si>
  <si>
    <t>Time elap</t>
  </si>
  <si>
    <t>Confining</t>
  </si>
  <si>
    <t>Up</t>
  </si>
  <si>
    <t>Down</t>
  </si>
  <si>
    <t>delta confining</t>
  </si>
  <si>
    <t>delta Up</t>
  </si>
  <si>
    <t>delta down</t>
  </si>
  <si>
    <t>B-up</t>
  </si>
  <si>
    <t>B-down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</si>
</sst>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NumberFormat="1" applyFont="1"/>
    <xf numFmtId="0" fontId="0" fillId="0" borderId="0" xfId="0" applyAlignment="1"/>
    <xf numFmtId="0" fontId="0" fillId="0" borderId="0" xfId="0" applyFont="1" applyAlignmen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0" borderId="0" xfId="0" applyFont="1" applyAlignment="1"/>
    <xf numFmtId="0" fontId="2" fillId="4" borderId="1" xfId="1"/>
    <xf numFmtId="0" fontId="1" fillId="8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/>
    <xf numFmtId="0" fontId="4" fillId="3" borderId="0" xfId="0" applyFont="1" applyFill="1"/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/>
    <xf numFmtId="2" fontId="0" fillId="0" borderId="0" xfId="0" applyNumberFormat="1" applyFill="1"/>
    <xf numFmtId="0" fontId="6" fillId="0" borderId="0" xfId="0" applyFont="1" applyFill="1" applyAlignment="1"/>
    <xf numFmtId="47" fontId="0" fillId="0" borderId="0" xfId="0" applyNumberFormat="1"/>
    <xf numFmtId="0" fontId="0" fillId="12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perm_raw!$D$2:$D$109</c:f>
              <c:numCache>
                <c:formatCode>General</c:formatCode>
                <c:ptCount val="108"/>
                <c:pt idx="0">
                  <c:v>1.0410999999999999</c:v>
                </c:pt>
                <c:pt idx="1">
                  <c:v>1.0616000000000001</c:v>
                </c:pt>
                <c:pt idx="2">
                  <c:v>1.0579000000000001</c:v>
                </c:pt>
                <c:pt idx="3">
                  <c:v>1.0708</c:v>
                </c:pt>
                <c:pt idx="4">
                  <c:v>1.0712999999999999</c:v>
                </c:pt>
                <c:pt idx="5">
                  <c:v>1.0725</c:v>
                </c:pt>
                <c:pt idx="6">
                  <c:v>1.0763</c:v>
                </c:pt>
                <c:pt idx="7">
                  <c:v>1.0616000000000001</c:v>
                </c:pt>
                <c:pt idx="8">
                  <c:v>1.0679000000000001</c:v>
                </c:pt>
                <c:pt idx="9">
                  <c:v>1.0646</c:v>
                </c:pt>
                <c:pt idx="10">
                  <c:v>1.0712999999999999</c:v>
                </c:pt>
                <c:pt idx="11">
                  <c:v>1.0742</c:v>
                </c:pt>
                <c:pt idx="12">
                  <c:v>1.0738000000000001</c:v>
                </c:pt>
                <c:pt idx="13">
                  <c:v>1.0725</c:v>
                </c:pt>
                <c:pt idx="14">
                  <c:v>1.0708</c:v>
                </c:pt>
                <c:pt idx="15">
                  <c:v>1.0611999999999999</c:v>
                </c:pt>
                <c:pt idx="16">
                  <c:v>1.0653999999999999</c:v>
                </c:pt>
                <c:pt idx="17">
                  <c:v>1.0759000000000001</c:v>
                </c:pt>
                <c:pt idx="18">
                  <c:v>1.0712999999999999</c:v>
                </c:pt>
                <c:pt idx="19">
                  <c:v>1.0738000000000001</c:v>
                </c:pt>
                <c:pt idx="20">
                  <c:v>1.0725</c:v>
                </c:pt>
                <c:pt idx="21">
                  <c:v>1.0691999999999999</c:v>
                </c:pt>
                <c:pt idx="22">
                  <c:v>1.0780000000000001</c:v>
                </c:pt>
                <c:pt idx="23">
                  <c:v>1.0679000000000001</c:v>
                </c:pt>
                <c:pt idx="24">
                  <c:v>1.0817000000000001</c:v>
                </c:pt>
                <c:pt idx="25">
                  <c:v>1.0809</c:v>
                </c:pt>
                <c:pt idx="26">
                  <c:v>1.0795999999999999</c:v>
                </c:pt>
                <c:pt idx="27">
                  <c:v>1.0822000000000001</c:v>
                </c:pt>
                <c:pt idx="28">
                  <c:v>1.0822000000000001</c:v>
                </c:pt>
                <c:pt idx="29">
                  <c:v>1.0795999999999999</c:v>
                </c:pt>
                <c:pt idx="30">
                  <c:v>1.0833999999999999</c:v>
                </c:pt>
                <c:pt idx="31">
                  <c:v>1.0795999999999999</c:v>
                </c:pt>
                <c:pt idx="32">
                  <c:v>1.075</c:v>
                </c:pt>
                <c:pt idx="33">
                  <c:v>1.083</c:v>
                </c:pt>
                <c:pt idx="34">
                  <c:v>1.0767</c:v>
                </c:pt>
                <c:pt idx="35">
                  <c:v>1.0809</c:v>
                </c:pt>
                <c:pt idx="36">
                  <c:v>1.0759000000000001</c:v>
                </c:pt>
                <c:pt idx="37">
                  <c:v>1.0795999999999999</c:v>
                </c:pt>
                <c:pt idx="38">
                  <c:v>1.0784</c:v>
                </c:pt>
                <c:pt idx="39">
                  <c:v>1.0812999999999999</c:v>
                </c:pt>
                <c:pt idx="40">
                  <c:v>1.0767</c:v>
                </c:pt>
                <c:pt idx="41">
                  <c:v>1.083</c:v>
                </c:pt>
                <c:pt idx="42">
                  <c:v>1.0826</c:v>
                </c:pt>
                <c:pt idx="43">
                  <c:v>1.0847</c:v>
                </c:pt>
                <c:pt idx="44">
                  <c:v>1.0809</c:v>
                </c:pt>
                <c:pt idx="45">
                  <c:v>1.0795999999999999</c:v>
                </c:pt>
                <c:pt idx="46">
                  <c:v>1.0812999999999999</c:v>
                </c:pt>
                <c:pt idx="47">
                  <c:v>1.0795999999999999</c:v>
                </c:pt>
                <c:pt idx="48">
                  <c:v>1.0805</c:v>
                </c:pt>
                <c:pt idx="49">
                  <c:v>1.0875999999999999</c:v>
                </c:pt>
                <c:pt idx="50">
                  <c:v>1.0847</c:v>
                </c:pt>
                <c:pt idx="51">
                  <c:v>1.0833999999999999</c:v>
                </c:pt>
                <c:pt idx="52">
                  <c:v>2.2313000000000001</c:v>
                </c:pt>
                <c:pt idx="53">
                  <c:v>2.2191000000000001</c:v>
                </c:pt>
                <c:pt idx="54">
                  <c:v>2.2128000000000001</c:v>
                </c:pt>
                <c:pt idx="55">
                  <c:v>2.2237</c:v>
                </c:pt>
                <c:pt idx="56">
                  <c:v>2.2342</c:v>
                </c:pt>
                <c:pt idx="57">
                  <c:v>2.2216</c:v>
                </c:pt>
                <c:pt idx="58">
                  <c:v>2.2170000000000001</c:v>
                </c:pt>
                <c:pt idx="59">
                  <c:v>2.2183000000000002</c:v>
                </c:pt>
                <c:pt idx="60">
                  <c:v>2.2200000000000002</c:v>
                </c:pt>
                <c:pt idx="61">
                  <c:v>2.2187000000000001</c:v>
                </c:pt>
                <c:pt idx="62">
                  <c:v>2.2450999999999999</c:v>
                </c:pt>
                <c:pt idx="63">
                  <c:v>2.2141000000000002</c:v>
                </c:pt>
                <c:pt idx="64">
                  <c:v>2.2166000000000001</c:v>
                </c:pt>
                <c:pt idx="65">
                  <c:v>2.2225000000000001</c:v>
                </c:pt>
                <c:pt idx="66">
                  <c:v>2.2200000000000002</c:v>
                </c:pt>
                <c:pt idx="67">
                  <c:v>2.2200000000000002</c:v>
                </c:pt>
                <c:pt idx="68">
                  <c:v>2.2195</c:v>
                </c:pt>
                <c:pt idx="69">
                  <c:v>2.2324999999999999</c:v>
                </c:pt>
                <c:pt idx="70">
                  <c:v>2.2288000000000001</c:v>
                </c:pt>
                <c:pt idx="71">
                  <c:v>2.2208000000000001</c:v>
                </c:pt>
                <c:pt idx="72">
                  <c:v>2.2450999999999999</c:v>
                </c:pt>
                <c:pt idx="73">
                  <c:v>2.2437999999999998</c:v>
                </c:pt>
                <c:pt idx="74">
                  <c:v>2.2136999999999998</c:v>
                </c:pt>
                <c:pt idx="75">
                  <c:v>2.2208000000000001</c:v>
                </c:pt>
                <c:pt idx="76">
                  <c:v>3.3845999999999998</c:v>
                </c:pt>
                <c:pt idx="77">
                  <c:v>3.3761999999999999</c:v>
                </c:pt>
                <c:pt idx="78">
                  <c:v>3.3807999999999998</c:v>
                </c:pt>
                <c:pt idx="79">
                  <c:v>3.3620000000000001</c:v>
                </c:pt>
                <c:pt idx="80">
                  <c:v>3.3845999999999998</c:v>
                </c:pt>
                <c:pt idx="81">
                  <c:v>3.3687</c:v>
                </c:pt>
                <c:pt idx="82">
                  <c:v>3.3828999999999998</c:v>
                </c:pt>
                <c:pt idx="83">
                  <c:v>3.3791000000000002</c:v>
                </c:pt>
                <c:pt idx="84">
                  <c:v>3.3761999999999999</c:v>
                </c:pt>
                <c:pt idx="85">
                  <c:v>3.3820999999999999</c:v>
                </c:pt>
                <c:pt idx="86">
                  <c:v>3.3959000000000001</c:v>
                </c:pt>
                <c:pt idx="87">
                  <c:v>3.3875000000000002</c:v>
                </c:pt>
                <c:pt idx="88">
                  <c:v>3.3841999999999999</c:v>
                </c:pt>
                <c:pt idx="89">
                  <c:v>3.3858000000000001</c:v>
                </c:pt>
                <c:pt idx="90">
                  <c:v>3.3849999999999998</c:v>
                </c:pt>
                <c:pt idx="91">
                  <c:v>3.3904000000000001</c:v>
                </c:pt>
                <c:pt idx="92">
                  <c:v>3.3845999999999998</c:v>
                </c:pt>
                <c:pt idx="93">
                  <c:v>3.3892000000000002</c:v>
                </c:pt>
                <c:pt idx="94">
                  <c:v>3.3748999999999998</c:v>
                </c:pt>
                <c:pt idx="95">
                  <c:v>3.3849999999999998</c:v>
                </c:pt>
                <c:pt idx="96">
                  <c:v>3.3854000000000002</c:v>
                </c:pt>
                <c:pt idx="97">
                  <c:v>3.4064000000000001</c:v>
                </c:pt>
                <c:pt idx="98">
                  <c:v>3.4131</c:v>
                </c:pt>
                <c:pt idx="99">
                  <c:v>3.3887999999999998</c:v>
                </c:pt>
                <c:pt idx="100">
                  <c:v>3.3955000000000002</c:v>
                </c:pt>
                <c:pt idx="101">
                  <c:v>3.4058999999999999</c:v>
                </c:pt>
                <c:pt idx="102">
                  <c:v>3.3879000000000001</c:v>
                </c:pt>
                <c:pt idx="103">
                  <c:v>3.3875000000000002</c:v>
                </c:pt>
                <c:pt idx="104">
                  <c:v>3.4100999999999999</c:v>
                </c:pt>
                <c:pt idx="105">
                  <c:v>3.3883999999999999</c:v>
                </c:pt>
                <c:pt idx="106">
                  <c:v>3.3875000000000002</c:v>
                </c:pt>
                <c:pt idx="107">
                  <c:v>3.4039000000000001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7CA-B561-068CAC3260B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perm_raw!$E$2:$E$109</c:f>
              <c:numCache>
                <c:formatCode>General</c:formatCode>
                <c:ptCount val="108"/>
                <c:pt idx="0">
                  <c:v>0.91169999999999995</c:v>
                </c:pt>
                <c:pt idx="1">
                  <c:v>0.92979999999999996</c:v>
                </c:pt>
                <c:pt idx="2">
                  <c:v>0.91949999999999998</c:v>
                </c:pt>
                <c:pt idx="3">
                  <c:v>0.92610000000000003</c:v>
                </c:pt>
                <c:pt idx="4">
                  <c:v>0.92320000000000002</c:v>
                </c:pt>
                <c:pt idx="5">
                  <c:v>0.92079999999999995</c:v>
                </c:pt>
                <c:pt idx="6">
                  <c:v>0.92359999999999998</c:v>
                </c:pt>
                <c:pt idx="7">
                  <c:v>0.90180000000000005</c:v>
                </c:pt>
                <c:pt idx="8">
                  <c:v>0.9022</c:v>
                </c:pt>
                <c:pt idx="9">
                  <c:v>0.90090000000000003</c:v>
                </c:pt>
                <c:pt idx="10">
                  <c:v>0.91039999999999999</c:v>
                </c:pt>
                <c:pt idx="11">
                  <c:v>0.90790000000000004</c:v>
                </c:pt>
                <c:pt idx="12">
                  <c:v>0.91579999999999995</c:v>
                </c:pt>
                <c:pt idx="13">
                  <c:v>0.9133</c:v>
                </c:pt>
                <c:pt idx="14">
                  <c:v>0.90790000000000004</c:v>
                </c:pt>
                <c:pt idx="15">
                  <c:v>0.90129999999999999</c:v>
                </c:pt>
                <c:pt idx="16">
                  <c:v>0.89970000000000006</c:v>
                </c:pt>
                <c:pt idx="17">
                  <c:v>0.91990000000000005</c:v>
                </c:pt>
                <c:pt idx="18">
                  <c:v>0.91249999999999998</c:v>
                </c:pt>
                <c:pt idx="19">
                  <c:v>0.90959999999999996</c:v>
                </c:pt>
                <c:pt idx="20">
                  <c:v>0.91080000000000005</c:v>
                </c:pt>
                <c:pt idx="21">
                  <c:v>0.90920000000000001</c:v>
                </c:pt>
                <c:pt idx="22">
                  <c:v>0.92530000000000001</c:v>
                </c:pt>
                <c:pt idx="23">
                  <c:v>0.91290000000000004</c:v>
                </c:pt>
                <c:pt idx="24">
                  <c:v>0.93030000000000002</c:v>
                </c:pt>
                <c:pt idx="25">
                  <c:v>0.93230000000000002</c:v>
                </c:pt>
                <c:pt idx="26">
                  <c:v>0.92610000000000003</c:v>
                </c:pt>
                <c:pt idx="27">
                  <c:v>0.93520000000000003</c:v>
                </c:pt>
                <c:pt idx="28">
                  <c:v>0.93269999999999997</c:v>
                </c:pt>
                <c:pt idx="29">
                  <c:v>0.93520000000000003</c:v>
                </c:pt>
                <c:pt idx="30">
                  <c:v>0.93689999999999996</c:v>
                </c:pt>
                <c:pt idx="31">
                  <c:v>0.93320000000000003</c:v>
                </c:pt>
                <c:pt idx="32">
                  <c:v>0.93069999999999997</c:v>
                </c:pt>
                <c:pt idx="33">
                  <c:v>0.93940000000000001</c:v>
                </c:pt>
                <c:pt idx="34">
                  <c:v>0.93359999999999999</c:v>
                </c:pt>
                <c:pt idx="35">
                  <c:v>0.93889999999999996</c:v>
                </c:pt>
                <c:pt idx="36">
                  <c:v>0.93230000000000002</c:v>
                </c:pt>
                <c:pt idx="37">
                  <c:v>0.93479999999999996</c:v>
                </c:pt>
                <c:pt idx="38">
                  <c:v>0.93810000000000004</c:v>
                </c:pt>
                <c:pt idx="39">
                  <c:v>0.94679999999999997</c:v>
                </c:pt>
                <c:pt idx="40">
                  <c:v>0.94310000000000005</c:v>
                </c:pt>
                <c:pt idx="41">
                  <c:v>0.9476</c:v>
                </c:pt>
                <c:pt idx="42">
                  <c:v>0.94640000000000002</c:v>
                </c:pt>
                <c:pt idx="43">
                  <c:v>0.95509999999999995</c:v>
                </c:pt>
                <c:pt idx="44">
                  <c:v>0.95420000000000005</c:v>
                </c:pt>
                <c:pt idx="45">
                  <c:v>0.95089999999999997</c:v>
                </c:pt>
                <c:pt idx="46">
                  <c:v>0.95550000000000002</c:v>
                </c:pt>
                <c:pt idx="47">
                  <c:v>0.95379999999999998</c:v>
                </c:pt>
                <c:pt idx="48">
                  <c:v>0.95130000000000003</c:v>
                </c:pt>
                <c:pt idx="49">
                  <c:v>0.96830000000000005</c:v>
                </c:pt>
                <c:pt idx="50">
                  <c:v>0.96619999999999995</c:v>
                </c:pt>
                <c:pt idx="51">
                  <c:v>0.96870000000000001</c:v>
                </c:pt>
                <c:pt idx="52">
                  <c:v>1.9417</c:v>
                </c:pt>
                <c:pt idx="53">
                  <c:v>1.9450000000000001</c:v>
                </c:pt>
                <c:pt idx="54">
                  <c:v>1.9334</c:v>
                </c:pt>
                <c:pt idx="55">
                  <c:v>1.9441999999999999</c:v>
                </c:pt>
                <c:pt idx="56">
                  <c:v>1.9643999999999999</c:v>
                </c:pt>
                <c:pt idx="57">
                  <c:v>1.9503999999999999</c:v>
                </c:pt>
                <c:pt idx="58">
                  <c:v>1.9561999999999999</c:v>
                </c:pt>
                <c:pt idx="59">
                  <c:v>1.952</c:v>
                </c:pt>
                <c:pt idx="60">
                  <c:v>1.9615</c:v>
                </c:pt>
                <c:pt idx="61">
                  <c:v>1.9602999999999999</c:v>
                </c:pt>
                <c:pt idx="62">
                  <c:v>1.9705999999999999</c:v>
                </c:pt>
                <c:pt idx="63">
                  <c:v>1.9578</c:v>
                </c:pt>
                <c:pt idx="64">
                  <c:v>1.9607000000000001</c:v>
                </c:pt>
                <c:pt idx="65">
                  <c:v>1.9690000000000001</c:v>
                </c:pt>
                <c:pt idx="66">
                  <c:v>1.9690000000000001</c:v>
                </c:pt>
                <c:pt idx="67">
                  <c:v>1.9690000000000001</c:v>
                </c:pt>
                <c:pt idx="68">
                  <c:v>1.9677</c:v>
                </c:pt>
                <c:pt idx="69">
                  <c:v>1.9710000000000001</c:v>
                </c:pt>
                <c:pt idx="70">
                  <c:v>1.9702</c:v>
                </c:pt>
                <c:pt idx="71">
                  <c:v>1.9698</c:v>
                </c:pt>
                <c:pt idx="72">
                  <c:v>1.9752000000000001</c:v>
                </c:pt>
                <c:pt idx="73">
                  <c:v>1.9743999999999999</c:v>
                </c:pt>
                <c:pt idx="74">
                  <c:v>1.9690000000000001</c:v>
                </c:pt>
                <c:pt idx="75">
                  <c:v>1.9705999999999999</c:v>
                </c:pt>
                <c:pt idx="76">
                  <c:v>2.9866000000000001</c:v>
                </c:pt>
                <c:pt idx="77">
                  <c:v>2.9701</c:v>
                </c:pt>
                <c:pt idx="78">
                  <c:v>2.9775</c:v>
                </c:pt>
                <c:pt idx="79">
                  <c:v>2.9660000000000002</c:v>
                </c:pt>
                <c:pt idx="80">
                  <c:v>2.9853999999999998</c:v>
                </c:pt>
                <c:pt idx="81">
                  <c:v>2.9655999999999998</c:v>
                </c:pt>
                <c:pt idx="82">
                  <c:v>2.9742000000000002</c:v>
                </c:pt>
                <c:pt idx="83">
                  <c:v>2.9733999999999998</c:v>
                </c:pt>
                <c:pt idx="84">
                  <c:v>2.968</c:v>
                </c:pt>
                <c:pt idx="85">
                  <c:v>2.9775</c:v>
                </c:pt>
                <c:pt idx="86">
                  <c:v>2.9948999999999999</c:v>
                </c:pt>
                <c:pt idx="87">
                  <c:v>2.9870000000000001</c:v>
                </c:pt>
                <c:pt idx="88">
                  <c:v>2.9788000000000001</c:v>
                </c:pt>
                <c:pt idx="89">
                  <c:v>2.9784000000000002</c:v>
                </c:pt>
                <c:pt idx="90">
                  <c:v>2.9733999999999998</c:v>
                </c:pt>
                <c:pt idx="91">
                  <c:v>2.9857999999999998</c:v>
                </c:pt>
                <c:pt idx="92">
                  <c:v>2.9784000000000002</c:v>
                </c:pt>
                <c:pt idx="93">
                  <c:v>2.9828999999999999</c:v>
                </c:pt>
                <c:pt idx="94">
                  <c:v>2.9672000000000001</c:v>
                </c:pt>
                <c:pt idx="95">
                  <c:v>2.9704999999999999</c:v>
                </c:pt>
                <c:pt idx="96">
                  <c:v>2.9676</c:v>
                </c:pt>
                <c:pt idx="97">
                  <c:v>2.9965000000000002</c:v>
                </c:pt>
                <c:pt idx="98">
                  <c:v>3.0011000000000001</c:v>
                </c:pt>
                <c:pt idx="99">
                  <c:v>2.9754999999999998</c:v>
                </c:pt>
                <c:pt idx="100">
                  <c:v>2.9895</c:v>
                </c:pt>
                <c:pt idx="101">
                  <c:v>2.9952999999999999</c:v>
                </c:pt>
                <c:pt idx="102">
                  <c:v>2.98</c:v>
                </c:pt>
                <c:pt idx="103">
                  <c:v>2.9746000000000001</c:v>
                </c:pt>
                <c:pt idx="104">
                  <c:v>2.9977999999999998</c:v>
                </c:pt>
                <c:pt idx="105">
                  <c:v>2.9771000000000001</c:v>
                </c:pt>
                <c:pt idx="106">
                  <c:v>2.9775</c:v>
                </c:pt>
                <c:pt idx="107">
                  <c:v>2.9931999999999999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2-47CA-B561-068CAC3260B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perm_raw!$F$2:$F$109</c:f>
              <c:numCache>
                <c:formatCode>General</c:formatCode>
                <c:ptCount val="108"/>
                <c:pt idx="0">
                  <c:v>1.0785</c:v>
                </c:pt>
                <c:pt idx="1">
                  <c:v>1.0968</c:v>
                </c:pt>
                <c:pt idx="2">
                  <c:v>1.0926</c:v>
                </c:pt>
                <c:pt idx="3">
                  <c:v>1.1151</c:v>
                </c:pt>
                <c:pt idx="4">
                  <c:v>1.1205000000000001</c:v>
                </c:pt>
                <c:pt idx="5">
                  <c:v>1.1234</c:v>
                </c:pt>
                <c:pt idx="6">
                  <c:v>1.123</c:v>
                </c:pt>
                <c:pt idx="7">
                  <c:v>1.1221000000000001</c:v>
                </c:pt>
                <c:pt idx="8">
                  <c:v>1.1246</c:v>
                </c:pt>
                <c:pt idx="9">
                  <c:v>1.1234</c:v>
                </c:pt>
                <c:pt idx="10">
                  <c:v>1.1263000000000001</c:v>
                </c:pt>
                <c:pt idx="11">
                  <c:v>1.1329</c:v>
                </c:pt>
                <c:pt idx="12">
                  <c:v>1.1399999999999999</c:v>
                </c:pt>
                <c:pt idx="13">
                  <c:v>1.1308</c:v>
                </c:pt>
                <c:pt idx="14">
                  <c:v>1.1263000000000001</c:v>
                </c:pt>
                <c:pt idx="15">
                  <c:v>1.1242000000000001</c:v>
                </c:pt>
                <c:pt idx="16">
                  <c:v>1.1271</c:v>
                </c:pt>
                <c:pt idx="17">
                  <c:v>1.1378999999999999</c:v>
                </c:pt>
                <c:pt idx="18">
                  <c:v>1.1292</c:v>
                </c:pt>
                <c:pt idx="19">
                  <c:v>1.1299999999999999</c:v>
                </c:pt>
                <c:pt idx="20">
                  <c:v>1.1346000000000001</c:v>
                </c:pt>
                <c:pt idx="21">
                  <c:v>1.1308</c:v>
                </c:pt>
                <c:pt idx="22">
                  <c:v>1.1445000000000001</c:v>
                </c:pt>
                <c:pt idx="23">
                  <c:v>1.1288</c:v>
                </c:pt>
                <c:pt idx="24">
                  <c:v>1.1545000000000001</c:v>
                </c:pt>
                <c:pt idx="25">
                  <c:v>1.1533</c:v>
                </c:pt>
                <c:pt idx="26">
                  <c:v>1.1504000000000001</c:v>
                </c:pt>
                <c:pt idx="27">
                  <c:v>1.1595</c:v>
                </c:pt>
                <c:pt idx="28">
                  <c:v>1.1557999999999999</c:v>
                </c:pt>
                <c:pt idx="29">
                  <c:v>1.1566000000000001</c:v>
                </c:pt>
                <c:pt idx="30">
                  <c:v>1.1574</c:v>
                </c:pt>
                <c:pt idx="31">
                  <c:v>1.1540999999999999</c:v>
                </c:pt>
                <c:pt idx="32">
                  <c:v>1.147</c:v>
                </c:pt>
                <c:pt idx="33">
                  <c:v>1.1536999999999999</c:v>
                </c:pt>
                <c:pt idx="34">
                  <c:v>1.1504000000000001</c:v>
                </c:pt>
                <c:pt idx="35">
                  <c:v>1.1591</c:v>
                </c:pt>
                <c:pt idx="36">
                  <c:v>1.1440999999999999</c:v>
                </c:pt>
                <c:pt idx="37">
                  <c:v>1.1557999999999999</c:v>
                </c:pt>
                <c:pt idx="38">
                  <c:v>1.1524000000000001</c:v>
                </c:pt>
                <c:pt idx="39">
                  <c:v>1.1587000000000001</c:v>
                </c:pt>
                <c:pt idx="40">
                  <c:v>1.1536999999999999</c:v>
                </c:pt>
                <c:pt idx="41">
                  <c:v>1.1581999999999999</c:v>
                </c:pt>
                <c:pt idx="42">
                  <c:v>1.1574</c:v>
                </c:pt>
                <c:pt idx="43">
                  <c:v>1.1598999999999999</c:v>
                </c:pt>
                <c:pt idx="44">
                  <c:v>1.1577999999999999</c:v>
                </c:pt>
                <c:pt idx="45">
                  <c:v>1.1553</c:v>
                </c:pt>
                <c:pt idx="46">
                  <c:v>1.1607000000000001</c:v>
                </c:pt>
                <c:pt idx="47">
                  <c:v>1.1566000000000001</c:v>
                </c:pt>
                <c:pt idx="48">
                  <c:v>1.1587000000000001</c:v>
                </c:pt>
                <c:pt idx="49">
                  <c:v>1.1624000000000001</c:v>
                </c:pt>
                <c:pt idx="50">
                  <c:v>1.1612</c:v>
                </c:pt>
                <c:pt idx="51">
                  <c:v>1.1632</c:v>
                </c:pt>
                <c:pt idx="52">
                  <c:v>2.2435999999999998</c:v>
                </c:pt>
                <c:pt idx="53">
                  <c:v>2.2473999999999998</c:v>
                </c:pt>
                <c:pt idx="54">
                  <c:v>2.2473999999999998</c:v>
                </c:pt>
                <c:pt idx="55">
                  <c:v>2.2507000000000001</c:v>
                </c:pt>
                <c:pt idx="56">
                  <c:v>2.2669000000000001</c:v>
                </c:pt>
                <c:pt idx="57">
                  <c:v>2.2606999999999999</c:v>
                </c:pt>
                <c:pt idx="58">
                  <c:v>2.2565</c:v>
                </c:pt>
                <c:pt idx="59">
                  <c:v>2.2665000000000002</c:v>
                </c:pt>
                <c:pt idx="60">
                  <c:v>2.2690000000000001</c:v>
                </c:pt>
                <c:pt idx="61">
                  <c:v>2.2702</c:v>
                </c:pt>
                <c:pt idx="62">
                  <c:v>2.2875999999999999</c:v>
                </c:pt>
                <c:pt idx="63">
                  <c:v>2.2730999999999999</c:v>
                </c:pt>
                <c:pt idx="64">
                  <c:v>2.2681</c:v>
                </c:pt>
                <c:pt idx="65">
                  <c:v>2.2780999999999998</c:v>
                </c:pt>
                <c:pt idx="66">
                  <c:v>2.2827000000000002</c:v>
                </c:pt>
                <c:pt idx="67">
                  <c:v>2.2759999999999998</c:v>
                </c:pt>
                <c:pt idx="68">
                  <c:v>2.2831000000000001</c:v>
                </c:pt>
                <c:pt idx="69">
                  <c:v>2.2864</c:v>
                </c:pt>
                <c:pt idx="70">
                  <c:v>2.2892999999999999</c:v>
                </c:pt>
                <c:pt idx="71">
                  <c:v>2.2810000000000001</c:v>
                </c:pt>
                <c:pt idx="72">
                  <c:v>2.2906</c:v>
                </c:pt>
                <c:pt idx="73">
                  <c:v>2.2871999999999999</c:v>
                </c:pt>
                <c:pt idx="74">
                  <c:v>2.2772999999999999</c:v>
                </c:pt>
                <c:pt idx="75">
                  <c:v>2.2839</c:v>
                </c:pt>
                <c:pt idx="76">
                  <c:v>3.4037999999999999</c:v>
                </c:pt>
                <c:pt idx="77">
                  <c:v>3.3892000000000002</c:v>
                </c:pt>
                <c:pt idx="78">
                  <c:v>3.4041999999999999</c:v>
                </c:pt>
                <c:pt idx="79">
                  <c:v>3.3862999999999999</c:v>
                </c:pt>
                <c:pt idx="80">
                  <c:v>3.4066999999999998</c:v>
                </c:pt>
                <c:pt idx="81">
                  <c:v>3.3955000000000002</c:v>
                </c:pt>
                <c:pt idx="82">
                  <c:v>3.4054000000000002</c:v>
                </c:pt>
                <c:pt idx="83">
                  <c:v>3.4066999999999998</c:v>
                </c:pt>
                <c:pt idx="84">
                  <c:v>3.4041999999999999</c:v>
                </c:pt>
                <c:pt idx="85">
                  <c:v>3.4062999999999999</c:v>
                </c:pt>
                <c:pt idx="86">
                  <c:v>3.4220000000000002</c:v>
                </c:pt>
                <c:pt idx="87">
                  <c:v>3.4154</c:v>
                </c:pt>
                <c:pt idx="88">
                  <c:v>3.4117000000000002</c:v>
                </c:pt>
                <c:pt idx="89">
                  <c:v>3.4129</c:v>
                </c:pt>
                <c:pt idx="90">
                  <c:v>3.4091999999999998</c:v>
                </c:pt>
                <c:pt idx="91">
                  <c:v>3.4278</c:v>
                </c:pt>
                <c:pt idx="92">
                  <c:v>3.4220000000000002</c:v>
                </c:pt>
                <c:pt idx="93">
                  <c:v>3.4316</c:v>
                </c:pt>
                <c:pt idx="94">
                  <c:v>3.4096000000000002</c:v>
                </c:pt>
                <c:pt idx="95">
                  <c:v>3.4165999999999999</c:v>
                </c:pt>
                <c:pt idx="96">
                  <c:v>3.4232999999999998</c:v>
                </c:pt>
                <c:pt idx="97">
                  <c:v>3.4468999999999999</c:v>
                </c:pt>
                <c:pt idx="98">
                  <c:v>3.4485999999999999</c:v>
                </c:pt>
                <c:pt idx="99">
                  <c:v>3.4295</c:v>
                </c:pt>
                <c:pt idx="100">
                  <c:v>3.4403000000000001</c:v>
                </c:pt>
                <c:pt idx="101">
                  <c:v>3.4468999999999999</c:v>
                </c:pt>
                <c:pt idx="102">
                  <c:v>3.4369999999999998</c:v>
                </c:pt>
                <c:pt idx="103">
                  <c:v>3.4283000000000001</c:v>
                </c:pt>
                <c:pt idx="104">
                  <c:v>3.4449000000000001</c:v>
                </c:pt>
                <c:pt idx="105">
                  <c:v>3.4365999999999999</c:v>
                </c:pt>
                <c:pt idx="106">
                  <c:v>3.4319999999999999</c:v>
                </c:pt>
                <c:pt idx="107">
                  <c:v>3.4460999999999999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2-47CA-B561-068CAC3260B6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perm_raw!$G$2:$G$109</c:f>
              <c:numCache>
                <c:formatCode>General</c:formatCode>
                <c:ptCount val="108"/>
                <c:pt idx="0">
                  <c:v>1.5</c:v>
                </c:pt>
                <c:pt idx="1">
                  <c:v>1.5246999999999999</c:v>
                </c:pt>
                <c:pt idx="2">
                  <c:v>1.5229999999999999</c:v>
                </c:pt>
                <c:pt idx="3">
                  <c:v>1.5311999999999999</c:v>
                </c:pt>
                <c:pt idx="4">
                  <c:v>1.5304</c:v>
                </c:pt>
                <c:pt idx="5">
                  <c:v>1.5328999999999999</c:v>
                </c:pt>
                <c:pt idx="6">
                  <c:v>1.5374000000000001</c:v>
                </c:pt>
                <c:pt idx="7">
                  <c:v>1.5226</c:v>
                </c:pt>
                <c:pt idx="8">
                  <c:v>1.5209999999999999</c:v>
                </c:pt>
                <c:pt idx="9">
                  <c:v>1.5188999999999999</c:v>
                </c:pt>
                <c:pt idx="10">
                  <c:v>1.5270999999999999</c:v>
                </c:pt>
                <c:pt idx="11">
                  <c:v>1.5243</c:v>
                </c:pt>
                <c:pt idx="12">
                  <c:v>1.5311999999999999</c:v>
                </c:pt>
                <c:pt idx="13">
                  <c:v>1.5263</c:v>
                </c:pt>
                <c:pt idx="14">
                  <c:v>1.5226</c:v>
                </c:pt>
                <c:pt idx="15">
                  <c:v>1.5132000000000001</c:v>
                </c:pt>
                <c:pt idx="16">
                  <c:v>1.514</c:v>
                </c:pt>
                <c:pt idx="17">
                  <c:v>1.5284</c:v>
                </c:pt>
                <c:pt idx="18">
                  <c:v>1.5226</c:v>
                </c:pt>
                <c:pt idx="19">
                  <c:v>1.5206</c:v>
                </c:pt>
                <c:pt idx="20">
                  <c:v>1.5181</c:v>
                </c:pt>
                <c:pt idx="21">
                  <c:v>1.5193000000000001</c:v>
                </c:pt>
                <c:pt idx="22">
                  <c:v>1.5284</c:v>
                </c:pt>
                <c:pt idx="23">
                  <c:v>1.5222</c:v>
                </c:pt>
                <c:pt idx="24">
                  <c:v>1.5328999999999999</c:v>
                </c:pt>
                <c:pt idx="25">
                  <c:v>1.5311999999999999</c:v>
                </c:pt>
                <c:pt idx="26">
                  <c:v>1.5266999999999999</c:v>
                </c:pt>
                <c:pt idx="27">
                  <c:v>1.5333000000000001</c:v>
                </c:pt>
                <c:pt idx="28">
                  <c:v>1.5263</c:v>
                </c:pt>
                <c:pt idx="29">
                  <c:v>1.5270999999999999</c:v>
                </c:pt>
                <c:pt idx="30">
                  <c:v>1.5362</c:v>
                </c:pt>
                <c:pt idx="31">
                  <c:v>1.5287999999999999</c:v>
                </c:pt>
                <c:pt idx="32">
                  <c:v>1.5246999999999999</c:v>
                </c:pt>
                <c:pt idx="33">
                  <c:v>1.5403</c:v>
                </c:pt>
                <c:pt idx="34">
                  <c:v>1.5287999999999999</c:v>
                </c:pt>
                <c:pt idx="35">
                  <c:v>1.5337000000000001</c:v>
                </c:pt>
                <c:pt idx="36">
                  <c:v>1.5234000000000001</c:v>
                </c:pt>
                <c:pt idx="37">
                  <c:v>1.5317000000000001</c:v>
                </c:pt>
                <c:pt idx="38">
                  <c:v>1.5287999999999999</c:v>
                </c:pt>
                <c:pt idx="39">
                  <c:v>1.5317000000000001</c:v>
                </c:pt>
                <c:pt idx="40">
                  <c:v>1.5307999999999999</c:v>
                </c:pt>
                <c:pt idx="41">
                  <c:v>1.5403</c:v>
                </c:pt>
                <c:pt idx="42">
                  <c:v>1.5477000000000001</c:v>
                </c:pt>
                <c:pt idx="43">
                  <c:v>1.5492999999999999</c:v>
                </c:pt>
                <c:pt idx="44">
                  <c:v>1.5481</c:v>
                </c:pt>
                <c:pt idx="45">
                  <c:v>1.5451999999999999</c:v>
                </c:pt>
                <c:pt idx="46">
                  <c:v>1.5543</c:v>
                </c:pt>
                <c:pt idx="47">
                  <c:v>1.5419</c:v>
                </c:pt>
                <c:pt idx="48">
                  <c:v>1.5456000000000001</c:v>
                </c:pt>
                <c:pt idx="49">
                  <c:v>1.5658000000000001</c:v>
                </c:pt>
                <c:pt idx="50">
                  <c:v>1.5645</c:v>
                </c:pt>
                <c:pt idx="51">
                  <c:v>1.5673999999999999</c:v>
                </c:pt>
                <c:pt idx="52">
                  <c:v>3.0903999999999998</c:v>
                </c:pt>
                <c:pt idx="53">
                  <c:v>3.0895999999999999</c:v>
                </c:pt>
                <c:pt idx="54">
                  <c:v>3.0872000000000002</c:v>
                </c:pt>
                <c:pt idx="55">
                  <c:v>3.0891999999999999</c:v>
                </c:pt>
                <c:pt idx="56">
                  <c:v>3.0998999999999999</c:v>
                </c:pt>
                <c:pt idx="57">
                  <c:v>3.0962000000000001</c:v>
                </c:pt>
                <c:pt idx="58">
                  <c:v>3.0937000000000001</c:v>
                </c:pt>
                <c:pt idx="59">
                  <c:v>3.1011000000000002</c:v>
                </c:pt>
                <c:pt idx="60">
                  <c:v>3.1110000000000002</c:v>
                </c:pt>
                <c:pt idx="61">
                  <c:v>3.1204999999999998</c:v>
                </c:pt>
                <c:pt idx="62">
                  <c:v>3.1352000000000002</c:v>
                </c:pt>
                <c:pt idx="63">
                  <c:v>3.1225000000000001</c:v>
                </c:pt>
                <c:pt idx="64">
                  <c:v>3.1254</c:v>
                </c:pt>
                <c:pt idx="65">
                  <c:v>3.1291000000000002</c:v>
                </c:pt>
                <c:pt idx="66">
                  <c:v>3.1328</c:v>
                </c:pt>
                <c:pt idx="67">
                  <c:v>3.1368999999999998</c:v>
                </c:pt>
                <c:pt idx="68">
                  <c:v>3.1496</c:v>
                </c:pt>
                <c:pt idx="69">
                  <c:v>3.1595</c:v>
                </c:pt>
                <c:pt idx="70">
                  <c:v>3.1644000000000001</c:v>
                </c:pt>
                <c:pt idx="71">
                  <c:v>3.1661000000000001</c:v>
                </c:pt>
                <c:pt idx="72">
                  <c:v>3.1869999999999998</c:v>
                </c:pt>
                <c:pt idx="73">
                  <c:v>3.1735000000000002</c:v>
                </c:pt>
                <c:pt idx="74">
                  <c:v>3.1606999999999998</c:v>
                </c:pt>
                <c:pt idx="75">
                  <c:v>3.1698</c:v>
                </c:pt>
                <c:pt idx="76">
                  <c:v>4.7232000000000003</c:v>
                </c:pt>
                <c:pt idx="77">
                  <c:v>4.6981000000000002</c:v>
                </c:pt>
                <c:pt idx="78">
                  <c:v>4.7149999999999999</c:v>
                </c:pt>
                <c:pt idx="79">
                  <c:v>4.7031000000000001</c:v>
                </c:pt>
                <c:pt idx="80">
                  <c:v>4.7327000000000004</c:v>
                </c:pt>
                <c:pt idx="81">
                  <c:v>4.7157999999999998</c:v>
                </c:pt>
                <c:pt idx="82">
                  <c:v>4.7309999999999999</c:v>
                </c:pt>
                <c:pt idx="83">
                  <c:v>4.7286000000000001</c:v>
                </c:pt>
                <c:pt idx="84">
                  <c:v>4.7282000000000002</c:v>
                </c:pt>
                <c:pt idx="85">
                  <c:v>4.7331000000000003</c:v>
                </c:pt>
                <c:pt idx="86">
                  <c:v>4.7495000000000003</c:v>
                </c:pt>
                <c:pt idx="87">
                  <c:v>4.7371999999999996</c:v>
                </c:pt>
                <c:pt idx="88">
                  <c:v>4.7359999999999998</c:v>
                </c:pt>
                <c:pt idx="89">
                  <c:v>4.7359999999999998</c:v>
                </c:pt>
                <c:pt idx="90">
                  <c:v>4.7371999999999996</c:v>
                </c:pt>
                <c:pt idx="91">
                  <c:v>4.7438000000000002</c:v>
                </c:pt>
                <c:pt idx="92">
                  <c:v>4.7343000000000002</c:v>
                </c:pt>
                <c:pt idx="93">
                  <c:v>4.7434000000000003</c:v>
                </c:pt>
                <c:pt idx="94">
                  <c:v>4.7335000000000003</c:v>
                </c:pt>
                <c:pt idx="95">
                  <c:v>4.7359999999999998</c:v>
                </c:pt>
                <c:pt idx="96">
                  <c:v>4.7355999999999998</c:v>
                </c:pt>
                <c:pt idx="97">
                  <c:v>4.7679999999999998</c:v>
                </c:pt>
                <c:pt idx="98">
                  <c:v>4.7721</c:v>
                </c:pt>
                <c:pt idx="99">
                  <c:v>4.7474999999999996</c:v>
                </c:pt>
                <c:pt idx="100">
                  <c:v>4.7561</c:v>
                </c:pt>
                <c:pt idx="101">
                  <c:v>4.7697000000000003</c:v>
                </c:pt>
                <c:pt idx="102">
                  <c:v>4.7483000000000004</c:v>
                </c:pt>
                <c:pt idx="103">
                  <c:v>4.7483000000000004</c:v>
                </c:pt>
                <c:pt idx="104">
                  <c:v>4.7750000000000004</c:v>
                </c:pt>
                <c:pt idx="105">
                  <c:v>4.7474999999999996</c:v>
                </c:pt>
                <c:pt idx="106">
                  <c:v>4.7478999999999996</c:v>
                </c:pt>
                <c:pt idx="107">
                  <c:v>4.7758000000000003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2-47CA-B561-068CAC32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46112"/>
        <c:axId val="169733259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94390288"/>
        <c:axId val="16943894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flow rate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perm_raw!$B$2:$B$109</c15:sqref>
                        </c15:formulaRef>
                      </c:ext>
                    </c:extLst>
                    <c:numCache>
                      <c:formatCode>0.00</c:formatCode>
                      <c:ptCount val="108"/>
                      <c:pt idx="0">
                        <c:v>0</c:v>
                      </c:pt>
                      <c:pt idx="1">
                        <c:v>1.6722222149837762E-2</c:v>
                      </c:pt>
                      <c:pt idx="2">
                        <c:v>3.343611111631617E-2</c:v>
                      </c:pt>
                      <c:pt idx="3">
                        <c:v>5.015555553836748E-2</c:v>
                      </c:pt>
                      <c:pt idx="4">
                        <c:v>6.6869444330222905E-2</c:v>
                      </c:pt>
                      <c:pt idx="5">
                        <c:v>8.358055556891486E-2</c:v>
                      </c:pt>
                      <c:pt idx="6">
                        <c:v>0.10033055552048609</c:v>
                      </c:pt>
                      <c:pt idx="7">
                        <c:v>0.11704166658455506</c:v>
                      </c:pt>
                      <c:pt idx="8">
                        <c:v>0.13376111100660637</c:v>
                      </c:pt>
                      <c:pt idx="9">
                        <c:v>0.15047499997308478</c:v>
                      </c:pt>
                      <c:pt idx="10">
                        <c:v>0.1671833333093673</c:v>
                      </c:pt>
                      <c:pt idx="11">
                        <c:v>0.18390555545920506</c:v>
                      </c:pt>
                      <c:pt idx="12">
                        <c:v>0.20061944442568347</c:v>
                      </c:pt>
                      <c:pt idx="13">
                        <c:v>0.21735833329148591</c:v>
                      </c:pt>
                      <c:pt idx="14">
                        <c:v>0.23407222225796431</c:v>
                      </c:pt>
                      <c:pt idx="15">
                        <c:v>0.25079166668001562</c:v>
                      </c:pt>
                      <c:pt idx="16">
                        <c:v>0.26750000001629815</c:v>
                      </c:pt>
                      <c:pt idx="17">
                        <c:v>0.28421388880815357</c:v>
                      </c:pt>
                      <c:pt idx="18">
                        <c:v>0.30093055550241843</c:v>
                      </c:pt>
                      <c:pt idx="19">
                        <c:v>0.31764722219668329</c:v>
                      </c:pt>
                      <c:pt idx="20">
                        <c:v>0.33439999987604097</c:v>
                      </c:pt>
                      <c:pt idx="21">
                        <c:v>0.35113888891646639</c:v>
                      </c:pt>
                      <c:pt idx="22">
                        <c:v>0.36784444435033947</c:v>
                      </c:pt>
                      <c:pt idx="23">
                        <c:v>0.38455555558903143</c:v>
                      </c:pt>
                      <c:pt idx="24">
                        <c:v>0.40126111102290452</c:v>
                      </c:pt>
                      <c:pt idx="25">
                        <c:v>0.41793611110188067</c:v>
                      </c:pt>
                      <c:pt idx="26">
                        <c:v>0.43465555552393198</c:v>
                      </c:pt>
                      <c:pt idx="27">
                        <c:v>0.45136666658800095</c:v>
                      </c:pt>
                      <c:pt idx="28">
                        <c:v>0.46808055555447936</c:v>
                      </c:pt>
                      <c:pt idx="29">
                        <c:v>0.48479444434633479</c:v>
                      </c:pt>
                      <c:pt idx="30">
                        <c:v>0.50150833331281319</c:v>
                      </c:pt>
                      <c:pt idx="31">
                        <c:v>0.51821944437688217</c:v>
                      </c:pt>
                      <c:pt idx="32">
                        <c:v>0.53493333334336057</c:v>
                      </c:pt>
                      <c:pt idx="33">
                        <c:v>0.55164166667964309</c:v>
                      </c:pt>
                      <c:pt idx="34">
                        <c:v>0.56835555547149852</c:v>
                      </c:pt>
                      <c:pt idx="35">
                        <c:v>0.58509722223971039</c:v>
                      </c:pt>
                      <c:pt idx="36">
                        <c:v>0.60181111103156582</c:v>
                      </c:pt>
                      <c:pt idx="37">
                        <c:v>0.61852222209563479</c:v>
                      </c:pt>
                      <c:pt idx="38">
                        <c:v>0.63523333333432674</c:v>
                      </c:pt>
                      <c:pt idx="39">
                        <c:v>0.65194444439839572</c:v>
                      </c:pt>
                      <c:pt idx="40">
                        <c:v>0.66865833336487412</c:v>
                      </c:pt>
                      <c:pt idx="41">
                        <c:v>0.68538055551471189</c:v>
                      </c:pt>
                      <c:pt idx="42">
                        <c:v>0.70209722220897675</c:v>
                      </c:pt>
                      <c:pt idx="43">
                        <c:v>0.71882777771679685</c:v>
                      </c:pt>
                      <c:pt idx="44">
                        <c:v>0.73553333332529292</c:v>
                      </c:pt>
                      <c:pt idx="45">
                        <c:v>0.75224722211714834</c:v>
                      </c:pt>
                      <c:pt idx="46">
                        <c:v>0.76895555545343086</c:v>
                      </c:pt>
                      <c:pt idx="47">
                        <c:v>0.78567222214769572</c:v>
                      </c:pt>
                      <c:pt idx="48">
                        <c:v>0.80238055548397824</c:v>
                      </c:pt>
                      <c:pt idx="49">
                        <c:v>0.81909999990602955</c:v>
                      </c:pt>
                      <c:pt idx="50">
                        <c:v>0.83580833324231207</c:v>
                      </c:pt>
                      <c:pt idx="51">
                        <c:v>0.85251111112302169</c:v>
                      </c:pt>
                      <c:pt idx="52">
                        <c:v>0.86922777781728655</c:v>
                      </c:pt>
                      <c:pt idx="53">
                        <c:v>0.88594166660914198</c:v>
                      </c:pt>
                      <c:pt idx="54">
                        <c:v>0.90265555557562038</c:v>
                      </c:pt>
                      <c:pt idx="55">
                        <c:v>0.91936944436747581</c:v>
                      </c:pt>
                      <c:pt idx="56">
                        <c:v>0.93607777770375833</c:v>
                      </c:pt>
                      <c:pt idx="57">
                        <c:v>0.95279722212580964</c:v>
                      </c:pt>
                      <c:pt idx="58">
                        <c:v>0.96950555546209216</c:v>
                      </c:pt>
                      <c:pt idx="59">
                        <c:v>0.98624722223030403</c:v>
                      </c:pt>
                      <c:pt idx="60">
                        <c:v>1.002958333294373</c:v>
                      </c:pt>
                      <c:pt idx="61">
                        <c:v>1.0196749999886379</c:v>
                      </c:pt>
                      <c:pt idx="62">
                        <c:v>1.036405555496458</c:v>
                      </c:pt>
                      <c:pt idx="63">
                        <c:v>1.0531166665605269</c:v>
                      </c:pt>
                      <c:pt idx="64">
                        <c:v>1.0698305555270053</c:v>
                      </c:pt>
                      <c:pt idx="65">
                        <c:v>1.0865416665910743</c:v>
                      </c:pt>
                      <c:pt idx="66">
                        <c:v>1.1032611110131256</c:v>
                      </c:pt>
                      <c:pt idx="67">
                        <c:v>1.1199777777073905</c:v>
                      </c:pt>
                      <c:pt idx="68">
                        <c:v>1.1366916666738689</c:v>
                      </c:pt>
                      <c:pt idx="69">
                        <c:v>1.1534166665514931</c:v>
                      </c:pt>
                      <c:pt idx="70">
                        <c:v>1.1701277777901851</c:v>
                      </c:pt>
                      <c:pt idx="71">
                        <c:v>1.1868722221115604</c:v>
                      </c:pt>
                      <c:pt idx="72">
                        <c:v>1.2035833333502524</c:v>
                      </c:pt>
                      <c:pt idx="73">
                        <c:v>1.2203027777723037</c:v>
                      </c:pt>
                      <c:pt idx="74">
                        <c:v>1.237047222093679</c:v>
                      </c:pt>
                      <c:pt idx="75">
                        <c:v>1.253758333332371</c:v>
                      </c:pt>
                      <c:pt idx="76">
                        <c:v>1.2704750000266358</c:v>
                      </c:pt>
                      <c:pt idx="77">
                        <c:v>1.2871916665462777</c:v>
                      </c:pt>
                      <c:pt idx="78">
                        <c:v>1.3039333333144896</c:v>
                      </c:pt>
                      <c:pt idx="79">
                        <c:v>1.3206416666507721</c:v>
                      </c:pt>
                      <c:pt idx="80">
                        <c:v>1.3373805555165745</c:v>
                      </c:pt>
                      <c:pt idx="81">
                        <c:v>1.3540944444830529</c:v>
                      </c:pt>
                      <c:pt idx="82">
                        <c:v>1.3708222222630866</c:v>
                      </c:pt>
                      <c:pt idx="83">
                        <c:v>1.3875416666851379</c:v>
                      </c:pt>
                      <c:pt idx="84">
                        <c:v>1.4042583332047798</c:v>
                      </c:pt>
                      <c:pt idx="85">
                        <c:v>1.4209749998990446</c:v>
                      </c:pt>
                      <c:pt idx="86">
                        <c:v>1.4376861111377366</c:v>
                      </c:pt>
                      <c:pt idx="87">
                        <c:v>1.4544055555597879</c:v>
                      </c:pt>
                      <c:pt idx="88">
                        <c:v>1.4711194443516433</c:v>
                      </c:pt>
                      <c:pt idx="89">
                        <c:v>1.4878361110459082</c:v>
                      </c:pt>
                      <c:pt idx="90">
                        <c:v>1.5045416666544043</c:v>
                      </c:pt>
                      <c:pt idx="91">
                        <c:v>1.5212527777184732</c:v>
                      </c:pt>
                      <c:pt idx="92">
                        <c:v>1.5379888888564892</c:v>
                      </c:pt>
                      <c:pt idx="93">
                        <c:v>1.5547027776483446</c:v>
                      </c:pt>
                      <c:pt idx="94">
                        <c:v>1.571416666614823</c:v>
                      </c:pt>
                      <c:pt idx="95">
                        <c:v>1.588127777678892</c:v>
                      </c:pt>
                      <c:pt idx="96">
                        <c:v>1.6048416666453704</c:v>
                      </c:pt>
                      <c:pt idx="97">
                        <c:v>1.6215499999816529</c:v>
                      </c:pt>
                      <c:pt idx="98">
                        <c:v>1.6382666666759178</c:v>
                      </c:pt>
                      <c:pt idx="99">
                        <c:v>1.6549805554677732</c:v>
                      </c:pt>
                      <c:pt idx="100">
                        <c:v>1.6716972221620381</c:v>
                      </c:pt>
                      <c:pt idx="101">
                        <c:v>1.6884138888563029</c:v>
                      </c:pt>
                      <c:pt idx="102">
                        <c:v>1.7051222221925855</c:v>
                      </c:pt>
                      <c:pt idx="103">
                        <c:v>1.7218361109844409</c:v>
                      </c:pt>
                      <c:pt idx="104">
                        <c:v>1.7385777777526528</c:v>
                      </c:pt>
                      <c:pt idx="105">
                        <c:v>1.7552888888167217</c:v>
                      </c:pt>
                      <c:pt idx="106">
                        <c:v>1.7720138888689689</c:v>
                      </c:pt>
                      <c:pt idx="107">
                        <c:v>1.7887305555632338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perm_raw!$C$2:$C$109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ED2-47CA-B561-068CAC3260B6}"/>
                  </c:ext>
                </c:extLst>
              </c15:ser>
            </c15:filteredScatterSeries>
          </c:ext>
        </c:extLst>
      </c:scatterChart>
      <c:valAx>
        <c:axId val="17418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2592"/>
        <c:crosses val="autoZero"/>
        <c:crossBetween val="midCat"/>
      </c:valAx>
      <c:valAx>
        <c:axId val="1697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6112"/>
        <c:crosses val="autoZero"/>
        <c:crossBetween val="midCat"/>
      </c:valAx>
      <c:valAx>
        <c:axId val="169438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0288"/>
        <c:crosses val="max"/>
        <c:crossBetween val="midCat"/>
      </c:valAx>
      <c:valAx>
        <c:axId val="16943902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943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perm_calculation!$B$4:$B$6</c:f>
              <c:numCache>
                <c:formatCode>General</c:formatCode>
                <c:ptCount val="3"/>
                <c:pt idx="0">
                  <c:v>1.07</c:v>
                </c:pt>
                <c:pt idx="1">
                  <c:v>2.2200000000000002</c:v>
                </c:pt>
                <c:pt idx="2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1-4DC5-97D8-BE07AF13B69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perm_calculation!$C$4:$C$6</c:f>
              <c:numCache>
                <c:formatCode>General</c:formatCode>
                <c:ptCount val="3"/>
                <c:pt idx="0">
                  <c:v>0.95</c:v>
                </c:pt>
                <c:pt idx="1">
                  <c:v>1.96</c:v>
                </c:pt>
                <c:pt idx="2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1-4DC5-97D8-BE07AF13B69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perm_calculation!$D$4:$D$6</c:f>
              <c:numCache>
                <c:formatCode>General</c:formatCode>
                <c:ptCount val="3"/>
                <c:pt idx="0">
                  <c:v>1.1499999999999999</c:v>
                </c:pt>
                <c:pt idx="1">
                  <c:v>2.2799999999999998</c:v>
                </c:pt>
                <c:pt idx="2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1-4DC5-97D8-BE07AF13B69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perm_calculation!$E$4:$E$6</c:f>
              <c:numCache>
                <c:formatCode>General</c:formatCode>
                <c:ptCount val="3"/>
                <c:pt idx="0">
                  <c:v>1.53</c:v>
                </c:pt>
                <c:pt idx="1">
                  <c:v>3.15</c:v>
                </c:pt>
                <c:pt idx="2">
                  <c:v>4.7300000000000004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1-4DC5-97D8-BE07AF13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1455"/>
        <c:axId val="278990255"/>
      </c:scatterChart>
      <c:valAx>
        <c:axId val="16191145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0255"/>
        <c:crosses val="autoZero"/>
        <c:crossBetween val="midCat"/>
      </c:valAx>
      <c:valAx>
        <c:axId val="278990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water out (g)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[1]Sheet1!$E$2:$E$674</c:f>
              <c:numCache>
                <c:formatCode>General</c:formatCode>
                <c:ptCount val="67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  <c:pt idx="454">
                  <c:v>151.33333333333326</c:v>
                </c:pt>
                <c:pt idx="455">
                  <c:v>151.6666666666666</c:v>
                </c:pt>
                <c:pt idx="456">
                  <c:v>151.99999999999994</c:v>
                </c:pt>
                <c:pt idx="457">
                  <c:v>152.33333333333329</c:v>
                </c:pt>
                <c:pt idx="458">
                  <c:v>152.66666666666663</c:v>
                </c:pt>
                <c:pt idx="459">
                  <c:v>152.99999999999997</c:v>
                </c:pt>
                <c:pt idx="460">
                  <c:v>153.33333333333331</c:v>
                </c:pt>
                <c:pt idx="461">
                  <c:v>153.66666666666666</c:v>
                </c:pt>
                <c:pt idx="462">
                  <c:v>154</c:v>
                </c:pt>
                <c:pt idx="463">
                  <c:v>154.33333333333334</c:v>
                </c:pt>
                <c:pt idx="464">
                  <c:v>154.66666666666669</c:v>
                </c:pt>
                <c:pt idx="465">
                  <c:v>155.00000000000003</c:v>
                </c:pt>
                <c:pt idx="466">
                  <c:v>155.33333333333337</c:v>
                </c:pt>
                <c:pt idx="467">
                  <c:v>155.66666666666671</c:v>
                </c:pt>
                <c:pt idx="468">
                  <c:v>156.00000000000006</c:v>
                </c:pt>
                <c:pt idx="469">
                  <c:v>156.3333333333334</c:v>
                </c:pt>
                <c:pt idx="470">
                  <c:v>156.66666666666674</c:v>
                </c:pt>
                <c:pt idx="471">
                  <c:v>157.00000000000009</c:v>
                </c:pt>
                <c:pt idx="472">
                  <c:v>157.33333333333343</c:v>
                </c:pt>
                <c:pt idx="473">
                  <c:v>157.66666666666677</c:v>
                </c:pt>
                <c:pt idx="474">
                  <c:v>158.00000000000011</c:v>
                </c:pt>
                <c:pt idx="475">
                  <c:v>158.33333333333346</c:v>
                </c:pt>
                <c:pt idx="476">
                  <c:v>158.6666666666668</c:v>
                </c:pt>
                <c:pt idx="477">
                  <c:v>159.00000000000014</c:v>
                </c:pt>
                <c:pt idx="478">
                  <c:v>159.33333333333348</c:v>
                </c:pt>
                <c:pt idx="479">
                  <c:v>159.66666666666683</c:v>
                </c:pt>
                <c:pt idx="480">
                  <c:v>160.00000000000017</c:v>
                </c:pt>
                <c:pt idx="481">
                  <c:v>160.33333333333351</c:v>
                </c:pt>
                <c:pt idx="482">
                  <c:v>160.66666666666686</c:v>
                </c:pt>
                <c:pt idx="483">
                  <c:v>161.0000000000002</c:v>
                </c:pt>
                <c:pt idx="484">
                  <c:v>161.33333333333354</c:v>
                </c:pt>
                <c:pt idx="485">
                  <c:v>161.66666666666688</c:v>
                </c:pt>
                <c:pt idx="486">
                  <c:v>162.00000000000023</c:v>
                </c:pt>
                <c:pt idx="487">
                  <c:v>162.33333333333357</c:v>
                </c:pt>
                <c:pt idx="488">
                  <c:v>162.66666666666691</c:v>
                </c:pt>
                <c:pt idx="489">
                  <c:v>163.00000000000026</c:v>
                </c:pt>
                <c:pt idx="490">
                  <c:v>163.3333333333336</c:v>
                </c:pt>
                <c:pt idx="491">
                  <c:v>163.66666666666694</c:v>
                </c:pt>
                <c:pt idx="492">
                  <c:v>164.00000000000028</c:v>
                </c:pt>
                <c:pt idx="493">
                  <c:v>164.33333333333363</c:v>
                </c:pt>
                <c:pt idx="494">
                  <c:v>164.66666666666697</c:v>
                </c:pt>
                <c:pt idx="495">
                  <c:v>165.00000000000031</c:v>
                </c:pt>
                <c:pt idx="496">
                  <c:v>165.33333333333366</c:v>
                </c:pt>
                <c:pt idx="497">
                  <c:v>165.666666666667</c:v>
                </c:pt>
                <c:pt idx="498">
                  <c:v>166.00000000000034</c:v>
                </c:pt>
                <c:pt idx="499">
                  <c:v>166.33333333333368</c:v>
                </c:pt>
                <c:pt idx="500">
                  <c:v>166.66666666666703</c:v>
                </c:pt>
                <c:pt idx="501">
                  <c:v>167.00000000000037</c:v>
                </c:pt>
                <c:pt idx="502">
                  <c:v>167.33333333333371</c:v>
                </c:pt>
                <c:pt idx="503">
                  <c:v>167.66666666666706</c:v>
                </c:pt>
                <c:pt idx="504">
                  <c:v>168.0000000000004</c:v>
                </c:pt>
                <c:pt idx="505">
                  <c:v>168.33333333333374</c:v>
                </c:pt>
                <c:pt idx="506">
                  <c:v>168.66666666666708</c:v>
                </c:pt>
                <c:pt idx="507">
                  <c:v>169.00000000000043</c:v>
                </c:pt>
                <c:pt idx="508">
                  <c:v>169.33333333333377</c:v>
                </c:pt>
                <c:pt idx="509">
                  <c:v>169.66666666666711</c:v>
                </c:pt>
                <c:pt idx="510">
                  <c:v>170.00000000000045</c:v>
                </c:pt>
                <c:pt idx="511">
                  <c:v>170.3333333333338</c:v>
                </c:pt>
                <c:pt idx="512">
                  <c:v>170.66666666666714</c:v>
                </c:pt>
                <c:pt idx="513">
                  <c:v>171.00000000000048</c:v>
                </c:pt>
                <c:pt idx="514">
                  <c:v>171.33333333333383</c:v>
                </c:pt>
                <c:pt idx="515">
                  <c:v>171.66666666666717</c:v>
                </c:pt>
                <c:pt idx="516">
                  <c:v>172.00000000000051</c:v>
                </c:pt>
                <c:pt idx="517">
                  <c:v>172.33333333333385</c:v>
                </c:pt>
                <c:pt idx="518">
                  <c:v>172.6666666666672</c:v>
                </c:pt>
                <c:pt idx="519">
                  <c:v>173.00000000000054</c:v>
                </c:pt>
                <c:pt idx="520">
                  <c:v>173.33333333333388</c:v>
                </c:pt>
                <c:pt idx="521">
                  <c:v>173.66666666666723</c:v>
                </c:pt>
                <c:pt idx="522">
                  <c:v>174.00000000000057</c:v>
                </c:pt>
                <c:pt idx="523">
                  <c:v>174.33333333333391</c:v>
                </c:pt>
                <c:pt idx="524">
                  <c:v>174.66666666666725</c:v>
                </c:pt>
                <c:pt idx="525">
                  <c:v>175.0000000000006</c:v>
                </c:pt>
                <c:pt idx="526">
                  <c:v>175.33333333333394</c:v>
                </c:pt>
                <c:pt idx="527">
                  <c:v>175.66666666666728</c:v>
                </c:pt>
                <c:pt idx="528">
                  <c:v>176.00000000000063</c:v>
                </c:pt>
                <c:pt idx="529">
                  <c:v>176.33333333333397</c:v>
                </c:pt>
                <c:pt idx="530">
                  <c:v>176.66666666666731</c:v>
                </c:pt>
                <c:pt idx="531">
                  <c:v>177.00000000000065</c:v>
                </c:pt>
                <c:pt idx="532">
                  <c:v>177.333333333334</c:v>
                </c:pt>
                <c:pt idx="533">
                  <c:v>177.66666666666734</c:v>
                </c:pt>
                <c:pt idx="534">
                  <c:v>178.00000000000068</c:v>
                </c:pt>
                <c:pt idx="535">
                  <c:v>178.33333333333402</c:v>
                </c:pt>
                <c:pt idx="536">
                  <c:v>178.66666666666737</c:v>
                </c:pt>
                <c:pt idx="537">
                  <c:v>179.00000000000071</c:v>
                </c:pt>
                <c:pt idx="538">
                  <c:v>179.33333333333405</c:v>
                </c:pt>
                <c:pt idx="539">
                  <c:v>179.6666666666674</c:v>
                </c:pt>
                <c:pt idx="540">
                  <c:v>180.00000000000074</c:v>
                </c:pt>
                <c:pt idx="541">
                  <c:v>180.33333333333408</c:v>
                </c:pt>
                <c:pt idx="542">
                  <c:v>180.66666666666742</c:v>
                </c:pt>
                <c:pt idx="543">
                  <c:v>181.00000000000077</c:v>
                </c:pt>
                <c:pt idx="544">
                  <c:v>181.33333333333411</c:v>
                </c:pt>
                <c:pt idx="545">
                  <c:v>181.66666666666745</c:v>
                </c:pt>
                <c:pt idx="546">
                  <c:v>182.0000000000008</c:v>
                </c:pt>
                <c:pt idx="547">
                  <c:v>182.33333333333414</c:v>
                </c:pt>
                <c:pt idx="548">
                  <c:v>182.66666666666748</c:v>
                </c:pt>
                <c:pt idx="549">
                  <c:v>183.00000000000082</c:v>
                </c:pt>
                <c:pt idx="550">
                  <c:v>183.33333333333417</c:v>
                </c:pt>
                <c:pt idx="551">
                  <c:v>183.66666666666751</c:v>
                </c:pt>
                <c:pt idx="552">
                  <c:v>184.00000000000085</c:v>
                </c:pt>
                <c:pt idx="553">
                  <c:v>184.3333333333342</c:v>
                </c:pt>
                <c:pt idx="554">
                  <c:v>184.66666666666754</c:v>
                </c:pt>
                <c:pt idx="555">
                  <c:v>185.00000000000088</c:v>
                </c:pt>
                <c:pt idx="556">
                  <c:v>185.33333333333422</c:v>
                </c:pt>
                <c:pt idx="557">
                  <c:v>185.66666666666757</c:v>
                </c:pt>
                <c:pt idx="558">
                  <c:v>186.00000000000091</c:v>
                </c:pt>
                <c:pt idx="559">
                  <c:v>186.33333333333425</c:v>
                </c:pt>
                <c:pt idx="560">
                  <c:v>186.6666666666676</c:v>
                </c:pt>
                <c:pt idx="561">
                  <c:v>187.00000000000094</c:v>
                </c:pt>
                <c:pt idx="562">
                  <c:v>187.33333333333428</c:v>
                </c:pt>
                <c:pt idx="563">
                  <c:v>187.66666666666762</c:v>
                </c:pt>
                <c:pt idx="564">
                  <c:v>188.00000000000097</c:v>
                </c:pt>
                <c:pt idx="565">
                  <c:v>188.33333333333431</c:v>
                </c:pt>
                <c:pt idx="566">
                  <c:v>188.66666666666765</c:v>
                </c:pt>
                <c:pt idx="567">
                  <c:v>189.00000000000099</c:v>
                </c:pt>
                <c:pt idx="568">
                  <c:v>189.33333333333434</c:v>
                </c:pt>
                <c:pt idx="569">
                  <c:v>189.66666666666768</c:v>
                </c:pt>
                <c:pt idx="570">
                  <c:v>190.00000000000102</c:v>
                </c:pt>
                <c:pt idx="571">
                  <c:v>190.33333333333437</c:v>
                </c:pt>
                <c:pt idx="572">
                  <c:v>190.66666666666771</c:v>
                </c:pt>
                <c:pt idx="573">
                  <c:v>191.00000000000105</c:v>
                </c:pt>
                <c:pt idx="574">
                  <c:v>191.33333333333439</c:v>
                </c:pt>
                <c:pt idx="575">
                  <c:v>191.66666666666774</c:v>
                </c:pt>
                <c:pt idx="576">
                  <c:v>192.00000000000108</c:v>
                </c:pt>
                <c:pt idx="577">
                  <c:v>192.33333333333442</c:v>
                </c:pt>
                <c:pt idx="578">
                  <c:v>192.66666666666777</c:v>
                </c:pt>
                <c:pt idx="579">
                  <c:v>193.00000000000111</c:v>
                </c:pt>
                <c:pt idx="580">
                  <c:v>193.33333333333445</c:v>
                </c:pt>
                <c:pt idx="581">
                  <c:v>193.66666666666779</c:v>
                </c:pt>
                <c:pt idx="582">
                  <c:v>194.00000000000114</c:v>
                </c:pt>
                <c:pt idx="583">
                  <c:v>194.33333333333448</c:v>
                </c:pt>
                <c:pt idx="584">
                  <c:v>194.66666666666782</c:v>
                </c:pt>
                <c:pt idx="585">
                  <c:v>195.00000000000117</c:v>
                </c:pt>
                <c:pt idx="586">
                  <c:v>195.33333333333451</c:v>
                </c:pt>
                <c:pt idx="587">
                  <c:v>195.66666666666785</c:v>
                </c:pt>
                <c:pt idx="588">
                  <c:v>196.00000000000119</c:v>
                </c:pt>
                <c:pt idx="589">
                  <c:v>196.33333333333454</c:v>
                </c:pt>
                <c:pt idx="590">
                  <c:v>196.66666666666788</c:v>
                </c:pt>
                <c:pt idx="591">
                  <c:v>197.00000000000122</c:v>
                </c:pt>
                <c:pt idx="592">
                  <c:v>197.33333333333456</c:v>
                </c:pt>
                <c:pt idx="593">
                  <c:v>197.66666666666791</c:v>
                </c:pt>
                <c:pt idx="594">
                  <c:v>198.00000000000125</c:v>
                </c:pt>
                <c:pt idx="595">
                  <c:v>198.33333333333459</c:v>
                </c:pt>
                <c:pt idx="596">
                  <c:v>198.66666666666794</c:v>
                </c:pt>
                <c:pt idx="597">
                  <c:v>199.00000000000128</c:v>
                </c:pt>
                <c:pt idx="598">
                  <c:v>199.33333333333462</c:v>
                </c:pt>
                <c:pt idx="599">
                  <c:v>199.66666666666796</c:v>
                </c:pt>
                <c:pt idx="600">
                  <c:v>200.00000000000131</c:v>
                </c:pt>
                <c:pt idx="601">
                  <c:v>200.33333333333465</c:v>
                </c:pt>
                <c:pt idx="602">
                  <c:v>200.66666666666799</c:v>
                </c:pt>
                <c:pt idx="603">
                  <c:v>201.00000000000134</c:v>
                </c:pt>
                <c:pt idx="604">
                  <c:v>201.33333333333468</c:v>
                </c:pt>
                <c:pt idx="605">
                  <c:v>201.66666666666802</c:v>
                </c:pt>
                <c:pt idx="606">
                  <c:v>202.00000000000136</c:v>
                </c:pt>
                <c:pt idx="607">
                  <c:v>202.33333333333471</c:v>
                </c:pt>
                <c:pt idx="608">
                  <c:v>202.66666666666805</c:v>
                </c:pt>
                <c:pt idx="609">
                  <c:v>203.00000000000139</c:v>
                </c:pt>
                <c:pt idx="610">
                  <c:v>203.33333333333474</c:v>
                </c:pt>
                <c:pt idx="611">
                  <c:v>203.66666666666808</c:v>
                </c:pt>
                <c:pt idx="612">
                  <c:v>204.00000000000142</c:v>
                </c:pt>
                <c:pt idx="613">
                  <c:v>204.33333333333476</c:v>
                </c:pt>
                <c:pt idx="614">
                  <c:v>204.66666666666811</c:v>
                </c:pt>
                <c:pt idx="615">
                  <c:v>205.00000000000145</c:v>
                </c:pt>
                <c:pt idx="616">
                  <c:v>205.33333333333479</c:v>
                </c:pt>
                <c:pt idx="617">
                  <c:v>205.66666666666814</c:v>
                </c:pt>
                <c:pt idx="618">
                  <c:v>206.00000000000148</c:v>
                </c:pt>
                <c:pt idx="619">
                  <c:v>206.33333333333482</c:v>
                </c:pt>
                <c:pt idx="620">
                  <c:v>206.66666666666816</c:v>
                </c:pt>
                <c:pt idx="621">
                  <c:v>207.00000000000151</c:v>
                </c:pt>
                <c:pt idx="622">
                  <c:v>207.33333333333485</c:v>
                </c:pt>
                <c:pt idx="623">
                  <c:v>207.66666666666819</c:v>
                </c:pt>
                <c:pt idx="624">
                  <c:v>208.00000000000153</c:v>
                </c:pt>
                <c:pt idx="625">
                  <c:v>208.33333333333488</c:v>
                </c:pt>
                <c:pt idx="626">
                  <c:v>208.66666666666822</c:v>
                </c:pt>
                <c:pt idx="627">
                  <c:v>209.00000000000156</c:v>
                </c:pt>
                <c:pt idx="628">
                  <c:v>209.33333333333491</c:v>
                </c:pt>
                <c:pt idx="629">
                  <c:v>209.66666666666825</c:v>
                </c:pt>
                <c:pt idx="630">
                  <c:v>210.00000000000159</c:v>
                </c:pt>
                <c:pt idx="631">
                  <c:v>210.33333333333493</c:v>
                </c:pt>
                <c:pt idx="632">
                  <c:v>210.66666666666828</c:v>
                </c:pt>
                <c:pt idx="633">
                  <c:v>211.00000000000162</c:v>
                </c:pt>
                <c:pt idx="634">
                  <c:v>211.33333333333496</c:v>
                </c:pt>
                <c:pt idx="635">
                  <c:v>211.66666666666831</c:v>
                </c:pt>
                <c:pt idx="636">
                  <c:v>212.00000000000165</c:v>
                </c:pt>
                <c:pt idx="637">
                  <c:v>212.33333333333499</c:v>
                </c:pt>
                <c:pt idx="638">
                  <c:v>212.66666666666833</c:v>
                </c:pt>
                <c:pt idx="639">
                  <c:v>213.00000000000168</c:v>
                </c:pt>
                <c:pt idx="640">
                  <c:v>213.33333333333502</c:v>
                </c:pt>
                <c:pt idx="641">
                  <c:v>213.66666666666836</c:v>
                </c:pt>
                <c:pt idx="642">
                  <c:v>214.00000000000171</c:v>
                </c:pt>
                <c:pt idx="643">
                  <c:v>214.33333333333505</c:v>
                </c:pt>
                <c:pt idx="644">
                  <c:v>214.66666666666839</c:v>
                </c:pt>
                <c:pt idx="645">
                  <c:v>215.00000000000173</c:v>
                </c:pt>
                <c:pt idx="646">
                  <c:v>215.33333333333508</c:v>
                </c:pt>
                <c:pt idx="647">
                  <c:v>215.66666666666842</c:v>
                </c:pt>
                <c:pt idx="648">
                  <c:v>216.00000000000176</c:v>
                </c:pt>
                <c:pt idx="649">
                  <c:v>216.3333333333351</c:v>
                </c:pt>
                <c:pt idx="650">
                  <c:v>216.66666666666845</c:v>
                </c:pt>
                <c:pt idx="651">
                  <c:v>217.00000000000179</c:v>
                </c:pt>
                <c:pt idx="652">
                  <c:v>217.33333333333513</c:v>
                </c:pt>
                <c:pt idx="653">
                  <c:v>217.66666666666848</c:v>
                </c:pt>
                <c:pt idx="654">
                  <c:v>218.00000000000182</c:v>
                </c:pt>
                <c:pt idx="655">
                  <c:v>218.33333333333516</c:v>
                </c:pt>
                <c:pt idx="656">
                  <c:v>218.6666666666685</c:v>
                </c:pt>
                <c:pt idx="657">
                  <c:v>219.00000000000185</c:v>
                </c:pt>
                <c:pt idx="658">
                  <c:v>219.33333333333519</c:v>
                </c:pt>
                <c:pt idx="659">
                  <c:v>219.66666666666853</c:v>
                </c:pt>
                <c:pt idx="660">
                  <c:v>220.00000000000188</c:v>
                </c:pt>
                <c:pt idx="661">
                  <c:v>220.33333333333522</c:v>
                </c:pt>
                <c:pt idx="662">
                  <c:v>220.66666666666856</c:v>
                </c:pt>
                <c:pt idx="663">
                  <c:v>221.0000000000019</c:v>
                </c:pt>
                <c:pt idx="664">
                  <c:v>221.33333333333525</c:v>
                </c:pt>
                <c:pt idx="665">
                  <c:v>221.66666666666859</c:v>
                </c:pt>
                <c:pt idx="666">
                  <c:v>222.00000000000193</c:v>
                </c:pt>
                <c:pt idx="667">
                  <c:v>222.33333333333528</c:v>
                </c:pt>
                <c:pt idx="668">
                  <c:v>222.66666666666862</c:v>
                </c:pt>
                <c:pt idx="669">
                  <c:v>223.00000000000196</c:v>
                </c:pt>
                <c:pt idx="670">
                  <c:v>223.3333333333353</c:v>
                </c:pt>
                <c:pt idx="671">
                  <c:v>223.66666666666865</c:v>
                </c:pt>
                <c:pt idx="672">
                  <c:v>224.00000000000199</c:v>
                </c:pt>
              </c:numCache>
            </c:numRef>
          </c:xVal>
          <c:yVal>
            <c:numRef>
              <c:f>[1]Sheet1!$F$2:$F$674</c:f>
              <c:numCache>
                <c:formatCode>General</c:formatCode>
                <c:ptCount val="6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0.4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2</c:v>
                </c:pt>
                <c:pt idx="43">
                  <c:v>2.1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2.4</c:v>
                </c:pt>
                <c:pt idx="48">
                  <c:v>2.5</c:v>
                </c:pt>
                <c:pt idx="49">
                  <c:v>2.6</c:v>
                </c:pt>
                <c:pt idx="50">
                  <c:v>2.6</c:v>
                </c:pt>
                <c:pt idx="51">
                  <c:v>2.7</c:v>
                </c:pt>
                <c:pt idx="52">
                  <c:v>2.8</c:v>
                </c:pt>
                <c:pt idx="53">
                  <c:v>2.9</c:v>
                </c:pt>
                <c:pt idx="54">
                  <c:v>3</c:v>
                </c:pt>
                <c:pt idx="55">
                  <c:v>3</c:v>
                </c:pt>
                <c:pt idx="56">
                  <c:v>3.1</c:v>
                </c:pt>
                <c:pt idx="57">
                  <c:v>3.2</c:v>
                </c:pt>
                <c:pt idx="58">
                  <c:v>3.2</c:v>
                </c:pt>
                <c:pt idx="59">
                  <c:v>3.3</c:v>
                </c:pt>
                <c:pt idx="60">
                  <c:v>3.4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</c:v>
                </c:pt>
                <c:pt idx="65">
                  <c:v>3.8</c:v>
                </c:pt>
                <c:pt idx="66">
                  <c:v>3.9</c:v>
                </c:pt>
                <c:pt idx="67">
                  <c:v>4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4.2</c:v>
                </c:pt>
                <c:pt idx="71">
                  <c:v>4.3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4.5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5.2</c:v>
                </c:pt>
                <c:pt idx="84">
                  <c:v>5.3</c:v>
                </c:pt>
                <c:pt idx="85">
                  <c:v>5.4</c:v>
                </c:pt>
                <c:pt idx="86">
                  <c:v>5.5</c:v>
                </c:pt>
                <c:pt idx="87">
                  <c:v>5.6</c:v>
                </c:pt>
                <c:pt idx="88">
                  <c:v>5.6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5.9</c:v>
                </c:pt>
                <c:pt idx="93">
                  <c:v>6</c:v>
                </c:pt>
                <c:pt idx="94">
                  <c:v>6.1</c:v>
                </c:pt>
                <c:pt idx="95">
                  <c:v>6.2</c:v>
                </c:pt>
                <c:pt idx="96">
                  <c:v>6.3</c:v>
                </c:pt>
                <c:pt idx="97">
                  <c:v>6.3</c:v>
                </c:pt>
                <c:pt idx="98">
                  <c:v>6.4</c:v>
                </c:pt>
                <c:pt idx="99">
                  <c:v>6.5</c:v>
                </c:pt>
                <c:pt idx="100">
                  <c:v>6.6</c:v>
                </c:pt>
                <c:pt idx="101">
                  <c:v>6.7</c:v>
                </c:pt>
                <c:pt idx="102">
                  <c:v>6.7</c:v>
                </c:pt>
                <c:pt idx="103">
                  <c:v>6.8</c:v>
                </c:pt>
                <c:pt idx="104">
                  <c:v>6.9</c:v>
                </c:pt>
                <c:pt idx="105">
                  <c:v>7</c:v>
                </c:pt>
                <c:pt idx="106">
                  <c:v>7</c:v>
                </c:pt>
                <c:pt idx="107">
                  <c:v>7.1</c:v>
                </c:pt>
                <c:pt idx="108">
                  <c:v>7.2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7.5</c:v>
                </c:pt>
                <c:pt idx="113">
                  <c:v>7.5</c:v>
                </c:pt>
                <c:pt idx="114">
                  <c:v>7.6</c:v>
                </c:pt>
                <c:pt idx="115">
                  <c:v>7.7</c:v>
                </c:pt>
                <c:pt idx="116">
                  <c:v>7.8</c:v>
                </c:pt>
                <c:pt idx="117">
                  <c:v>7.9</c:v>
                </c:pt>
                <c:pt idx="118">
                  <c:v>7.9</c:v>
                </c:pt>
                <c:pt idx="119">
                  <c:v>8</c:v>
                </c:pt>
                <c:pt idx="120">
                  <c:v>8.1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</c:v>
                </c:pt>
                <c:pt idx="128">
                  <c:v>8.6999999999999993</c:v>
                </c:pt>
                <c:pt idx="129">
                  <c:v>8.8000000000000007</c:v>
                </c:pt>
                <c:pt idx="130">
                  <c:v>8.8000000000000007</c:v>
                </c:pt>
                <c:pt idx="131">
                  <c:v>8.9</c:v>
                </c:pt>
                <c:pt idx="132">
                  <c:v>9</c:v>
                </c:pt>
                <c:pt idx="133">
                  <c:v>9.1</c:v>
                </c:pt>
                <c:pt idx="134">
                  <c:v>9.1999999999999993</c:v>
                </c:pt>
                <c:pt idx="135">
                  <c:v>9.1999999999999993</c:v>
                </c:pt>
                <c:pt idx="136">
                  <c:v>9.3000000000000007</c:v>
                </c:pt>
                <c:pt idx="137">
                  <c:v>9.4</c:v>
                </c:pt>
                <c:pt idx="138">
                  <c:v>9.4</c:v>
                </c:pt>
                <c:pt idx="139">
                  <c:v>9.5</c:v>
                </c:pt>
                <c:pt idx="140">
                  <c:v>9.6</c:v>
                </c:pt>
                <c:pt idx="141">
                  <c:v>9.6999999999999993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9.9</c:v>
                </c:pt>
                <c:pt idx="145">
                  <c:v>10</c:v>
                </c:pt>
                <c:pt idx="146">
                  <c:v>10.1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10.3</c:v>
                </c:pt>
                <c:pt idx="150">
                  <c:v>10.3</c:v>
                </c:pt>
                <c:pt idx="151">
                  <c:v>10.4</c:v>
                </c:pt>
                <c:pt idx="152">
                  <c:v>10.5</c:v>
                </c:pt>
                <c:pt idx="153">
                  <c:v>10.6</c:v>
                </c:pt>
                <c:pt idx="154">
                  <c:v>10.7</c:v>
                </c:pt>
                <c:pt idx="155">
                  <c:v>10.8</c:v>
                </c:pt>
                <c:pt idx="156">
                  <c:v>10.8</c:v>
                </c:pt>
                <c:pt idx="157">
                  <c:v>10.9</c:v>
                </c:pt>
                <c:pt idx="158">
                  <c:v>11</c:v>
                </c:pt>
                <c:pt idx="159">
                  <c:v>11.1</c:v>
                </c:pt>
                <c:pt idx="160">
                  <c:v>11.1</c:v>
                </c:pt>
                <c:pt idx="161">
                  <c:v>11.2</c:v>
                </c:pt>
                <c:pt idx="162">
                  <c:v>11.3</c:v>
                </c:pt>
                <c:pt idx="163">
                  <c:v>11.3</c:v>
                </c:pt>
                <c:pt idx="164">
                  <c:v>11.4</c:v>
                </c:pt>
                <c:pt idx="165">
                  <c:v>11.5</c:v>
                </c:pt>
                <c:pt idx="166">
                  <c:v>11.6</c:v>
                </c:pt>
                <c:pt idx="167">
                  <c:v>11.7</c:v>
                </c:pt>
                <c:pt idx="168">
                  <c:v>11.7</c:v>
                </c:pt>
                <c:pt idx="169">
                  <c:v>11.8</c:v>
                </c:pt>
                <c:pt idx="170">
                  <c:v>11.9</c:v>
                </c:pt>
                <c:pt idx="171">
                  <c:v>11.9</c:v>
                </c:pt>
                <c:pt idx="172">
                  <c:v>12</c:v>
                </c:pt>
                <c:pt idx="173">
                  <c:v>12.1</c:v>
                </c:pt>
                <c:pt idx="174">
                  <c:v>12.2</c:v>
                </c:pt>
                <c:pt idx="175">
                  <c:v>12.3</c:v>
                </c:pt>
                <c:pt idx="176">
                  <c:v>12.3</c:v>
                </c:pt>
                <c:pt idx="177">
                  <c:v>12.4</c:v>
                </c:pt>
                <c:pt idx="178">
                  <c:v>12.5</c:v>
                </c:pt>
                <c:pt idx="179">
                  <c:v>12.6</c:v>
                </c:pt>
                <c:pt idx="180">
                  <c:v>12.6</c:v>
                </c:pt>
                <c:pt idx="181">
                  <c:v>12.7</c:v>
                </c:pt>
                <c:pt idx="182">
                  <c:v>12.8</c:v>
                </c:pt>
                <c:pt idx="183">
                  <c:v>12.8</c:v>
                </c:pt>
                <c:pt idx="184">
                  <c:v>12.9</c:v>
                </c:pt>
                <c:pt idx="185">
                  <c:v>13</c:v>
                </c:pt>
                <c:pt idx="186">
                  <c:v>13.1</c:v>
                </c:pt>
                <c:pt idx="187">
                  <c:v>13.2</c:v>
                </c:pt>
                <c:pt idx="188">
                  <c:v>13.2</c:v>
                </c:pt>
                <c:pt idx="189">
                  <c:v>13.3</c:v>
                </c:pt>
                <c:pt idx="190">
                  <c:v>13.4</c:v>
                </c:pt>
                <c:pt idx="191">
                  <c:v>13.5</c:v>
                </c:pt>
                <c:pt idx="192">
                  <c:v>13.6</c:v>
                </c:pt>
                <c:pt idx="193">
                  <c:v>13.6</c:v>
                </c:pt>
                <c:pt idx="194">
                  <c:v>13.7</c:v>
                </c:pt>
                <c:pt idx="195">
                  <c:v>13.8</c:v>
                </c:pt>
                <c:pt idx="196">
                  <c:v>13.8</c:v>
                </c:pt>
                <c:pt idx="197">
                  <c:v>13.9</c:v>
                </c:pt>
                <c:pt idx="198">
                  <c:v>14</c:v>
                </c:pt>
                <c:pt idx="199">
                  <c:v>14</c:v>
                </c:pt>
                <c:pt idx="200">
                  <c:v>14.1</c:v>
                </c:pt>
                <c:pt idx="201">
                  <c:v>14.2</c:v>
                </c:pt>
                <c:pt idx="202">
                  <c:v>14.3</c:v>
                </c:pt>
                <c:pt idx="203">
                  <c:v>14.4</c:v>
                </c:pt>
                <c:pt idx="204">
                  <c:v>14.4</c:v>
                </c:pt>
                <c:pt idx="205">
                  <c:v>14.5</c:v>
                </c:pt>
                <c:pt idx="206">
                  <c:v>14.6</c:v>
                </c:pt>
                <c:pt idx="207">
                  <c:v>14.7</c:v>
                </c:pt>
                <c:pt idx="208">
                  <c:v>14.7</c:v>
                </c:pt>
                <c:pt idx="209">
                  <c:v>14.8</c:v>
                </c:pt>
                <c:pt idx="210">
                  <c:v>14.9</c:v>
                </c:pt>
                <c:pt idx="211">
                  <c:v>14.9</c:v>
                </c:pt>
                <c:pt idx="212">
                  <c:v>15</c:v>
                </c:pt>
                <c:pt idx="213">
                  <c:v>15.1</c:v>
                </c:pt>
                <c:pt idx="214">
                  <c:v>15.2</c:v>
                </c:pt>
                <c:pt idx="215">
                  <c:v>15.3</c:v>
                </c:pt>
                <c:pt idx="216">
                  <c:v>15.3</c:v>
                </c:pt>
                <c:pt idx="217">
                  <c:v>15.5</c:v>
                </c:pt>
                <c:pt idx="218">
                  <c:v>15.5</c:v>
                </c:pt>
                <c:pt idx="219">
                  <c:v>15.6</c:v>
                </c:pt>
                <c:pt idx="220">
                  <c:v>15.7</c:v>
                </c:pt>
                <c:pt idx="221">
                  <c:v>15.8</c:v>
                </c:pt>
                <c:pt idx="222">
                  <c:v>15.8</c:v>
                </c:pt>
                <c:pt idx="223">
                  <c:v>15.9</c:v>
                </c:pt>
                <c:pt idx="224">
                  <c:v>16</c:v>
                </c:pt>
                <c:pt idx="225">
                  <c:v>16</c:v>
                </c:pt>
                <c:pt idx="226">
                  <c:v>16.100000000000001</c:v>
                </c:pt>
                <c:pt idx="227">
                  <c:v>16.2</c:v>
                </c:pt>
                <c:pt idx="228">
                  <c:v>16.3</c:v>
                </c:pt>
                <c:pt idx="229">
                  <c:v>16.3</c:v>
                </c:pt>
                <c:pt idx="230">
                  <c:v>16.399999999999999</c:v>
                </c:pt>
                <c:pt idx="231">
                  <c:v>16.5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16.7</c:v>
                </c:pt>
                <c:pt idx="235">
                  <c:v>16.8</c:v>
                </c:pt>
                <c:pt idx="236">
                  <c:v>16.899999999999999</c:v>
                </c:pt>
                <c:pt idx="237">
                  <c:v>17</c:v>
                </c:pt>
                <c:pt idx="238">
                  <c:v>17</c:v>
                </c:pt>
                <c:pt idx="239">
                  <c:v>17.100000000000001</c:v>
                </c:pt>
                <c:pt idx="240">
                  <c:v>17.2</c:v>
                </c:pt>
                <c:pt idx="241">
                  <c:v>17.2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17.5</c:v>
                </c:pt>
                <c:pt idx="245">
                  <c:v>17.5</c:v>
                </c:pt>
                <c:pt idx="246">
                  <c:v>17.600000000000001</c:v>
                </c:pt>
                <c:pt idx="247">
                  <c:v>17.7</c:v>
                </c:pt>
                <c:pt idx="248">
                  <c:v>17.8</c:v>
                </c:pt>
                <c:pt idx="249">
                  <c:v>17.8</c:v>
                </c:pt>
                <c:pt idx="250">
                  <c:v>18</c:v>
                </c:pt>
                <c:pt idx="251">
                  <c:v>18</c:v>
                </c:pt>
                <c:pt idx="252">
                  <c:v>18.100000000000001</c:v>
                </c:pt>
                <c:pt idx="253">
                  <c:v>18.2</c:v>
                </c:pt>
                <c:pt idx="254">
                  <c:v>18.2</c:v>
                </c:pt>
                <c:pt idx="255">
                  <c:v>18.3</c:v>
                </c:pt>
                <c:pt idx="256">
                  <c:v>18.399999999999999</c:v>
                </c:pt>
                <c:pt idx="257">
                  <c:v>18.399999999999999</c:v>
                </c:pt>
                <c:pt idx="258">
                  <c:v>18.5</c:v>
                </c:pt>
                <c:pt idx="259">
                  <c:v>18.600000000000001</c:v>
                </c:pt>
                <c:pt idx="260">
                  <c:v>18.7</c:v>
                </c:pt>
                <c:pt idx="261">
                  <c:v>18.7</c:v>
                </c:pt>
                <c:pt idx="262">
                  <c:v>18.8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19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19.3</c:v>
                </c:pt>
                <c:pt idx="269">
                  <c:v>19.3</c:v>
                </c:pt>
                <c:pt idx="270">
                  <c:v>19.399999999999999</c:v>
                </c:pt>
                <c:pt idx="271">
                  <c:v>19.5</c:v>
                </c:pt>
                <c:pt idx="272">
                  <c:v>19.5</c:v>
                </c:pt>
                <c:pt idx="273">
                  <c:v>19.600000000000001</c:v>
                </c:pt>
                <c:pt idx="274">
                  <c:v>19.7</c:v>
                </c:pt>
                <c:pt idx="275">
                  <c:v>19.8</c:v>
                </c:pt>
                <c:pt idx="276">
                  <c:v>19.899999999999999</c:v>
                </c:pt>
                <c:pt idx="277">
                  <c:v>19.899999999999999</c:v>
                </c:pt>
                <c:pt idx="278">
                  <c:v>20</c:v>
                </c:pt>
                <c:pt idx="279">
                  <c:v>20.100000000000001</c:v>
                </c:pt>
                <c:pt idx="280">
                  <c:v>20.2</c:v>
                </c:pt>
                <c:pt idx="281">
                  <c:v>20.3</c:v>
                </c:pt>
                <c:pt idx="282">
                  <c:v>20.3</c:v>
                </c:pt>
                <c:pt idx="283">
                  <c:v>20.399999999999999</c:v>
                </c:pt>
                <c:pt idx="284">
                  <c:v>20.5</c:v>
                </c:pt>
                <c:pt idx="285">
                  <c:v>20.6</c:v>
                </c:pt>
                <c:pt idx="286">
                  <c:v>20.6</c:v>
                </c:pt>
                <c:pt idx="287">
                  <c:v>20.7</c:v>
                </c:pt>
                <c:pt idx="288">
                  <c:v>20.8</c:v>
                </c:pt>
                <c:pt idx="289">
                  <c:v>20.399999999999999</c:v>
                </c:pt>
                <c:pt idx="290">
                  <c:v>20.7</c:v>
                </c:pt>
                <c:pt idx="291">
                  <c:v>20.7</c:v>
                </c:pt>
                <c:pt idx="292">
                  <c:v>20.8</c:v>
                </c:pt>
                <c:pt idx="293">
                  <c:v>20.9</c:v>
                </c:pt>
                <c:pt idx="294">
                  <c:v>21</c:v>
                </c:pt>
                <c:pt idx="295">
                  <c:v>21.1</c:v>
                </c:pt>
                <c:pt idx="296">
                  <c:v>21.1</c:v>
                </c:pt>
                <c:pt idx="297">
                  <c:v>21.2</c:v>
                </c:pt>
                <c:pt idx="298">
                  <c:v>21.3</c:v>
                </c:pt>
                <c:pt idx="299">
                  <c:v>21.4</c:v>
                </c:pt>
                <c:pt idx="300">
                  <c:v>21.5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21.7</c:v>
                </c:pt>
                <c:pt idx="305">
                  <c:v>21.8</c:v>
                </c:pt>
                <c:pt idx="306">
                  <c:v>21.9</c:v>
                </c:pt>
                <c:pt idx="307">
                  <c:v>22</c:v>
                </c:pt>
                <c:pt idx="308">
                  <c:v>22.1</c:v>
                </c:pt>
                <c:pt idx="309">
                  <c:v>22.2</c:v>
                </c:pt>
                <c:pt idx="310">
                  <c:v>22.2</c:v>
                </c:pt>
                <c:pt idx="311">
                  <c:v>22.3</c:v>
                </c:pt>
                <c:pt idx="312">
                  <c:v>22.4</c:v>
                </c:pt>
                <c:pt idx="313">
                  <c:v>22.5</c:v>
                </c:pt>
                <c:pt idx="314">
                  <c:v>22.5</c:v>
                </c:pt>
                <c:pt idx="315">
                  <c:v>22.6</c:v>
                </c:pt>
                <c:pt idx="316">
                  <c:v>22.7</c:v>
                </c:pt>
                <c:pt idx="317">
                  <c:v>22.8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23.2</c:v>
                </c:pt>
                <c:pt idx="323">
                  <c:v>23.2</c:v>
                </c:pt>
                <c:pt idx="324">
                  <c:v>23.3</c:v>
                </c:pt>
                <c:pt idx="325">
                  <c:v>23.4</c:v>
                </c:pt>
                <c:pt idx="326">
                  <c:v>23.5</c:v>
                </c:pt>
                <c:pt idx="327">
                  <c:v>23.5</c:v>
                </c:pt>
                <c:pt idx="328">
                  <c:v>23.6</c:v>
                </c:pt>
                <c:pt idx="329">
                  <c:v>23.7</c:v>
                </c:pt>
                <c:pt idx="330">
                  <c:v>23.8</c:v>
                </c:pt>
                <c:pt idx="331">
                  <c:v>23.9</c:v>
                </c:pt>
                <c:pt idx="332">
                  <c:v>23.9</c:v>
                </c:pt>
                <c:pt idx="333">
                  <c:v>23.9</c:v>
                </c:pt>
                <c:pt idx="334">
                  <c:v>24.1</c:v>
                </c:pt>
                <c:pt idx="335">
                  <c:v>24.1</c:v>
                </c:pt>
                <c:pt idx="336">
                  <c:v>24.2</c:v>
                </c:pt>
                <c:pt idx="337">
                  <c:v>24.3</c:v>
                </c:pt>
                <c:pt idx="338">
                  <c:v>24.4</c:v>
                </c:pt>
                <c:pt idx="339">
                  <c:v>24.5</c:v>
                </c:pt>
                <c:pt idx="340">
                  <c:v>24.5</c:v>
                </c:pt>
                <c:pt idx="341">
                  <c:v>24.6</c:v>
                </c:pt>
                <c:pt idx="342">
                  <c:v>24.7</c:v>
                </c:pt>
                <c:pt idx="343">
                  <c:v>24.8</c:v>
                </c:pt>
                <c:pt idx="344">
                  <c:v>24.9</c:v>
                </c:pt>
                <c:pt idx="345">
                  <c:v>24.9</c:v>
                </c:pt>
                <c:pt idx="346">
                  <c:v>25</c:v>
                </c:pt>
                <c:pt idx="347">
                  <c:v>25.1</c:v>
                </c:pt>
                <c:pt idx="348">
                  <c:v>25.1</c:v>
                </c:pt>
                <c:pt idx="349">
                  <c:v>25.2</c:v>
                </c:pt>
                <c:pt idx="350">
                  <c:v>25.4</c:v>
                </c:pt>
                <c:pt idx="351">
                  <c:v>25.4</c:v>
                </c:pt>
                <c:pt idx="352">
                  <c:v>25.4</c:v>
                </c:pt>
                <c:pt idx="353">
                  <c:v>25.5</c:v>
                </c:pt>
                <c:pt idx="354">
                  <c:v>25.6</c:v>
                </c:pt>
                <c:pt idx="355">
                  <c:v>25.7</c:v>
                </c:pt>
                <c:pt idx="356">
                  <c:v>25.8</c:v>
                </c:pt>
                <c:pt idx="357">
                  <c:v>25.8</c:v>
                </c:pt>
                <c:pt idx="358">
                  <c:v>25.9</c:v>
                </c:pt>
                <c:pt idx="359">
                  <c:v>26</c:v>
                </c:pt>
                <c:pt idx="360">
                  <c:v>26.1</c:v>
                </c:pt>
                <c:pt idx="361">
                  <c:v>26.1</c:v>
                </c:pt>
                <c:pt idx="362">
                  <c:v>26.2</c:v>
                </c:pt>
                <c:pt idx="363">
                  <c:v>26.3</c:v>
                </c:pt>
                <c:pt idx="364">
                  <c:v>26.3</c:v>
                </c:pt>
                <c:pt idx="365">
                  <c:v>26.4</c:v>
                </c:pt>
                <c:pt idx="366">
                  <c:v>26.5</c:v>
                </c:pt>
                <c:pt idx="367">
                  <c:v>26.6</c:v>
                </c:pt>
                <c:pt idx="368">
                  <c:v>26.7</c:v>
                </c:pt>
                <c:pt idx="369">
                  <c:v>26.7</c:v>
                </c:pt>
                <c:pt idx="370">
                  <c:v>26.8</c:v>
                </c:pt>
                <c:pt idx="371">
                  <c:v>26.9</c:v>
                </c:pt>
                <c:pt idx="372">
                  <c:v>27</c:v>
                </c:pt>
                <c:pt idx="373">
                  <c:v>27</c:v>
                </c:pt>
                <c:pt idx="374">
                  <c:v>27.1</c:v>
                </c:pt>
                <c:pt idx="375">
                  <c:v>27.2</c:v>
                </c:pt>
                <c:pt idx="376">
                  <c:v>27.3</c:v>
                </c:pt>
                <c:pt idx="377">
                  <c:v>27.3</c:v>
                </c:pt>
                <c:pt idx="378">
                  <c:v>27.4</c:v>
                </c:pt>
                <c:pt idx="379">
                  <c:v>27.5</c:v>
                </c:pt>
                <c:pt idx="380">
                  <c:v>27.6</c:v>
                </c:pt>
                <c:pt idx="381">
                  <c:v>27.7</c:v>
                </c:pt>
                <c:pt idx="382">
                  <c:v>27.6</c:v>
                </c:pt>
                <c:pt idx="383">
                  <c:v>27.6</c:v>
                </c:pt>
                <c:pt idx="384">
                  <c:v>27.7</c:v>
                </c:pt>
                <c:pt idx="385">
                  <c:v>28.3</c:v>
                </c:pt>
                <c:pt idx="386">
                  <c:v>28.3</c:v>
                </c:pt>
                <c:pt idx="387">
                  <c:v>28.5</c:v>
                </c:pt>
                <c:pt idx="388">
                  <c:v>28.5</c:v>
                </c:pt>
                <c:pt idx="389">
                  <c:v>28.6</c:v>
                </c:pt>
                <c:pt idx="390">
                  <c:v>28.6</c:v>
                </c:pt>
                <c:pt idx="391">
                  <c:v>28.7</c:v>
                </c:pt>
                <c:pt idx="392">
                  <c:v>28.8</c:v>
                </c:pt>
                <c:pt idx="393">
                  <c:v>28.8</c:v>
                </c:pt>
                <c:pt idx="394">
                  <c:v>28.8</c:v>
                </c:pt>
                <c:pt idx="395">
                  <c:v>28.9</c:v>
                </c:pt>
                <c:pt idx="396">
                  <c:v>29</c:v>
                </c:pt>
                <c:pt idx="397">
                  <c:v>28.9</c:v>
                </c:pt>
                <c:pt idx="398">
                  <c:v>29</c:v>
                </c:pt>
                <c:pt idx="399">
                  <c:v>29.3</c:v>
                </c:pt>
                <c:pt idx="400">
                  <c:v>27.5</c:v>
                </c:pt>
                <c:pt idx="401">
                  <c:v>27.4</c:v>
                </c:pt>
                <c:pt idx="402">
                  <c:v>27.4</c:v>
                </c:pt>
                <c:pt idx="403">
                  <c:v>29.3</c:v>
                </c:pt>
                <c:pt idx="404">
                  <c:v>29.4</c:v>
                </c:pt>
                <c:pt idx="405">
                  <c:v>29.5</c:v>
                </c:pt>
                <c:pt idx="406">
                  <c:v>29.6</c:v>
                </c:pt>
                <c:pt idx="407">
                  <c:v>29.7</c:v>
                </c:pt>
                <c:pt idx="408">
                  <c:v>29.7</c:v>
                </c:pt>
                <c:pt idx="409">
                  <c:v>29.8</c:v>
                </c:pt>
                <c:pt idx="410">
                  <c:v>29.8</c:v>
                </c:pt>
                <c:pt idx="411">
                  <c:v>29.9</c:v>
                </c:pt>
                <c:pt idx="412">
                  <c:v>30</c:v>
                </c:pt>
                <c:pt idx="413">
                  <c:v>30.1</c:v>
                </c:pt>
                <c:pt idx="414">
                  <c:v>30.1</c:v>
                </c:pt>
                <c:pt idx="415">
                  <c:v>30.2</c:v>
                </c:pt>
                <c:pt idx="416">
                  <c:v>30.3</c:v>
                </c:pt>
                <c:pt idx="417">
                  <c:v>30.4</c:v>
                </c:pt>
                <c:pt idx="418">
                  <c:v>30.5</c:v>
                </c:pt>
                <c:pt idx="419">
                  <c:v>30.5</c:v>
                </c:pt>
                <c:pt idx="420">
                  <c:v>30.6</c:v>
                </c:pt>
                <c:pt idx="421">
                  <c:v>30.7</c:v>
                </c:pt>
                <c:pt idx="422">
                  <c:v>30.8</c:v>
                </c:pt>
                <c:pt idx="423">
                  <c:v>30.8</c:v>
                </c:pt>
                <c:pt idx="424">
                  <c:v>30.9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31.3</c:v>
                </c:pt>
                <c:pt idx="429">
                  <c:v>31.3</c:v>
                </c:pt>
                <c:pt idx="430">
                  <c:v>31.4</c:v>
                </c:pt>
                <c:pt idx="431">
                  <c:v>31.5</c:v>
                </c:pt>
                <c:pt idx="432">
                  <c:v>31.5</c:v>
                </c:pt>
                <c:pt idx="433">
                  <c:v>31.6</c:v>
                </c:pt>
                <c:pt idx="434">
                  <c:v>31.8</c:v>
                </c:pt>
                <c:pt idx="435">
                  <c:v>31.8</c:v>
                </c:pt>
                <c:pt idx="436">
                  <c:v>31.9</c:v>
                </c:pt>
                <c:pt idx="437">
                  <c:v>32</c:v>
                </c:pt>
                <c:pt idx="438">
                  <c:v>32</c:v>
                </c:pt>
                <c:pt idx="439">
                  <c:v>32.1</c:v>
                </c:pt>
                <c:pt idx="440">
                  <c:v>32.200000000000003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32.5</c:v>
                </c:pt>
                <c:pt idx="445">
                  <c:v>32.5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32.799999999999997</c:v>
                </c:pt>
                <c:pt idx="449">
                  <c:v>32.799999999999997</c:v>
                </c:pt>
                <c:pt idx="450">
                  <c:v>32.9</c:v>
                </c:pt>
                <c:pt idx="451">
                  <c:v>33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33.4</c:v>
                </c:pt>
                <c:pt idx="458">
                  <c:v>33.5</c:v>
                </c:pt>
                <c:pt idx="459">
                  <c:v>33.6</c:v>
                </c:pt>
                <c:pt idx="460">
                  <c:v>33.6</c:v>
                </c:pt>
                <c:pt idx="461">
                  <c:v>33.799999999999997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34.799999999999997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35.6</c:v>
                </c:pt>
                <c:pt idx="490">
                  <c:v>35.6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35.799999999999997</c:v>
                </c:pt>
                <c:pt idx="499">
                  <c:v>35.9</c:v>
                </c:pt>
                <c:pt idx="500">
                  <c:v>36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36.200000000000003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36.4</c:v>
                </c:pt>
                <c:pt idx="521">
                  <c:v>36.4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37</c:v>
                </c:pt>
                <c:pt idx="556">
                  <c:v>37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37.4</c:v>
                </c:pt>
                <c:pt idx="578">
                  <c:v>37.6</c:v>
                </c:pt>
                <c:pt idx="579">
                  <c:v>37.5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37.799999999999997</c:v>
                </c:pt>
                <c:pt idx="597">
                  <c:v>42.1</c:v>
                </c:pt>
                <c:pt idx="598">
                  <c:v>44</c:v>
                </c:pt>
                <c:pt idx="599">
                  <c:v>45.3</c:v>
                </c:pt>
                <c:pt idx="600">
                  <c:v>46.5</c:v>
                </c:pt>
                <c:pt idx="601">
                  <c:v>47.7</c:v>
                </c:pt>
                <c:pt idx="602">
                  <c:v>51</c:v>
                </c:pt>
                <c:pt idx="603">
                  <c:v>51.5</c:v>
                </c:pt>
                <c:pt idx="604">
                  <c:v>51.9</c:v>
                </c:pt>
                <c:pt idx="605">
                  <c:v>52.3</c:v>
                </c:pt>
                <c:pt idx="606">
                  <c:v>52.6</c:v>
                </c:pt>
                <c:pt idx="607">
                  <c:v>52.8</c:v>
                </c:pt>
                <c:pt idx="608">
                  <c:v>53</c:v>
                </c:pt>
                <c:pt idx="609">
                  <c:v>53.2</c:v>
                </c:pt>
                <c:pt idx="610">
                  <c:v>53.4</c:v>
                </c:pt>
                <c:pt idx="611">
                  <c:v>53.5</c:v>
                </c:pt>
                <c:pt idx="612">
                  <c:v>53.6</c:v>
                </c:pt>
                <c:pt idx="613">
                  <c:v>53.8</c:v>
                </c:pt>
                <c:pt idx="614">
                  <c:v>53.8</c:v>
                </c:pt>
                <c:pt idx="615">
                  <c:v>54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54.6</c:v>
                </c:pt>
                <c:pt idx="628">
                  <c:v>54.6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54.7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55.1</c:v>
                </c:pt>
                <c:pt idx="651">
                  <c:v>55</c:v>
                </c:pt>
                <c:pt idx="652">
                  <c:v>55.1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55.1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55.1</c:v>
                </c:pt>
                <c:pt idx="672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A-445F-B6AD-775A9B715362}"/>
            </c:ext>
          </c:extLst>
        </c:ser>
        <c:ser>
          <c:idx val="1"/>
          <c:order val="1"/>
          <c:tx>
            <c:v>Gas in (ml)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Initial_saturation!$E$2:$E$674</c:f>
              <c:numCache>
                <c:formatCode>General</c:formatCode>
                <c:ptCount val="67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  <c:pt idx="454">
                  <c:v>151.33333333333326</c:v>
                </c:pt>
                <c:pt idx="455">
                  <c:v>151.6666666666666</c:v>
                </c:pt>
                <c:pt idx="456">
                  <c:v>151.99999999999994</c:v>
                </c:pt>
                <c:pt idx="457">
                  <c:v>152.33333333333329</c:v>
                </c:pt>
                <c:pt idx="458">
                  <c:v>152.66666666666663</c:v>
                </c:pt>
                <c:pt idx="459">
                  <c:v>152.99999999999997</c:v>
                </c:pt>
                <c:pt idx="460">
                  <c:v>153.33333333333331</c:v>
                </c:pt>
                <c:pt idx="461">
                  <c:v>153.66666666666666</c:v>
                </c:pt>
                <c:pt idx="462">
                  <c:v>154</c:v>
                </c:pt>
                <c:pt idx="463">
                  <c:v>154.33333333333334</c:v>
                </c:pt>
                <c:pt idx="464">
                  <c:v>154.66666666666669</c:v>
                </c:pt>
                <c:pt idx="465">
                  <c:v>155.00000000000003</c:v>
                </c:pt>
                <c:pt idx="466">
                  <c:v>155.33333333333337</c:v>
                </c:pt>
                <c:pt idx="467">
                  <c:v>155.66666666666671</c:v>
                </c:pt>
                <c:pt idx="468">
                  <c:v>156.00000000000006</c:v>
                </c:pt>
                <c:pt idx="469">
                  <c:v>156.3333333333334</c:v>
                </c:pt>
                <c:pt idx="470">
                  <c:v>156.66666666666674</c:v>
                </c:pt>
                <c:pt idx="471">
                  <c:v>157.00000000000009</c:v>
                </c:pt>
                <c:pt idx="472">
                  <c:v>157.33333333333343</c:v>
                </c:pt>
                <c:pt idx="473">
                  <c:v>157.66666666666677</c:v>
                </c:pt>
                <c:pt idx="474">
                  <c:v>158.00000000000011</c:v>
                </c:pt>
                <c:pt idx="475">
                  <c:v>158.33333333333346</c:v>
                </c:pt>
                <c:pt idx="476">
                  <c:v>158.6666666666668</c:v>
                </c:pt>
                <c:pt idx="477">
                  <c:v>159.00000000000014</c:v>
                </c:pt>
                <c:pt idx="478">
                  <c:v>159.33333333333348</c:v>
                </c:pt>
                <c:pt idx="479">
                  <c:v>159.66666666666683</c:v>
                </c:pt>
                <c:pt idx="480">
                  <c:v>160.00000000000017</c:v>
                </c:pt>
                <c:pt idx="481">
                  <c:v>160.33333333333351</c:v>
                </c:pt>
                <c:pt idx="482">
                  <c:v>160.66666666666686</c:v>
                </c:pt>
                <c:pt idx="483">
                  <c:v>161.0000000000002</c:v>
                </c:pt>
                <c:pt idx="484">
                  <c:v>161.33333333333354</c:v>
                </c:pt>
                <c:pt idx="485">
                  <c:v>161.66666666666688</c:v>
                </c:pt>
                <c:pt idx="486">
                  <c:v>162.00000000000023</c:v>
                </c:pt>
                <c:pt idx="487">
                  <c:v>162.33333333333357</c:v>
                </c:pt>
                <c:pt idx="488">
                  <c:v>162.66666666666691</c:v>
                </c:pt>
                <c:pt idx="489">
                  <c:v>163.00000000000026</c:v>
                </c:pt>
                <c:pt idx="490">
                  <c:v>163.3333333333336</c:v>
                </c:pt>
                <c:pt idx="491">
                  <c:v>163.66666666666694</c:v>
                </c:pt>
                <c:pt idx="492">
                  <c:v>164.00000000000028</c:v>
                </c:pt>
                <c:pt idx="493">
                  <c:v>164.33333333333363</c:v>
                </c:pt>
                <c:pt idx="494">
                  <c:v>164.66666666666697</c:v>
                </c:pt>
                <c:pt idx="495">
                  <c:v>165.00000000000031</c:v>
                </c:pt>
                <c:pt idx="496">
                  <c:v>165.33333333333366</c:v>
                </c:pt>
                <c:pt idx="497">
                  <c:v>165.666666666667</c:v>
                </c:pt>
                <c:pt idx="498">
                  <c:v>166.00000000000034</c:v>
                </c:pt>
                <c:pt idx="499">
                  <c:v>166.33333333333368</c:v>
                </c:pt>
                <c:pt idx="500">
                  <c:v>166.66666666666703</c:v>
                </c:pt>
                <c:pt idx="501">
                  <c:v>167.00000000000037</c:v>
                </c:pt>
                <c:pt idx="502">
                  <c:v>167.33333333333371</c:v>
                </c:pt>
                <c:pt idx="503">
                  <c:v>167.66666666666706</c:v>
                </c:pt>
                <c:pt idx="504">
                  <c:v>168.0000000000004</c:v>
                </c:pt>
                <c:pt idx="505">
                  <c:v>168.33333333333374</c:v>
                </c:pt>
                <c:pt idx="506">
                  <c:v>168.66666666666708</c:v>
                </c:pt>
                <c:pt idx="507">
                  <c:v>169.00000000000043</c:v>
                </c:pt>
                <c:pt idx="508">
                  <c:v>169.33333333333377</c:v>
                </c:pt>
                <c:pt idx="509">
                  <c:v>169.66666666666711</c:v>
                </c:pt>
                <c:pt idx="510">
                  <c:v>170.00000000000045</c:v>
                </c:pt>
                <c:pt idx="511">
                  <c:v>170.3333333333338</c:v>
                </c:pt>
                <c:pt idx="512">
                  <c:v>170.66666666666714</c:v>
                </c:pt>
                <c:pt idx="513">
                  <c:v>171.00000000000048</c:v>
                </c:pt>
                <c:pt idx="514">
                  <c:v>171.33333333333383</c:v>
                </c:pt>
                <c:pt idx="515">
                  <c:v>171.66666666666717</c:v>
                </c:pt>
                <c:pt idx="516">
                  <c:v>172.00000000000051</c:v>
                </c:pt>
                <c:pt idx="517">
                  <c:v>172.33333333333385</c:v>
                </c:pt>
                <c:pt idx="518">
                  <c:v>172.6666666666672</c:v>
                </c:pt>
                <c:pt idx="519">
                  <c:v>173.00000000000054</c:v>
                </c:pt>
                <c:pt idx="520">
                  <c:v>173.33333333333388</c:v>
                </c:pt>
                <c:pt idx="521">
                  <c:v>173.66666666666723</c:v>
                </c:pt>
                <c:pt idx="522">
                  <c:v>174.00000000000057</c:v>
                </c:pt>
                <c:pt idx="523">
                  <c:v>174.33333333333391</c:v>
                </c:pt>
                <c:pt idx="524">
                  <c:v>174.66666666666725</c:v>
                </c:pt>
                <c:pt idx="525">
                  <c:v>175.0000000000006</c:v>
                </c:pt>
                <c:pt idx="526">
                  <c:v>175.33333333333394</c:v>
                </c:pt>
                <c:pt idx="527">
                  <c:v>175.66666666666728</c:v>
                </c:pt>
                <c:pt idx="528">
                  <c:v>176.00000000000063</c:v>
                </c:pt>
                <c:pt idx="529">
                  <c:v>176.33333333333397</c:v>
                </c:pt>
                <c:pt idx="530">
                  <c:v>176.66666666666731</c:v>
                </c:pt>
                <c:pt idx="531">
                  <c:v>177.00000000000065</c:v>
                </c:pt>
                <c:pt idx="532">
                  <c:v>177.333333333334</c:v>
                </c:pt>
                <c:pt idx="533">
                  <c:v>177.66666666666734</c:v>
                </c:pt>
                <c:pt idx="534">
                  <c:v>178.00000000000068</c:v>
                </c:pt>
                <c:pt idx="535">
                  <c:v>178.33333333333402</c:v>
                </c:pt>
                <c:pt idx="536">
                  <c:v>178.66666666666737</c:v>
                </c:pt>
                <c:pt idx="537">
                  <c:v>179.00000000000071</c:v>
                </c:pt>
                <c:pt idx="538">
                  <c:v>179.33333333333405</c:v>
                </c:pt>
                <c:pt idx="539">
                  <c:v>179.6666666666674</c:v>
                </c:pt>
                <c:pt idx="540">
                  <c:v>180.00000000000074</c:v>
                </c:pt>
                <c:pt idx="541">
                  <c:v>180.33333333333408</c:v>
                </c:pt>
                <c:pt idx="542">
                  <c:v>180.66666666666742</c:v>
                </c:pt>
                <c:pt idx="543">
                  <c:v>181.00000000000077</c:v>
                </c:pt>
                <c:pt idx="544">
                  <c:v>181.33333333333411</c:v>
                </c:pt>
                <c:pt idx="545">
                  <c:v>181.66666666666745</c:v>
                </c:pt>
                <c:pt idx="546">
                  <c:v>182.0000000000008</c:v>
                </c:pt>
                <c:pt idx="547">
                  <c:v>182.33333333333414</c:v>
                </c:pt>
                <c:pt idx="548">
                  <c:v>182.66666666666748</c:v>
                </c:pt>
                <c:pt idx="549">
                  <c:v>183.00000000000082</c:v>
                </c:pt>
                <c:pt idx="550">
                  <c:v>183.33333333333417</c:v>
                </c:pt>
                <c:pt idx="551">
                  <c:v>183.66666666666751</c:v>
                </c:pt>
                <c:pt idx="552">
                  <c:v>184.00000000000085</c:v>
                </c:pt>
                <c:pt idx="553">
                  <c:v>184.3333333333342</c:v>
                </c:pt>
                <c:pt idx="554">
                  <c:v>184.66666666666754</c:v>
                </c:pt>
                <c:pt idx="555">
                  <c:v>185.00000000000088</c:v>
                </c:pt>
                <c:pt idx="556">
                  <c:v>185.33333333333422</c:v>
                </c:pt>
                <c:pt idx="557">
                  <c:v>185.66666666666757</c:v>
                </c:pt>
                <c:pt idx="558">
                  <c:v>186.00000000000091</c:v>
                </c:pt>
                <c:pt idx="559">
                  <c:v>186.33333333333425</c:v>
                </c:pt>
                <c:pt idx="560">
                  <c:v>186.6666666666676</c:v>
                </c:pt>
                <c:pt idx="561">
                  <c:v>187.00000000000094</c:v>
                </c:pt>
                <c:pt idx="562">
                  <c:v>187.33333333333428</c:v>
                </c:pt>
                <c:pt idx="563">
                  <c:v>187.66666666666762</c:v>
                </c:pt>
                <c:pt idx="564">
                  <c:v>188.00000000000097</c:v>
                </c:pt>
                <c:pt idx="565">
                  <c:v>188.33333333333431</c:v>
                </c:pt>
                <c:pt idx="566">
                  <c:v>188.66666666666765</c:v>
                </c:pt>
                <c:pt idx="567">
                  <c:v>189.00000000000099</c:v>
                </c:pt>
                <c:pt idx="568">
                  <c:v>189.33333333333434</c:v>
                </c:pt>
                <c:pt idx="569">
                  <c:v>189.66666666666768</c:v>
                </c:pt>
                <c:pt idx="570">
                  <c:v>190.00000000000102</c:v>
                </c:pt>
                <c:pt idx="571">
                  <c:v>190.33333333333437</c:v>
                </c:pt>
                <c:pt idx="572">
                  <c:v>190.66666666666771</c:v>
                </c:pt>
                <c:pt idx="573">
                  <c:v>191.00000000000105</c:v>
                </c:pt>
                <c:pt idx="574">
                  <c:v>191.33333333333439</c:v>
                </c:pt>
                <c:pt idx="575">
                  <c:v>191.66666666666774</c:v>
                </c:pt>
                <c:pt idx="576">
                  <c:v>192.00000000000108</c:v>
                </c:pt>
                <c:pt idx="577">
                  <c:v>192.33333333333442</c:v>
                </c:pt>
                <c:pt idx="578">
                  <c:v>192.66666666666777</c:v>
                </c:pt>
                <c:pt idx="579">
                  <c:v>193.00000000000111</c:v>
                </c:pt>
                <c:pt idx="580">
                  <c:v>193.33333333333445</c:v>
                </c:pt>
                <c:pt idx="581">
                  <c:v>193.66666666666779</c:v>
                </c:pt>
                <c:pt idx="582">
                  <c:v>194.00000000000114</c:v>
                </c:pt>
                <c:pt idx="583">
                  <c:v>194.33333333333448</c:v>
                </c:pt>
                <c:pt idx="584">
                  <c:v>194.66666666666782</c:v>
                </c:pt>
                <c:pt idx="585">
                  <c:v>195.00000000000117</c:v>
                </c:pt>
                <c:pt idx="586">
                  <c:v>195.33333333333451</c:v>
                </c:pt>
                <c:pt idx="587">
                  <c:v>195.66666666666785</c:v>
                </c:pt>
                <c:pt idx="588">
                  <c:v>196.00000000000119</c:v>
                </c:pt>
                <c:pt idx="589">
                  <c:v>196.33333333333454</c:v>
                </c:pt>
                <c:pt idx="590">
                  <c:v>196.66666666666788</c:v>
                </c:pt>
                <c:pt idx="591">
                  <c:v>197.00000000000122</c:v>
                </c:pt>
                <c:pt idx="592">
                  <c:v>197.33333333333456</c:v>
                </c:pt>
                <c:pt idx="593">
                  <c:v>197.66666666666791</c:v>
                </c:pt>
                <c:pt idx="594">
                  <c:v>198.00000000000125</c:v>
                </c:pt>
                <c:pt idx="595">
                  <c:v>198.33333333333459</c:v>
                </c:pt>
                <c:pt idx="596">
                  <c:v>198.66666666666794</c:v>
                </c:pt>
                <c:pt idx="597">
                  <c:v>199.00000000000128</c:v>
                </c:pt>
                <c:pt idx="598">
                  <c:v>199.33333333333462</c:v>
                </c:pt>
                <c:pt idx="599">
                  <c:v>199.66666666666796</c:v>
                </c:pt>
                <c:pt idx="600">
                  <c:v>200.00000000000131</c:v>
                </c:pt>
                <c:pt idx="601">
                  <c:v>200.33333333333465</c:v>
                </c:pt>
                <c:pt idx="602">
                  <c:v>200.66666666666799</c:v>
                </c:pt>
                <c:pt idx="603">
                  <c:v>201.00000000000134</c:v>
                </c:pt>
                <c:pt idx="604">
                  <c:v>201.33333333333468</c:v>
                </c:pt>
                <c:pt idx="605">
                  <c:v>201.66666666666802</c:v>
                </c:pt>
                <c:pt idx="606">
                  <c:v>202.00000000000136</c:v>
                </c:pt>
                <c:pt idx="607">
                  <c:v>202.33333333333471</c:v>
                </c:pt>
                <c:pt idx="608">
                  <c:v>202.66666666666805</c:v>
                </c:pt>
                <c:pt idx="609">
                  <c:v>203.00000000000139</c:v>
                </c:pt>
                <c:pt idx="610">
                  <c:v>203.33333333333474</c:v>
                </c:pt>
                <c:pt idx="611">
                  <c:v>203.66666666666808</c:v>
                </c:pt>
                <c:pt idx="612">
                  <c:v>204.00000000000142</c:v>
                </c:pt>
                <c:pt idx="613">
                  <c:v>204.33333333333476</c:v>
                </c:pt>
                <c:pt idx="614">
                  <c:v>204.66666666666811</c:v>
                </c:pt>
                <c:pt idx="615">
                  <c:v>205.00000000000145</c:v>
                </c:pt>
                <c:pt idx="616">
                  <c:v>205.33333333333479</c:v>
                </c:pt>
                <c:pt idx="617">
                  <c:v>205.66666666666814</c:v>
                </c:pt>
                <c:pt idx="618">
                  <c:v>206.00000000000148</c:v>
                </c:pt>
                <c:pt idx="619">
                  <c:v>206.33333333333482</c:v>
                </c:pt>
                <c:pt idx="620">
                  <c:v>206.66666666666816</c:v>
                </c:pt>
                <c:pt idx="621">
                  <c:v>207.00000000000151</c:v>
                </c:pt>
                <c:pt idx="622">
                  <c:v>207.33333333333485</c:v>
                </c:pt>
                <c:pt idx="623">
                  <c:v>207.66666666666819</c:v>
                </c:pt>
                <c:pt idx="624">
                  <c:v>208.00000000000153</c:v>
                </c:pt>
                <c:pt idx="625">
                  <c:v>208.33333333333488</c:v>
                </c:pt>
                <c:pt idx="626">
                  <c:v>208.66666666666822</c:v>
                </c:pt>
                <c:pt idx="627">
                  <c:v>209.00000000000156</c:v>
                </c:pt>
                <c:pt idx="628">
                  <c:v>209.33333333333491</c:v>
                </c:pt>
                <c:pt idx="629">
                  <c:v>209.66666666666825</c:v>
                </c:pt>
                <c:pt idx="630">
                  <c:v>210.00000000000159</c:v>
                </c:pt>
                <c:pt idx="631">
                  <c:v>210.33333333333493</c:v>
                </c:pt>
                <c:pt idx="632">
                  <c:v>210.66666666666828</c:v>
                </c:pt>
                <c:pt idx="633">
                  <c:v>211.00000000000162</c:v>
                </c:pt>
                <c:pt idx="634">
                  <c:v>211.33333333333496</c:v>
                </c:pt>
                <c:pt idx="635">
                  <c:v>211.66666666666831</c:v>
                </c:pt>
                <c:pt idx="636">
                  <c:v>212.00000000000165</c:v>
                </c:pt>
                <c:pt idx="637">
                  <c:v>212.33333333333499</c:v>
                </c:pt>
                <c:pt idx="638">
                  <c:v>212.66666666666833</c:v>
                </c:pt>
                <c:pt idx="639">
                  <c:v>213.00000000000168</c:v>
                </c:pt>
                <c:pt idx="640">
                  <c:v>213.33333333333502</c:v>
                </c:pt>
                <c:pt idx="641">
                  <c:v>213.66666666666836</c:v>
                </c:pt>
                <c:pt idx="642">
                  <c:v>214.00000000000171</c:v>
                </c:pt>
                <c:pt idx="643">
                  <c:v>214.33333333333505</c:v>
                </c:pt>
                <c:pt idx="644">
                  <c:v>214.66666666666839</c:v>
                </c:pt>
                <c:pt idx="645">
                  <c:v>215.00000000000173</c:v>
                </c:pt>
                <c:pt idx="646">
                  <c:v>215.33333333333508</c:v>
                </c:pt>
                <c:pt idx="647">
                  <c:v>215.66666666666842</c:v>
                </c:pt>
                <c:pt idx="648">
                  <c:v>216.00000000000176</c:v>
                </c:pt>
                <c:pt idx="649">
                  <c:v>216.3333333333351</c:v>
                </c:pt>
                <c:pt idx="650">
                  <c:v>216.66666666666845</c:v>
                </c:pt>
                <c:pt idx="651">
                  <c:v>217.00000000000179</c:v>
                </c:pt>
                <c:pt idx="652">
                  <c:v>217.33333333333513</c:v>
                </c:pt>
                <c:pt idx="653">
                  <c:v>217.66666666666848</c:v>
                </c:pt>
                <c:pt idx="654">
                  <c:v>218.00000000000182</c:v>
                </c:pt>
                <c:pt idx="655">
                  <c:v>218.33333333333516</c:v>
                </c:pt>
                <c:pt idx="656">
                  <c:v>218.6666666666685</c:v>
                </c:pt>
                <c:pt idx="657">
                  <c:v>219.00000000000185</c:v>
                </c:pt>
                <c:pt idx="658">
                  <c:v>219.33333333333519</c:v>
                </c:pt>
                <c:pt idx="659">
                  <c:v>219.66666666666853</c:v>
                </c:pt>
                <c:pt idx="660">
                  <c:v>220.00000000000188</c:v>
                </c:pt>
                <c:pt idx="661">
                  <c:v>220.33333333333522</c:v>
                </c:pt>
                <c:pt idx="662">
                  <c:v>220.66666666666856</c:v>
                </c:pt>
                <c:pt idx="663">
                  <c:v>221.0000000000019</c:v>
                </c:pt>
                <c:pt idx="664">
                  <c:v>221.33333333333525</c:v>
                </c:pt>
                <c:pt idx="665">
                  <c:v>221.66666666666859</c:v>
                </c:pt>
                <c:pt idx="666">
                  <c:v>222.00000000000193</c:v>
                </c:pt>
                <c:pt idx="667">
                  <c:v>222.33333333333528</c:v>
                </c:pt>
                <c:pt idx="668">
                  <c:v>222.66666666666862</c:v>
                </c:pt>
                <c:pt idx="669">
                  <c:v>223.00000000000196</c:v>
                </c:pt>
                <c:pt idx="670">
                  <c:v>223.3333333333353</c:v>
                </c:pt>
                <c:pt idx="671">
                  <c:v>223.66666666666865</c:v>
                </c:pt>
                <c:pt idx="672">
                  <c:v>224.00000000000199</c:v>
                </c:pt>
              </c:numCache>
            </c:numRef>
          </c:xVal>
          <c:yVal>
            <c:numRef>
              <c:f>Initial_saturation!$G$2:$G$674</c:f>
              <c:numCache>
                <c:formatCode>General</c:formatCode>
                <c:ptCount val="673"/>
                <c:pt idx="0">
                  <c:v>0</c:v>
                </c:pt>
                <c:pt idx="1">
                  <c:v>7.6666666666666675E-2</c:v>
                </c:pt>
                <c:pt idx="2">
                  <c:v>0.15333333333333335</c:v>
                </c:pt>
                <c:pt idx="3">
                  <c:v>0.23000000000000004</c:v>
                </c:pt>
                <c:pt idx="4">
                  <c:v>0.3066666666666667</c:v>
                </c:pt>
                <c:pt idx="5">
                  <c:v>0.38333333333333336</c:v>
                </c:pt>
                <c:pt idx="6">
                  <c:v>0.46</c:v>
                </c:pt>
                <c:pt idx="7">
                  <c:v>0.53666666666666674</c:v>
                </c:pt>
                <c:pt idx="8">
                  <c:v>0.6133333333333334</c:v>
                </c:pt>
                <c:pt idx="9">
                  <c:v>0.69000000000000006</c:v>
                </c:pt>
                <c:pt idx="10">
                  <c:v>0.76666666666666672</c:v>
                </c:pt>
                <c:pt idx="11">
                  <c:v>0.84333333333333338</c:v>
                </c:pt>
                <c:pt idx="12">
                  <c:v>0.92</c:v>
                </c:pt>
                <c:pt idx="13">
                  <c:v>0.9966666666666667</c:v>
                </c:pt>
                <c:pt idx="14">
                  <c:v>1.0733333333333335</c:v>
                </c:pt>
                <c:pt idx="15">
                  <c:v>1.1500000000000001</c:v>
                </c:pt>
                <c:pt idx="16">
                  <c:v>1.2266666666666668</c:v>
                </c:pt>
                <c:pt idx="17">
                  <c:v>1.3033333333333335</c:v>
                </c:pt>
                <c:pt idx="18">
                  <c:v>1.3800000000000001</c:v>
                </c:pt>
                <c:pt idx="19">
                  <c:v>1.4566666666666668</c:v>
                </c:pt>
                <c:pt idx="20">
                  <c:v>1.5333333333333334</c:v>
                </c:pt>
                <c:pt idx="21">
                  <c:v>1.61</c:v>
                </c:pt>
                <c:pt idx="22">
                  <c:v>1.6866666666666668</c:v>
                </c:pt>
                <c:pt idx="23">
                  <c:v>1.7633333333333334</c:v>
                </c:pt>
                <c:pt idx="24">
                  <c:v>1.84</c:v>
                </c:pt>
                <c:pt idx="25">
                  <c:v>1.9166666666666667</c:v>
                </c:pt>
                <c:pt idx="26">
                  <c:v>1.9933333333333334</c:v>
                </c:pt>
                <c:pt idx="27">
                  <c:v>2.0700000000000003</c:v>
                </c:pt>
                <c:pt idx="28">
                  <c:v>2.1466666666666669</c:v>
                </c:pt>
                <c:pt idx="29">
                  <c:v>2.2233333333333336</c:v>
                </c:pt>
                <c:pt idx="30">
                  <c:v>2.3000000000000003</c:v>
                </c:pt>
                <c:pt idx="31">
                  <c:v>2.3766666666666669</c:v>
                </c:pt>
                <c:pt idx="32">
                  <c:v>2.4533333333333336</c:v>
                </c:pt>
                <c:pt idx="33">
                  <c:v>2.5300000000000002</c:v>
                </c:pt>
                <c:pt idx="34">
                  <c:v>2.6066666666666669</c:v>
                </c:pt>
                <c:pt idx="35">
                  <c:v>2.6833333333333336</c:v>
                </c:pt>
                <c:pt idx="36">
                  <c:v>2.7600000000000002</c:v>
                </c:pt>
                <c:pt idx="37">
                  <c:v>2.8366666666666669</c:v>
                </c:pt>
                <c:pt idx="38">
                  <c:v>2.9133333333333336</c:v>
                </c:pt>
                <c:pt idx="39">
                  <c:v>2.99</c:v>
                </c:pt>
                <c:pt idx="40">
                  <c:v>3.0666666666666669</c:v>
                </c:pt>
                <c:pt idx="41">
                  <c:v>3.1433333333333335</c:v>
                </c:pt>
                <c:pt idx="42">
                  <c:v>3.22</c:v>
                </c:pt>
                <c:pt idx="43">
                  <c:v>3.2966666666666669</c:v>
                </c:pt>
                <c:pt idx="44">
                  <c:v>3.3733333333333335</c:v>
                </c:pt>
                <c:pt idx="45">
                  <c:v>3.45</c:v>
                </c:pt>
                <c:pt idx="46">
                  <c:v>3.5266666666666668</c:v>
                </c:pt>
                <c:pt idx="47">
                  <c:v>3.6033333333333335</c:v>
                </c:pt>
                <c:pt idx="48">
                  <c:v>3.68</c:v>
                </c:pt>
                <c:pt idx="49">
                  <c:v>3.7566666666666668</c:v>
                </c:pt>
                <c:pt idx="50">
                  <c:v>3.8333333333333335</c:v>
                </c:pt>
                <c:pt idx="51">
                  <c:v>3.91</c:v>
                </c:pt>
                <c:pt idx="52">
                  <c:v>3.9866666666666668</c:v>
                </c:pt>
                <c:pt idx="53">
                  <c:v>4.0633333333333335</c:v>
                </c:pt>
                <c:pt idx="54">
                  <c:v>4.1400000000000006</c:v>
                </c:pt>
                <c:pt idx="55">
                  <c:v>4.2166666666666677</c:v>
                </c:pt>
                <c:pt idx="56">
                  <c:v>4.2933333333333348</c:v>
                </c:pt>
                <c:pt idx="57">
                  <c:v>4.3700000000000019</c:v>
                </c:pt>
                <c:pt idx="58">
                  <c:v>4.446666666666669</c:v>
                </c:pt>
                <c:pt idx="59">
                  <c:v>4.5233333333333361</c:v>
                </c:pt>
                <c:pt idx="60">
                  <c:v>4.6000000000000032</c:v>
                </c:pt>
                <c:pt idx="61">
                  <c:v>4.6766666666666703</c:v>
                </c:pt>
                <c:pt idx="62">
                  <c:v>4.7533333333333374</c:v>
                </c:pt>
                <c:pt idx="63">
                  <c:v>4.8300000000000045</c:v>
                </c:pt>
                <c:pt idx="64">
                  <c:v>4.9066666666666716</c:v>
                </c:pt>
                <c:pt idx="65">
                  <c:v>4.9833333333333387</c:v>
                </c:pt>
                <c:pt idx="66">
                  <c:v>5.0600000000000058</c:v>
                </c:pt>
                <c:pt idx="67">
                  <c:v>5.1366666666666729</c:v>
                </c:pt>
                <c:pt idx="68">
                  <c:v>5.21333333333334</c:v>
                </c:pt>
                <c:pt idx="69">
                  <c:v>5.2900000000000071</c:v>
                </c:pt>
                <c:pt idx="70">
                  <c:v>5.3666666666666742</c:v>
                </c:pt>
                <c:pt idx="71">
                  <c:v>5.4433333333333414</c:v>
                </c:pt>
                <c:pt idx="72">
                  <c:v>5.5200000000000085</c:v>
                </c:pt>
                <c:pt idx="73">
                  <c:v>5.5966666666666756</c:v>
                </c:pt>
                <c:pt idx="74">
                  <c:v>5.6733333333333427</c:v>
                </c:pt>
                <c:pt idx="75">
                  <c:v>5.7500000000000098</c:v>
                </c:pt>
                <c:pt idx="76">
                  <c:v>5.8266666666666769</c:v>
                </c:pt>
                <c:pt idx="77">
                  <c:v>5.903333333333344</c:v>
                </c:pt>
                <c:pt idx="78">
                  <c:v>5.9800000000000111</c:v>
                </c:pt>
                <c:pt idx="79">
                  <c:v>6.0566666666666782</c:v>
                </c:pt>
                <c:pt idx="80">
                  <c:v>6.1333333333333453</c:v>
                </c:pt>
                <c:pt idx="81">
                  <c:v>6.2100000000000124</c:v>
                </c:pt>
                <c:pt idx="82">
                  <c:v>6.2866666666666795</c:v>
                </c:pt>
                <c:pt idx="83">
                  <c:v>6.3633333333333466</c:v>
                </c:pt>
                <c:pt idx="84">
                  <c:v>6.4400000000000137</c:v>
                </c:pt>
                <c:pt idx="85">
                  <c:v>6.5166666666666808</c:v>
                </c:pt>
                <c:pt idx="86">
                  <c:v>6.5933333333333479</c:v>
                </c:pt>
                <c:pt idx="87">
                  <c:v>6.670000000000015</c:v>
                </c:pt>
                <c:pt idx="88">
                  <c:v>6.7466666666666821</c:v>
                </c:pt>
                <c:pt idx="89">
                  <c:v>6.8233333333333492</c:v>
                </c:pt>
                <c:pt idx="90">
                  <c:v>6.9000000000000163</c:v>
                </c:pt>
                <c:pt idx="91">
                  <c:v>6.9766666666666834</c:v>
                </c:pt>
                <c:pt idx="92">
                  <c:v>7.0533333333333506</c:v>
                </c:pt>
                <c:pt idx="93">
                  <c:v>7.1300000000000177</c:v>
                </c:pt>
                <c:pt idx="94">
                  <c:v>7.2066666666666848</c:v>
                </c:pt>
                <c:pt idx="95">
                  <c:v>7.2833333333333519</c:v>
                </c:pt>
                <c:pt idx="96">
                  <c:v>7.360000000000019</c:v>
                </c:pt>
                <c:pt idx="97">
                  <c:v>7.4366666666666861</c:v>
                </c:pt>
                <c:pt idx="98">
                  <c:v>7.5133333333333532</c:v>
                </c:pt>
                <c:pt idx="99">
                  <c:v>7.5900000000000203</c:v>
                </c:pt>
                <c:pt idx="100">
                  <c:v>7.6666666666666874</c:v>
                </c:pt>
                <c:pt idx="101">
                  <c:v>7.7433333333333545</c:v>
                </c:pt>
                <c:pt idx="102">
                  <c:v>7.8200000000000216</c:v>
                </c:pt>
                <c:pt idx="103">
                  <c:v>7.8966666666666887</c:v>
                </c:pt>
                <c:pt idx="104">
                  <c:v>7.9733333333333558</c:v>
                </c:pt>
                <c:pt idx="105">
                  <c:v>8.050000000000022</c:v>
                </c:pt>
                <c:pt idx="106">
                  <c:v>8.1266666666666882</c:v>
                </c:pt>
                <c:pt idx="107">
                  <c:v>8.2033333333333545</c:v>
                </c:pt>
                <c:pt idx="108">
                  <c:v>8.2800000000000207</c:v>
                </c:pt>
                <c:pt idx="109">
                  <c:v>8.3566666666666869</c:v>
                </c:pt>
                <c:pt idx="110">
                  <c:v>8.4333333333333531</c:v>
                </c:pt>
                <c:pt idx="111">
                  <c:v>8.5100000000000193</c:v>
                </c:pt>
                <c:pt idx="112">
                  <c:v>8.5866666666666855</c:v>
                </c:pt>
                <c:pt idx="113">
                  <c:v>8.6633333333333518</c:v>
                </c:pt>
                <c:pt idx="114">
                  <c:v>8.740000000000018</c:v>
                </c:pt>
                <c:pt idx="115">
                  <c:v>8.8166666666666842</c:v>
                </c:pt>
                <c:pt idx="116">
                  <c:v>8.8933333333333504</c:v>
                </c:pt>
                <c:pt idx="117">
                  <c:v>8.9700000000000166</c:v>
                </c:pt>
                <c:pt idx="118">
                  <c:v>9.0466666666666828</c:v>
                </c:pt>
                <c:pt idx="119">
                  <c:v>9.1233333333333491</c:v>
                </c:pt>
                <c:pt idx="120">
                  <c:v>9.2000000000000153</c:v>
                </c:pt>
                <c:pt idx="121">
                  <c:v>9.2766666666666815</c:v>
                </c:pt>
                <c:pt idx="122">
                  <c:v>9.3533333333333477</c:v>
                </c:pt>
                <c:pt idx="123">
                  <c:v>9.4300000000000139</c:v>
                </c:pt>
                <c:pt idx="124">
                  <c:v>9.5066666666666801</c:v>
                </c:pt>
                <c:pt idx="125">
                  <c:v>9.5833333333333464</c:v>
                </c:pt>
                <c:pt idx="126">
                  <c:v>9.6600000000000126</c:v>
                </c:pt>
                <c:pt idx="127">
                  <c:v>9.7366666666666788</c:v>
                </c:pt>
                <c:pt idx="128">
                  <c:v>9.813333333333345</c:v>
                </c:pt>
                <c:pt idx="129">
                  <c:v>9.8900000000000112</c:v>
                </c:pt>
                <c:pt idx="130">
                  <c:v>9.9666666666666774</c:v>
                </c:pt>
                <c:pt idx="131">
                  <c:v>10.043333333333344</c:v>
                </c:pt>
                <c:pt idx="132">
                  <c:v>10.12000000000001</c:v>
                </c:pt>
                <c:pt idx="133">
                  <c:v>10.196666666666676</c:v>
                </c:pt>
                <c:pt idx="134">
                  <c:v>10.273333333333342</c:v>
                </c:pt>
                <c:pt idx="135">
                  <c:v>10.350000000000009</c:v>
                </c:pt>
                <c:pt idx="136">
                  <c:v>10.426666666666675</c:v>
                </c:pt>
                <c:pt idx="137">
                  <c:v>10.503333333333341</c:v>
                </c:pt>
                <c:pt idx="138">
                  <c:v>10.580000000000007</c:v>
                </c:pt>
                <c:pt idx="139">
                  <c:v>10.656666666666673</c:v>
                </c:pt>
                <c:pt idx="140">
                  <c:v>10.73333333333334</c:v>
                </c:pt>
                <c:pt idx="141">
                  <c:v>10.810000000000006</c:v>
                </c:pt>
                <c:pt idx="142">
                  <c:v>10.886666666666672</c:v>
                </c:pt>
                <c:pt idx="143">
                  <c:v>10.963333333333338</c:v>
                </c:pt>
                <c:pt idx="144">
                  <c:v>11.040000000000004</c:v>
                </c:pt>
                <c:pt idx="145">
                  <c:v>11.116666666666671</c:v>
                </c:pt>
                <c:pt idx="146">
                  <c:v>11.193333333333337</c:v>
                </c:pt>
                <c:pt idx="147">
                  <c:v>11.270000000000003</c:v>
                </c:pt>
                <c:pt idx="148">
                  <c:v>11.346666666666669</c:v>
                </c:pt>
                <c:pt idx="149">
                  <c:v>11.423333333333336</c:v>
                </c:pt>
                <c:pt idx="150">
                  <c:v>11.500000000000002</c:v>
                </c:pt>
                <c:pt idx="151">
                  <c:v>11.576666666666668</c:v>
                </c:pt>
                <c:pt idx="152">
                  <c:v>11.653333333333334</c:v>
                </c:pt>
                <c:pt idx="153">
                  <c:v>11.73</c:v>
                </c:pt>
                <c:pt idx="154">
                  <c:v>11.806666666666667</c:v>
                </c:pt>
                <c:pt idx="155">
                  <c:v>11.883333333333333</c:v>
                </c:pt>
                <c:pt idx="156">
                  <c:v>11.959999999999999</c:v>
                </c:pt>
                <c:pt idx="157">
                  <c:v>12.036666666666665</c:v>
                </c:pt>
                <c:pt idx="158">
                  <c:v>12.113333333333332</c:v>
                </c:pt>
                <c:pt idx="159">
                  <c:v>12.189999999999998</c:v>
                </c:pt>
                <c:pt idx="160">
                  <c:v>12.266666666666664</c:v>
                </c:pt>
                <c:pt idx="161">
                  <c:v>12.34333333333333</c:v>
                </c:pt>
                <c:pt idx="162">
                  <c:v>12.419999999999996</c:v>
                </c:pt>
                <c:pt idx="163">
                  <c:v>12.496666666666663</c:v>
                </c:pt>
                <c:pt idx="164">
                  <c:v>12.573333333333329</c:v>
                </c:pt>
                <c:pt idx="165">
                  <c:v>12.649999999999995</c:v>
                </c:pt>
                <c:pt idx="166">
                  <c:v>12.726666666666661</c:v>
                </c:pt>
                <c:pt idx="167">
                  <c:v>12.803333333333327</c:v>
                </c:pt>
                <c:pt idx="168">
                  <c:v>12.879999999999994</c:v>
                </c:pt>
                <c:pt idx="169">
                  <c:v>12.95666666666666</c:v>
                </c:pt>
                <c:pt idx="170">
                  <c:v>13.033333333333326</c:v>
                </c:pt>
                <c:pt idx="171">
                  <c:v>13.109999999999992</c:v>
                </c:pt>
                <c:pt idx="172">
                  <c:v>13.186666666666659</c:v>
                </c:pt>
                <c:pt idx="173">
                  <c:v>13.263333333333325</c:v>
                </c:pt>
                <c:pt idx="174">
                  <c:v>13.339999999999991</c:v>
                </c:pt>
                <c:pt idx="175">
                  <c:v>13.416666666666657</c:v>
                </c:pt>
                <c:pt idx="176">
                  <c:v>13.493333333333323</c:v>
                </c:pt>
                <c:pt idx="177">
                  <c:v>13.56999999999999</c:v>
                </c:pt>
                <c:pt idx="178">
                  <c:v>13.646666666666656</c:v>
                </c:pt>
                <c:pt idx="179">
                  <c:v>13.723333333333322</c:v>
                </c:pt>
                <c:pt idx="180">
                  <c:v>13.799999999999988</c:v>
                </c:pt>
                <c:pt idx="181">
                  <c:v>13.876666666666654</c:v>
                </c:pt>
                <c:pt idx="182">
                  <c:v>13.953333333333321</c:v>
                </c:pt>
                <c:pt idx="183">
                  <c:v>14.029999999999987</c:v>
                </c:pt>
                <c:pt idx="184">
                  <c:v>14.106666666666653</c:v>
                </c:pt>
                <c:pt idx="185">
                  <c:v>14.183333333333319</c:v>
                </c:pt>
                <c:pt idx="186">
                  <c:v>14.259999999999986</c:v>
                </c:pt>
                <c:pt idx="187">
                  <c:v>14.336666666666652</c:v>
                </c:pt>
                <c:pt idx="188">
                  <c:v>14.413333333333318</c:v>
                </c:pt>
                <c:pt idx="189">
                  <c:v>14.489999999999984</c:v>
                </c:pt>
                <c:pt idx="190">
                  <c:v>14.56666666666665</c:v>
                </c:pt>
                <c:pt idx="191">
                  <c:v>14.643333333333317</c:v>
                </c:pt>
                <c:pt idx="192">
                  <c:v>14.719999999999983</c:v>
                </c:pt>
                <c:pt idx="193">
                  <c:v>14.796666666666649</c:v>
                </c:pt>
                <c:pt idx="194">
                  <c:v>14.873333333333315</c:v>
                </c:pt>
                <c:pt idx="195">
                  <c:v>14.949999999999982</c:v>
                </c:pt>
                <c:pt idx="196">
                  <c:v>15.026666666666648</c:v>
                </c:pt>
                <c:pt idx="197">
                  <c:v>15.103333333333314</c:v>
                </c:pt>
                <c:pt idx="198">
                  <c:v>15.17999999999998</c:v>
                </c:pt>
                <c:pt idx="199">
                  <c:v>15.256666666666646</c:v>
                </c:pt>
                <c:pt idx="200">
                  <c:v>15.333333333333313</c:v>
                </c:pt>
                <c:pt idx="201">
                  <c:v>15.409999999999979</c:v>
                </c:pt>
                <c:pt idx="202">
                  <c:v>15.486666666666645</c:v>
                </c:pt>
                <c:pt idx="203">
                  <c:v>15.563333333333311</c:v>
                </c:pt>
                <c:pt idx="204">
                  <c:v>15.639999999999977</c:v>
                </c:pt>
                <c:pt idx="205">
                  <c:v>15.716666666666644</c:v>
                </c:pt>
                <c:pt idx="206">
                  <c:v>15.79333333333331</c:v>
                </c:pt>
                <c:pt idx="207">
                  <c:v>15.869999999999976</c:v>
                </c:pt>
                <c:pt idx="208">
                  <c:v>15.946666666666642</c:v>
                </c:pt>
                <c:pt idx="209">
                  <c:v>16.023333333333309</c:v>
                </c:pt>
                <c:pt idx="210">
                  <c:v>16.099999999999977</c:v>
                </c:pt>
                <c:pt idx="211">
                  <c:v>16.176666666666645</c:v>
                </c:pt>
                <c:pt idx="212">
                  <c:v>16.253333333333313</c:v>
                </c:pt>
                <c:pt idx="213">
                  <c:v>16.329999999999981</c:v>
                </c:pt>
                <c:pt idx="214">
                  <c:v>16.406666666666649</c:v>
                </c:pt>
                <c:pt idx="215">
                  <c:v>16.483333333333317</c:v>
                </c:pt>
                <c:pt idx="216">
                  <c:v>16.559999999999985</c:v>
                </c:pt>
                <c:pt idx="217">
                  <c:v>16.636666666666653</c:v>
                </c:pt>
                <c:pt idx="218">
                  <c:v>16.71333333333332</c:v>
                </c:pt>
                <c:pt idx="219">
                  <c:v>16.789999999999988</c:v>
                </c:pt>
                <c:pt idx="220">
                  <c:v>16.866666666666656</c:v>
                </c:pt>
                <c:pt idx="221">
                  <c:v>16.943333333333324</c:v>
                </c:pt>
                <c:pt idx="222">
                  <c:v>17.019999999999992</c:v>
                </c:pt>
                <c:pt idx="223">
                  <c:v>17.09666666666666</c:v>
                </c:pt>
                <c:pt idx="224">
                  <c:v>17.173333333333328</c:v>
                </c:pt>
                <c:pt idx="225">
                  <c:v>17.249999999999996</c:v>
                </c:pt>
                <c:pt idx="226">
                  <c:v>17.326666666666664</c:v>
                </c:pt>
                <c:pt idx="227">
                  <c:v>17.403333333333332</c:v>
                </c:pt>
                <c:pt idx="228">
                  <c:v>17.48</c:v>
                </c:pt>
                <c:pt idx="229">
                  <c:v>17.556666666666668</c:v>
                </c:pt>
                <c:pt idx="230">
                  <c:v>17.633333333333336</c:v>
                </c:pt>
                <c:pt idx="231">
                  <c:v>17.710000000000004</c:v>
                </c:pt>
                <c:pt idx="232">
                  <c:v>17.786666666666672</c:v>
                </c:pt>
                <c:pt idx="233">
                  <c:v>17.86333333333334</c:v>
                </c:pt>
                <c:pt idx="234">
                  <c:v>17.940000000000008</c:v>
                </c:pt>
                <c:pt idx="235">
                  <c:v>18.016666666666676</c:v>
                </c:pt>
                <c:pt idx="236">
                  <c:v>18.093333333333344</c:v>
                </c:pt>
                <c:pt idx="237">
                  <c:v>18.170000000000012</c:v>
                </c:pt>
                <c:pt idx="238">
                  <c:v>18.24666666666668</c:v>
                </c:pt>
                <c:pt idx="239">
                  <c:v>18.323333333333348</c:v>
                </c:pt>
                <c:pt idx="240">
                  <c:v>18.400000000000016</c:v>
                </c:pt>
                <c:pt idx="241">
                  <c:v>18.476666666666684</c:v>
                </c:pt>
                <c:pt idx="242">
                  <c:v>18.553333333333352</c:v>
                </c:pt>
                <c:pt idx="243">
                  <c:v>18.63000000000002</c:v>
                </c:pt>
                <c:pt idx="244">
                  <c:v>18.706666666666688</c:v>
                </c:pt>
                <c:pt idx="245">
                  <c:v>18.783333333333356</c:v>
                </c:pt>
                <c:pt idx="246">
                  <c:v>18.860000000000024</c:v>
                </c:pt>
                <c:pt idx="247">
                  <c:v>18.936666666666692</c:v>
                </c:pt>
                <c:pt idx="248">
                  <c:v>19.01333333333336</c:v>
                </c:pt>
                <c:pt idx="249">
                  <c:v>19.090000000000028</c:v>
                </c:pt>
                <c:pt idx="250">
                  <c:v>19.166666666666696</c:v>
                </c:pt>
                <c:pt idx="251">
                  <c:v>19.243333333333364</c:v>
                </c:pt>
                <c:pt idx="252">
                  <c:v>19.320000000000032</c:v>
                </c:pt>
                <c:pt idx="253">
                  <c:v>19.3966666666667</c:v>
                </c:pt>
                <c:pt idx="254">
                  <c:v>19.473333333333368</c:v>
                </c:pt>
                <c:pt idx="255">
                  <c:v>19.550000000000036</c:v>
                </c:pt>
                <c:pt idx="256">
                  <c:v>19.626666666666704</c:v>
                </c:pt>
                <c:pt idx="257">
                  <c:v>19.703333333333372</c:v>
                </c:pt>
                <c:pt idx="258">
                  <c:v>19.78000000000004</c:v>
                </c:pt>
                <c:pt idx="259">
                  <c:v>19.856666666666708</c:v>
                </c:pt>
                <c:pt idx="260">
                  <c:v>19.933333333333376</c:v>
                </c:pt>
                <c:pt idx="261">
                  <c:v>20.010000000000044</c:v>
                </c:pt>
                <c:pt idx="262">
                  <c:v>20.086666666666712</c:v>
                </c:pt>
                <c:pt idx="263">
                  <c:v>20.16333333333338</c:v>
                </c:pt>
                <c:pt idx="264">
                  <c:v>20.240000000000048</c:v>
                </c:pt>
                <c:pt idx="265">
                  <c:v>20.316666666666716</c:v>
                </c:pt>
                <c:pt idx="266">
                  <c:v>20.393333333333384</c:v>
                </c:pt>
                <c:pt idx="267">
                  <c:v>20.470000000000052</c:v>
                </c:pt>
                <c:pt idx="268">
                  <c:v>20.54666666666672</c:v>
                </c:pt>
                <c:pt idx="269">
                  <c:v>20.623333333333388</c:v>
                </c:pt>
                <c:pt idx="270">
                  <c:v>20.700000000000056</c:v>
                </c:pt>
                <c:pt idx="271">
                  <c:v>20.776666666666724</c:v>
                </c:pt>
                <c:pt idx="272">
                  <c:v>20.853333333333392</c:v>
                </c:pt>
                <c:pt idx="273">
                  <c:v>20.93000000000006</c:v>
                </c:pt>
                <c:pt idx="274">
                  <c:v>21.006666666666728</c:v>
                </c:pt>
                <c:pt idx="275">
                  <c:v>21.083333333333396</c:v>
                </c:pt>
                <c:pt idx="276">
                  <c:v>21.160000000000064</c:v>
                </c:pt>
                <c:pt idx="277">
                  <c:v>21.236666666666732</c:v>
                </c:pt>
                <c:pt idx="278">
                  <c:v>21.3133333333334</c:v>
                </c:pt>
                <c:pt idx="279">
                  <c:v>21.390000000000068</c:v>
                </c:pt>
                <c:pt idx="280">
                  <c:v>21.466666666666736</c:v>
                </c:pt>
                <c:pt idx="281">
                  <c:v>21.543333333333404</c:v>
                </c:pt>
                <c:pt idx="282">
                  <c:v>21.620000000000072</c:v>
                </c:pt>
                <c:pt idx="283">
                  <c:v>21.69666666666674</c:v>
                </c:pt>
                <c:pt idx="284">
                  <c:v>21.773333333333408</c:v>
                </c:pt>
                <c:pt idx="285">
                  <c:v>21.850000000000076</c:v>
                </c:pt>
                <c:pt idx="286">
                  <c:v>21.926666666666744</c:v>
                </c:pt>
                <c:pt idx="287">
                  <c:v>22.003333333333412</c:v>
                </c:pt>
                <c:pt idx="288">
                  <c:v>22.08000000000008</c:v>
                </c:pt>
                <c:pt idx="289">
                  <c:v>22.156666666666748</c:v>
                </c:pt>
                <c:pt idx="290">
                  <c:v>22.233333333333416</c:v>
                </c:pt>
                <c:pt idx="291">
                  <c:v>22.310000000000084</c:v>
                </c:pt>
                <c:pt idx="292">
                  <c:v>22.386666666666752</c:v>
                </c:pt>
                <c:pt idx="293">
                  <c:v>22.46333333333342</c:v>
                </c:pt>
                <c:pt idx="294">
                  <c:v>22.540000000000088</c:v>
                </c:pt>
                <c:pt idx="295">
                  <c:v>22.616666666666756</c:v>
                </c:pt>
                <c:pt idx="296">
                  <c:v>22.693333333333424</c:v>
                </c:pt>
                <c:pt idx="297">
                  <c:v>22.770000000000092</c:v>
                </c:pt>
                <c:pt idx="298">
                  <c:v>22.84666666666676</c:v>
                </c:pt>
                <c:pt idx="299">
                  <c:v>22.923333333333428</c:v>
                </c:pt>
                <c:pt idx="300">
                  <c:v>23.000000000000096</c:v>
                </c:pt>
                <c:pt idx="301">
                  <c:v>23.076666666666764</c:v>
                </c:pt>
                <c:pt idx="302">
                  <c:v>23.153333333333432</c:v>
                </c:pt>
                <c:pt idx="303">
                  <c:v>23.2300000000001</c:v>
                </c:pt>
                <c:pt idx="304">
                  <c:v>23.306666666666768</c:v>
                </c:pt>
                <c:pt idx="305">
                  <c:v>23.383333333333436</c:v>
                </c:pt>
                <c:pt idx="306">
                  <c:v>23.460000000000104</c:v>
                </c:pt>
                <c:pt idx="307">
                  <c:v>23.536666666666772</c:v>
                </c:pt>
                <c:pt idx="308">
                  <c:v>23.61333333333344</c:v>
                </c:pt>
                <c:pt idx="309">
                  <c:v>23.690000000000108</c:v>
                </c:pt>
                <c:pt idx="310">
                  <c:v>23.766666666666776</c:v>
                </c:pt>
                <c:pt idx="311">
                  <c:v>23.843333333333444</c:v>
                </c:pt>
                <c:pt idx="312">
                  <c:v>23.920000000000112</c:v>
                </c:pt>
                <c:pt idx="313">
                  <c:v>23.99666666666678</c:v>
                </c:pt>
                <c:pt idx="314">
                  <c:v>24.073333333333448</c:v>
                </c:pt>
                <c:pt idx="315">
                  <c:v>24.150000000000116</c:v>
                </c:pt>
                <c:pt idx="316">
                  <c:v>24.226666666666784</c:v>
                </c:pt>
                <c:pt idx="317">
                  <c:v>24.303333333333452</c:v>
                </c:pt>
                <c:pt idx="318">
                  <c:v>24.38000000000012</c:v>
                </c:pt>
                <c:pt idx="319">
                  <c:v>24.456666666666788</c:v>
                </c:pt>
                <c:pt idx="320">
                  <c:v>24.533333333333456</c:v>
                </c:pt>
                <c:pt idx="321">
                  <c:v>24.610000000000124</c:v>
                </c:pt>
                <c:pt idx="322">
                  <c:v>24.686666666666792</c:v>
                </c:pt>
                <c:pt idx="323">
                  <c:v>24.76333333333346</c:v>
                </c:pt>
                <c:pt idx="324">
                  <c:v>24.840000000000128</c:v>
                </c:pt>
                <c:pt idx="325">
                  <c:v>24.916666666666796</c:v>
                </c:pt>
                <c:pt idx="326">
                  <c:v>24.993333333333464</c:v>
                </c:pt>
                <c:pt idx="327">
                  <c:v>25.070000000000132</c:v>
                </c:pt>
                <c:pt idx="328">
                  <c:v>25.1466666666668</c:v>
                </c:pt>
                <c:pt idx="329">
                  <c:v>25.223333333333468</c:v>
                </c:pt>
                <c:pt idx="330">
                  <c:v>25.300000000000136</c:v>
                </c:pt>
                <c:pt idx="331">
                  <c:v>25.376666666666804</c:v>
                </c:pt>
                <c:pt idx="332">
                  <c:v>25.453333333333472</c:v>
                </c:pt>
                <c:pt idx="333">
                  <c:v>25.53000000000014</c:v>
                </c:pt>
                <c:pt idx="334">
                  <c:v>25.606666666666808</c:v>
                </c:pt>
                <c:pt idx="335">
                  <c:v>25.683333333333476</c:v>
                </c:pt>
                <c:pt idx="336">
                  <c:v>25.760000000000144</c:v>
                </c:pt>
                <c:pt idx="337">
                  <c:v>25.836666666666812</c:v>
                </c:pt>
                <c:pt idx="338">
                  <c:v>25.91333333333348</c:v>
                </c:pt>
                <c:pt idx="339">
                  <c:v>25.990000000000148</c:v>
                </c:pt>
                <c:pt idx="340">
                  <c:v>26.066666666666816</c:v>
                </c:pt>
                <c:pt idx="341">
                  <c:v>26.143333333333484</c:v>
                </c:pt>
                <c:pt idx="342">
                  <c:v>26.220000000000152</c:v>
                </c:pt>
                <c:pt idx="343">
                  <c:v>26.29666666666682</c:v>
                </c:pt>
                <c:pt idx="344">
                  <c:v>26.373333333333488</c:v>
                </c:pt>
                <c:pt idx="345">
                  <c:v>26.450000000000156</c:v>
                </c:pt>
                <c:pt idx="346">
                  <c:v>26.526666666666824</c:v>
                </c:pt>
                <c:pt idx="347">
                  <c:v>26.603333333333492</c:v>
                </c:pt>
                <c:pt idx="348">
                  <c:v>26.68000000000016</c:v>
                </c:pt>
                <c:pt idx="349">
                  <c:v>26.756666666666828</c:v>
                </c:pt>
                <c:pt idx="350">
                  <c:v>26.833333333333496</c:v>
                </c:pt>
                <c:pt idx="351">
                  <c:v>26.910000000000164</c:v>
                </c:pt>
                <c:pt idx="352">
                  <c:v>26.986666666666832</c:v>
                </c:pt>
                <c:pt idx="353">
                  <c:v>27.0633333333335</c:v>
                </c:pt>
                <c:pt idx="354">
                  <c:v>27.140000000000168</c:v>
                </c:pt>
                <c:pt idx="355">
                  <c:v>27.216666666666836</c:v>
                </c:pt>
                <c:pt idx="356">
                  <c:v>27.293333333333504</c:v>
                </c:pt>
                <c:pt idx="357">
                  <c:v>27.370000000000172</c:v>
                </c:pt>
                <c:pt idx="358">
                  <c:v>27.44666666666684</c:v>
                </c:pt>
                <c:pt idx="359">
                  <c:v>27.523333333333508</c:v>
                </c:pt>
                <c:pt idx="360">
                  <c:v>27.600000000000176</c:v>
                </c:pt>
                <c:pt idx="361">
                  <c:v>27.676666666666843</c:v>
                </c:pt>
                <c:pt idx="362">
                  <c:v>27.753333333333511</c:v>
                </c:pt>
                <c:pt idx="363">
                  <c:v>27.830000000000179</c:v>
                </c:pt>
                <c:pt idx="364">
                  <c:v>27.906666666666847</c:v>
                </c:pt>
                <c:pt idx="365">
                  <c:v>27.983333333333515</c:v>
                </c:pt>
                <c:pt idx="366">
                  <c:v>28.060000000000183</c:v>
                </c:pt>
                <c:pt idx="367">
                  <c:v>28.136666666666851</c:v>
                </c:pt>
                <c:pt idx="368">
                  <c:v>28.213333333333519</c:v>
                </c:pt>
                <c:pt idx="369">
                  <c:v>28.290000000000187</c:v>
                </c:pt>
                <c:pt idx="370">
                  <c:v>28.366666666666855</c:v>
                </c:pt>
                <c:pt idx="371">
                  <c:v>28.443333333333523</c:v>
                </c:pt>
                <c:pt idx="372">
                  <c:v>28.520000000000191</c:v>
                </c:pt>
                <c:pt idx="373">
                  <c:v>28.596666666666859</c:v>
                </c:pt>
                <c:pt idx="374">
                  <c:v>28.673333333333527</c:v>
                </c:pt>
                <c:pt idx="375">
                  <c:v>28.750000000000195</c:v>
                </c:pt>
                <c:pt idx="376">
                  <c:v>28.826666666666863</c:v>
                </c:pt>
                <c:pt idx="377">
                  <c:v>28.903333333333531</c:v>
                </c:pt>
                <c:pt idx="378">
                  <c:v>28.980000000000199</c:v>
                </c:pt>
                <c:pt idx="379">
                  <c:v>29.056666666666867</c:v>
                </c:pt>
                <c:pt idx="380">
                  <c:v>29.133333333333535</c:v>
                </c:pt>
                <c:pt idx="381">
                  <c:v>29.210000000000203</c:v>
                </c:pt>
                <c:pt idx="382">
                  <c:v>29.286666666666871</c:v>
                </c:pt>
                <c:pt idx="383">
                  <c:v>29.363333333333539</c:v>
                </c:pt>
                <c:pt idx="384">
                  <c:v>29.440000000000207</c:v>
                </c:pt>
                <c:pt idx="385">
                  <c:v>29.516666666666875</c:v>
                </c:pt>
                <c:pt idx="386">
                  <c:v>29.593333333333543</c:v>
                </c:pt>
                <c:pt idx="387">
                  <c:v>29.670000000000211</c:v>
                </c:pt>
                <c:pt idx="388">
                  <c:v>29.746666666666879</c:v>
                </c:pt>
                <c:pt idx="389">
                  <c:v>29.823333333333547</c:v>
                </c:pt>
                <c:pt idx="390">
                  <c:v>29.900000000000215</c:v>
                </c:pt>
                <c:pt idx="391">
                  <c:v>29.976666666666883</c:v>
                </c:pt>
                <c:pt idx="392">
                  <c:v>30.053333333333551</c:v>
                </c:pt>
                <c:pt idx="393">
                  <c:v>30.130000000000219</c:v>
                </c:pt>
                <c:pt idx="394">
                  <c:v>30.206666666666887</c:v>
                </c:pt>
                <c:pt idx="395">
                  <c:v>30.283333333333555</c:v>
                </c:pt>
                <c:pt idx="396">
                  <c:v>30.360000000000223</c:v>
                </c:pt>
                <c:pt idx="397">
                  <c:v>30.436666666666891</c:v>
                </c:pt>
                <c:pt idx="398">
                  <c:v>30.513333333333559</c:v>
                </c:pt>
                <c:pt idx="399">
                  <c:v>30.590000000000227</c:v>
                </c:pt>
                <c:pt idx="400">
                  <c:v>30.666666666666895</c:v>
                </c:pt>
                <c:pt idx="401">
                  <c:v>30.743333333333563</c:v>
                </c:pt>
                <c:pt idx="402">
                  <c:v>30.820000000000231</c:v>
                </c:pt>
                <c:pt idx="403">
                  <c:v>30.896666666666899</c:v>
                </c:pt>
                <c:pt idx="404">
                  <c:v>30.973333333333567</c:v>
                </c:pt>
                <c:pt idx="405">
                  <c:v>31.050000000000235</c:v>
                </c:pt>
                <c:pt idx="406">
                  <c:v>31.126666666666903</c:v>
                </c:pt>
                <c:pt idx="407">
                  <c:v>31.203333333333571</c:v>
                </c:pt>
                <c:pt idx="408">
                  <c:v>31.280000000000239</c:v>
                </c:pt>
                <c:pt idx="409">
                  <c:v>31.356666666666907</c:v>
                </c:pt>
                <c:pt idx="410">
                  <c:v>31.433333333333575</c:v>
                </c:pt>
                <c:pt idx="411">
                  <c:v>31.510000000000243</c:v>
                </c:pt>
                <c:pt idx="412">
                  <c:v>31.586666666666911</c:v>
                </c:pt>
                <c:pt idx="413">
                  <c:v>31.663333333333579</c:v>
                </c:pt>
                <c:pt idx="414">
                  <c:v>31.740000000000247</c:v>
                </c:pt>
                <c:pt idx="415">
                  <c:v>31.816666666666915</c:v>
                </c:pt>
                <c:pt idx="416">
                  <c:v>31.893333333333583</c:v>
                </c:pt>
                <c:pt idx="417">
                  <c:v>31.970000000000251</c:v>
                </c:pt>
                <c:pt idx="418">
                  <c:v>32.046666666666916</c:v>
                </c:pt>
                <c:pt idx="419">
                  <c:v>32.123333333333584</c:v>
                </c:pt>
                <c:pt idx="420">
                  <c:v>32.200000000000252</c:v>
                </c:pt>
                <c:pt idx="421">
                  <c:v>32.27666666666692</c:v>
                </c:pt>
                <c:pt idx="422">
                  <c:v>32.353333333333588</c:v>
                </c:pt>
                <c:pt idx="423">
                  <c:v>32.430000000000256</c:v>
                </c:pt>
                <c:pt idx="424">
                  <c:v>32.506666666666924</c:v>
                </c:pt>
                <c:pt idx="425">
                  <c:v>32.583333333333591</c:v>
                </c:pt>
                <c:pt idx="426">
                  <c:v>32.660000000000259</c:v>
                </c:pt>
                <c:pt idx="427">
                  <c:v>32.736666666666927</c:v>
                </c:pt>
                <c:pt idx="428">
                  <c:v>32.813333333333595</c:v>
                </c:pt>
                <c:pt idx="429">
                  <c:v>32.890000000000263</c:v>
                </c:pt>
                <c:pt idx="430">
                  <c:v>32.966666666666931</c:v>
                </c:pt>
                <c:pt idx="431">
                  <c:v>33.043333333333599</c:v>
                </c:pt>
                <c:pt idx="432">
                  <c:v>33.120000000000267</c:v>
                </c:pt>
                <c:pt idx="433">
                  <c:v>33.196666666666935</c:v>
                </c:pt>
                <c:pt idx="434">
                  <c:v>33.273333333333603</c:v>
                </c:pt>
                <c:pt idx="435">
                  <c:v>33.350000000000271</c:v>
                </c:pt>
                <c:pt idx="436">
                  <c:v>33.426666666666939</c:v>
                </c:pt>
                <c:pt idx="437">
                  <c:v>33.503333333333607</c:v>
                </c:pt>
                <c:pt idx="438">
                  <c:v>33.580000000000275</c:v>
                </c:pt>
                <c:pt idx="439">
                  <c:v>33.656666666666943</c:v>
                </c:pt>
                <c:pt idx="440">
                  <c:v>33.733333333333611</c:v>
                </c:pt>
                <c:pt idx="441">
                  <c:v>33.810000000000279</c:v>
                </c:pt>
                <c:pt idx="442">
                  <c:v>33.886666666666947</c:v>
                </c:pt>
                <c:pt idx="443">
                  <c:v>33.963333333333615</c:v>
                </c:pt>
                <c:pt idx="444">
                  <c:v>34.040000000000283</c:v>
                </c:pt>
                <c:pt idx="445">
                  <c:v>34.116666666666951</c:v>
                </c:pt>
                <c:pt idx="446">
                  <c:v>34.193333333333619</c:v>
                </c:pt>
                <c:pt idx="447">
                  <c:v>34.270000000000287</c:v>
                </c:pt>
                <c:pt idx="448">
                  <c:v>34.346666666666955</c:v>
                </c:pt>
                <c:pt idx="449">
                  <c:v>34.423333333333623</c:v>
                </c:pt>
                <c:pt idx="450">
                  <c:v>34.500000000000291</c:v>
                </c:pt>
                <c:pt idx="451">
                  <c:v>34.576666666666959</c:v>
                </c:pt>
                <c:pt idx="452">
                  <c:v>34.653333333333627</c:v>
                </c:pt>
                <c:pt idx="453">
                  <c:v>34.730000000000295</c:v>
                </c:pt>
                <c:pt idx="454">
                  <c:v>34.806666666666963</c:v>
                </c:pt>
                <c:pt idx="455">
                  <c:v>34.883333333333631</c:v>
                </c:pt>
                <c:pt idx="456">
                  <c:v>34.960000000000299</c:v>
                </c:pt>
                <c:pt idx="457">
                  <c:v>35.036666666666967</c:v>
                </c:pt>
                <c:pt idx="458">
                  <c:v>35.113333333333635</c:v>
                </c:pt>
                <c:pt idx="459">
                  <c:v>35.190000000000303</c:v>
                </c:pt>
                <c:pt idx="460">
                  <c:v>35.266666666666971</c:v>
                </c:pt>
                <c:pt idx="461">
                  <c:v>35.343333333333639</c:v>
                </c:pt>
                <c:pt idx="462">
                  <c:v>35.420000000000307</c:v>
                </c:pt>
                <c:pt idx="463">
                  <c:v>35.496666666666975</c:v>
                </c:pt>
                <c:pt idx="464">
                  <c:v>35.573333333333643</c:v>
                </c:pt>
                <c:pt idx="465">
                  <c:v>35.650000000000311</c:v>
                </c:pt>
                <c:pt idx="466">
                  <c:v>35.726666666666979</c:v>
                </c:pt>
                <c:pt idx="467">
                  <c:v>35.803333333333647</c:v>
                </c:pt>
                <c:pt idx="468">
                  <c:v>35.880000000000315</c:v>
                </c:pt>
                <c:pt idx="469">
                  <c:v>35.956666666666983</c:v>
                </c:pt>
                <c:pt idx="470">
                  <c:v>36.033333333333651</c:v>
                </c:pt>
                <c:pt idx="471">
                  <c:v>36.110000000000319</c:v>
                </c:pt>
                <c:pt idx="472">
                  <c:v>36.186666666666987</c:v>
                </c:pt>
                <c:pt idx="473">
                  <c:v>36.263333333333655</c:v>
                </c:pt>
                <c:pt idx="474">
                  <c:v>36.340000000000323</c:v>
                </c:pt>
                <c:pt idx="475">
                  <c:v>36.416666666666991</c:v>
                </c:pt>
                <c:pt idx="476">
                  <c:v>36.493333333333659</c:v>
                </c:pt>
                <c:pt idx="477">
                  <c:v>36.570000000000327</c:v>
                </c:pt>
                <c:pt idx="478">
                  <c:v>36.646666666666995</c:v>
                </c:pt>
                <c:pt idx="479">
                  <c:v>36.723333333333663</c:v>
                </c:pt>
                <c:pt idx="480">
                  <c:v>36.800000000000331</c:v>
                </c:pt>
                <c:pt idx="481">
                  <c:v>36.876666666666999</c:v>
                </c:pt>
                <c:pt idx="482">
                  <c:v>36.953333333333667</c:v>
                </c:pt>
                <c:pt idx="483">
                  <c:v>37.030000000000335</c:v>
                </c:pt>
                <c:pt idx="484">
                  <c:v>37.106666666667003</c:v>
                </c:pt>
                <c:pt idx="485">
                  <c:v>37.183333333333671</c:v>
                </c:pt>
                <c:pt idx="486">
                  <c:v>37.260000000000339</c:v>
                </c:pt>
                <c:pt idx="487">
                  <c:v>37.336666666667007</c:v>
                </c:pt>
                <c:pt idx="488">
                  <c:v>37.413333333333675</c:v>
                </c:pt>
                <c:pt idx="489">
                  <c:v>37.490000000000343</c:v>
                </c:pt>
                <c:pt idx="490">
                  <c:v>37.566666666667011</c:v>
                </c:pt>
                <c:pt idx="491">
                  <c:v>37.643333333333679</c:v>
                </c:pt>
                <c:pt idx="492">
                  <c:v>37.720000000000347</c:v>
                </c:pt>
                <c:pt idx="493">
                  <c:v>37.796666666667015</c:v>
                </c:pt>
                <c:pt idx="494">
                  <c:v>37.873333333333683</c:v>
                </c:pt>
                <c:pt idx="495">
                  <c:v>37.950000000000351</c:v>
                </c:pt>
                <c:pt idx="496">
                  <c:v>38.026666666667019</c:v>
                </c:pt>
                <c:pt idx="497">
                  <c:v>38.103333333333687</c:v>
                </c:pt>
                <c:pt idx="498">
                  <c:v>38.180000000000355</c:v>
                </c:pt>
                <c:pt idx="499">
                  <c:v>38.256666666667023</c:v>
                </c:pt>
                <c:pt idx="500">
                  <c:v>38.333333333333691</c:v>
                </c:pt>
                <c:pt idx="501">
                  <c:v>38.410000000000359</c:v>
                </c:pt>
                <c:pt idx="502">
                  <c:v>38.486666666667027</c:v>
                </c:pt>
                <c:pt idx="503">
                  <c:v>38.563333333333695</c:v>
                </c:pt>
                <c:pt idx="504">
                  <c:v>38.640000000000363</c:v>
                </c:pt>
                <c:pt idx="505">
                  <c:v>38.716666666667031</c:v>
                </c:pt>
                <c:pt idx="506">
                  <c:v>38.793333333333699</c:v>
                </c:pt>
                <c:pt idx="507">
                  <c:v>38.870000000000367</c:v>
                </c:pt>
                <c:pt idx="508">
                  <c:v>38.946666666667035</c:v>
                </c:pt>
                <c:pt idx="509">
                  <c:v>39.023333333333703</c:v>
                </c:pt>
                <c:pt idx="510">
                  <c:v>39.100000000000371</c:v>
                </c:pt>
                <c:pt idx="511">
                  <c:v>39.176666666667039</c:v>
                </c:pt>
                <c:pt idx="512">
                  <c:v>39.253333333333707</c:v>
                </c:pt>
                <c:pt idx="513">
                  <c:v>39.330000000000375</c:v>
                </c:pt>
                <c:pt idx="514">
                  <c:v>39.406666666667043</c:v>
                </c:pt>
                <c:pt idx="515">
                  <c:v>39.483333333333711</c:v>
                </c:pt>
                <c:pt idx="516">
                  <c:v>39.560000000000379</c:v>
                </c:pt>
                <c:pt idx="517">
                  <c:v>39.636666666667047</c:v>
                </c:pt>
                <c:pt idx="518">
                  <c:v>39.713333333333715</c:v>
                </c:pt>
                <c:pt idx="519">
                  <c:v>39.790000000000383</c:v>
                </c:pt>
                <c:pt idx="520">
                  <c:v>39.866666666667051</c:v>
                </c:pt>
                <c:pt idx="521">
                  <c:v>39.943333333333719</c:v>
                </c:pt>
                <c:pt idx="522">
                  <c:v>40.020000000000387</c:v>
                </c:pt>
                <c:pt idx="523">
                  <c:v>40.096666666667055</c:v>
                </c:pt>
                <c:pt idx="524">
                  <c:v>40.173333333333723</c:v>
                </c:pt>
                <c:pt idx="525">
                  <c:v>40.250000000000391</c:v>
                </c:pt>
                <c:pt idx="526">
                  <c:v>40.326666666667059</c:v>
                </c:pt>
                <c:pt idx="527">
                  <c:v>40.403333333333727</c:v>
                </c:pt>
                <c:pt idx="528">
                  <c:v>40.480000000000395</c:v>
                </c:pt>
                <c:pt idx="529">
                  <c:v>40.556666666667063</c:v>
                </c:pt>
                <c:pt idx="530">
                  <c:v>40.633333333333731</c:v>
                </c:pt>
                <c:pt idx="531">
                  <c:v>40.710000000000399</c:v>
                </c:pt>
                <c:pt idx="532">
                  <c:v>40.786666666667067</c:v>
                </c:pt>
                <c:pt idx="533">
                  <c:v>40.863333333333735</c:v>
                </c:pt>
                <c:pt idx="534">
                  <c:v>40.940000000000403</c:v>
                </c:pt>
                <c:pt idx="535">
                  <c:v>41.016666666667071</c:v>
                </c:pt>
                <c:pt idx="536">
                  <c:v>41.093333333333739</c:v>
                </c:pt>
                <c:pt idx="537">
                  <c:v>41.170000000000407</c:v>
                </c:pt>
                <c:pt idx="538">
                  <c:v>41.246666666667075</c:v>
                </c:pt>
                <c:pt idx="539">
                  <c:v>41.323333333333743</c:v>
                </c:pt>
                <c:pt idx="540">
                  <c:v>41.400000000000411</c:v>
                </c:pt>
                <c:pt idx="541">
                  <c:v>41.476666666667079</c:v>
                </c:pt>
                <c:pt idx="542">
                  <c:v>41.553333333333747</c:v>
                </c:pt>
                <c:pt idx="543">
                  <c:v>41.630000000000415</c:v>
                </c:pt>
                <c:pt idx="544">
                  <c:v>41.706666666667083</c:v>
                </c:pt>
                <c:pt idx="545">
                  <c:v>41.783333333333751</c:v>
                </c:pt>
                <c:pt idx="546">
                  <c:v>41.860000000000419</c:v>
                </c:pt>
                <c:pt idx="547">
                  <c:v>41.936666666667087</c:v>
                </c:pt>
                <c:pt idx="548">
                  <c:v>42.013333333333755</c:v>
                </c:pt>
                <c:pt idx="549">
                  <c:v>42.090000000000423</c:v>
                </c:pt>
                <c:pt idx="550">
                  <c:v>42.166666666667091</c:v>
                </c:pt>
                <c:pt idx="551">
                  <c:v>42.243333333333759</c:v>
                </c:pt>
                <c:pt idx="552">
                  <c:v>42.320000000000427</c:v>
                </c:pt>
                <c:pt idx="553">
                  <c:v>42.396666666667095</c:v>
                </c:pt>
                <c:pt idx="554">
                  <c:v>42.473333333333763</c:v>
                </c:pt>
                <c:pt idx="555">
                  <c:v>42.550000000000431</c:v>
                </c:pt>
                <c:pt idx="556">
                  <c:v>42.626666666667099</c:v>
                </c:pt>
                <c:pt idx="557">
                  <c:v>42.703333333333767</c:v>
                </c:pt>
                <c:pt idx="558">
                  <c:v>42.780000000000435</c:v>
                </c:pt>
                <c:pt idx="559">
                  <c:v>42.856666666667103</c:v>
                </c:pt>
                <c:pt idx="560">
                  <c:v>42.933333333333771</c:v>
                </c:pt>
                <c:pt idx="561">
                  <c:v>43.010000000000439</c:v>
                </c:pt>
                <c:pt idx="562">
                  <c:v>43.086666666667107</c:v>
                </c:pt>
                <c:pt idx="563">
                  <c:v>43.163333333333775</c:v>
                </c:pt>
                <c:pt idx="564">
                  <c:v>43.240000000000443</c:v>
                </c:pt>
                <c:pt idx="565">
                  <c:v>43.316666666667111</c:v>
                </c:pt>
                <c:pt idx="566">
                  <c:v>43.393333333333779</c:v>
                </c:pt>
                <c:pt idx="567">
                  <c:v>43.470000000000447</c:v>
                </c:pt>
                <c:pt idx="568">
                  <c:v>43.546666666667114</c:v>
                </c:pt>
                <c:pt idx="569">
                  <c:v>43.623333333333782</c:v>
                </c:pt>
                <c:pt idx="570">
                  <c:v>43.70000000000045</c:v>
                </c:pt>
                <c:pt idx="571">
                  <c:v>43.776666666667118</c:v>
                </c:pt>
                <c:pt idx="572">
                  <c:v>43.853333333333786</c:v>
                </c:pt>
                <c:pt idx="573">
                  <c:v>43.930000000000454</c:v>
                </c:pt>
                <c:pt idx="574">
                  <c:v>44.006666666667122</c:v>
                </c:pt>
                <c:pt idx="575">
                  <c:v>44.08333333333379</c:v>
                </c:pt>
                <c:pt idx="576">
                  <c:v>44.160000000000458</c:v>
                </c:pt>
                <c:pt idx="577">
                  <c:v>44.236666666667126</c:v>
                </c:pt>
                <c:pt idx="578">
                  <c:v>44.313333333333794</c:v>
                </c:pt>
                <c:pt idx="579">
                  <c:v>44.390000000000462</c:v>
                </c:pt>
                <c:pt idx="580">
                  <c:v>44.46666666666713</c:v>
                </c:pt>
                <c:pt idx="581">
                  <c:v>44.543333333333798</c:v>
                </c:pt>
                <c:pt idx="582">
                  <c:v>44.620000000000466</c:v>
                </c:pt>
                <c:pt idx="583">
                  <c:v>44.696666666667134</c:v>
                </c:pt>
                <c:pt idx="584">
                  <c:v>44.773333333333802</c:v>
                </c:pt>
                <c:pt idx="585">
                  <c:v>44.85000000000047</c:v>
                </c:pt>
                <c:pt idx="586">
                  <c:v>44.926666666667138</c:v>
                </c:pt>
                <c:pt idx="587">
                  <c:v>45.003333333333806</c:v>
                </c:pt>
                <c:pt idx="588">
                  <c:v>45.080000000000474</c:v>
                </c:pt>
                <c:pt idx="589">
                  <c:v>45.156666666667142</c:v>
                </c:pt>
                <c:pt idx="590">
                  <c:v>45.23333333333381</c:v>
                </c:pt>
                <c:pt idx="591">
                  <c:v>45.310000000000478</c:v>
                </c:pt>
                <c:pt idx="592">
                  <c:v>45.386666666667146</c:v>
                </c:pt>
                <c:pt idx="593">
                  <c:v>45.463333333333814</c:v>
                </c:pt>
                <c:pt idx="594">
                  <c:v>45.540000000000482</c:v>
                </c:pt>
                <c:pt idx="595">
                  <c:v>45.61666666666715</c:v>
                </c:pt>
                <c:pt idx="596">
                  <c:v>45.61666666666715</c:v>
                </c:pt>
                <c:pt idx="597">
                  <c:v>45.61666666666715</c:v>
                </c:pt>
                <c:pt idx="598">
                  <c:v>45.61666666666715</c:v>
                </c:pt>
                <c:pt idx="599">
                  <c:v>45.61666666666715</c:v>
                </c:pt>
                <c:pt idx="600">
                  <c:v>45.61666666666715</c:v>
                </c:pt>
                <c:pt idx="601">
                  <c:v>45.61666666666715</c:v>
                </c:pt>
                <c:pt idx="602">
                  <c:v>45.61666666666715</c:v>
                </c:pt>
                <c:pt idx="603">
                  <c:v>45.61666666666715</c:v>
                </c:pt>
                <c:pt idx="604">
                  <c:v>45.61666666666715</c:v>
                </c:pt>
                <c:pt idx="605">
                  <c:v>45.61666666666715</c:v>
                </c:pt>
                <c:pt idx="606">
                  <c:v>45.61666666666715</c:v>
                </c:pt>
                <c:pt idx="607">
                  <c:v>45.61666666666715</c:v>
                </c:pt>
                <c:pt idx="608">
                  <c:v>45.61666666666715</c:v>
                </c:pt>
                <c:pt idx="609">
                  <c:v>45.61666666666715</c:v>
                </c:pt>
                <c:pt idx="610">
                  <c:v>45.61666666666715</c:v>
                </c:pt>
                <c:pt idx="611">
                  <c:v>45.61666666666715</c:v>
                </c:pt>
                <c:pt idx="612">
                  <c:v>45.61666666666715</c:v>
                </c:pt>
                <c:pt idx="613">
                  <c:v>45.61666666666715</c:v>
                </c:pt>
                <c:pt idx="614">
                  <c:v>45.61666666666715</c:v>
                </c:pt>
                <c:pt idx="615">
                  <c:v>45.61666666666715</c:v>
                </c:pt>
                <c:pt idx="616">
                  <c:v>45.61666666666715</c:v>
                </c:pt>
                <c:pt idx="617">
                  <c:v>45.61666666666715</c:v>
                </c:pt>
                <c:pt idx="618">
                  <c:v>45.61666666666715</c:v>
                </c:pt>
                <c:pt idx="619">
                  <c:v>45.61666666666715</c:v>
                </c:pt>
                <c:pt idx="620">
                  <c:v>45.61666666666715</c:v>
                </c:pt>
                <c:pt idx="621">
                  <c:v>45.61666666666715</c:v>
                </c:pt>
                <c:pt idx="622">
                  <c:v>45.61666666666715</c:v>
                </c:pt>
                <c:pt idx="623">
                  <c:v>45.61666666666715</c:v>
                </c:pt>
                <c:pt idx="624">
                  <c:v>45.61666666666715</c:v>
                </c:pt>
                <c:pt idx="625">
                  <c:v>45.61666666666715</c:v>
                </c:pt>
                <c:pt idx="626">
                  <c:v>45.61666666666715</c:v>
                </c:pt>
                <c:pt idx="627">
                  <c:v>45.61666666666715</c:v>
                </c:pt>
                <c:pt idx="628">
                  <c:v>45.61666666666715</c:v>
                </c:pt>
                <c:pt idx="629">
                  <c:v>45.61666666666715</c:v>
                </c:pt>
                <c:pt idx="630">
                  <c:v>45.61666666666715</c:v>
                </c:pt>
                <c:pt idx="631">
                  <c:v>45.61666666666715</c:v>
                </c:pt>
                <c:pt idx="632">
                  <c:v>45.61666666666715</c:v>
                </c:pt>
                <c:pt idx="633">
                  <c:v>45.61666666666715</c:v>
                </c:pt>
                <c:pt idx="634">
                  <c:v>45.61666666666715</c:v>
                </c:pt>
                <c:pt idx="635">
                  <c:v>45.61666666666715</c:v>
                </c:pt>
                <c:pt idx="636">
                  <c:v>45.61666666666715</c:v>
                </c:pt>
                <c:pt idx="637">
                  <c:v>45.61666666666715</c:v>
                </c:pt>
                <c:pt idx="638">
                  <c:v>45.61666666666715</c:v>
                </c:pt>
                <c:pt idx="639">
                  <c:v>45.61666666666715</c:v>
                </c:pt>
                <c:pt idx="640">
                  <c:v>45.61666666666715</c:v>
                </c:pt>
                <c:pt idx="641">
                  <c:v>45.61666666666715</c:v>
                </c:pt>
                <c:pt idx="642">
                  <c:v>45.61666666666715</c:v>
                </c:pt>
                <c:pt idx="643">
                  <c:v>45.61666666666715</c:v>
                </c:pt>
                <c:pt idx="644">
                  <c:v>45.61666666666715</c:v>
                </c:pt>
                <c:pt idx="645">
                  <c:v>45.61666666666715</c:v>
                </c:pt>
                <c:pt idx="646">
                  <c:v>45.61666666666715</c:v>
                </c:pt>
                <c:pt idx="647">
                  <c:v>45.61666666666715</c:v>
                </c:pt>
                <c:pt idx="648">
                  <c:v>45.61666666666715</c:v>
                </c:pt>
                <c:pt idx="649">
                  <c:v>45.61666666666715</c:v>
                </c:pt>
                <c:pt idx="650">
                  <c:v>45.61666666666715</c:v>
                </c:pt>
                <c:pt idx="651">
                  <c:v>45.61666666666715</c:v>
                </c:pt>
                <c:pt idx="652">
                  <c:v>45.61666666666715</c:v>
                </c:pt>
                <c:pt idx="653">
                  <c:v>45.61666666666715</c:v>
                </c:pt>
                <c:pt idx="654">
                  <c:v>45.61666666666715</c:v>
                </c:pt>
                <c:pt idx="655">
                  <c:v>45.61666666666715</c:v>
                </c:pt>
                <c:pt idx="656">
                  <c:v>45.61666666666715</c:v>
                </c:pt>
                <c:pt idx="657">
                  <c:v>45.61666666666715</c:v>
                </c:pt>
                <c:pt idx="658">
                  <c:v>45.61666666666715</c:v>
                </c:pt>
                <c:pt idx="659">
                  <c:v>45.61666666666715</c:v>
                </c:pt>
                <c:pt idx="660">
                  <c:v>45.61666666666715</c:v>
                </c:pt>
                <c:pt idx="661">
                  <c:v>45.61666666666715</c:v>
                </c:pt>
                <c:pt idx="662">
                  <c:v>45.61666666666715</c:v>
                </c:pt>
                <c:pt idx="663">
                  <c:v>45.61666666666715</c:v>
                </c:pt>
                <c:pt idx="664">
                  <c:v>45.61666666666715</c:v>
                </c:pt>
                <c:pt idx="665">
                  <c:v>45.61666666666715</c:v>
                </c:pt>
                <c:pt idx="666">
                  <c:v>45.61666666666715</c:v>
                </c:pt>
                <c:pt idx="667">
                  <c:v>45.61666666666715</c:v>
                </c:pt>
                <c:pt idx="668">
                  <c:v>45.61666666666715</c:v>
                </c:pt>
                <c:pt idx="669">
                  <c:v>45.61666666666715</c:v>
                </c:pt>
                <c:pt idx="670">
                  <c:v>45.61666666666715</c:v>
                </c:pt>
                <c:pt idx="671">
                  <c:v>45.61666666666715</c:v>
                </c:pt>
                <c:pt idx="672">
                  <c:v>45.61666666666715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A-445F-B6AD-775A9B71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14799"/>
        <c:axId val="558935327"/>
      </c:scatterChart>
      <c:valAx>
        <c:axId val="561014799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327"/>
        <c:crosses val="autoZero"/>
        <c:crossBetween val="midCat"/>
      </c:valAx>
      <c:valAx>
        <c:axId val="5589353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[2]Sheet1!$C$2:$C$205</c:f>
              <c:numCache>
                <c:formatCode>General</c:formatCode>
                <c:ptCount val="204"/>
                <c:pt idx="0">
                  <c:v>1383.7508</c:v>
                </c:pt>
                <c:pt idx="1">
                  <c:v>1383.5988</c:v>
                </c:pt>
                <c:pt idx="2">
                  <c:v>1383.9536000000001</c:v>
                </c:pt>
                <c:pt idx="3">
                  <c:v>1383.9029</c:v>
                </c:pt>
                <c:pt idx="4">
                  <c:v>1483.2898</c:v>
                </c:pt>
                <c:pt idx="5">
                  <c:v>1486.6855</c:v>
                </c:pt>
                <c:pt idx="6">
                  <c:v>1482.1241</c:v>
                </c:pt>
                <c:pt idx="7">
                  <c:v>1482.2762</c:v>
                </c:pt>
                <c:pt idx="8">
                  <c:v>1482.3776</c:v>
                </c:pt>
                <c:pt idx="9">
                  <c:v>1482.3269</c:v>
                </c:pt>
                <c:pt idx="10">
                  <c:v>1482.3269</c:v>
                </c:pt>
                <c:pt idx="11">
                  <c:v>1482.6310000000001</c:v>
                </c:pt>
                <c:pt idx="12">
                  <c:v>1482.4282000000001</c:v>
                </c:pt>
                <c:pt idx="13">
                  <c:v>1482.5296000000001</c:v>
                </c:pt>
                <c:pt idx="14">
                  <c:v>1482.3776</c:v>
                </c:pt>
                <c:pt idx="15">
                  <c:v>1482.1748</c:v>
                </c:pt>
                <c:pt idx="16">
                  <c:v>1482.1241</c:v>
                </c:pt>
                <c:pt idx="17">
                  <c:v>1482.3269</c:v>
                </c:pt>
                <c:pt idx="18">
                  <c:v>1482.1241</c:v>
                </c:pt>
                <c:pt idx="19">
                  <c:v>1482.1748</c:v>
                </c:pt>
                <c:pt idx="20">
                  <c:v>1482.4789000000001</c:v>
                </c:pt>
                <c:pt idx="21">
                  <c:v>1482.1748</c:v>
                </c:pt>
                <c:pt idx="22">
                  <c:v>1482.4282000000001</c:v>
                </c:pt>
                <c:pt idx="23">
                  <c:v>1482.4282000000001</c:v>
                </c:pt>
                <c:pt idx="24">
                  <c:v>1482.3776</c:v>
                </c:pt>
                <c:pt idx="25">
                  <c:v>1482.3269</c:v>
                </c:pt>
                <c:pt idx="26">
                  <c:v>1502.9037000000001</c:v>
                </c:pt>
                <c:pt idx="27">
                  <c:v>1532.0963999999999</c:v>
                </c:pt>
                <c:pt idx="28">
                  <c:v>1532.6539</c:v>
                </c:pt>
                <c:pt idx="29">
                  <c:v>1532.9073000000001</c:v>
                </c:pt>
                <c:pt idx="30">
                  <c:v>1532.8566000000001</c:v>
                </c:pt>
                <c:pt idx="31">
                  <c:v>1532.8059000000001</c:v>
                </c:pt>
                <c:pt idx="32">
                  <c:v>1532.8566000000001</c:v>
                </c:pt>
                <c:pt idx="33">
                  <c:v>1532.7552000000001</c:v>
                </c:pt>
                <c:pt idx="34">
                  <c:v>1532.8059000000001</c:v>
                </c:pt>
                <c:pt idx="35">
                  <c:v>1532.7552000000001</c:v>
                </c:pt>
                <c:pt idx="36">
                  <c:v>1532.6032</c:v>
                </c:pt>
                <c:pt idx="37">
                  <c:v>1532.6539</c:v>
                </c:pt>
                <c:pt idx="38">
                  <c:v>1532.8059000000001</c:v>
                </c:pt>
                <c:pt idx="39">
                  <c:v>1532.8059000000001</c:v>
                </c:pt>
                <c:pt idx="40">
                  <c:v>1532.7552000000001</c:v>
                </c:pt>
                <c:pt idx="41">
                  <c:v>1532.7046</c:v>
                </c:pt>
                <c:pt idx="42">
                  <c:v>1532.8059000000001</c:v>
                </c:pt>
                <c:pt idx="43">
                  <c:v>1532.7552000000001</c:v>
                </c:pt>
                <c:pt idx="44">
                  <c:v>1532.7552000000001</c:v>
                </c:pt>
                <c:pt idx="45">
                  <c:v>1552.2677000000001</c:v>
                </c:pt>
                <c:pt idx="46">
                  <c:v>1554.1936000000001</c:v>
                </c:pt>
                <c:pt idx="47">
                  <c:v>1557.3866</c:v>
                </c:pt>
                <c:pt idx="48">
                  <c:v>1553.8895</c:v>
                </c:pt>
                <c:pt idx="49">
                  <c:v>1553.6360999999999</c:v>
                </c:pt>
                <c:pt idx="50">
                  <c:v>1553.4333999999999</c:v>
                </c:pt>
                <c:pt idx="51">
                  <c:v>1553.4333999999999</c:v>
                </c:pt>
                <c:pt idx="52">
                  <c:v>1553.4840999999999</c:v>
                </c:pt>
                <c:pt idx="53">
                  <c:v>1553.5347999999999</c:v>
                </c:pt>
                <c:pt idx="54">
                  <c:v>1553.8895</c:v>
                </c:pt>
                <c:pt idx="55">
                  <c:v>1553.3827000000001</c:v>
                </c:pt>
                <c:pt idx="56">
                  <c:v>1553.3827000000001</c:v>
                </c:pt>
                <c:pt idx="57">
                  <c:v>1553.7375</c:v>
                </c:pt>
                <c:pt idx="58">
                  <c:v>1553.5853999999999</c:v>
                </c:pt>
                <c:pt idx="59">
                  <c:v>1553.6867999999999</c:v>
                </c:pt>
                <c:pt idx="60">
                  <c:v>1553.4840999999999</c:v>
                </c:pt>
                <c:pt idx="61">
                  <c:v>1553.3320000000001</c:v>
                </c:pt>
                <c:pt idx="62">
                  <c:v>1553.5347999999999</c:v>
                </c:pt>
                <c:pt idx="63">
                  <c:v>1553.6360999999999</c:v>
                </c:pt>
                <c:pt idx="64">
                  <c:v>1553.5347999999999</c:v>
                </c:pt>
                <c:pt idx="65">
                  <c:v>1553.4840999999999</c:v>
                </c:pt>
                <c:pt idx="66">
                  <c:v>1553.2814000000001</c:v>
                </c:pt>
                <c:pt idx="67">
                  <c:v>1553.5853999999999</c:v>
                </c:pt>
                <c:pt idx="68">
                  <c:v>1553.7375</c:v>
                </c:pt>
                <c:pt idx="69">
                  <c:v>1553.9402</c:v>
                </c:pt>
                <c:pt idx="70">
                  <c:v>1553.4333999999999</c:v>
                </c:pt>
                <c:pt idx="71">
                  <c:v>1553.3320000000001</c:v>
                </c:pt>
                <c:pt idx="72">
                  <c:v>1553.4333999999999</c:v>
                </c:pt>
                <c:pt idx="73">
                  <c:v>1553.6360999999999</c:v>
                </c:pt>
                <c:pt idx="74">
                  <c:v>1553.5347999999999</c:v>
                </c:pt>
                <c:pt idx="75">
                  <c:v>1553.6360999999999</c:v>
                </c:pt>
                <c:pt idx="76">
                  <c:v>1553.6867999999999</c:v>
                </c:pt>
                <c:pt idx="77">
                  <c:v>1553.8389</c:v>
                </c:pt>
                <c:pt idx="78">
                  <c:v>1553.8895</c:v>
                </c:pt>
                <c:pt idx="79">
                  <c:v>1554.4469999999999</c:v>
                </c:pt>
                <c:pt idx="80">
                  <c:v>1553.7375</c:v>
                </c:pt>
                <c:pt idx="81">
                  <c:v>1553.8389</c:v>
                </c:pt>
                <c:pt idx="82">
                  <c:v>1554.1429000000001</c:v>
                </c:pt>
                <c:pt idx="83">
                  <c:v>1553.8895</c:v>
                </c:pt>
                <c:pt idx="84">
                  <c:v>1553.7375</c:v>
                </c:pt>
                <c:pt idx="85">
                  <c:v>1553.5853999999999</c:v>
                </c:pt>
                <c:pt idx="86">
                  <c:v>1553.4840999999999</c:v>
                </c:pt>
                <c:pt idx="87">
                  <c:v>1553.6867999999999</c:v>
                </c:pt>
                <c:pt idx="88">
                  <c:v>1553.6867999999999</c:v>
                </c:pt>
                <c:pt idx="89">
                  <c:v>1553.4840999999999</c:v>
                </c:pt>
                <c:pt idx="90">
                  <c:v>1553.5853999999999</c:v>
                </c:pt>
                <c:pt idx="91">
                  <c:v>1553.3320000000001</c:v>
                </c:pt>
                <c:pt idx="92">
                  <c:v>1553.6867999999999</c:v>
                </c:pt>
                <c:pt idx="93">
                  <c:v>1553.6360999999999</c:v>
                </c:pt>
                <c:pt idx="94">
                  <c:v>1553.7375</c:v>
                </c:pt>
                <c:pt idx="95">
                  <c:v>1553.6360999999999</c:v>
                </c:pt>
                <c:pt idx="96">
                  <c:v>1553.6867999999999</c:v>
                </c:pt>
                <c:pt idx="97">
                  <c:v>1553.7375</c:v>
                </c:pt>
                <c:pt idx="98">
                  <c:v>1553.8895</c:v>
                </c:pt>
                <c:pt idx="99">
                  <c:v>1553.5347999999999</c:v>
                </c:pt>
                <c:pt idx="100">
                  <c:v>1553.6867999999999</c:v>
                </c:pt>
                <c:pt idx="101">
                  <c:v>1553.4840999999999</c:v>
                </c:pt>
                <c:pt idx="102">
                  <c:v>1553.9402</c:v>
                </c:pt>
                <c:pt idx="103">
                  <c:v>1553.4333999999999</c:v>
                </c:pt>
                <c:pt idx="104">
                  <c:v>1553.5347999999999</c:v>
                </c:pt>
                <c:pt idx="105">
                  <c:v>1553.4840999999999</c:v>
                </c:pt>
                <c:pt idx="106">
                  <c:v>1553.7375</c:v>
                </c:pt>
                <c:pt idx="107">
                  <c:v>1553.8895</c:v>
                </c:pt>
                <c:pt idx="108">
                  <c:v>1553.4333999999999</c:v>
                </c:pt>
                <c:pt idx="109">
                  <c:v>1553.6867999999999</c:v>
                </c:pt>
                <c:pt idx="110">
                  <c:v>1553.5347999999999</c:v>
                </c:pt>
                <c:pt idx="111">
                  <c:v>1553.3320000000001</c:v>
                </c:pt>
                <c:pt idx="112">
                  <c:v>1553.2307000000001</c:v>
                </c:pt>
                <c:pt idx="113">
                  <c:v>1553.4840999999999</c:v>
                </c:pt>
                <c:pt idx="114">
                  <c:v>1553.4840999999999</c:v>
                </c:pt>
                <c:pt idx="115">
                  <c:v>1553.4840999999999</c:v>
                </c:pt>
                <c:pt idx="116">
                  <c:v>1553.5853999999999</c:v>
                </c:pt>
                <c:pt idx="117">
                  <c:v>1553.8389</c:v>
                </c:pt>
                <c:pt idx="118">
                  <c:v>1553.5347999999999</c:v>
                </c:pt>
                <c:pt idx="119">
                  <c:v>1553.4333999999999</c:v>
                </c:pt>
                <c:pt idx="120">
                  <c:v>1553.5853999999999</c:v>
                </c:pt>
                <c:pt idx="121">
                  <c:v>1553.4840999999999</c:v>
                </c:pt>
                <c:pt idx="122">
                  <c:v>1553.6867999999999</c:v>
                </c:pt>
                <c:pt idx="123">
                  <c:v>1553.7375</c:v>
                </c:pt>
                <c:pt idx="124">
                  <c:v>1553.8895</c:v>
                </c:pt>
                <c:pt idx="125">
                  <c:v>1553.8389</c:v>
                </c:pt>
                <c:pt idx="126">
                  <c:v>1553.4840999999999</c:v>
                </c:pt>
                <c:pt idx="127">
                  <c:v>1553.6867999999999</c:v>
                </c:pt>
                <c:pt idx="128">
                  <c:v>1553.6360999999999</c:v>
                </c:pt>
                <c:pt idx="129">
                  <c:v>1553.3320000000001</c:v>
                </c:pt>
                <c:pt idx="130">
                  <c:v>1553.7882</c:v>
                </c:pt>
                <c:pt idx="131">
                  <c:v>1553.8389</c:v>
                </c:pt>
                <c:pt idx="132">
                  <c:v>1553.7882</c:v>
                </c:pt>
                <c:pt idx="133">
                  <c:v>1553.6360999999999</c:v>
                </c:pt>
                <c:pt idx="134">
                  <c:v>1553.4333999999999</c:v>
                </c:pt>
                <c:pt idx="135">
                  <c:v>1553.4333999999999</c:v>
                </c:pt>
                <c:pt idx="136">
                  <c:v>1553.5853999999999</c:v>
                </c:pt>
                <c:pt idx="137">
                  <c:v>1553.6360999999999</c:v>
                </c:pt>
                <c:pt idx="138">
                  <c:v>1553.5853999999999</c:v>
                </c:pt>
                <c:pt idx="139">
                  <c:v>1553.6360999999999</c:v>
                </c:pt>
                <c:pt idx="140">
                  <c:v>1553.4333999999999</c:v>
                </c:pt>
                <c:pt idx="141">
                  <c:v>1553.7882</c:v>
                </c:pt>
                <c:pt idx="142">
                  <c:v>1553.8389</c:v>
                </c:pt>
                <c:pt idx="143">
                  <c:v>1553.9909</c:v>
                </c:pt>
                <c:pt idx="144">
                  <c:v>1553.5347999999999</c:v>
                </c:pt>
                <c:pt idx="145">
                  <c:v>1553.5853999999999</c:v>
                </c:pt>
                <c:pt idx="146">
                  <c:v>1553.4333999999999</c:v>
                </c:pt>
                <c:pt idx="147">
                  <c:v>1553.5347999999999</c:v>
                </c:pt>
                <c:pt idx="148">
                  <c:v>1553.3320000000001</c:v>
                </c:pt>
                <c:pt idx="149">
                  <c:v>1553.3827000000001</c:v>
                </c:pt>
                <c:pt idx="150">
                  <c:v>1553.6867999999999</c:v>
                </c:pt>
                <c:pt idx="151">
                  <c:v>1553.5853999999999</c:v>
                </c:pt>
                <c:pt idx="152">
                  <c:v>1553.5347999999999</c:v>
                </c:pt>
                <c:pt idx="153">
                  <c:v>1553.5347999999999</c:v>
                </c:pt>
                <c:pt idx="154">
                  <c:v>1553.6867999999999</c:v>
                </c:pt>
                <c:pt idx="155">
                  <c:v>1553.3827000000001</c:v>
                </c:pt>
                <c:pt idx="156">
                  <c:v>1553.3827000000001</c:v>
                </c:pt>
                <c:pt idx="157">
                  <c:v>1553.5347999999999</c:v>
                </c:pt>
                <c:pt idx="158">
                  <c:v>1553.3827000000001</c:v>
                </c:pt>
                <c:pt idx="159">
                  <c:v>1553.3827000000001</c:v>
                </c:pt>
                <c:pt idx="160">
                  <c:v>1553.6867999999999</c:v>
                </c:pt>
                <c:pt idx="161">
                  <c:v>1553.6867999999999</c:v>
                </c:pt>
                <c:pt idx="162">
                  <c:v>1553.5347999999999</c:v>
                </c:pt>
                <c:pt idx="163">
                  <c:v>1553.6867999999999</c:v>
                </c:pt>
                <c:pt idx="164">
                  <c:v>1554.0416</c:v>
                </c:pt>
                <c:pt idx="165">
                  <c:v>1553.7882</c:v>
                </c:pt>
                <c:pt idx="166">
                  <c:v>1553.5853999999999</c:v>
                </c:pt>
                <c:pt idx="167">
                  <c:v>1553.8389</c:v>
                </c:pt>
                <c:pt idx="168">
                  <c:v>1553.5853999999999</c:v>
                </c:pt>
                <c:pt idx="169">
                  <c:v>1553.3827000000001</c:v>
                </c:pt>
                <c:pt idx="170">
                  <c:v>1553.4333999999999</c:v>
                </c:pt>
                <c:pt idx="171">
                  <c:v>1553.3827000000001</c:v>
                </c:pt>
                <c:pt idx="172">
                  <c:v>1553.7375</c:v>
                </c:pt>
                <c:pt idx="173">
                  <c:v>1553.7882</c:v>
                </c:pt>
                <c:pt idx="174">
                  <c:v>1553.7882</c:v>
                </c:pt>
                <c:pt idx="175">
                  <c:v>1553.8895</c:v>
                </c:pt>
                <c:pt idx="176">
                  <c:v>1553.7375</c:v>
                </c:pt>
                <c:pt idx="177">
                  <c:v>1553.4333999999999</c:v>
                </c:pt>
                <c:pt idx="178">
                  <c:v>1553.7375</c:v>
                </c:pt>
                <c:pt idx="179">
                  <c:v>1553.5347999999999</c:v>
                </c:pt>
                <c:pt idx="180">
                  <c:v>1553.7882</c:v>
                </c:pt>
                <c:pt idx="181">
                  <c:v>1553.6360999999999</c:v>
                </c:pt>
                <c:pt idx="182">
                  <c:v>1553.6867999999999</c:v>
                </c:pt>
                <c:pt idx="183">
                  <c:v>1553.6360999999999</c:v>
                </c:pt>
                <c:pt idx="184">
                  <c:v>1568.1311000000001</c:v>
                </c:pt>
                <c:pt idx="185">
                  <c:v>1567.7257</c:v>
                </c:pt>
                <c:pt idx="186">
                  <c:v>1563.2656999999999</c:v>
                </c:pt>
                <c:pt idx="187">
                  <c:v>1563.7218</c:v>
                </c:pt>
                <c:pt idx="188">
                  <c:v>1565.1409000000001</c:v>
                </c:pt>
                <c:pt idx="189">
                  <c:v>1565.2422999999999</c:v>
                </c:pt>
                <c:pt idx="190">
                  <c:v>1565.2422999999999</c:v>
                </c:pt>
                <c:pt idx="191">
                  <c:v>1565.2928999999999</c:v>
                </c:pt>
                <c:pt idx="192">
                  <c:v>1564.8875</c:v>
                </c:pt>
                <c:pt idx="193">
                  <c:v>1564.482</c:v>
                </c:pt>
                <c:pt idx="194">
                  <c:v>1564.9888000000001</c:v>
                </c:pt>
                <c:pt idx="195">
                  <c:v>1564.6848</c:v>
                </c:pt>
                <c:pt idx="196">
                  <c:v>1564.1778999999999</c:v>
                </c:pt>
                <c:pt idx="197">
                  <c:v>1564.1273000000001</c:v>
                </c:pt>
                <c:pt idx="198">
                  <c:v>1564.3806999999999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21D-B305-CF8F9901561F}"/>
            </c:ext>
          </c:extLst>
        </c:ser>
        <c:ser>
          <c:idx val="1"/>
          <c:order val="1"/>
          <c:tx>
            <c:v>Uup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[2]Sheet1!$D$2:$D$205</c:f>
              <c:numCache>
                <c:formatCode>General</c:formatCode>
                <c:ptCount val="204"/>
                <c:pt idx="0">
                  <c:v>1086.4872</c:v>
                </c:pt>
                <c:pt idx="1">
                  <c:v>1086.4365</c:v>
                </c:pt>
                <c:pt idx="2">
                  <c:v>1086.4872</c:v>
                </c:pt>
                <c:pt idx="3">
                  <c:v>1086.4872</c:v>
                </c:pt>
                <c:pt idx="4">
                  <c:v>1147.5402999999999</c:v>
                </c:pt>
                <c:pt idx="5">
                  <c:v>1148.6559</c:v>
                </c:pt>
                <c:pt idx="6">
                  <c:v>1147.4389000000001</c:v>
                </c:pt>
                <c:pt idx="7">
                  <c:v>1148.7573</c:v>
                </c:pt>
                <c:pt idx="8">
                  <c:v>1149.1123</c:v>
                </c:pt>
                <c:pt idx="9">
                  <c:v>1149.2644</c:v>
                </c:pt>
                <c:pt idx="10">
                  <c:v>1150.7855999999999</c:v>
                </c:pt>
                <c:pt idx="11">
                  <c:v>1150.9377999999999</c:v>
                </c:pt>
                <c:pt idx="12">
                  <c:v>1151.0898999999999</c:v>
                </c:pt>
                <c:pt idx="13">
                  <c:v>1151.8505</c:v>
                </c:pt>
                <c:pt idx="14">
                  <c:v>1152.2055</c:v>
                </c:pt>
                <c:pt idx="15">
                  <c:v>1151.7998</c:v>
                </c:pt>
                <c:pt idx="16">
                  <c:v>1151.7998</c:v>
                </c:pt>
                <c:pt idx="17">
                  <c:v>1152.1548</c:v>
                </c:pt>
                <c:pt idx="18">
                  <c:v>1152.3069</c:v>
                </c:pt>
                <c:pt idx="19">
                  <c:v>1152.4083000000001</c:v>
                </c:pt>
                <c:pt idx="20">
                  <c:v>1152.2562</c:v>
                </c:pt>
                <c:pt idx="21">
                  <c:v>1152.3069</c:v>
                </c:pt>
                <c:pt idx="22">
                  <c:v>1152.4590000000001</c:v>
                </c:pt>
                <c:pt idx="23">
                  <c:v>1152.4083000000001</c:v>
                </c:pt>
                <c:pt idx="24">
                  <c:v>1152.3576</c:v>
                </c:pt>
                <c:pt idx="25">
                  <c:v>1152.4083000000001</c:v>
                </c:pt>
                <c:pt idx="26">
                  <c:v>1162.6007</c:v>
                </c:pt>
                <c:pt idx="27">
                  <c:v>1181.5150000000001</c:v>
                </c:pt>
                <c:pt idx="28">
                  <c:v>1182.4784999999999</c:v>
                </c:pt>
                <c:pt idx="29">
                  <c:v>1182.8841</c:v>
                </c:pt>
                <c:pt idx="30">
                  <c:v>1182.7827</c:v>
                </c:pt>
                <c:pt idx="31">
                  <c:v>1182.8334</c:v>
                </c:pt>
                <c:pt idx="32">
                  <c:v>1182.8334</c:v>
                </c:pt>
                <c:pt idx="33">
                  <c:v>1182.9856</c:v>
                </c:pt>
                <c:pt idx="34">
                  <c:v>1182.8334</c:v>
                </c:pt>
                <c:pt idx="35">
                  <c:v>1182.8841</c:v>
                </c:pt>
                <c:pt idx="36">
                  <c:v>1182.9856</c:v>
                </c:pt>
                <c:pt idx="37">
                  <c:v>1182.9856</c:v>
                </c:pt>
                <c:pt idx="38">
                  <c:v>1183.2391</c:v>
                </c:pt>
                <c:pt idx="39">
                  <c:v>1183.087</c:v>
                </c:pt>
                <c:pt idx="40">
                  <c:v>1183.2898</c:v>
                </c:pt>
                <c:pt idx="41">
                  <c:v>1183.3912</c:v>
                </c:pt>
                <c:pt idx="42">
                  <c:v>1183.3405</c:v>
                </c:pt>
                <c:pt idx="43">
                  <c:v>1183.4419</c:v>
                </c:pt>
                <c:pt idx="44">
                  <c:v>1183.3912</c:v>
                </c:pt>
                <c:pt idx="45">
                  <c:v>1194.5978</c:v>
                </c:pt>
                <c:pt idx="46">
                  <c:v>1197.9953</c:v>
                </c:pt>
                <c:pt idx="47">
                  <c:v>1198.7052000000001</c:v>
                </c:pt>
                <c:pt idx="48">
                  <c:v>1198.1474000000001</c:v>
                </c:pt>
                <c:pt idx="49">
                  <c:v>1198.4517000000001</c:v>
                </c:pt>
                <c:pt idx="50">
                  <c:v>1198.0967000000001</c:v>
                </c:pt>
                <c:pt idx="51">
                  <c:v>1198.6038000000001</c:v>
                </c:pt>
                <c:pt idx="52">
                  <c:v>1198.5531000000001</c:v>
                </c:pt>
                <c:pt idx="53">
                  <c:v>1198.8065999999999</c:v>
                </c:pt>
                <c:pt idx="54">
                  <c:v>1198.8065999999999</c:v>
                </c:pt>
                <c:pt idx="55">
                  <c:v>1198.8572999999999</c:v>
                </c:pt>
                <c:pt idx="56">
                  <c:v>1198.7559000000001</c:v>
                </c:pt>
                <c:pt idx="57">
                  <c:v>1199.1615999999999</c:v>
                </c:pt>
                <c:pt idx="58">
                  <c:v>1199.2629999999999</c:v>
                </c:pt>
                <c:pt idx="59">
                  <c:v>1199.4150999999999</c:v>
                </c:pt>
                <c:pt idx="60">
                  <c:v>1199.4150999999999</c:v>
                </c:pt>
                <c:pt idx="61">
                  <c:v>1199.5672</c:v>
                </c:pt>
                <c:pt idx="62">
                  <c:v>1199.6686999999999</c:v>
                </c:pt>
                <c:pt idx="63">
                  <c:v>1200.125</c:v>
                </c:pt>
                <c:pt idx="64">
                  <c:v>1200.0743</c:v>
                </c:pt>
                <c:pt idx="65">
                  <c:v>1200.4293</c:v>
                </c:pt>
                <c:pt idx="66">
                  <c:v>1200.0743</c:v>
                </c:pt>
                <c:pt idx="67">
                  <c:v>1200.4293</c:v>
                </c:pt>
                <c:pt idx="68">
                  <c:v>1200.4293</c:v>
                </c:pt>
                <c:pt idx="69">
                  <c:v>1200.3786</c:v>
                </c:pt>
                <c:pt idx="70">
                  <c:v>1200.4293</c:v>
                </c:pt>
                <c:pt idx="71">
                  <c:v>1200.3786</c:v>
                </c:pt>
                <c:pt idx="72">
                  <c:v>1200.6828</c:v>
                </c:pt>
                <c:pt idx="73">
                  <c:v>1200.3786</c:v>
                </c:pt>
                <c:pt idx="74">
                  <c:v>1201.1899000000001</c:v>
                </c:pt>
                <c:pt idx="75">
                  <c:v>1201.1899000000001</c:v>
                </c:pt>
                <c:pt idx="76">
                  <c:v>1200.7335</c:v>
                </c:pt>
                <c:pt idx="77">
                  <c:v>1200.9364</c:v>
                </c:pt>
                <c:pt idx="78">
                  <c:v>1201.4435000000001</c:v>
                </c:pt>
                <c:pt idx="79">
                  <c:v>1201.6463000000001</c:v>
                </c:pt>
                <c:pt idx="80">
                  <c:v>1201.3927000000001</c:v>
                </c:pt>
                <c:pt idx="81">
                  <c:v>1201.1899000000001</c:v>
                </c:pt>
                <c:pt idx="82">
                  <c:v>1201.3927000000001</c:v>
                </c:pt>
                <c:pt idx="83">
                  <c:v>1201.2913000000001</c:v>
                </c:pt>
                <c:pt idx="84">
                  <c:v>1201.3420000000001</c:v>
                </c:pt>
                <c:pt idx="85">
                  <c:v>1201.1392000000001</c:v>
                </c:pt>
                <c:pt idx="86">
                  <c:v>1201.4942000000001</c:v>
                </c:pt>
                <c:pt idx="87">
                  <c:v>1201.5449000000001</c:v>
                </c:pt>
                <c:pt idx="88">
                  <c:v>1201.1899000000001</c:v>
                </c:pt>
                <c:pt idx="89">
                  <c:v>1201.0885000000001</c:v>
                </c:pt>
                <c:pt idx="90">
                  <c:v>1201.5956000000001</c:v>
                </c:pt>
                <c:pt idx="91">
                  <c:v>1201.4942000000001</c:v>
                </c:pt>
                <c:pt idx="92">
                  <c:v>1201.0885000000001</c:v>
                </c:pt>
                <c:pt idx="93">
                  <c:v>1201.0885000000001</c:v>
                </c:pt>
                <c:pt idx="94">
                  <c:v>1201.6463000000001</c:v>
                </c:pt>
                <c:pt idx="95">
                  <c:v>1201.3927000000001</c:v>
                </c:pt>
                <c:pt idx="96">
                  <c:v>1201.3420000000001</c:v>
                </c:pt>
                <c:pt idx="97">
                  <c:v>1201.6463000000001</c:v>
                </c:pt>
                <c:pt idx="98">
                  <c:v>1201.1392000000001</c:v>
                </c:pt>
                <c:pt idx="99">
                  <c:v>1201.0378000000001</c:v>
                </c:pt>
                <c:pt idx="100">
                  <c:v>1201.5956000000001</c:v>
                </c:pt>
                <c:pt idx="101">
                  <c:v>1201.6463000000001</c:v>
                </c:pt>
                <c:pt idx="102">
                  <c:v>1201.1899000000001</c:v>
                </c:pt>
                <c:pt idx="103">
                  <c:v>1201.5956000000001</c:v>
                </c:pt>
                <c:pt idx="104">
                  <c:v>1201.2406000000001</c:v>
                </c:pt>
                <c:pt idx="105">
                  <c:v>1201.4435000000001</c:v>
                </c:pt>
                <c:pt idx="106">
                  <c:v>1201.2913000000001</c:v>
                </c:pt>
                <c:pt idx="107">
                  <c:v>1201.0378000000001</c:v>
                </c:pt>
                <c:pt idx="108">
                  <c:v>1201.4942000000001</c:v>
                </c:pt>
                <c:pt idx="109">
                  <c:v>1201.5956000000001</c:v>
                </c:pt>
                <c:pt idx="110">
                  <c:v>1201.1392000000001</c:v>
                </c:pt>
                <c:pt idx="111">
                  <c:v>1201.7983999999999</c:v>
                </c:pt>
                <c:pt idx="112">
                  <c:v>1201.2913000000001</c:v>
                </c:pt>
                <c:pt idx="113">
                  <c:v>1201.2913000000001</c:v>
                </c:pt>
                <c:pt idx="114">
                  <c:v>1201.3420000000001</c:v>
                </c:pt>
                <c:pt idx="115">
                  <c:v>1200.9871000000001</c:v>
                </c:pt>
                <c:pt idx="116">
                  <c:v>1201.1899000000001</c:v>
                </c:pt>
                <c:pt idx="117">
                  <c:v>1201.1899000000001</c:v>
                </c:pt>
                <c:pt idx="118">
                  <c:v>1201.5956000000001</c:v>
                </c:pt>
                <c:pt idx="119">
                  <c:v>1202.0012999999999</c:v>
                </c:pt>
                <c:pt idx="120">
                  <c:v>1201.6969999999999</c:v>
                </c:pt>
                <c:pt idx="121">
                  <c:v>1201.6463000000001</c:v>
                </c:pt>
                <c:pt idx="122">
                  <c:v>1201.5449000000001</c:v>
                </c:pt>
                <c:pt idx="123">
                  <c:v>1201.9504999999999</c:v>
                </c:pt>
                <c:pt idx="124">
                  <c:v>1201.2913000000001</c:v>
                </c:pt>
                <c:pt idx="125">
                  <c:v>1201.2913000000001</c:v>
                </c:pt>
                <c:pt idx="126">
                  <c:v>1201.6463000000001</c:v>
                </c:pt>
                <c:pt idx="127">
                  <c:v>1200.8857</c:v>
                </c:pt>
                <c:pt idx="128">
                  <c:v>1201.4942000000001</c:v>
                </c:pt>
                <c:pt idx="129">
                  <c:v>1201.0885000000001</c:v>
                </c:pt>
                <c:pt idx="130">
                  <c:v>1200.7335</c:v>
                </c:pt>
                <c:pt idx="131">
                  <c:v>1201.2913000000001</c:v>
                </c:pt>
                <c:pt idx="132">
                  <c:v>1200.9364</c:v>
                </c:pt>
                <c:pt idx="133">
                  <c:v>1201.2406000000001</c:v>
                </c:pt>
                <c:pt idx="134">
                  <c:v>1201.3420000000001</c:v>
                </c:pt>
                <c:pt idx="135">
                  <c:v>1201.4435000000001</c:v>
                </c:pt>
                <c:pt idx="136">
                  <c:v>1201.5449000000001</c:v>
                </c:pt>
                <c:pt idx="137">
                  <c:v>1201.1392000000001</c:v>
                </c:pt>
                <c:pt idx="138">
                  <c:v>1201.1899000000001</c:v>
                </c:pt>
                <c:pt idx="139">
                  <c:v>1200.835</c:v>
                </c:pt>
                <c:pt idx="140">
                  <c:v>1200.9364</c:v>
                </c:pt>
                <c:pt idx="141">
                  <c:v>1200.9871000000001</c:v>
                </c:pt>
                <c:pt idx="142">
                  <c:v>1201.3927000000001</c:v>
                </c:pt>
                <c:pt idx="143">
                  <c:v>1200.835</c:v>
                </c:pt>
                <c:pt idx="144">
                  <c:v>1201.1899000000001</c:v>
                </c:pt>
                <c:pt idx="145">
                  <c:v>1200.835</c:v>
                </c:pt>
                <c:pt idx="146">
                  <c:v>1200.5814</c:v>
                </c:pt>
                <c:pt idx="147">
                  <c:v>1200.8857</c:v>
                </c:pt>
                <c:pt idx="148">
                  <c:v>1201.0885000000001</c:v>
                </c:pt>
                <c:pt idx="149">
                  <c:v>1200.8857</c:v>
                </c:pt>
                <c:pt idx="150">
                  <c:v>1200.5307</c:v>
                </c:pt>
                <c:pt idx="151">
                  <c:v>1200.7335</c:v>
                </c:pt>
                <c:pt idx="152">
                  <c:v>1200.5307</c:v>
                </c:pt>
                <c:pt idx="153">
                  <c:v>1200.0236</c:v>
                </c:pt>
                <c:pt idx="154">
                  <c:v>1200.5307</c:v>
                </c:pt>
                <c:pt idx="155">
                  <c:v>1200.5814</c:v>
                </c:pt>
                <c:pt idx="156">
                  <c:v>1200.1757</c:v>
                </c:pt>
                <c:pt idx="157">
                  <c:v>1200.5814</c:v>
                </c:pt>
                <c:pt idx="158">
                  <c:v>1200.3279</c:v>
                </c:pt>
                <c:pt idx="159">
                  <c:v>1200.5307</c:v>
                </c:pt>
                <c:pt idx="160">
                  <c:v>1200.835</c:v>
                </c:pt>
                <c:pt idx="161">
                  <c:v>1200.2265</c:v>
                </c:pt>
                <c:pt idx="162">
                  <c:v>1200.2772</c:v>
                </c:pt>
                <c:pt idx="163">
                  <c:v>1200.2265</c:v>
                </c:pt>
                <c:pt idx="164">
                  <c:v>1199.8715</c:v>
                </c:pt>
                <c:pt idx="165">
                  <c:v>1200.2772</c:v>
                </c:pt>
                <c:pt idx="166">
                  <c:v>1199.9222</c:v>
                </c:pt>
                <c:pt idx="167">
                  <c:v>1199.8715</c:v>
                </c:pt>
                <c:pt idx="168">
                  <c:v>1200.2772</c:v>
                </c:pt>
                <c:pt idx="169">
                  <c:v>1199.9222</c:v>
                </c:pt>
                <c:pt idx="170">
                  <c:v>1200.0743</c:v>
                </c:pt>
                <c:pt idx="171">
                  <c:v>1199.7701</c:v>
                </c:pt>
                <c:pt idx="172">
                  <c:v>1199.8208</c:v>
                </c:pt>
                <c:pt idx="173">
                  <c:v>1199.9729</c:v>
                </c:pt>
                <c:pt idx="174">
                  <c:v>1200.1757</c:v>
                </c:pt>
                <c:pt idx="175">
                  <c:v>1200.2772</c:v>
                </c:pt>
                <c:pt idx="176">
                  <c:v>1199.8715</c:v>
                </c:pt>
                <c:pt idx="177">
                  <c:v>1200.0743</c:v>
                </c:pt>
                <c:pt idx="178">
                  <c:v>1199.8715</c:v>
                </c:pt>
                <c:pt idx="179">
                  <c:v>1199.5672</c:v>
                </c:pt>
                <c:pt idx="180">
                  <c:v>1199.6686999999999</c:v>
                </c:pt>
                <c:pt idx="181">
                  <c:v>1199.9222</c:v>
                </c:pt>
                <c:pt idx="182">
                  <c:v>1199.6686999999999</c:v>
                </c:pt>
                <c:pt idx="183">
                  <c:v>1199.8715</c:v>
                </c:pt>
                <c:pt idx="184">
                  <c:v>1205.7537</c:v>
                </c:pt>
                <c:pt idx="185">
                  <c:v>1206.1086</c:v>
                </c:pt>
                <c:pt idx="186">
                  <c:v>1203.7253000000001</c:v>
                </c:pt>
                <c:pt idx="187">
                  <c:v>1203.6746000000001</c:v>
                </c:pt>
                <c:pt idx="188">
                  <c:v>1205.1451999999999</c:v>
                </c:pt>
                <c:pt idx="189">
                  <c:v>1205.2973</c:v>
                </c:pt>
                <c:pt idx="190">
                  <c:v>1204.9930999999999</c:v>
                </c:pt>
                <c:pt idx="191">
                  <c:v>1204.9930999999999</c:v>
                </c:pt>
                <c:pt idx="192">
                  <c:v>1204.7394999999999</c:v>
                </c:pt>
                <c:pt idx="193">
                  <c:v>1205.0437999999999</c:v>
                </c:pt>
                <c:pt idx="194">
                  <c:v>1204.5873999999999</c:v>
                </c:pt>
                <c:pt idx="195">
                  <c:v>1204.7901999999999</c:v>
                </c:pt>
                <c:pt idx="196">
                  <c:v>1204.8408999999999</c:v>
                </c:pt>
                <c:pt idx="197">
                  <c:v>1205.1451999999999</c:v>
                </c:pt>
                <c:pt idx="198">
                  <c:v>1205.2465999999999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D-421D-B305-CF8F9901561F}"/>
            </c:ext>
          </c:extLst>
        </c:ser>
        <c:ser>
          <c:idx val="2"/>
          <c:order val="2"/>
          <c:tx>
            <c:v>Udown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[2]Sheet1!$E$2:$E$205</c:f>
              <c:numCache>
                <c:formatCode>General</c:formatCode>
                <c:ptCount val="204"/>
                <c:pt idx="0">
                  <c:v>1085.5615</c:v>
                </c:pt>
                <c:pt idx="1">
                  <c:v>1085.6122</c:v>
                </c:pt>
                <c:pt idx="2">
                  <c:v>1085.6122</c:v>
                </c:pt>
                <c:pt idx="3">
                  <c:v>1085.6122</c:v>
                </c:pt>
                <c:pt idx="4">
                  <c:v>1146.5944</c:v>
                </c:pt>
                <c:pt idx="5">
                  <c:v>1148.3686</c:v>
                </c:pt>
                <c:pt idx="6">
                  <c:v>1146.4929999999999</c:v>
                </c:pt>
                <c:pt idx="7">
                  <c:v>1147.8616999999999</c:v>
                </c:pt>
                <c:pt idx="8">
                  <c:v>1148.2165</c:v>
                </c:pt>
                <c:pt idx="9">
                  <c:v>1148.9768999999999</c:v>
                </c:pt>
                <c:pt idx="10">
                  <c:v>1150.3456000000001</c:v>
                </c:pt>
                <c:pt idx="11">
                  <c:v>1150.1428000000001</c:v>
                </c:pt>
                <c:pt idx="12">
                  <c:v>1149.8893</c:v>
                </c:pt>
                <c:pt idx="13">
                  <c:v>1150.5989999999999</c:v>
                </c:pt>
                <c:pt idx="14">
                  <c:v>1150.8525</c:v>
                </c:pt>
                <c:pt idx="15">
                  <c:v>1150.8525</c:v>
                </c:pt>
                <c:pt idx="16">
                  <c:v>1151.1566</c:v>
                </c:pt>
                <c:pt idx="17">
                  <c:v>1151.2073</c:v>
                </c:pt>
                <c:pt idx="18">
                  <c:v>1150.8525</c:v>
                </c:pt>
                <c:pt idx="19">
                  <c:v>1151.1566</c:v>
                </c:pt>
                <c:pt idx="20">
                  <c:v>1151.4608000000001</c:v>
                </c:pt>
                <c:pt idx="21">
                  <c:v>1151.2073</c:v>
                </c:pt>
                <c:pt idx="22">
                  <c:v>1151.4608000000001</c:v>
                </c:pt>
                <c:pt idx="23">
                  <c:v>1151.4608000000001</c:v>
                </c:pt>
                <c:pt idx="24">
                  <c:v>1151.3594000000001</c:v>
                </c:pt>
                <c:pt idx="25">
                  <c:v>1151.5115000000001</c:v>
                </c:pt>
                <c:pt idx="26">
                  <c:v>1162.1061</c:v>
                </c:pt>
                <c:pt idx="27">
                  <c:v>1180.4058</c:v>
                </c:pt>
                <c:pt idx="28">
                  <c:v>1181.3688999999999</c:v>
                </c:pt>
                <c:pt idx="29">
                  <c:v>1181.9772</c:v>
                </c:pt>
                <c:pt idx="30">
                  <c:v>1181.8758</c:v>
                </c:pt>
                <c:pt idx="31">
                  <c:v>1182.0279</c:v>
                </c:pt>
                <c:pt idx="32">
                  <c:v>1181.9772</c:v>
                </c:pt>
                <c:pt idx="33">
                  <c:v>1182.0279</c:v>
                </c:pt>
                <c:pt idx="34">
                  <c:v>1182.1293000000001</c:v>
                </c:pt>
                <c:pt idx="35">
                  <c:v>1182.0279</c:v>
                </c:pt>
                <c:pt idx="36">
                  <c:v>1182.1293000000001</c:v>
                </c:pt>
                <c:pt idx="37">
                  <c:v>1182.18</c:v>
                </c:pt>
                <c:pt idx="38">
                  <c:v>1182.3321000000001</c:v>
                </c:pt>
                <c:pt idx="39">
                  <c:v>1182.1293000000001</c:v>
                </c:pt>
                <c:pt idx="40">
                  <c:v>1182.18</c:v>
                </c:pt>
                <c:pt idx="41">
                  <c:v>1182.3321000000001</c:v>
                </c:pt>
                <c:pt idx="42">
                  <c:v>1182.8896999999999</c:v>
                </c:pt>
                <c:pt idx="43">
                  <c:v>1182.6868999999999</c:v>
                </c:pt>
                <c:pt idx="44">
                  <c:v>1182.6361999999999</c:v>
                </c:pt>
                <c:pt idx="45">
                  <c:v>1193.6869999999999</c:v>
                </c:pt>
                <c:pt idx="46">
                  <c:v>1197.1341</c:v>
                </c:pt>
                <c:pt idx="47">
                  <c:v>1197.6917000000001</c:v>
                </c:pt>
                <c:pt idx="48">
                  <c:v>1197.3368</c:v>
                </c:pt>
                <c:pt idx="49">
                  <c:v>1197.3368</c:v>
                </c:pt>
                <c:pt idx="50">
                  <c:v>1197.5396000000001</c:v>
                </c:pt>
                <c:pt idx="51">
                  <c:v>1197.6410000000001</c:v>
                </c:pt>
                <c:pt idx="52">
                  <c:v>1197.7931000000001</c:v>
                </c:pt>
                <c:pt idx="53">
                  <c:v>1198.0464999999999</c:v>
                </c:pt>
                <c:pt idx="54">
                  <c:v>1197.8436999999999</c:v>
                </c:pt>
                <c:pt idx="55">
                  <c:v>1197.9957999999999</c:v>
                </c:pt>
                <c:pt idx="56">
                  <c:v>1198.2492999999999</c:v>
                </c:pt>
                <c:pt idx="57">
                  <c:v>1198.4521</c:v>
                </c:pt>
                <c:pt idx="58">
                  <c:v>1198.5027</c:v>
                </c:pt>
                <c:pt idx="59">
                  <c:v>1198.4521</c:v>
                </c:pt>
                <c:pt idx="60">
                  <c:v>1198.4014</c:v>
                </c:pt>
                <c:pt idx="61">
                  <c:v>1198.6548</c:v>
                </c:pt>
                <c:pt idx="62">
                  <c:v>1198.6548</c:v>
                </c:pt>
                <c:pt idx="63">
                  <c:v>1198.8576</c:v>
                </c:pt>
                <c:pt idx="64">
                  <c:v>1198.5027</c:v>
                </c:pt>
                <c:pt idx="65">
                  <c:v>1199.3137999999999</c:v>
                </c:pt>
                <c:pt idx="66">
                  <c:v>1199.0097000000001</c:v>
                </c:pt>
                <c:pt idx="67">
                  <c:v>1199.2123999999999</c:v>
                </c:pt>
                <c:pt idx="68">
                  <c:v>1199.3137999999999</c:v>
                </c:pt>
                <c:pt idx="69">
                  <c:v>1199.6686999999999</c:v>
                </c:pt>
                <c:pt idx="70">
                  <c:v>1199.7193</c:v>
                </c:pt>
                <c:pt idx="71">
                  <c:v>1199.77</c:v>
                </c:pt>
                <c:pt idx="72">
                  <c:v>1199.9221</c:v>
                </c:pt>
                <c:pt idx="73">
                  <c:v>1199.77</c:v>
                </c:pt>
                <c:pt idx="74">
                  <c:v>1200.1756</c:v>
                </c:pt>
                <c:pt idx="75">
                  <c:v>1199.6686999999999</c:v>
                </c:pt>
                <c:pt idx="76">
                  <c:v>1200.4797000000001</c:v>
                </c:pt>
                <c:pt idx="77">
                  <c:v>1199.6179999999999</c:v>
                </c:pt>
                <c:pt idx="78">
                  <c:v>1200.7838999999999</c:v>
                </c:pt>
                <c:pt idx="79">
                  <c:v>1200.5304000000001</c:v>
                </c:pt>
                <c:pt idx="80">
                  <c:v>1200.5304000000001</c:v>
                </c:pt>
                <c:pt idx="81">
                  <c:v>1200.4797000000001</c:v>
                </c:pt>
                <c:pt idx="82">
                  <c:v>1200.3783000000001</c:v>
                </c:pt>
                <c:pt idx="83">
                  <c:v>1200.1756</c:v>
                </c:pt>
                <c:pt idx="84">
                  <c:v>1200.3276000000001</c:v>
                </c:pt>
                <c:pt idx="85">
                  <c:v>1200.3783000000001</c:v>
                </c:pt>
                <c:pt idx="86">
                  <c:v>1200.4290000000001</c:v>
                </c:pt>
                <c:pt idx="87">
                  <c:v>1200.4290000000001</c:v>
                </c:pt>
                <c:pt idx="88">
                  <c:v>1200.277</c:v>
                </c:pt>
                <c:pt idx="89">
                  <c:v>1200.3276000000001</c:v>
                </c:pt>
                <c:pt idx="90">
                  <c:v>1200.6824999999999</c:v>
                </c:pt>
                <c:pt idx="91">
                  <c:v>1200.4290000000001</c:v>
                </c:pt>
                <c:pt idx="92">
                  <c:v>1200.5304000000001</c:v>
                </c:pt>
                <c:pt idx="93">
                  <c:v>1200.5811000000001</c:v>
                </c:pt>
                <c:pt idx="94">
                  <c:v>1200.7331999999999</c:v>
                </c:pt>
                <c:pt idx="95">
                  <c:v>1200.7331999999999</c:v>
                </c:pt>
                <c:pt idx="96">
                  <c:v>1200.6318000000001</c:v>
                </c:pt>
                <c:pt idx="97">
                  <c:v>1200.5304000000001</c:v>
                </c:pt>
                <c:pt idx="98">
                  <c:v>1200.5304000000001</c:v>
                </c:pt>
                <c:pt idx="99">
                  <c:v>1200.6318000000001</c:v>
                </c:pt>
                <c:pt idx="100">
                  <c:v>1200.5304000000001</c:v>
                </c:pt>
                <c:pt idx="101">
                  <c:v>1200.7331999999999</c:v>
                </c:pt>
                <c:pt idx="102">
                  <c:v>1200.9358999999999</c:v>
                </c:pt>
                <c:pt idx="103">
                  <c:v>1200.2263</c:v>
                </c:pt>
                <c:pt idx="104">
                  <c:v>1200.6824999999999</c:v>
                </c:pt>
                <c:pt idx="105">
                  <c:v>1200.6824999999999</c:v>
                </c:pt>
                <c:pt idx="106">
                  <c:v>1200.9358999999999</c:v>
                </c:pt>
                <c:pt idx="107">
                  <c:v>1200.277</c:v>
                </c:pt>
                <c:pt idx="108">
                  <c:v>1200.4797000000001</c:v>
                </c:pt>
                <c:pt idx="109">
                  <c:v>1200.6318000000001</c:v>
                </c:pt>
                <c:pt idx="110">
                  <c:v>1200.4290000000001</c:v>
                </c:pt>
                <c:pt idx="111">
                  <c:v>1199.9728</c:v>
                </c:pt>
                <c:pt idx="112">
                  <c:v>1200.5304000000001</c:v>
                </c:pt>
                <c:pt idx="113">
                  <c:v>1200.1756</c:v>
                </c:pt>
                <c:pt idx="114">
                  <c:v>1200.2263</c:v>
                </c:pt>
                <c:pt idx="115">
                  <c:v>1200.4290000000001</c:v>
                </c:pt>
                <c:pt idx="116">
                  <c:v>1200.2263</c:v>
                </c:pt>
                <c:pt idx="117">
                  <c:v>1200.4797000000001</c:v>
                </c:pt>
                <c:pt idx="118">
                  <c:v>1200.5811000000001</c:v>
                </c:pt>
                <c:pt idx="119">
                  <c:v>1200.1249</c:v>
                </c:pt>
                <c:pt idx="120">
                  <c:v>1200.7331999999999</c:v>
                </c:pt>
                <c:pt idx="121">
                  <c:v>1200.277</c:v>
                </c:pt>
                <c:pt idx="122">
                  <c:v>1200.7838999999999</c:v>
                </c:pt>
                <c:pt idx="123">
                  <c:v>1200.5304000000001</c:v>
                </c:pt>
                <c:pt idx="124">
                  <c:v>1200.6318000000001</c:v>
                </c:pt>
                <c:pt idx="125">
                  <c:v>1200.9358999999999</c:v>
                </c:pt>
                <c:pt idx="126">
                  <c:v>1200.3276000000001</c:v>
                </c:pt>
                <c:pt idx="127">
                  <c:v>1200.6318000000001</c:v>
                </c:pt>
                <c:pt idx="128">
                  <c:v>1200.3783000000001</c:v>
                </c:pt>
                <c:pt idx="129">
                  <c:v>1200.6824999999999</c:v>
                </c:pt>
                <c:pt idx="130">
                  <c:v>1200.1249</c:v>
                </c:pt>
                <c:pt idx="131">
                  <c:v>1200.0235</c:v>
                </c:pt>
                <c:pt idx="132">
                  <c:v>1200.1249</c:v>
                </c:pt>
                <c:pt idx="133">
                  <c:v>1200.2263</c:v>
                </c:pt>
                <c:pt idx="134">
                  <c:v>1200.3783000000001</c:v>
                </c:pt>
                <c:pt idx="135">
                  <c:v>1200.3783000000001</c:v>
                </c:pt>
                <c:pt idx="136">
                  <c:v>1200.4290000000001</c:v>
                </c:pt>
                <c:pt idx="137">
                  <c:v>1200.1756</c:v>
                </c:pt>
                <c:pt idx="138">
                  <c:v>1200.6824999999999</c:v>
                </c:pt>
                <c:pt idx="139">
                  <c:v>1199.8714</c:v>
                </c:pt>
                <c:pt idx="140">
                  <c:v>1200.5304000000001</c:v>
                </c:pt>
                <c:pt idx="141">
                  <c:v>1200.3276000000001</c:v>
                </c:pt>
                <c:pt idx="142">
                  <c:v>1199.8207</c:v>
                </c:pt>
                <c:pt idx="143">
                  <c:v>1200.277</c:v>
                </c:pt>
                <c:pt idx="144">
                  <c:v>1200.1756</c:v>
                </c:pt>
                <c:pt idx="145">
                  <c:v>1200.3276000000001</c:v>
                </c:pt>
                <c:pt idx="146">
                  <c:v>1200.1756</c:v>
                </c:pt>
                <c:pt idx="147">
                  <c:v>1199.6179999999999</c:v>
                </c:pt>
                <c:pt idx="148">
                  <c:v>1199.9221</c:v>
                </c:pt>
                <c:pt idx="149">
                  <c:v>1200.0742</c:v>
                </c:pt>
                <c:pt idx="150">
                  <c:v>1199.9728</c:v>
                </c:pt>
                <c:pt idx="151">
                  <c:v>1199.8207</c:v>
                </c:pt>
                <c:pt idx="152">
                  <c:v>1199.6686999999999</c:v>
                </c:pt>
                <c:pt idx="153">
                  <c:v>1199.9728</c:v>
                </c:pt>
                <c:pt idx="154">
                  <c:v>1199.6686999999999</c:v>
                </c:pt>
                <c:pt idx="155">
                  <c:v>1199.77</c:v>
                </c:pt>
                <c:pt idx="156">
                  <c:v>1199.6686999999999</c:v>
                </c:pt>
                <c:pt idx="157">
                  <c:v>1199.6686999999999</c:v>
                </c:pt>
                <c:pt idx="158">
                  <c:v>1199.4151999999999</c:v>
                </c:pt>
                <c:pt idx="159">
                  <c:v>1199.2123999999999</c:v>
                </c:pt>
                <c:pt idx="160">
                  <c:v>1199.5165999999999</c:v>
                </c:pt>
                <c:pt idx="161">
                  <c:v>1199.3137999999999</c:v>
                </c:pt>
                <c:pt idx="162">
                  <c:v>1199.4658999999999</c:v>
                </c:pt>
                <c:pt idx="163">
                  <c:v>1199.5672999999999</c:v>
                </c:pt>
                <c:pt idx="164">
                  <c:v>1199.7193</c:v>
                </c:pt>
                <c:pt idx="165">
                  <c:v>1199.5672999999999</c:v>
                </c:pt>
                <c:pt idx="166">
                  <c:v>1199.7193</c:v>
                </c:pt>
                <c:pt idx="167">
                  <c:v>1199.3137999999999</c:v>
                </c:pt>
                <c:pt idx="168">
                  <c:v>1199.2123999999999</c:v>
                </c:pt>
                <c:pt idx="169">
                  <c:v>1199.6686999999999</c:v>
                </c:pt>
                <c:pt idx="170">
                  <c:v>1199.3137999999999</c:v>
                </c:pt>
                <c:pt idx="171">
                  <c:v>1198.8576</c:v>
                </c:pt>
                <c:pt idx="172">
                  <c:v>1198.9083000000001</c:v>
                </c:pt>
                <c:pt idx="173">
                  <c:v>1199.2123999999999</c:v>
                </c:pt>
                <c:pt idx="174">
                  <c:v>1198.8576</c:v>
                </c:pt>
                <c:pt idx="175">
                  <c:v>1199.5672999999999</c:v>
                </c:pt>
                <c:pt idx="176">
                  <c:v>1199.0604000000001</c:v>
                </c:pt>
                <c:pt idx="177">
                  <c:v>1198.9083000000001</c:v>
                </c:pt>
                <c:pt idx="178">
                  <c:v>1198.9590000000001</c:v>
                </c:pt>
                <c:pt idx="179">
                  <c:v>1199.0097000000001</c:v>
                </c:pt>
                <c:pt idx="180">
                  <c:v>1198.7562</c:v>
                </c:pt>
                <c:pt idx="181">
                  <c:v>1199.0604000000001</c:v>
                </c:pt>
                <c:pt idx="182">
                  <c:v>1198.4014</c:v>
                </c:pt>
                <c:pt idx="183">
                  <c:v>1198.5534</c:v>
                </c:pt>
                <c:pt idx="184">
                  <c:v>1205.3461</c:v>
                </c:pt>
                <c:pt idx="185">
                  <c:v>1204.8898999999999</c:v>
                </c:pt>
                <c:pt idx="186">
                  <c:v>1202.6088</c:v>
                </c:pt>
                <c:pt idx="187">
                  <c:v>1203.4197999999999</c:v>
                </c:pt>
                <c:pt idx="188">
                  <c:v>1204.2816</c:v>
                </c:pt>
                <c:pt idx="189">
                  <c:v>1204.4337</c:v>
                </c:pt>
                <c:pt idx="190">
                  <c:v>1204.6364000000001</c:v>
                </c:pt>
                <c:pt idx="191">
                  <c:v>1203.8253999999999</c:v>
                </c:pt>
                <c:pt idx="192">
                  <c:v>1204.1802</c:v>
                </c:pt>
                <c:pt idx="193">
                  <c:v>1203.8761</c:v>
                </c:pt>
                <c:pt idx="194">
                  <c:v>1203.9775</c:v>
                </c:pt>
                <c:pt idx="195">
                  <c:v>1204.0788</c:v>
                </c:pt>
                <c:pt idx="196">
                  <c:v>1204.1802</c:v>
                </c:pt>
                <c:pt idx="197">
                  <c:v>1203.9268</c:v>
                </c:pt>
                <c:pt idx="198">
                  <c:v>1203.7746999999999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D-421D-B305-CF8F9901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25056"/>
        <c:axId val="1697328432"/>
      </c:scatterChart>
      <c:valAx>
        <c:axId val="16989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28432"/>
        <c:crosses val="autoZero"/>
        <c:crossBetween val="midCat"/>
      </c:valAx>
      <c:valAx>
        <c:axId val="1697328432"/>
        <c:scaling>
          <c:orientation val="minMax"/>
          <c:max val="1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476249</xdr:colOff>
      <xdr:row>1</xdr:row>
      <xdr:rowOff>80961</xdr:rowOff>
    </xdr:from>
    <xdr:to>
      <xdr:col>27</xdr:col>
      <xdr:colOff>276224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3AF2C-3DB3-4D26-B691-82EE0778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836543</xdr:colOff>
      <xdr:row>7</xdr:row>
      <xdr:rowOff>135834</xdr:rowOff>
    </xdr:from>
    <xdr:to>
      <xdr:col>8</xdr:col>
      <xdr:colOff>314739</xdr:colOff>
      <xdr:row>22</xdr:row>
      <xdr:rowOff>21534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E8A12-5C3F-4CFA-9065-8CF49978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597144</xdr:colOff>
      <xdr:row>1</xdr:row>
      <xdr:rowOff>91586</xdr:rowOff>
    </xdr:from>
    <xdr:to>
      <xdr:col>25</xdr:col>
      <xdr:colOff>114300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6AFD-538E-4487-946D-D6915814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0</xdr:row>
      <xdr:rowOff>152399</xdr:rowOff>
    </xdr:from>
    <xdr:to>
      <xdr:col>22</xdr:col>
      <xdr:colOff>9524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CA771-3472-49A7-965C-D10D143F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RP05_intial_satu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WRP05_B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0.33333333333333331</v>
          </cell>
          <cell r="F3">
            <v>0</v>
          </cell>
        </row>
        <row r="4">
          <cell r="E4">
            <v>0.66666666666666663</v>
          </cell>
          <cell r="F4">
            <v>0</v>
          </cell>
        </row>
        <row r="5">
          <cell r="E5">
            <v>1</v>
          </cell>
          <cell r="F5">
            <v>0</v>
          </cell>
        </row>
        <row r="6">
          <cell r="E6">
            <v>1.3333333333333333</v>
          </cell>
          <cell r="F6">
            <v>0</v>
          </cell>
        </row>
        <row r="7">
          <cell r="E7">
            <v>1.6666666666666665</v>
          </cell>
          <cell r="F7">
            <v>0.1</v>
          </cell>
        </row>
        <row r="8">
          <cell r="E8">
            <v>1.9999999999999998</v>
          </cell>
          <cell r="F8">
            <v>0.1</v>
          </cell>
        </row>
        <row r="9">
          <cell r="E9">
            <v>2.333333333333333</v>
          </cell>
          <cell r="F9">
            <v>0.1</v>
          </cell>
        </row>
        <row r="10">
          <cell r="E10">
            <v>2.6666666666666665</v>
          </cell>
          <cell r="F10">
            <v>0.1</v>
          </cell>
        </row>
        <row r="11">
          <cell r="E11">
            <v>3</v>
          </cell>
          <cell r="F11">
            <v>0.1</v>
          </cell>
        </row>
        <row r="12">
          <cell r="E12">
            <v>3.3333333333333335</v>
          </cell>
          <cell r="F12">
            <v>0</v>
          </cell>
        </row>
        <row r="13">
          <cell r="E13">
            <v>3.666666666666667</v>
          </cell>
          <cell r="F13">
            <v>0</v>
          </cell>
        </row>
        <row r="14">
          <cell r="E14">
            <v>4</v>
          </cell>
          <cell r="F14">
            <v>0.1</v>
          </cell>
        </row>
        <row r="15">
          <cell r="E15">
            <v>4.333333333333333</v>
          </cell>
          <cell r="F15">
            <v>0.4</v>
          </cell>
        </row>
        <row r="16">
          <cell r="E16">
            <v>4.6666666666666661</v>
          </cell>
          <cell r="F16">
            <v>0.1</v>
          </cell>
        </row>
        <row r="17">
          <cell r="E17">
            <v>4.9999999999999991</v>
          </cell>
          <cell r="F17">
            <v>0.2</v>
          </cell>
        </row>
        <row r="18">
          <cell r="E18">
            <v>5.3333333333333321</v>
          </cell>
          <cell r="F18">
            <v>0.2</v>
          </cell>
        </row>
        <row r="19">
          <cell r="E19">
            <v>5.6666666666666652</v>
          </cell>
          <cell r="F19">
            <v>0.2</v>
          </cell>
        </row>
        <row r="20">
          <cell r="E20">
            <v>5.9999999999999982</v>
          </cell>
          <cell r="F20">
            <v>0.2</v>
          </cell>
        </row>
        <row r="21">
          <cell r="E21">
            <v>6.3333333333333313</v>
          </cell>
          <cell r="F21">
            <v>0.1</v>
          </cell>
        </row>
        <row r="22">
          <cell r="E22">
            <v>6.6666666666666643</v>
          </cell>
          <cell r="F22">
            <v>0.2</v>
          </cell>
        </row>
        <row r="23">
          <cell r="E23">
            <v>6.9999999999999973</v>
          </cell>
          <cell r="F23">
            <v>0.3</v>
          </cell>
        </row>
        <row r="24">
          <cell r="E24">
            <v>7.3333333333333304</v>
          </cell>
          <cell r="F24">
            <v>0.3</v>
          </cell>
        </row>
        <row r="25">
          <cell r="E25">
            <v>7.6666666666666634</v>
          </cell>
          <cell r="F25">
            <v>0.4</v>
          </cell>
        </row>
        <row r="26">
          <cell r="E26">
            <v>7.9999999999999964</v>
          </cell>
          <cell r="F26">
            <v>0.5</v>
          </cell>
        </row>
        <row r="27">
          <cell r="E27">
            <v>8.3333333333333304</v>
          </cell>
          <cell r="F27">
            <v>0.6</v>
          </cell>
        </row>
        <row r="28">
          <cell r="E28">
            <v>8.6666666666666643</v>
          </cell>
          <cell r="F28">
            <v>0.7</v>
          </cell>
        </row>
        <row r="29">
          <cell r="E29">
            <v>8.9999999999999982</v>
          </cell>
          <cell r="F29">
            <v>0.8</v>
          </cell>
        </row>
        <row r="30">
          <cell r="E30">
            <v>9.3333333333333321</v>
          </cell>
          <cell r="F30">
            <v>0.9</v>
          </cell>
        </row>
        <row r="31">
          <cell r="E31">
            <v>9.6666666666666661</v>
          </cell>
          <cell r="F31">
            <v>1</v>
          </cell>
        </row>
        <row r="32">
          <cell r="E32">
            <v>10</v>
          </cell>
          <cell r="F32">
            <v>1.1000000000000001</v>
          </cell>
        </row>
        <row r="33">
          <cell r="E33">
            <v>10.333333333333334</v>
          </cell>
          <cell r="F33">
            <v>1.2</v>
          </cell>
        </row>
        <row r="34">
          <cell r="E34">
            <v>10.666666666666668</v>
          </cell>
          <cell r="F34">
            <v>1.2</v>
          </cell>
        </row>
        <row r="35">
          <cell r="E35">
            <v>11.000000000000002</v>
          </cell>
          <cell r="F35">
            <v>1.3</v>
          </cell>
        </row>
        <row r="36">
          <cell r="E36">
            <v>11.333333333333336</v>
          </cell>
          <cell r="F36">
            <v>1.4</v>
          </cell>
        </row>
        <row r="37">
          <cell r="E37">
            <v>11.66666666666667</v>
          </cell>
          <cell r="F37">
            <v>1.5</v>
          </cell>
        </row>
        <row r="38">
          <cell r="E38">
            <v>12.000000000000004</v>
          </cell>
          <cell r="F38">
            <v>1.6</v>
          </cell>
        </row>
        <row r="39">
          <cell r="E39">
            <v>12.333333333333337</v>
          </cell>
          <cell r="F39">
            <v>1.7</v>
          </cell>
        </row>
        <row r="40">
          <cell r="E40">
            <v>12.666666666666671</v>
          </cell>
          <cell r="F40">
            <v>1.7</v>
          </cell>
        </row>
        <row r="41">
          <cell r="E41">
            <v>13.000000000000005</v>
          </cell>
          <cell r="F41">
            <v>1.8</v>
          </cell>
        </row>
        <row r="42">
          <cell r="E42">
            <v>13.333333333333339</v>
          </cell>
          <cell r="F42">
            <v>1.9</v>
          </cell>
        </row>
        <row r="43">
          <cell r="E43">
            <v>13.666666666666673</v>
          </cell>
          <cell r="F43">
            <v>2</v>
          </cell>
        </row>
        <row r="44">
          <cell r="E44">
            <v>14.000000000000007</v>
          </cell>
          <cell r="F44">
            <v>2</v>
          </cell>
        </row>
        <row r="45">
          <cell r="E45">
            <v>14.333333333333341</v>
          </cell>
          <cell r="F45">
            <v>2.1</v>
          </cell>
        </row>
        <row r="46">
          <cell r="E46">
            <v>14.666666666666675</v>
          </cell>
          <cell r="F46">
            <v>2.2999999999999998</v>
          </cell>
        </row>
        <row r="47">
          <cell r="E47">
            <v>15.000000000000009</v>
          </cell>
          <cell r="F47">
            <v>2.2999999999999998</v>
          </cell>
        </row>
        <row r="48">
          <cell r="E48">
            <v>15.333333333333343</v>
          </cell>
          <cell r="F48">
            <v>2.2999999999999998</v>
          </cell>
        </row>
        <row r="49">
          <cell r="E49">
            <v>15.666666666666677</v>
          </cell>
          <cell r="F49">
            <v>2.4</v>
          </cell>
        </row>
        <row r="50">
          <cell r="E50">
            <v>16.000000000000011</v>
          </cell>
          <cell r="F50">
            <v>2.5</v>
          </cell>
        </row>
        <row r="51">
          <cell r="E51">
            <v>16.333333333333343</v>
          </cell>
          <cell r="F51">
            <v>2.6</v>
          </cell>
        </row>
        <row r="52">
          <cell r="E52">
            <v>16.666666666666675</v>
          </cell>
          <cell r="F52">
            <v>2.6</v>
          </cell>
        </row>
        <row r="53">
          <cell r="E53">
            <v>17.000000000000007</v>
          </cell>
          <cell r="F53">
            <v>2.7</v>
          </cell>
        </row>
        <row r="54">
          <cell r="E54">
            <v>17.333333333333339</v>
          </cell>
          <cell r="F54">
            <v>2.8</v>
          </cell>
        </row>
        <row r="55">
          <cell r="E55">
            <v>17.666666666666671</v>
          </cell>
          <cell r="F55">
            <v>2.9</v>
          </cell>
        </row>
        <row r="56">
          <cell r="E56">
            <v>18.000000000000004</v>
          </cell>
          <cell r="F56">
            <v>3</v>
          </cell>
        </row>
        <row r="57">
          <cell r="E57">
            <v>18.333333333333336</v>
          </cell>
          <cell r="F57">
            <v>3</v>
          </cell>
        </row>
        <row r="58">
          <cell r="E58">
            <v>18.666666666666668</v>
          </cell>
          <cell r="F58">
            <v>3.1</v>
          </cell>
        </row>
        <row r="59">
          <cell r="E59">
            <v>19</v>
          </cell>
          <cell r="F59">
            <v>3.2</v>
          </cell>
        </row>
        <row r="60">
          <cell r="E60">
            <v>19.333333333333332</v>
          </cell>
          <cell r="F60">
            <v>3.2</v>
          </cell>
        </row>
        <row r="61">
          <cell r="E61">
            <v>19.666666666666664</v>
          </cell>
          <cell r="F61">
            <v>3.3</v>
          </cell>
        </row>
        <row r="62">
          <cell r="E62">
            <v>19.999999999999996</v>
          </cell>
          <cell r="F62">
            <v>3.4</v>
          </cell>
        </row>
        <row r="63">
          <cell r="E63">
            <v>20.333333333333329</v>
          </cell>
          <cell r="F63">
            <v>3.5</v>
          </cell>
        </row>
        <row r="64">
          <cell r="E64">
            <v>20.666666666666661</v>
          </cell>
          <cell r="F64">
            <v>3.6</v>
          </cell>
        </row>
        <row r="65">
          <cell r="E65">
            <v>20.999999999999993</v>
          </cell>
          <cell r="F65">
            <v>3.7</v>
          </cell>
        </row>
        <row r="66">
          <cell r="E66">
            <v>21.333333333333325</v>
          </cell>
          <cell r="F66">
            <v>3.8</v>
          </cell>
        </row>
        <row r="67">
          <cell r="E67">
            <v>21.666666666666657</v>
          </cell>
          <cell r="F67">
            <v>3.8</v>
          </cell>
        </row>
        <row r="68">
          <cell r="E68">
            <v>21.999999999999989</v>
          </cell>
          <cell r="F68">
            <v>3.9</v>
          </cell>
        </row>
        <row r="69">
          <cell r="E69">
            <v>22.333333333333321</v>
          </cell>
          <cell r="F69">
            <v>4</v>
          </cell>
        </row>
        <row r="70">
          <cell r="E70">
            <v>22.666666666666654</v>
          </cell>
          <cell r="F70">
            <v>4.0999999999999996</v>
          </cell>
        </row>
        <row r="71">
          <cell r="E71">
            <v>22.999999999999986</v>
          </cell>
          <cell r="F71">
            <v>4.0999999999999996</v>
          </cell>
        </row>
        <row r="72">
          <cell r="E72">
            <v>23.333333333333318</v>
          </cell>
          <cell r="F72">
            <v>4.2</v>
          </cell>
        </row>
        <row r="73">
          <cell r="E73">
            <v>23.66666666666665</v>
          </cell>
          <cell r="F73">
            <v>4.3</v>
          </cell>
        </row>
        <row r="74">
          <cell r="E74">
            <v>23.999999999999982</v>
          </cell>
          <cell r="F74">
            <v>4.4000000000000004</v>
          </cell>
        </row>
        <row r="75">
          <cell r="E75">
            <v>24.333333333333314</v>
          </cell>
          <cell r="F75">
            <v>4.5</v>
          </cell>
        </row>
        <row r="76">
          <cell r="E76">
            <v>24.666666666666647</v>
          </cell>
          <cell r="F76">
            <v>4.5</v>
          </cell>
        </row>
        <row r="77">
          <cell r="E77">
            <v>24.999999999999979</v>
          </cell>
          <cell r="F77">
            <v>4.7</v>
          </cell>
        </row>
        <row r="78">
          <cell r="E78">
            <v>25.333333333333311</v>
          </cell>
          <cell r="F78">
            <v>4.7</v>
          </cell>
        </row>
        <row r="79">
          <cell r="E79">
            <v>25.666666666666643</v>
          </cell>
          <cell r="F79">
            <v>4.7</v>
          </cell>
        </row>
        <row r="80">
          <cell r="E80">
            <v>25.999999999999975</v>
          </cell>
          <cell r="F80">
            <v>4.8</v>
          </cell>
        </row>
        <row r="81">
          <cell r="E81">
            <v>26.333333333333307</v>
          </cell>
          <cell r="F81">
            <v>4.9000000000000004</v>
          </cell>
        </row>
        <row r="82">
          <cell r="E82">
            <v>26.666666666666639</v>
          </cell>
          <cell r="F82">
            <v>5</v>
          </cell>
        </row>
        <row r="83">
          <cell r="E83">
            <v>26.999999999999972</v>
          </cell>
          <cell r="F83">
            <v>5.0999999999999996</v>
          </cell>
        </row>
        <row r="84">
          <cell r="E84">
            <v>27.333333333333304</v>
          </cell>
          <cell r="F84">
            <v>5.0999999999999996</v>
          </cell>
        </row>
        <row r="85">
          <cell r="E85">
            <v>27.666666666666636</v>
          </cell>
          <cell r="F85">
            <v>5.2</v>
          </cell>
        </row>
        <row r="86">
          <cell r="E86">
            <v>27.999999999999968</v>
          </cell>
          <cell r="F86">
            <v>5.3</v>
          </cell>
        </row>
        <row r="87">
          <cell r="E87">
            <v>28.3333333333333</v>
          </cell>
          <cell r="F87">
            <v>5.4</v>
          </cell>
        </row>
        <row r="88">
          <cell r="E88">
            <v>28.666666666666632</v>
          </cell>
          <cell r="F88">
            <v>5.5</v>
          </cell>
        </row>
        <row r="89">
          <cell r="E89">
            <v>28.999999999999964</v>
          </cell>
          <cell r="F89">
            <v>5.6</v>
          </cell>
        </row>
        <row r="90">
          <cell r="E90">
            <v>29.333333333333297</v>
          </cell>
          <cell r="F90">
            <v>5.6</v>
          </cell>
        </row>
        <row r="91">
          <cell r="E91">
            <v>29.666666666666629</v>
          </cell>
          <cell r="F91">
            <v>5.7</v>
          </cell>
        </row>
        <row r="92">
          <cell r="E92">
            <v>29.999999999999961</v>
          </cell>
          <cell r="F92">
            <v>5.8</v>
          </cell>
        </row>
        <row r="93">
          <cell r="E93">
            <v>30.333333333333293</v>
          </cell>
          <cell r="F93">
            <v>5.8</v>
          </cell>
        </row>
        <row r="94">
          <cell r="E94">
            <v>30.666666666666625</v>
          </cell>
          <cell r="F94">
            <v>5.9</v>
          </cell>
        </row>
        <row r="95">
          <cell r="E95">
            <v>30.999999999999957</v>
          </cell>
          <cell r="F95">
            <v>6</v>
          </cell>
        </row>
        <row r="96">
          <cell r="E96">
            <v>31.33333333333329</v>
          </cell>
          <cell r="F96">
            <v>6.1</v>
          </cell>
        </row>
        <row r="97">
          <cell r="E97">
            <v>31.666666666666622</v>
          </cell>
          <cell r="F97">
            <v>6.2</v>
          </cell>
        </row>
        <row r="98">
          <cell r="E98">
            <v>31.999999999999954</v>
          </cell>
          <cell r="F98">
            <v>6.3</v>
          </cell>
        </row>
        <row r="99">
          <cell r="E99">
            <v>32.333333333333286</v>
          </cell>
          <cell r="F99">
            <v>6.3</v>
          </cell>
        </row>
        <row r="100">
          <cell r="E100">
            <v>32.666666666666622</v>
          </cell>
          <cell r="F100">
            <v>6.4</v>
          </cell>
        </row>
        <row r="101">
          <cell r="E101">
            <v>32.999999999999957</v>
          </cell>
          <cell r="F101">
            <v>6.5</v>
          </cell>
        </row>
        <row r="102">
          <cell r="E102">
            <v>33.333333333333293</v>
          </cell>
          <cell r="F102">
            <v>6.6</v>
          </cell>
        </row>
        <row r="103">
          <cell r="E103">
            <v>33.666666666666629</v>
          </cell>
          <cell r="F103">
            <v>6.7</v>
          </cell>
        </row>
        <row r="104">
          <cell r="E104">
            <v>33.999999999999964</v>
          </cell>
          <cell r="F104">
            <v>6.7</v>
          </cell>
        </row>
        <row r="105">
          <cell r="E105">
            <v>34.3333333333333</v>
          </cell>
          <cell r="F105">
            <v>6.8</v>
          </cell>
        </row>
        <row r="106">
          <cell r="E106">
            <v>34.666666666666636</v>
          </cell>
          <cell r="F106">
            <v>6.9</v>
          </cell>
        </row>
        <row r="107">
          <cell r="E107">
            <v>34.999999999999972</v>
          </cell>
          <cell r="F107">
            <v>7</v>
          </cell>
        </row>
        <row r="108">
          <cell r="E108">
            <v>35.333333333333307</v>
          </cell>
          <cell r="F108">
            <v>7</v>
          </cell>
        </row>
        <row r="109">
          <cell r="E109">
            <v>35.666666666666643</v>
          </cell>
          <cell r="F109">
            <v>7.1</v>
          </cell>
        </row>
        <row r="110">
          <cell r="E110">
            <v>35.999999999999979</v>
          </cell>
          <cell r="F110">
            <v>7.2</v>
          </cell>
        </row>
        <row r="111">
          <cell r="E111">
            <v>36.333333333333314</v>
          </cell>
          <cell r="F111">
            <v>7.2</v>
          </cell>
        </row>
        <row r="112">
          <cell r="E112">
            <v>36.66666666666665</v>
          </cell>
          <cell r="F112">
            <v>7.3</v>
          </cell>
        </row>
        <row r="113">
          <cell r="E113">
            <v>36.999999999999986</v>
          </cell>
          <cell r="F113">
            <v>7.4</v>
          </cell>
        </row>
        <row r="114">
          <cell r="E114">
            <v>37.333333333333321</v>
          </cell>
          <cell r="F114">
            <v>7.5</v>
          </cell>
        </row>
        <row r="115">
          <cell r="E115">
            <v>37.666666666666657</v>
          </cell>
          <cell r="F115">
            <v>7.5</v>
          </cell>
        </row>
        <row r="116">
          <cell r="E116">
            <v>37.999999999999993</v>
          </cell>
          <cell r="F116">
            <v>7.6</v>
          </cell>
        </row>
        <row r="117">
          <cell r="E117">
            <v>38.333333333333329</v>
          </cell>
          <cell r="F117">
            <v>7.7</v>
          </cell>
        </row>
        <row r="118">
          <cell r="E118">
            <v>38.666666666666664</v>
          </cell>
          <cell r="F118">
            <v>7.8</v>
          </cell>
        </row>
        <row r="119">
          <cell r="E119">
            <v>39</v>
          </cell>
          <cell r="F119">
            <v>7.9</v>
          </cell>
        </row>
        <row r="120">
          <cell r="E120">
            <v>39.333333333333336</v>
          </cell>
          <cell r="F120">
            <v>7.9</v>
          </cell>
        </row>
        <row r="121">
          <cell r="E121">
            <v>39.666666666666671</v>
          </cell>
          <cell r="F121">
            <v>8</v>
          </cell>
        </row>
        <row r="122">
          <cell r="E122">
            <v>40.000000000000007</v>
          </cell>
          <cell r="F122">
            <v>8.1</v>
          </cell>
        </row>
        <row r="123">
          <cell r="E123">
            <v>40.333333333333343</v>
          </cell>
          <cell r="F123">
            <v>8.1</v>
          </cell>
        </row>
        <row r="124">
          <cell r="E124">
            <v>40.666666666666679</v>
          </cell>
          <cell r="F124">
            <v>8.1999999999999993</v>
          </cell>
        </row>
        <row r="125">
          <cell r="E125">
            <v>41.000000000000014</v>
          </cell>
          <cell r="F125">
            <v>8.3000000000000007</v>
          </cell>
        </row>
        <row r="126">
          <cell r="E126">
            <v>41.33333333333335</v>
          </cell>
          <cell r="F126">
            <v>8.4</v>
          </cell>
        </row>
        <row r="127">
          <cell r="E127">
            <v>41.666666666666686</v>
          </cell>
          <cell r="F127">
            <v>8.5</v>
          </cell>
        </row>
        <row r="128">
          <cell r="E128">
            <v>42.000000000000021</v>
          </cell>
          <cell r="F128">
            <v>8.6</v>
          </cell>
        </row>
        <row r="129">
          <cell r="E129">
            <v>42.333333333333357</v>
          </cell>
          <cell r="F129">
            <v>8.6</v>
          </cell>
        </row>
        <row r="130">
          <cell r="E130">
            <v>42.666666666666693</v>
          </cell>
          <cell r="F130">
            <v>8.6999999999999993</v>
          </cell>
        </row>
        <row r="131">
          <cell r="E131">
            <v>43.000000000000028</v>
          </cell>
          <cell r="F131">
            <v>8.8000000000000007</v>
          </cell>
        </row>
        <row r="132">
          <cell r="E132">
            <v>43.333333333333364</v>
          </cell>
          <cell r="F132">
            <v>8.8000000000000007</v>
          </cell>
        </row>
        <row r="133">
          <cell r="E133">
            <v>43.6666666666667</v>
          </cell>
          <cell r="F133">
            <v>8.9</v>
          </cell>
        </row>
        <row r="134">
          <cell r="E134">
            <v>44.000000000000036</v>
          </cell>
          <cell r="F134">
            <v>9</v>
          </cell>
        </row>
        <row r="135">
          <cell r="E135">
            <v>44.333333333333371</v>
          </cell>
          <cell r="F135">
            <v>9.1</v>
          </cell>
        </row>
        <row r="136">
          <cell r="E136">
            <v>44.666666666666707</v>
          </cell>
          <cell r="F136">
            <v>9.1999999999999993</v>
          </cell>
        </row>
        <row r="137">
          <cell r="E137">
            <v>45.000000000000043</v>
          </cell>
          <cell r="F137">
            <v>9.1999999999999993</v>
          </cell>
        </row>
        <row r="138">
          <cell r="E138">
            <v>45.333333333333378</v>
          </cell>
          <cell r="F138">
            <v>9.3000000000000007</v>
          </cell>
        </row>
        <row r="139">
          <cell r="E139">
            <v>45.666666666666714</v>
          </cell>
          <cell r="F139">
            <v>9.4</v>
          </cell>
        </row>
        <row r="140">
          <cell r="E140">
            <v>46.00000000000005</v>
          </cell>
          <cell r="F140">
            <v>9.4</v>
          </cell>
        </row>
        <row r="141">
          <cell r="E141">
            <v>46.333333333333385</v>
          </cell>
          <cell r="F141">
            <v>9.5</v>
          </cell>
        </row>
        <row r="142">
          <cell r="E142">
            <v>46.666666666666721</v>
          </cell>
          <cell r="F142">
            <v>9.6</v>
          </cell>
        </row>
        <row r="143">
          <cell r="E143">
            <v>47.000000000000057</v>
          </cell>
          <cell r="F143">
            <v>9.6999999999999993</v>
          </cell>
        </row>
        <row r="144">
          <cell r="E144">
            <v>47.333333333333393</v>
          </cell>
          <cell r="F144">
            <v>9.8000000000000007</v>
          </cell>
        </row>
        <row r="145">
          <cell r="E145">
            <v>47.666666666666728</v>
          </cell>
          <cell r="F145">
            <v>9.8000000000000007</v>
          </cell>
        </row>
        <row r="146">
          <cell r="E146">
            <v>48.000000000000064</v>
          </cell>
          <cell r="F146">
            <v>9.9</v>
          </cell>
        </row>
        <row r="147">
          <cell r="E147">
            <v>48.3333333333334</v>
          </cell>
          <cell r="F147">
            <v>10</v>
          </cell>
        </row>
        <row r="148">
          <cell r="E148">
            <v>48.666666666666735</v>
          </cell>
          <cell r="F148">
            <v>10.1</v>
          </cell>
        </row>
        <row r="149">
          <cell r="E149">
            <v>49.000000000000071</v>
          </cell>
          <cell r="F149">
            <v>10.199999999999999</v>
          </cell>
        </row>
        <row r="150">
          <cell r="E150">
            <v>49.333333333333407</v>
          </cell>
          <cell r="F150">
            <v>10.199999999999999</v>
          </cell>
        </row>
        <row r="151">
          <cell r="E151">
            <v>49.666666666666742</v>
          </cell>
          <cell r="F151">
            <v>10.3</v>
          </cell>
        </row>
        <row r="152">
          <cell r="E152">
            <v>50.000000000000078</v>
          </cell>
          <cell r="F152">
            <v>10.3</v>
          </cell>
        </row>
        <row r="153">
          <cell r="E153">
            <v>50.333333333333414</v>
          </cell>
          <cell r="F153">
            <v>10.4</v>
          </cell>
        </row>
        <row r="154">
          <cell r="E154">
            <v>50.66666666666675</v>
          </cell>
          <cell r="F154">
            <v>10.5</v>
          </cell>
        </row>
        <row r="155">
          <cell r="E155">
            <v>51.000000000000085</v>
          </cell>
          <cell r="F155">
            <v>10.6</v>
          </cell>
        </row>
        <row r="156">
          <cell r="E156">
            <v>51.333333333333421</v>
          </cell>
          <cell r="F156">
            <v>10.7</v>
          </cell>
        </row>
        <row r="157">
          <cell r="E157">
            <v>51.666666666666757</v>
          </cell>
          <cell r="F157">
            <v>10.8</v>
          </cell>
        </row>
        <row r="158">
          <cell r="E158">
            <v>52.000000000000092</v>
          </cell>
          <cell r="F158">
            <v>10.8</v>
          </cell>
        </row>
        <row r="159">
          <cell r="E159">
            <v>52.333333333333428</v>
          </cell>
          <cell r="F159">
            <v>10.9</v>
          </cell>
        </row>
        <row r="160">
          <cell r="E160">
            <v>52.666666666666764</v>
          </cell>
          <cell r="F160">
            <v>11</v>
          </cell>
        </row>
        <row r="161">
          <cell r="E161">
            <v>53.000000000000099</v>
          </cell>
          <cell r="F161">
            <v>11.1</v>
          </cell>
        </row>
        <row r="162">
          <cell r="E162">
            <v>53.333333333333435</v>
          </cell>
          <cell r="F162">
            <v>11.1</v>
          </cell>
        </row>
        <row r="163">
          <cell r="E163">
            <v>53.666666666666771</v>
          </cell>
          <cell r="F163">
            <v>11.2</v>
          </cell>
        </row>
        <row r="164">
          <cell r="E164">
            <v>54.000000000000107</v>
          </cell>
          <cell r="F164">
            <v>11.3</v>
          </cell>
        </row>
        <row r="165">
          <cell r="E165">
            <v>54.333333333333442</v>
          </cell>
          <cell r="F165">
            <v>11.3</v>
          </cell>
        </row>
        <row r="166">
          <cell r="E166">
            <v>54.666666666666778</v>
          </cell>
          <cell r="F166">
            <v>11.4</v>
          </cell>
        </row>
        <row r="167">
          <cell r="E167">
            <v>55.000000000000114</v>
          </cell>
          <cell r="F167">
            <v>11.5</v>
          </cell>
        </row>
        <row r="168">
          <cell r="E168">
            <v>55.333333333333449</v>
          </cell>
          <cell r="F168">
            <v>11.6</v>
          </cell>
        </row>
        <row r="169">
          <cell r="E169">
            <v>55.666666666666785</v>
          </cell>
          <cell r="F169">
            <v>11.7</v>
          </cell>
        </row>
        <row r="170">
          <cell r="E170">
            <v>56.000000000000121</v>
          </cell>
          <cell r="F170">
            <v>11.7</v>
          </cell>
        </row>
        <row r="171">
          <cell r="E171">
            <v>56.333333333333456</v>
          </cell>
          <cell r="F171">
            <v>11.8</v>
          </cell>
        </row>
        <row r="172">
          <cell r="E172">
            <v>56.666666666666792</v>
          </cell>
          <cell r="F172">
            <v>11.9</v>
          </cell>
        </row>
        <row r="173">
          <cell r="E173">
            <v>57.000000000000128</v>
          </cell>
          <cell r="F173">
            <v>11.9</v>
          </cell>
        </row>
        <row r="174">
          <cell r="E174">
            <v>57.333333333333464</v>
          </cell>
          <cell r="F174">
            <v>12</v>
          </cell>
        </row>
        <row r="175">
          <cell r="E175">
            <v>57.666666666666799</v>
          </cell>
          <cell r="F175">
            <v>12.1</v>
          </cell>
        </row>
        <row r="176">
          <cell r="E176">
            <v>58.000000000000135</v>
          </cell>
          <cell r="F176">
            <v>12.2</v>
          </cell>
        </row>
        <row r="177">
          <cell r="E177">
            <v>58.333333333333471</v>
          </cell>
          <cell r="F177">
            <v>12.3</v>
          </cell>
        </row>
        <row r="178">
          <cell r="E178">
            <v>58.666666666666806</v>
          </cell>
          <cell r="F178">
            <v>12.3</v>
          </cell>
        </row>
        <row r="179">
          <cell r="E179">
            <v>59.000000000000142</v>
          </cell>
          <cell r="F179">
            <v>12.4</v>
          </cell>
        </row>
        <row r="180">
          <cell r="E180">
            <v>59.333333333333478</v>
          </cell>
          <cell r="F180">
            <v>12.5</v>
          </cell>
        </row>
        <row r="181">
          <cell r="E181">
            <v>59.666666666666814</v>
          </cell>
          <cell r="F181">
            <v>12.6</v>
          </cell>
        </row>
        <row r="182">
          <cell r="E182">
            <v>60.000000000000149</v>
          </cell>
          <cell r="F182">
            <v>12.6</v>
          </cell>
        </row>
        <row r="183">
          <cell r="E183">
            <v>60.333333333333485</v>
          </cell>
          <cell r="F183">
            <v>12.7</v>
          </cell>
        </row>
        <row r="184">
          <cell r="E184">
            <v>60.666666666666821</v>
          </cell>
          <cell r="F184">
            <v>12.8</v>
          </cell>
        </row>
        <row r="185">
          <cell r="E185">
            <v>61.000000000000156</v>
          </cell>
          <cell r="F185">
            <v>12.8</v>
          </cell>
        </row>
        <row r="186">
          <cell r="E186">
            <v>61.333333333333492</v>
          </cell>
          <cell r="F186">
            <v>12.9</v>
          </cell>
        </row>
        <row r="187">
          <cell r="E187">
            <v>61.666666666666828</v>
          </cell>
          <cell r="F187">
            <v>13</v>
          </cell>
        </row>
        <row r="188">
          <cell r="E188">
            <v>62.000000000000163</v>
          </cell>
          <cell r="F188">
            <v>13.1</v>
          </cell>
        </row>
        <row r="189">
          <cell r="E189">
            <v>62.333333333333499</v>
          </cell>
          <cell r="F189">
            <v>13.2</v>
          </cell>
        </row>
        <row r="190">
          <cell r="E190">
            <v>62.666666666666835</v>
          </cell>
          <cell r="F190">
            <v>13.2</v>
          </cell>
        </row>
        <row r="191">
          <cell r="E191">
            <v>63.000000000000171</v>
          </cell>
          <cell r="F191">
            <v>13.3</v>
          </cell>
        </row>
        <row r="192">
          <cell r="E192">
            <v>63.333333333333506</v>
          </cell>
          <cell r="F192">
            <v>13.4</v>
          </cell>
        </row>
        <row r="193">
          <cell r="E193">
            <v>63.666666666666842</v>
          </cell>
          <cell r="F193">
            <v>13.5</v>
          </cell>
        </row>
        <row r="194">
          <cell r="E194">
            <v>64.000000000000171</v>
          </cell>
          <cell r="F194">
            <v>13.6</v>
          </cell>
        </row>
        <row r="195">
          <cell r="E195">
            <v>64.333333333333499</v>
          </cell>
          <cell r="F195">
            <v>13.6</v>
          </cell>
        </row>
        <row r="196">
          <cell r="E196">
            <v>64.666666666666828</v>
          </cell>
          <cell r="F196">
            <v>13.7</v>
          </cell>
        </row>
        <row r="197">
          <cell r="E197">
            <v>65.000000000000156</v>
          </cell>
          <cell r="F197">
            <v>13.8</v>
          </cell>
        </row>
        <row r="198">
          <cell r="E198">
            <v>65.333333333333485</v>
          </cell>
          <cell r="F198">
            <v>13.8</v>
          </cell>
        </row>
        <row r="199">
          <cell r="E199">
            <v>65.666666666666814</v>
          </cell>
          <cell r="F199">
            <v>13.9</v>
          </cell>
        </row>
        <row r="200">
          <cell r="E200">
            <v>66.000000000000142</v>
          </cell>
          <cell r="F200">
            <v>14</v>
          </cell>
        </row>
        <row r="201">
          <cell r="E201">
            <v>66.333333333333471</v>
          </cell>
          <cell r="F201">
            <v>14</v>
          </cell>
        </row>
        <row r="202">
          <cell r="E202">
            <v>66.666666666666799</v>
          </cell>
          <cell r="F202">
            <v>14.1</v>
          </cell>
        </row>
        <row r="203">
          <cell r="E203">
            <v>67.000000000000128</v>
          </cell>
          <cell r="F203">
            <v>14.2</v>
          </cell>
        </row>
        <row r="204">
          <cell r="E204">
            <v>67.333333333333456</v>
          </cell>
          <cell r="F204">
            <v>14.3</v>
          </cell>
        </row>
        <row r="205">
          <cell r="E205">
            <v>67.666666666666785</v>
          </cell>
          <cell r="F205">
            <v>14.4</v>
          </cell>
        </row>
        <row r="206">
          <cell r="E206">
            <v>68.000000000000114</v>
          </cell>
          <cell r="F206">
            <v>14.4</v>
          </cell>
        </row>
        <row r="207">
          <cell r="E207">
            <v>68.333333333333442</v>
          </cell>
          <cell r="F207">
            <v>14.5</v>
          </cell>
        </row>
        <row r="208">
          <cell r="E208">
            <v>68.666666666666771</v>
          </cell>
          <cell r="F208">
            <v>14.6</v>
          </cell>
        </row>
        <row r="209">
          <cell r="E209">
            <v>69.000000000000099</v>
          </cell>
          <cell r="F209">
            <v>14.7</v>
          </cell>
        </row>
        <row r="210">
          <cell r="E210">
            <v>69.333333333333428</v>
          </cell>
          <cell r="F210">
            <v>14.7</v>
          </cell>
        </row>
        <row r="211">
          <cell r="E211">
            <v>69.666666666666757</v>
          </cell>
          <cell r="F211">
            <v>14.8</v>
          </cell>
        </row>
        <row r="212">
          <cell r="E212">
            <v>70.000000000000085</v>
          </cell>
          <cell r="F212">
            <v>14.9</v>
          </cell>
        </row>
        <row r="213">
          <cell r="E213">
            <v>70.333333333333414</v>
          </cell>
          <cell r="F213">
            <v>14.9</v>
          </cell>
        </row>
        <row r="214">
          <cell r="E214">
            <v>70.666666666666742</v>
          </cell>
          <cell r="F214">
            <v>15</v>
          </cell>
        </row>
        <row r="215">
          <cell r="E215">
            <v>71.000000000000071</v>
          </cell>
          <cell r="F215">
            <v>15.1</v>
          </cell>
        </row>
        <row r="216">
          <cell r="E216">
            <v>71.3333333333334</v>
          </cell>
          <cell r="F216">
            <v>15.2</v>
          </cell>
        </row>
        <row r="217">
          <cell r="E217">
            <v>71.666666666666728</v>
          </cell>
          <cell r="F217">
            <v>15.3</v>
          </cell>
        </row>
        <row r="218">
          <cell r="E218">
            <v>72.000000000000057</v>
          </cell>
          <cell r="F218">
            <v>15.3</v>
          </cell>
        </row>
        <row r="219">
          <cell r="E219">
            <v>72.333333333333385</v>
          </cell>
          <cell r="F219">
            <v>15.5</v>
          </cell>
        </row>
        <row r="220">
          <cell r="E220">
            <v>72.666666666666714</v>
          </cell>
          <cell r="F220">
            <v>15.5</v>
          </cell>
        </row>
        <row r="221">
          <cell r="E221">
            <v>73.000000000000043</v>
          </cell>
          <cell r="F221">
            <v>15.6</v>
          </cell>
        </row>
        <row r="222">
          <cell r="E222">
            <v>73.333333333333371</v>
          </cell>
          <cell r="F222">
            <v>15.7</v>
          </cell>
        </row>
        <row r="223">
          <cell r="E223">
            <v>73.6666666666667</v>
          </cell>
          <cell r="F223">
            <v>15.8</v>
          </cell>
        </row>
        <row r="224">
          <cell r="E224">
            <v>74.000000000000028</v>
          </cell>
          <cell r="F224">
            <v>15.8</v>
          </cell>
        </row>
        <row r="225">
          <cell r="E225">
            <v>74.333333333333357</v>
          </cell>
          <cell r="F225">
            <v>15.9</v>
          </cell>
        </row>
        <row r="226">
          <cell r="E226">
            <v>74.666666666666686</v>
          </cell>
          <cell r="F226">
            <v>16</v>
          </cell>
        </row>
        <row r="227">
          <cell r="E227">
            <v>75.000000000000014</v>
          </cell>
          <cell r="F227">
            <v>16</v>
          </cell>
        </row>
        <row r="228">
          <cell r="E228">
            <v>75.333333333333343</v>
          </cell>
          <cell r="F228">
            <v>16.100000000000001</v>
          </cell>
        </row>
        <row r="229">
          <cell r="E229">
            <v>75.666666666666671</v>
          </cell>
          <cell r="F229">
            <v>16.2</v>
          </cell>
        </row>
        <row r="230">
          <cell r="E230">
            <v>76</v>
          </cell>
          <cell r="F230">
            <v>16.3</v>
          </cell>
        </row>
        <row r="231">
          <cell r="E231">
            <v>76.333333333333329</v>
          </cell>
          <cell r="F231">
            <v>16.3</v>
          </cell>
        </row>
        <row r="232">
          <cell r="E232">
            <v>76.666666666666657</v>
          </cell>
          <cell r="F232">
            <v>16.399999999999999</v>
          </cell>
        </row>
        <row r="233">
          <cell r="E233">
            <v>76.999999999999986</v>
          </cell>
          <cell r="F233">
            <v>16.5</v>
          </cell>
        </row>
        <row r="234">
          <cell r="E234">
            <v>77.333333333333314</v>
          </cell>
          <cell r="F234">
            <v>16.600000000000001</v>
          </cell>
        </row>
        <row r="235">
          <cell r="E235">
            <v>77.666666666666643</v>
          </cell>
          <cell r="F235">
            <v>16.600000000000001</v>
          </cell>
        </row>
        <row r="236">
          <cell r="E236">
            <v>77.999999999999972</v>
          </cell>
          <cell r="F236">
            <v>16.7</v>
          </cell>
        </row>
        <row r="237">
          <cell r="E237">
            <v>78.3333333333333</v>
          </cell>
          <cell r="F237">
            <v>16.8</v>
          </cell>
        </row>
        <row r="238">
          <cell r="E238">
            <v>78.666666666666629</v>
          </cell>
          <cell r="F238">
            <v>16.899999999999999</v>
          </cell>
        </row>
        <row r="239">
          <cell r="E239">
            <v>78.999999999999957</v>
          </cell>
          <cell r="F239">
            <v>17</v>
          </cell>
        </row>
        <row r="240">
          <cell r="E240">
            <v>79.333333333333286</v>
          </cell>
          <cell r="F240">
            <v>17</v>
          </cell>
        </row>
        <row r="241">
          <cell r="E241">
            <v>79.666666666666615</v>
          </cell>
          <cell r="F241">
            <v>17.100000000000001</v>
          </cell>
        </row>
        <row r="242">
          <cell r="E242">
            <v>79.999999999999943</v>
          </cell>
          <cell r="F242">
            <v>17.2</v>
          </cell>
        </row>
        <row r="243">
          <cell r="E243">
            <v>80.333333333333272</v>
          </cell>
          <cell r="F243">
            <v>17.2</v>
          </cell>
        </row>
        <row r="244">
          <cell r="E244">
            <v>80.6666666666666</v>
          </cell>
          <cell r="F244">
            <v>17.3</v>
          </cell>
        </row>
        <row r="245">
          <cell r="E245">
            <v>80.999999999999929</v>
          </cell>
          <cell r="F245">
            <v>17.399999999999999</v>
          </cell>
        </row>
        <row r="246">
          <cell r="E246">
            <v>81.333333333333258</v>
          </cell>
          <cell r="F246">
            <v>17.5</v>
          </cell>
        </row>
        <row r="247">
          <cell r="E247">
            <v>81.666666666666586</v>
          </cell>
          <cell r="F247">
            <v>17.5</v>
          </cell>
        </row>
        <row r="248">
          <cell r="E248">
            <v>81.999999999999915</v>
          </cell>
          <cell r="F248">
            <v>17.600000000000001</v>
          </cell>
        </row>
        <row r="249">
          <cell r="E249">
            <v>82.333333333333243</v>
          </cell>
          <cell r="F249">
            <v>17.7</v>
          </cell>
        </row>
        <row r="250">
          <cell r="E250">
            <v>82.666666666666572</v>
          </cell>
          <cell r="F250">
            <v>17.8</v>
          </cell>
        </row>
        <row r="251">
          <cell r="E251">
            <v>82.999999999999901</v>
          </cell>
          <cell r="F251">
            <v>17.8</v>
          </cell>
        </row>
        <row r="252">
          <cell r="E252">
            <v>83.333333333333229</v>
          </cell>
          <cell r="F252">
            <v>18</v>
          </cell>
        </row>
        <row r="253">
          <cell r="E253">
            <v>83.666666666666558</v>
          </cell>
          <cell r="F253">
            <v>18</v>
          </cell>
        </row>
        <row r="254">
          <cell r="E254">
            <v>83.999999999999886</v>
          </cell>
          <cell r="F254">
            <v>18.100000000000001</v>
          </cell>
        </row>
        <row r="255">
          <cell r="E255">
            <v>84.333333333333215</v>
          </cell>
          <cell r="F255">
            <v>18.2</v>
          </cell>
        </row>
        <row r="256">
          <cell r="E256">
            <v>84.666666666666544</v>
          </cell>
          <cell r="F256">
            <v>18.2</v>
          </cell>
        </row>
        <row r="257">
          <cell r="E257">
            <v>84.999999999999872</v>
          </cell>
          <cell r="F257">
            <v>18.3</v>
          </cell>
        </row>
        <row r="258">
          <cell r="E258">
            <v>85.333333333333201</v>
          </cell>
          <cell r="F258">
            <v>18.399999999999999</v>
          </cell>
        </row>
        <row r="259">
          <cell r="E259">
            <v>85.666666666666529</v>
          </cell>
          <cell r="F259">
            <v>18.399999999999999</v>
          </cell>
        </row>
        <row r="260">
          <cell r="E260">
            <v>85.999999999999858</v>
          </cell>
          <cell r="F260">
            <v>18.5</v>
          </cell>
        </row>
        <row r="261">
          <cell r="E261">
            <v>86.333333333333186</v>
          </cell>
          <cell r="F261">
            <v>18.600000000000001</v>
          </cell>
        </row>
        <row r="262">
          <cell r="E262">
            <v>86.666666666666515</v>
          </cell>
          <cell r="F262">
            <v>18.7</v>
          </cell>
        </row>
        <row r="263">
          <cell r="E263">
            <v>86.999999999999844</v>
          </cell>
          <cell r="F263">
            <v>18.7</v>
          </cell>
        </row>
        <row r="264">
          <cell r="E264">
            <v>87.333333333333172</v>
          </cell>
          <cell r="F264">
            <v>18.8</v>
          </cell>
        </row>
        <row r="265">
          <cell r="E265">
            <v>87.666666666666501</v>
          </cell>
          <cell r="F265">
            <v>18.899999999999999</v>
          </cell>
        </row>
        <row r="266">
          <cell r="E266">
            <v>87.999999999999829</v>
          </cell>
          <cell r="F266">
            <v>18.899999999999999</v>
          </cell>
        </row>
        <row r="267">
          <cell r="E267">
            <v>88.333333333333158</v>
          </cell>
          <cell r="F267">
            <v>19</v>
          </cell>
        </row>
        <row r="268">
          <cell r="E268">
            <v>88.666666666666487</v>
          </cell>
          <cell r="F268">
            <v>19.100000000000001</v>
          </cell>
        </row>
        <row r="269">
          <cell r="E269">
            <v>88.999999999999815</v>
          </cell>
          <cell r="F269">
            <v>19.2</v>
          </cell>
        </row>
        <row r="270">
          <cell r="E270">
            <v>89.333333333333144</v>
          </cell>
          <cell r="F270">
            <v>19.3</v>
          </cell>
        </row>
        <row r="271">
          <cell r="E271">
            <v>89.666666666666472</v>
          </cell>
          <cell r="F271">
            <v>19.3</v>
          </cell>
        </row>
        <row r="272">
          <cell r="E272">
            <v>89.999999999999801</v>
          </cell>
          <cell r="F272">
            <v>19.399999999999999</v>
          </cell>
        </row>
        <row r="273">
          <cell r="E273">
            <v>90.33333333333313</v>
          </cell>
          <cell r="F273">
            <v>19.5</v>
          </cell>
        </row>
        <row r="274">
          <cell r="E274">
            <v>90.666666666666458</v>
          </cell>
          <cell r="F274">
            <v>19.5</v>
          </cell>
        </row>
        <row r="275">
          <cell r="E275">
            <v>90.999999999999787</v>
          </cell>
          <cell r="F275">
            <v>19.600000000000001</v>
          </cell>
        </row>
        <row r="276">
          <cell r="E276">
            <v>91.333333333333115</v>
          </cell>
          <cell r="F276">
            <v>19.7</v>
          </cell>
        </row>
        <row r="277">
          <cell r="E277">
            <v>91.666666666666444</v>
          </cell>
          <cell r="F277">
            <v>19.8</v>
          </cell>
        </row>
        <row r="278">
          <cell r="E278">
            <v>91.999999999999773</v>
          </cell>
          <cell r="F278">
            <v>19.899999999999999</v>
          </cell>
        </row>
        <row r="279">
          <cell r="E279">
            <v>92.333333333333101</v>
          </cell>
          <cell r="F279">
            <v>19.899999999999999</v>
          </cell>
        </row>
        <row r="280">
          <cell r="E280">
            <v>92.66666666666643</v>
          </cell>
          <cell r="F280">
            <v>20</v>
          </cell>
        </row>
        <row r="281">
          <cell r="E281">
            <v>92.999999999999758</v>
          </cell>
          <cell r="F281">
            <v>20.100000000000001</v>
          </cell>
        </row>
        <row r="282">
          <cell r="E282">
            <v>93.333333333333087</v>
          </cell>
          <cell r="F282">
            <v>20.2</v>
          </cell>
        </row>
        <row r="283">
          <cell r="E283">
            <v>93.666666666666416</v>
          </cell>
          <cell r="F283">
            <v>20.3</v>
          </cell>
        </row>
        <row r="284">
          <cell r="E284">
            <v>93.999999999999744</v>
          </cell>
          <cell r="F284">
            <v>20.3</v>
          </cell>
        </row>
        <row r="285">
          <cell r="E285">
            <v>94.333333333333073</v>
          </cell>
          <cell r="F285">
            <v>20.399999999999999</v>
          </cell>
        </row>
        <row r="286">
          <cell r="E286">
            <v>94.666666666666401</v>
          </cell>
          <cell r="F286">
            <v>20.5</v>
          </cell>
        </row>
        <row r="287">
          <cell r="E287">
            <v>94.99999999999973</v>
          </cell>
          <cell r="F287">
            <v>20.6</v>
          </cell>
        </row>
        <row r="288">
          <cell r="E288">
            <v>95.333333333333059</v>
          </cell>
          <cell r="F288">
            <v>20.6</v>
          </cell>
        </row>
        <row r="289">
          <cell r="E289">
            <v>95.666666666666387</v>
          </cell>
          <cell r="F289">
            <v>20.7</v>
          </cell>
        </row>
        <row r="290">
          <cell r="E290">
            <v>95.999999999999716</v>
          </cell>
          <cell r="F290">
            <v>20.8</v>
          </cell>
        </row>
        <row r="291">
          <cell r="E291">
            <v>96.333333333333044</v>
          </cell>
          <cell r="F291">
            <v>20.399999999999999</v>
          </cell>
        </row>
        <row r="292">
          <cell r="E292">
            <v>96.666666666666373</v>
          </cell>
          <cell r="F292">
            <v>20.7</v>
          </cell>
        </row>
        <row r="293">
          <cell r="E293">
            <v>96.999999999999702</v>
          </cell>
          <cell r="F293">
            <v>20.7</v>
          </cell>
        </row>
        <row r="294">
          <cell r="E294">
            <v>97.33333333333303</v>
          </cell>
          <cell r="F294">
            <v>20.8</v>
          </cell>
        </row>
        <row r="295">
          <cell r="E295">
            <v>97.666666666666359</v>
          </cell>
          <cell r="F295">
            <v>20.9</v>
          </cell>
        </row>
        <row r="296">
          <cell r="E296">
            <v>97.999999999999687</v>
          </cell>
          <cell r="F296">
            <v>21</v>
          </cell>
        </row>
        <row r="297">
          <cell r="E297">
            <v>98.333333333333016</v>
          </cell>
          <cell r="F297">
            <v>21.1</v>
          </cell>
        </row>
        <row r="298">
          <cell r="E298">
            <v>98.666666666666345</v>
          </cell>
          <cell r="F298">
            <v>21.1</v>
          </cell>
        </row>
        <row r="299">
          <cell r="E299">
            <v>98.999999999999673</v>
          </cell>
          <cell r="F299">
            <v>21.2</v>
          </cell>
        </row>
        <row r="300">
          <cell r="E300">
            <v>99.333333333333002</v>
          </cell>
          <cell r="F300">
            <v>21.3</v>
          </cell>
        </row>
        <row r="301">
          <cell r="E301">
            <v>99.66666666666633</v>
          </cell>
          <cell r="F301">
            <v>21.4</v>
          </cell>
        </row>
        <row r="302">
          <cell r="E302">
            <v>99.999999999999659</v>
          </cell>
          <cell r="F302">
            <v>21.5</v>
          </cell>
        </row>
        <row r="303">
          <cell r="E303">
            <v>100.33333333333299</v>
          </cell>
          <cell r="F303">
            <v>21.5</v>
          </cell>
        </row>
        <row r="304">
          <cell r="E304">
            <v>100.66666666666632</v>
          </cell>
          <cell r="F304">
            <v>21.6</v>
          </cell>
        </row>
        <row r="305">
          <cell r="E305">
            <v>100.99999999999964</v>
          </cell>
          <cell r="F305">
            <v>21.6</v>
          </cell>
        </row>
        <row r="306">
          <cell r="E306">
            <v>101.33333333333297</v>
          </cell>
          <cell r="F306">
            <v>21.7</v>
          </cell>
        </row>
        <row r="307">
          <cell r="E307">
            <v>101.6666666666663</v>
          </cell>
          <cell r="F307">
            <v>21.8</v>
          </cell>
        </row>
        <row r="308">
          <cell r="E308">
            <v>101.99999999999963</v>
          </cell>
          <cell r="F308">
            <v>21.9</v>
          </cell>
        </row>
        <row r="309">
          <cell r="E309">
            <v>102.33333333333296</v>
          </cell>
          <cell r="F309">
            <v>22</v>
          </cell>
        </row>
        <row r="310">
          <cell r="E310">
            <v>102.66666666666629</v>
          </cell>
          <cell r="F310">
            <v>22.1</v>
          </cell>
        </row>
        <row r="311">
          <cell r="E311">
            <v>102.99999999999962</v>
          </cell>
          <cell r="F311">
            <v>22.2</v>
          </cell>
        </row>
        <row r="312">
          <cell r="E312">
            <v>103.33333333333294</v>
          </cell>
          <cell r="F312">
            <v>22.2</v>
          </cell>
        </row>
        <row r="313">
          <cell r="E313">
            <v>103.66666666666627</v>
          </cell>
          <cell r="F313">
            <v>22.3</v>
          </cell>
        </row>
        <row r="314">
          <cell r="E314">
            <v>103.9999999999996</v>
          </cell>
          <cell r="F314">
            <v>22.4</v>
          </cell>
        </row>
        <row r="315">
          <cell r="E315">
            <v>104.33333333333293</v>
          </cell>
          <cell r="F315">
            <v>22.5</v>
          </cell>
        </row>
        <row r="316">
          <cell r="E316">
            <v>104.66666666666626</v>
          </cell>
          <cell r="F316">
            <v>22.5</v>
          </cell>
        </row>
        <row r="317">
          <cell r="E317">
            <v>104.99999999999959</v>
          </cell>
          <cell r="F317">
            <v>22.6</v>
          </cell>
        </row>
        <row r="318">
          <cell r="E318">
            <v>105.33333333333292</v>
          </cell>
          <cell r="F318">
            <v>22.7</v>
          </cell>
        </row>
        <row r="319">
          <cell r="E319">
            <v>105.66666666666625</v>
          </cell>
          <cell r="F319">
            <v>22.8</v>
          </cell>
        </row>
        <row r="320">
          <cell r="E320">
            <v>105.99999999999957</v>
          </cell>
          <cell r="F320">
            <v>22.9</v>
          </cell>
        </row>
        <row r="321">
          <cell r="E321">
            <v>106.3333333333329</v>
          </cell>
          <cell r="F321">
            <v>22.9</v>
          </cell>
        </row>
        <row r="322">
          <cell r="E322">
            <v>106.66666666666623</v>
          </cell>
          <cell r="F322">
            <v>23</v>
          </cell>
        </row>
        <row r="323">
          <cell r="E323">
            <v>106.99999999999956</v>
          </cell>
          <cell r="F323">
            <v>23.1</v>
          </cell>
        </row>
        <row r="324">
          <cell r="E324">
            <v>107.33333333333289</v>
          </cell>
          <cell r="F324">
            <v>23.2</v>
          </cell>
        </row>
        <row r="325">
          <cell r="E325">
            <v>107.66666666666622</v>
          </cell>
          <cell r="F325">
            <v>23.2</v>
          </cell>
        </row>
        <row r="326">
          <cell r="E326">
            <v>107.99999999999955</v>
          </cell>
          <cell r="F326">
            <v>23.3</v>
          </cell>
        </row>
        <row r="327">
          <cell r="E327">
            <v>108.33333333333287</v>
          </cell>
          <cell r="F327">
            <v>23.4</v>
          </cell>
        </row>
        <row r="328">
          <cell r="E328">
            <v>108.6666666666662</v>
          </cell>
          <cell r="F328">
            <v>23.5</v>
          </cell>
        </row>
        <row r="329">
          <cell r="E329">
            <v>108.99999999999953</v>
          </cell>
          <cell r="F329">
            <v>23.5</v>
          </cell>
        </row>
        <row r="330">
          <cell r="E330">
            <v>109.33333333333286</v>
          </cell>
          <cell r="F330">
            <v>23.6</v>
          </cell>
        </row>
        <row r="331">
          <cell r="E331">
            <v>109.66666666666619</v>
          </cell>
          <cell r="F331">
            <v>23.7</v>
          </cell>
        </row>
        <row r="332">
          <cell r="E332">
            <v>109.99999999999952</v>
          </cell>
          <cell r="F332">
            <v>23.8</v>
          </cell>
        </row>
        <row r="333">
          <cell r="E333">
            <v>110.33333333333285</v>
          </cell>
          <cell r="F333">
            <v>23.9</v>
          </cell>
        </row>
        <row r="334">
          <cell r="E334">
            <v>110.66666666666617</v>
          </cell>
          <cell r="F334">
            <v>23.9</v>
          </cell>
        </row>
        <row r="335">
          <cell r="E335">
            <v>110.9999999999995</v>
          </cell>
          <cell r="F335">
            <v>23.9</v>
          </cell>
        </row>
        <row r="336">
          <cell r="E336">
            <v>111.33333333333283</v>
          </cell>
          <cell r="F336">
            <v>24.1</v>
          </cell>
        </row>
        <row r="337">
          <cell r="E337">
            <v>111.66666666666616</v>
          </cell>
          <cell r="F337">
            <v>24.1</v>
          </cell>
        </row>
        <row r="338">
          <cell r="E338">
            <v>111.99999999999949</v>
          </cell>
          <cell r="F338">
            <v>24.2</v>
          </cell>
        </row>
        <row r="339">
          <cell r="E339">
            <v>112.33333333333282</v>
          </cell>
          <cell r="F339">
            <v>24.3</v>
          </cell>
        </row>
        <row r="340">
          <cell r="E340">
            <v>112.66666666666615</v>
          </cell>
          <cell r="F340">
            <v>24.4</v>
          </cell>
        </row>
        <row r="341">
          <cell r="E341">
            <v>112.99999999999947</v>
          </cell>
          <cell r="F341">
            <v>24.5</v>
          </cell>
        </row>
        <row r="342">
          <cell r="E342">
            <v>113.3333333333328</v>
          </cell>
          <cell r="F342">
            <v>24.5</v>
          </cell>
        </row>
        <row r="343">
          <cell r="E343">
            <v>113.66666666666613</v>
          </cell>
          <cell r="F343">
            <v>24.6</v>
          </cell>
        </row>
        <row r="344">
          <cell r="E344">
            <v>113.99999999999946</v>
          </cell>
          <cell r="F344">
            <v>24.7</v>
          </cell>
        </row>
        <row r="345">
          <cell r="E345">
            <v>114.33333333333279</v>
          </cell>
          <cell r="F345">
            <v>24.8</v>
          </cell>
        </row>
        <row r="346">
          <cell r="E346">
            <v>114.66666666666612</v>
          </cell>
          <cell r="F346">
            <v>24.9</v>
          </cell>
        </row>
        <row r="347">
          <cell r="E347">
            <v>114.99999999999945</v>
          </cell>
          <cell r="F347">
            <v>24.9</v>
          </cell>
        </row>
        <row r="348">
          <cell r="E348">
            <v>115.33333333333277</v>
          </cell>
          <cell r="F348">
            <v>25</v>
          </cell>
        </row>
        <row r="349">
          <cell r="E349">
            <v>115.6666666666661</v>
          </cell>
          <cell r="F349">
            <v>25.1</v>
          </cell>
        </row>
        <row r="350">
          <cell r="E350">
            <v>115.99999999999943</v>
          </cell>
          <cell r="F350">
            <v>25.1</v>
          </cell>
        </row>
        <row r="351">
          <cell r="E351">
            <v>116.33333333333276</v>
          </cell>
          <cell r="F351">
            <v>25.2</v>
          </cell>
        </row>
        <row r="352">
          <cell r="E352">
            <v>116.66666666666609</v>
          </cell>
          <cell r="F352">
            <v>25.4</v>
          </cell>
        </row>
        <row r="353">
          <cell r="E353">
            <v>116.99999999999942</v>
          </cell>
          <cell r="F353">
            <v>25.4</v>
          </cell>
        </row>
        <row r="354">
          <cell r="E354">
            <v>117.33333333333275</v>
          </cell>
          <cell r="F354">
            <v>25.4</v>
          </cell>
        </row>
        <row r="355">
          <cell r="E355">
            <v>117.66666666666607</v>
          </cell>
          <cell r="F355">
            <v>25.5</v>
          </cell>
        </row>
        <row r="356">
          <cell r="E356">
            <v>117.9999999999994</v>
          </cell>
          <cell r="F356">
            <v>25.6</v>
          </cell>
        </row>
        <row r="357">
          <cell r="E357">
            <v>118.33333333333273</v>
          </cell>
          <cell r="F357">
            <v>25.7</v>
          </cell>
        </row>
        <row r="358">
          <cell r="E358">
            <v>118.66666666666606</v>
          </cell>
          <cell r="F358">
            <v>25.8</v>
          </cell>
        </row>
        <row r="359">
          <cell r="E359">
            <v>118.99999999999939</v>
          </cell>
          <cell r="F359">
            <v>25.8</v>
          </cell>
        </row>
        <row r="360">
          <cell r="E360">
            <v>119.33333333333272</v>
          </cell>
          <cell r="F360">
            <v>25.9</v>
          </cell>
        </row>
        <row r="361">
          <cell r="E361">
            <v>119.66666666666605</v>
          </cell>
          <cell r="F361">
            <v>26</v>
          </cell>
        </row>
        <row r="362">
          <cell r="E362">
            <v>119.99999999999937</v>
          </cell>
          <cell r="F362">
            <v>26.1</v>
          </cell>
        </row>
        <row r="363">
          <cell r="E363">
            <v>120.3333333333327</v>
          </cell>
          <cell r="F363">
            <v>26.1</v>
          </cell>
        </row>
        <row r="364">
          <cell r="E364">
            <v>120.66666666666603</v>
          </cell>
          <cell r="F364">
            <v>26.2</v>
          </cell>
        </row>
        <row r="365">
          <cell r="E365">
            <v>120.99999999999936</v>
          </cell>
          <cell r="F365">
            <v>26.3</v>
          </cell>
        </row>
        <row r="366">
          <cell r="E366">
            <v>121.33333333333269</v>
          </cell>
          <cell r="F366">
            <v>26.3</v>
          </cell>
        </row>
        <row r="367">
          <cell r="E367">
            <v>121.66666666666602</v>
          </cell>
          <cell r="F367">
            <v>26.4</v>
          </cell>
        </row>
        <row r="368">
          <cell r="E368">
            <v>121.99999999999935</v>
          </cell>
          <cell r="F368">
            <v>26.5</v>
          </cell>
        </row>
        <row r="369">
          <cell r="E369">
            <v>122.33333333333267</v>
          </cell>
          <cell r="F369">
            <v>26.6</v>
          </cell>
        </row>
        <row r="370">
          <cell r="E370">
            <v>122.666666666666</v>
          </cell>
          <cell r="F370">
            <v>26.7</v>
          </cell>
        </row>
        <row r="371">
          <cell r="E371">
            <v>122.99999999999933</v>
          </cell>
          <cell r="F371">
            <v>26.7</v>
          </cell>
        </row>
        <row r="372">
          <cell r="E372">
            <v>123.33333333333266</v>
          </cell>
          <cell r="F372">
            <v>26.8</v>
          </cell>
        </row>
        <row r="373">
          <cell r="E373">
            <v>123.66666666666599</v>
          </cell>
          <cell r="F373">
            <v>26.9</v>
          </cell>
        </row>
        <row r="374">
          <cell r="E374">
            <v>123.99999999999932</v>
          </cell>
          <cell r="F374">
            <v>27</v>
          </cell>
        </row>
        <row r="375">
          <cell r="E375">
            <v>124.33333333333265</v>
          </cell>
          <cell r="F375">
            <v>27</v>
          </cell>
        </row>
        <row r="376">
          <cell r="E376">
            <v>124.66666666666598</v>
          </cell>
          <cell r="F376">
            <v>27.1</v>
          </cell>
        </row>
        <row r="377">
          <cell r="E377">
            <v>124.9999999999993</v>
          </cell>
          <cell r="F377">
            <v>27.2</v>
          </cell>
        </row>
        <row r="378">
          <cell r="E378">
            <v>125.33333333333263</v>
          </cell>
          <cell r="F378">
            <v>27.3</v>
          </cell>
        </row>
        <row r="379">
          <cell r="E379">
            <v>125.66666666666596</v>
          </cell>
          <cell r="F379">
            <v>27.3</v>
          </cell>
        </row>
        <row r="380">
          <cell r="E380">
            <v>125.99999999999929</v>
          </cell>
          <cell r="F380">
            <v>27.4</v>
          </cell>
        </row>
        <row r="381">
          <cell r="E381">
            <v>126.33333333333262</v>
          </cell>
          <cell r="F381">
            <v>27.5</v>
          </cell>
        </row>
        <row r="382">
          <cell r="E382">
            <v>126.66666666666595</v>
          </cell>
          <cell r="F382">
            <v>27.6</v>
          </cell>
        </row>
        <row r="383">
          <cell r="E383">
            <v>126.99999999999928</v>
          </cell>
          <cell r="F383">
            <v>27.7</v>
          </cell>
        </row>
        <row r="384">
          <cell r="E384">
            <v>127.3333333333326</v>
          </cell>
          <cell r="F384">
            <v>27.6</v>
          </cell>
        </row>
        <row r="385">
          <cell r="E385">
            <v>127.66666666666593</v>
          </cell>
          <cell r="F385">
            <v>27.6</v>
          </cell>
        </row>
        <row r="386">
          <cell r="E386">
            <v>127.99999999999926</v>
          </cell>
          <cell r="F386">
            <v>27.7</v>
          </cell>
        </row>
        <row r="387">
          <cell r="E387">
            <v>128.3333333333326</v>
          </cell>
          <cell r="F387">
            <v>28.3</v>
          </cell>
        </row>
        <row r="388">
          <cell r="E388">
            <v>128.66666666666595</v>
          </cell>
          <cell r="F388">
            <v>28.3</v>
          </cell>
        </row>
        <row r="389">
          <cell r="E389">
            <v>128.99999999999929</v>
          </cell>
          <cell r="F389">
            <v>28.5</v>
          </cell>
        </row>
        <row r="390">
          <cell r="E390">
            <v>129.33333333333263</v>
          </cell>
          <cell r="F390">
            <v>28.5</v>
          </cell>
        </row>
        <row r="391">
          <cell r="E391">
            <v>129.66666666666598</v>
          </cell>
          <cell r="F391">
            <v>28.6</v>
          </cell>
        </row>
        <row r="392">
          <cell r="E392">
            <v>129.99999999999932</v>
          </cell>
          <cell r="F392">
            <v>28.6</v>
          </cell>
        </row>
        <row r="393">
          <cell r="E393">
            <v>130.33333333333266</v>
          </cell>
          <cell r="F393">
            <v>28.7</v>
          </cell>
        </row>
        <row r="394">
          <cell r="E394">
            <v>130.666666666666</v>
          </cell>
          <cell r="F394">
            <v>28.8</v>
          </cell>
        </row>
        <row r="395">
          <cell r="E395">
            <v>130.99999999999935</v>
          </cell>
          <cell r="F395">
            <v>28.8</v>
          </cell>
        </row>
        <row r="396">
          <cell r="E396">
            <v>131.33333333333269</v>
          </cell>
          <cell r="F396">
            <v>28.8</v>
          </cell>
        </row>
        <row r="397">
          <cell r="E397">
            <v>131.66666666666603</v>
          </cell>
          <cell r="F397">
            <v>28.9</v>
          </cell>
        </row>
        <row r="398">
          <cell r="E398">
            <v>131.99999999999937</v>
          </cell>
          <cell r="F398">
            <v>29</v>
          </cell>
        </row>
        <row r="399">
          <cell r="E399">
            <v>132.33333333333272</v>
          </cell>
          <cell r="F399">
            <v>28.9</v>
          </cell>
        </row>
        <row r="400">
          <cell r="E400">
            <v>132.66666666666606</v>
          </cell>
          <cell r="F400">
            <v>29</v>
          </cell>
        </row>
        <row r="401">
          <cell r="E401">
            <v>132.9999999999994</v>
          </cell>
          <cell r="F401">
            <v>29.3</v>
          </cell>
        </row>
        <row r="402">
          <cell r="E402">
            <v>133.33333333333275</v>
          </cell>
          <cell r="F402">
            <v>27.5</v>
          </cell>
        </row>
        <row r="403">
          <cell r="E403">
            <v>133.66666666666609</v>
          </cell>
          <cell r="F403">
            <v>27.4</v>
          </cell>
        </row>
        <row r="404">
          <cell r="E404">
            <v>133.99999999999943</v>
          </cell>
          <cell r="F404">
            <v>27.4</v>
          </cell>
        </row>
        <row r="405">
          <cell r="E405">
            <v>134.33333333333277</v>
          </cell>
          <cell r="F405">
            <v>29.3</v>
          </cell>
        </row>
        <row r="406">
          <cell r="E406">
            <v>134.66666666666612</v>
          </cell>
          <cell r="F406">
            <v>29.4</v>
          </cell>
        </row>
        <row r="407">
          <cell r="E407">
            <v>134.99999999999946</v>
          </cell>
          <cell r="F407">
            <v>29.5</v>
          </cell>
        </row>
        <row r="408">
          <cell r="E408">
            <v>135.3333333333328</v>
          </cell>
          <cell r="F408">
            <v>29.6</v>
          </cell>
        </row>
        <row r="409">
          <cell r="E409">
            <v>135.66666666666615</v>
          </cell>
          <cell r="F409">
            <v>29.7</v>
          </cell>
        </row>
        <row r="410">
          <cell r="E410">
            <v>135.99999999999949</v>
          </cell>
          <cell r="F410">
            <v>29.7</v>
          </cell>
        </row>
        <row r="411">
          <cell r="E411">
            <v>136.33333333333283</v>
          </cell>
          <cell r="F411">
            <v>29.8</v>
          </cell>
        </row>
        <row r="412">
          <cell r="E412">
            <v>136.66666666666617</v>
          </cell>
          <cell r="F412">
            <v>29.8</v>
          </cell>
        </row>
        <row r="413">
          <cell r="E413">
            <v>136.99999999999952</v>
          </cell>
          <cell r="F413">
            <v>29.9</v>
          </cell>
        </row>
        <row r="414">
          <cell r="E414">
            <v>137.33333333333286</v>
          </cell>
          <cell r="F414">
            <v>30</v>
          </cell>
        </row>
        <row r="415">
          <cell r="E415">
            <v>137.6666666666662</v>
          </cell>
          <cell r="F415">
            <v>30.1</v>
          </cell>
        </row>
        <row r="416">
          <cell r="E416">
            <v>137.99999999999955</v>
          </cell>
          <cell r="F416">
            <v>30.1</v>
          </cell>
        </row>
        <row r="417">
          <cell r="E417">
            <v>138.33333333333289</v>
          </cell>
          <cell r="F417">
            <v>30.2</v>
          </cell>
        </row>
        <row r="418">
          <cell r="E418">
            <v>138.66666666666623</v>
          </cell>
          <cell r="F418">
            <v>30.3</v>
          </cell>
        </row>
        <row r="419">
          <cell r="E419">
            <v>138.99999999999957</v>
          </cell>
          <cell r="F419">
            <v>30.4</v>
          </cell>
        </row>
        <row r="420">
          <cell r="E420">
            <v>139.33333333333292</v>
          </cell>
          <cell r="F420">
            <v>30.5</v>
          </cell>
        </row>
        <row r="421">
          <cell r="E421">
            <v>139.66666666666626</v>
          </cell>
          <cell r="F421">
            <v>30.5</v>
          </cell>
        </row>
        <row r="422">
          <cell r="E422">
            <v>139.9999999999996</v>
          </cell>
          <cell r="F422">
            <v>30.6</v>
          </cell>
        </row>
        <row r="423">
          <cell r="E423">
            <v>140.33333333333294</v>
          </cell>
          <cell r="F423">
            <v>30.7</v>
          </cell>
        </row>
        <row r="424">
          <cell r="E424">
            <v>140.66666666666629</v>
          </cell>
          <cell r="F424">
            <v>30.8</v>
          </cell>
        </row>
        <row r="425">
          <cell r="E425">
            <v>140.99999999999963</v>
          </cell>
          <cell r="F425">
            <v>30.8</v>
          </cell>
        </row>
        <row r="426">
          <cell r="E426">
            <v>141.33333333333297</v>
          </cell>
          <cell r="F426">
            <v>30.9</v>
          </cell>
        </row>
        <row r="427">
          <cell r="E427">
            <v>141.66666666666632</v>
          </cell>
          <cell r="F427">
            <v>31</v>
          </cell>
        </row>
        <row r="428">
          <cell r="E428">
            <v>141.99999999999966</v>
          </cell>
          <cell r="F428">
            <v>31.1</v>
          </cell>
        </row>
        <row r="429">
          <cell r="E429">
            <v>142.333333333333</v>
          </cell>
          <cell r="F429">
            <v>31.1</v>
          </cell>
        </row>
        <row r="430">
          <cell r="E430">
            <v>142.66666666666634</v>
          </cell>
          <cell r="F430">
            <v>31.3</v>
          </cell>
        </row>
        <row r="431">
          <cell r="E431">
            <v>142.99999999999969</v>
          </cell>
          <cell r="F431">
            <v>31.3</v>
          </cell>
        </row>
        <row r="432">
          <cell r="E432">
            <v>143.33333333333303</v>
          </cell>
          <cell r="F432">
            <v>31.4</v>
          </cell>
        </row>
        <row r="433">
          <cell r="E433">
            <v>143.66666666666637</v>
          </cell>
          <cell r="F433">
            <v>31.5</v>
          </cell>
        </row>
        <row r="434">
          <cell r="E434">
            <v>143.99999999999972</v>
          </cell>
          <cell r="F434">
            <v>31.5</v>
          </cell>
        </row>
        <row r="435">
          <cell r="E435">
            <v>144.33333333333306</v>
          </cell>
          <cell r="F435">
            <v>31.6</v>
          </cell>
        </row>
        <row r="436">
          <cell r="E436">
            <v>144.6666666666664</v>
          </cell>
          <cell r="F436">
            <v>31.8</v>
          </cell>
        </row>
        <row r="437">
          <cell r="E437">
            <v>144.99999999999974</v>
          </cell>
          <cell r="F437">
            <v>31.8</v>
          </cell>
        </row>
        <row r="438">
          <cell r="E438">
            <v>145.33333333333309</v>
          </cell>
          <cell r="F438">
            <v>31.9</v>
          </cell>
        </row>
        <row r="439">
          <cell r="E439">
            <v>145.66666666666643</v>
          </cell>
          <cell r="F439">
            <v>32</v>
          </cell>
        </row>
        <row r="440">
          <cell r="E440">
            <v>145.99999999999977</v>
          </cell>
          <cell r="F440">
            <v>32</v>
          </cell>
        </row>
        <row r="441">
          <cell r="E441">
            <v>146.33333333333312</v>
          </cell>
          <cell r="F441">
            <v>32.1</v>
          </cell>
        </row>
        <row r="442">
          <cell r="E442">
            <v>146.66666666666646</v>
          </cell>
          <cell r="F442">
            <v>32.200000000000003</v>
          </cell>
        </row>
        <row r="443">
          <cell r="E443">
            <v>146.9999999999998</v>
          </cell>
          <cell r="F443">
            <v>32.200000000000003</v>
          </cell>
        </row>
        <row r="444">
          <cell r="E444">
            <v>147.33333333333314</v>
          </cell>
          <cell r="F444">
            <v>32.299999999999997</v>
          </cell>
        </row>
        <row r="445">
          <cell r="E445">
            <v>147.66666666666649</v>
          </cell>
          <cell r="F445">
            <v>32.4</v>
          </cell>
        </row>
        <row r="446">
          <cell r="E446">
            <v>147.99999999999983</v>
          </cell>
          <cell r="F446">
            <v>32.5</v>
          </cell>
        </row>
        <row r="447">
          <cell r="E447">
            <v>148.33333333333317</v>
          </cell>
          <cell r="F447">
            <v>32.5</v>
          </cell>
        </row>
        <row r="448">
          <cell r="E448">
            <v>148.66666666666652</v>
          </cell>
          <cell r="F448">
            <v>32.6</v>
          </cell>
        </row>
        <row r="449">
          <cell r="E449">
            <v>148.99999999999986</v>
          </cell>
          <cell r="F449">
            <v>32.700000000000003</v>
          </cell>
        </row>
        <row r="450">
          <cell r="E450">
            <v>149.3333333333332</v>
          </cell>
          <cell r="F450">
            <v>32.799999999999997</v>
          </cell>
        </row>
        <row r="451">
          <cell r="E451">
            <v>149.66666666666654</v>
          </cell>
          <cell r="F451">
            <v>32.799999999999997</v>
          </cell>
        </row>
        <row r="452">
          <cell r="E452">
            <v>149.99999999999989</v>
          </cell>
          <cell r="F452">
            <v>32.9</v>
          </cell>
        </row>
        <row r="453">
          <cell r="E453">
            <v>150.33333333333323</v>
          </cell>
          <cell r="F453">
            <v>33</v>
          </cell>
        </row>
        <row r="454">
          <cell r="E454">
            <v>150.66666666666657</v>
          </cell>
          <cell r="F454">
            <v>33.1</v>
          </cell>
        </row>
        <row r="455">
          <cell r="E455">
            <v>150.99999999999991</v>
          </cell>
          <cell r="F455">
            <v>33.200000000000003</v>
          </cell>
        </row>
        <row r="456">
          <cell r="E456">
            <v>151.33333333333326</v>
          </cell>
          <cell r="F456">
            <v>33.200000000000003</v>
          </cell>
        </row>
        <row r="457">
          <cell r="E457">
            <v>151.6666666666666</v>
          </cell>
          <cell r="F457">
            <v>33.299999999999997</v>
          </cell>
        </row>
        <row r="458">
          <cell r="E458">
            <v>151.99999999999994</v>
          </cell>
          <cell r="F458">
            <v>33.299999999999997</v>
          </cell>
        </row>
        <row r="459">
          <cell r="E459">
            <v>152.33333333333329</v>
          </cell>
          <cell r="F459">
            <v>33.4</v>
          </cell>
        </row>
        <row r="460">
          <cell r="E460">
            <v>152.66666666666663</v>
          </cell>
          <cell r="F460">
            <v>33.5</v>
          </cell>
        </row>
        <row r="461">
          <cell r="E461">
            <v>152.99999999999997</v>
          </cell>
          <cell r="F461">
            <v>33.6</v>
          </cell>
        </row>
        <row r="462">
          <cell r="E462">
            <v>153.33333333333331</v>
          </cell>
          <cell r="F462">
            <v>33.6</v>
          </cell>
        </row>
        <row r="463">
          <cell r="E463">
            <v>153.66666666666666</v>
          </cell>
          <cell r="F463">
            <v>33.799999999999997</v>
          </cell>
        </row>
        <row r="464">
          <cell r="E464">
            <v>154</v>
          </cell>
          <cell r="F464">
            <v>34.5</v>
          </cell>
        </row>
        <row r="465">
          <cell r="E465">
            <v>154.33333333333334</v>
          </cell>
          <cell r="F465">
            <v>34.5</v>
          </cell>
        </row>
        <row r="466">
          <cell r="E466">
            <v>154.66666666666669</v>
          </cell>
          <cell r="F466">
            <v>34.5</v>
          </cell>
        </row>
        <row r="467">
          <cell r="E467">
            <v>155.00000000000003</v>
          </cell>
          <cell r="F467">
            <v>34.5</v>
          </cell>
        </row>
        <row r="468">
          <cell r="E468">
            <v>155.33333333333337</v>
          </cell>
          <cell r="F468">
            <v>34.5</v>
          </cell>
        </row>
        <row r="469">
          <cell r="E469">
            <v>155.66666666666671</v>
          </cell>
          <cell r="F469">
            <v>34.799999999999997</v>
          </cell>
        </row>
        <row r="470">
          <cell r="E470">
            <v>156.00000000000006</v>
          </cell>
          <cell r="F470">
            <v>34.700000000000003</v>
          </cell>
        </row>
        <row r="471">
          <cell r="E471">
            <v>156.3333333333334</v>
          </cell>
          <cell r="F471">
            <v>34.700000000000003</v>
          </cell>
        </row>
        <row r="472">
          <cell r="E472">
            <v>156.66666666666674</v>
          </cell>
          <cell r="F472">
            <v>34.700000000000003</v>
          </cell>
        </row>
        <row r="473">
          <cell r="E473">
            <v>157.00000000000009</v>
          </cell>
          <cell r="F473">
            <v>34.700000000000003</v>
          </cell>
        </row>
        <row r="474">
          <cell r="E474">
            <v>157.33333333333343</v>
          </cell>
          <cell r="F474">
            <v>35</v>
          </cell>
        </row>
        <row r="475">
          <cell r="E475">
            <v>157.66666666666677</v>
          </cell>
          <cell r="F475">
            <v>35</v>
          </cell>
        </row>
        <row r="476">
          <cell r="E476">
            <v>158.00000000000011</v>
          </cell>
          <cell r="F476">
            <v>35</v>
          </cell>
        </row>
        <row r="477">
          <cell r="E477">
            <v>158.33333333333346</v>
          </cell>
          <cell r="F477">
            <v>35</v>
          </cell>
        </row>
        <row r="478">
          <cell r="E478">
            <v>158.6666666666668</v>
          </cell>
          <cell r="F478">
            <v>35.200000000000003</v>
          </cell>
        </row>
        <row r="479">
          <cell r="E479">
            <v>159.00000000000014</v>
          </cell>
          <cell r="F479">
            <v>35.1</v>
          </cell>
        </row>
        <row r="480">
          <cell r="E480">
            <v>159.33333333333348</v>
          </cell>
          <cell r="F480">
            <v>35.200000000000003</v>
          </cell>
        </row>
        <row r="481">
          <cell r="E481">
            <v>159.66666666666683</v>
          </cell>
          <cell r="F481">
            <v>35.200000000000003</v>
          </cell>
        </row>
        <row r="482">
          <cell r="E482">
            <v>160.00000000000017</v>
          </cell>
          <cell r="F482">
            <v>35.299999999999997</v>
          </cell>
        </row>
        <row r="483">
          <cell r="E483">
            <v>160.33333333333351</v>
          </cell>
          <cell r="F483">
            <v>35.299999999999997</v>
          </cell>
        </row>
        <row r="484">
          <cell r="E484">
            <v>160.66666666666686</v>
          </cell>
          <cell r="F484">
            <v>35.299999999999997</v>
          </cell>
        </row>
        <row r="485">
          <cell r="E485">
            <v>161.0000000000002</v>
          </cell>
          <cell r="F485">
            <v>35.299999999999997</v>
          </cell>
        </row>
        <row r="486">
          <cell r="E486">
            <v>161.33333333333354</v>
          </cell>
          <cell r="F486">
            <v>35.5</v>
          </cell>
        </row>
        <row r="487">
          <cell r="E487">
            <v>161.66666666666688</v>
          </cell>
          <cell r="F487">
            <v>35.5</v>
          </cell>
        </row>
        <row r="488">
          <cell r="E488">
            <v>162.00000000000023</v>
          </cell>
          <cell r="F488">
            <v>35.5</v>
          </cell>
        </row>
        <row r="489">
          <cell r="E489">
            <v>162.33333333333357</v>
          </cell>
          <cell r="F489">
            <v>35.5</v>
          </cell>
        </row>
        <row r="490">
          <cell r="E490">
            <v>162.66666666666691</v>
          </cell>
          <cell r="F490">
            <v>35.5</v>
          </cell>
        </row>
        <row r="491">
          <cell r="E491">
            <v>163.00000000000026</v>
          </cell>
          <cell r="F491">
            <v>35.6</v>
          </cell>
        </row>
        <row r="492">
          <cell r="E492">
            <v>163.3333333333336</v>
          </cell>
          <cell r="F492">
            <v>35.6</v>
          </cell>
        </row>
        <row r="493">
          <cell r="E493">
            <v>163.66666666666694</v>
          </cell>
          <cell r="F493">
            <v>35.700000000000003</v>
          </cell>
        </row>
        <row r="494">
          <cell r="E494">
            <v>164.00000000000028</v>
          </cell>
          <cell r="F494">
            <v>35.700000000000003</v>
          </cell>
        </row>
        <row r="495">
          <cell r="E495">
            <v>164.33333333333363</v>
          </cell>
          <cell r="F495">
            <v>35.700000000000003</v>
          </cell>
        </row>
        <row r="496">
          <cell r="E496">
            <v>164.66666666666697</v>
          </cell>
          <cell r="F496">
            <v>35.799999999999997</v>
          </cell>
        </row>
        <row r="497">
          <cell r="E497">
            <v>165.00000000000031</v>
          </cell>
          <cell r="F497">
            <v>35.799999999999997</v>
          </cell>
        </row>
        <row r="498">
          <cell r="E498">
            <v>165.33333333333366</v>
          </cell>
          <cell r="F498">
            <v>35.799999999999997</v>
          </cell>
        </row>
        <row r="499">
          <cell r="E499">
            <v>165.666666666667</v>
          </cell>
          <cell r="F499">
            <v>35.799999999999997</v>
          </cell>
        </row>
        <row r="500">
          <cell r="E500">
            <v>166.00000000000034</v>
          </cell>
          <cell r="F500">
            <v>35.799999999999997</v>
          </cell>
        </row>
        <row r="501">
          <cell r="E501">
            <v>166.33333333333368</v>
          </cell>
          <cell r="F501">
            <v>35.9</v>
          </cell>
        </row>
        <row r="502">
          <cell r="E502">
            <v>166.66666666666703</v>
          </cell>
          <cell r="F502">
            <v>36</v>
          </cell>
        </row>
        <row r="503">
          <cell r="E503">
            <v>167.00000000000037</v>
          </cell>
          <cell r="F503">
            <v>36.1</v>
          </cell>
        </row>
        <row r="504">
          <cell r="E504">
            <v>167.33333333333371</v>
          </cell>
          <cell r="F504">
            <v>36.1</v>
          </cell>
        </row>
        <row r="505">
          <cell r="E505">
            <v>167.66666666666706</v>
          </cell>
          <cell r="F505">
            <v>36.1</v>
          </cell>
        </row>
        <row r="506">
          <cell r="E506">
            <v>168.0000000000004</v>
          </cell>
          <cell r="F506">
            <v>36.1</v>
          </cell>
        </row>
        <row r="507">
          <cell r="E507">
            <v>168.33333333333374</v>
          </cell>
          <cell r="F507">
            <v>36.1</v>
          </cell>
        </row>
        <row r="508">
          <cell r="E508">
            <v>168.66666666666708</v>
          </cell>
          <cell r="F508">
            <v>36.1</v>
          </cell>
        </row>
        <row r="509">
          <cell r="E509">
            <v>169.00000000000043</v>
          </cell>
          <cell r="F509">
            <v>36.1</v>
          </cell>
        </row>
        <row r="510">
          <cell r="E510">
            <v>169.33333333333377</v>
          </cell>
          <cell r="F510">
            <v>36.1</v>
          </cell>
        </row>
        <row r="511">
          <cell r="E511">
            <v>169.66666666666711</v>
          </cell>
          <cell r="F511">
            <v>36.200000000000003</v>
          </cell>
        </row>
        <row r="512">
          <cell r="E512">
            <v>170.00000000000045</v>
          </cell>
          <cell r="F512">
            <v>36.299999999999997</v>
          </cell>
        </row>
        <row r="513">
          <cell r="E513">
            <v>170.3333333333338</v>
          </cell>
          <cell r="F513">
            <v>36.200000000000003</v>
          </cell>
        </row>
        <row r="514">
          <cell r="E514">
            <v>170.66666666666714</v>
          </cell>
          <cell r="F514">
            <v>36.200000000000003</v>
          </cell>
        </row>
        <row r="515">
          <cell r="E515">
            <v>171.00000000000048</v>
          </cell>
          <cell r="F515">
            <v>36.299999999999997</v>
          </cell>
        </row>
        <row r="516">
          <cell r="E516">
            <v>171.33333333333383</v>
          </cell>
          <cell r="F516">
            <v>36.200000000000003</v>
          </cell>
        </row>
        <row r="517">
          <cell r="E517">
            <v>171.66666666666717</v>
          </cell>
          <cell r="F517">
            <v>36.4</v>
          </cell>
        </row>
        <row r="518">
          <cell r="E518">
            <v>172.00000000000051</v>
          </cell>
          <cell r="F518">
            <v>36.4</v>
          </cell>
        </row>
        <row r="519">
          <cell r="E519">
            <v>172.33333333333385</v>
          </cell>
          <cell r="F519">
            <v>36.299999999999997</v>
          </cell>
        </row>
        <row r="520">
          <cell r="E520">
            <v>172.6666666666672</v>
          </cell>
          <cell r="F520">
            <v>36.299999999999997</v>
          </cell>
        </row>
        <row r="521">
          <cell r="E521">
            <v>173.00000000000054</v>
          </cell>
          <cell r="F521">
            <v>36.4</v>
          </cell>
        </row>
        <row r="522">
          <cell r="E522">
            <v>173.33333333333388</v>
          </cell>
          <cell r="F522">
            <v>36.4</v>
          </cell>
        </row>
        <row r="523">
          <cell r="E523">
            <v>173.66666666666723</v>
          </cell>
          <cell r="F523">
            <v>36.4</v>
          </cell>
        </row>
        <row r="524">
          <cell r="E524">
            <v>174.00000000000057</v>
          </cell>
          <cell r="F524">
            <v>36.5</v>
          </cell>
        </row>
        <row r="525">
          <cell r="E525">
            <v>174.33333333333391</v>
          </cell>
          <cell r="F525">
            <v>36.5</v>
          </cell>
        </row>
        <row r="526">
          <cell r="E526">
            <v>174.66666666666725</v>
          </cell>
          <cell r="F526">
            <v>36.5</v>
          </cell>
        </row>
        <row r="527">
          <cell r="E527">
            <v>175.0000000000006</v>
          </cell>
          <cell r="F527">
            <v>36.5</v>
          </cell>
        </row>
        <row r="528">
          <cell r="E528">
            <v>175.33333333333394</v>
          </cell>
          <cell r="F528">
            <v>36.5</v>
          </cell>
        </row>
        <row r="529">
          <cell r="E529">
            <v>175.66666666666728</v>
          </cell>
          <cell r="F529">
            <v>36.6</v>
          </cell>
        </row>
        <row r="530">
          <cell r="E530">
            <v>176.00000000000063</v>
          </cell>
          <cell r="F530">
            <v>36.6</v>
          </cell>
        </row>
        <row r="531">
          <cell r="E531">
            <v>176.33333333333397</v>
          </cell>
          <cell r="F531">
            <v>36.6</v>
          </cell>
        </row>
        <row r="532">
          <cell r="E532">
            <v>176.66666666666731</v>
          </cell>
          <cell r="F532">
            <v>36.6</v>
          </cell>
        </row>
        <row r="533">
          <cell r="E533">
            <v>177.00000000000065</v>
          </cell>
          <cell r="F533">
            <v>36.6</v>
          </cell>
        </row>
        <row r="534">
          <cell r="E534">
            <v>177.333333333334</v>
          </cell>
          <cell r="F534">
            <v>36.5</v>
          </cell>
        </row>
        <row r="535">
          <cell r="E535">
            <v>177.66666666666734</v>
          </cell>
          <cell r="F535">
            <v>36.6</v>
          </cell>
        </row>
        <row r="536">
          <cell r="E536">
            <v>178.00000000000068</v>
          </cell>
          <cell r="F536">
            <v>36.6</v>
          </cell>
        </row>
        <row r="537">
          <cell r="E537">
            <v>178.33333333333402</v>
          </cell>
          <cell r="F537">
            <v>36.6</v>
          </cell>
        </row>
        <row r="538">
          <cell r="E538">
            <v>178.66666666666737</v>
          </cell>
          <cell r="F538">
            <v>36.6</v>
          </cell>
        </row>
        <row r="539">
          <cell r="E539">
            <v>179.00000000000071</v>
          </cell>
          <cell r="F539">
            <v>36.6</v>
          </cell>
        </row>
        <row r="540">
          <cell r="E540">
            <v>179.33333333333405</v>
          </cell>
          <cell r="F540">
            <v>36.700000000000003</v>
          </cell>
        </row>
        <row r="541">
          <cell r="E541">
            <v>179.6666666666674</v>
          </cell>
          <cell r="F541">
            <v>36.700000000000003</v>
          </cell>
        </row>
        <row r="542">
          <cell r="E542">
            <v>180.00000000000074</v>
          </cell>
          <cell r="F542">
            <v>36.799999999999997</v>
          </cell>
        </row>
        <row r="543">
          <cell r="E543">
            <v>180.33333333333408</v>
          </cell>
          <cell r="F543">
            <v>36.700000000000003</v>
          </cell>
        </row>
        <row r="544">
          <cell r="E544">
            <v>180.66666666666742</v>
          </cell>
          <cell r="F544">
            <v>36.799999999999997</v>
          </cell>
        </row>
        <row r="545">
          <cell r="E545">
            <v>181.00000000000077</v>
          </cell>
          <cell r="F545">
            <v>36.799999999999997</v>
          </cell>
        </row>
        <row r="546">
          <cell r="E546">
            <v>181.33333333333411</v>
          </cell>
          <cell r="F546">
            <v>36.799999999999997</v>
          </cell>
        </row>
        <row r="547">
          <cell r="E547">
            <v>181.66666666666745</v>
          </cell>
          <cell r="F547">
            <v>36.799999999999997</v>
          </cell>
        </row>
        <row r="548">
          <cell r="E548">
            <v>182.0000000000008</v>
          </cell>
          <cell r="F548">
            <v>36.799999999999997</v>
          </cell>
        </row>
        <row r="549">
          <cell r="E549">
            <v>182.33333333333414</v>
          </cell>
          <cell r="F549">
            <v>36.799999999999997</v>
          </cell>
        </row>
        <row r="550">
          <cell r="E550">
            <v>182.66666666666748</v>
          </cell>
          <cell r="F550">
            <v>36.799999999999997</v>
          </cell>
        </row>
        <row r="551">
          <cell r="E551">
            <v>183.00000000000082</v>
          </cell>
          <cell r="F551">
            <v>36.799999999999997</v>
          </cell>
        </row>
        <row r="552">
          <cell r="E552">
            <v>183.33333333333417</v>
          </cell>
          <cell r="F552">
            <v>36.9</v>
          </cell>
        </row>
        <row r="553">
          <cell r="E553">
            <v>183.66666666666751</v>
          </cell>
          <cell r="F553">
            <v>36.9</v>
          </cell>
        </row>
        <row r="554">
          <cell r="E554">
            <v>184.00000000000085</v>
          </cell>
          <cell r="F554">
            <v>36.9</v>
          </cell>
        </row>
        <row r="555">
          <cell r="E555">
            <v>184.3333333333342</v>
          </cell>
          <cell r="F555">
            <v>36.9</v>
          </cell>
        </row>
        <row r="556">
          <cell r="E556">
            <v>184.66666666666754</v>
          </cell>
          <cell r="F556">
            <v>36.9</v>
          </cell>
        </row>
        <row r="557">
          <cell r="E557">
            <v>185.00000000000088</v>
          </cell>
          <cell r="F557">
            <v>37</v>
          </cell>
        </row>
        <row r="558">
          <cell r="E558">
            <v>185.33333333333422</v>
          </cell>
          <cell r="F558">
            <v>37</v>
          </cell>
        </row>
        <row r="559">
          <cell r="E559">
            <v>185.66666666666757</v>
          </cell>
          <cell r="F559">
            <v>37.1</v>
          </cell>
        </row>
        <row r="560">
          <cell r="E560">
            <v>186.00000000000091</v>
          </cell>
          <cell r="F560">
            <v>37.1</v>
          </cell>
        </row>
        <row r="561">
          <cell r="E561">
            <v>186.33333333333425</v>
          </cell>
          <cell r="F561">
            <v>37.1</v>
          </cell>
        </row>
        <row r="562">
          <cell r="E562">
            <v>186.6666666666676</v>
          </cell>
          <cell r="F562">
            <v>37.1</v>
          </cell>
        </row>
        <row r="563">
          <cell r="E563">
            <v>187.00000000000094</v>
          </cell>
          <cell r="F563">
            <v>37.200000000000003</v>
          </cell>
        </row>
        <row r="564">
          <cell r="E564">
            <v>187.33333333333428</v>
          </cell>
          <cell r="F564">
            <v>37.1</v>
          </cell>
        </row>
        <row r="565">
          <cell r="E565">
            <v>187.66666666666762</v>
          </cell>
          <cell r="F565">
            <v>37.1</v>
          </cell>
        </row>
        <row r="566">
          <cell r="E566">
            <v>188.00000000000097</v>
          </cell>
          <cell r="F566">
            <v>37.200000000000003</v>
          </cell>
        </row>
        <row r="567">
          <cell r="E567">
            <v>188.33333333333431</v>
          </cell>
          <cell r="F567">
            <v>37.1</v>
          </cell>
        </row>
        <row r="568">
          <cell r="E568">
            <v>188.66666666666765</v>
          </cell>
          <cell r="F568">
            <v>37.1</v>
          </cell>
        </row>
        <row r="569">
          <cell r="E569">
            <v>189.00000000000099</v>
          </cell>
          <cell r="F569">
            <v>37.1</v>
          </cell>
        </row>
        <row r="570">
          <cell r="E570">
            <v>189.33333333333434</v>
          </cell>
          <cell r="F570">
            <v>37.1</v>
          </cell>
        </row>
        <row r="571">
          <cell r="E571">
            <v>189.66666666666768</v>
          </cell>
          <cell r="F571">
            <v>37.1</v>
          </cell>
        </row>
        <row r="572">
          <cell r="E572">
            <v>190.00000000000102</v>
          </cell>
          <cell r="F572">
            <v>37.1</v>
          </cell>
        </row>
        <row r="573">
          <cell r="E573">
            <v>190.33333333333437</v>
          </cell>
          <cell r="F573">
            <v>37.299999999999997</v>
          </cell>
        </row>
        <row r="574">
          <cell r="E574">
            <v>190.66666666666771</v>
          </cell>
          <cell r="F574">
            <v>37.299999999999997</v>
          </cell>
        </row>
        <row r="575">
          <cell r="E575">
            <v>191.00000000000105</v>
          </cell>
          <cell r="F575">
            <v>37.4</v>
          </cell>
        </row>
        <row r="576">
          <cell r="E576">
            <v>191.33333333333439</v>
          </cell>
          <cell r="F576">
            <v>37.200000000000003</v>
          </cell>
        </row>
        <row r="577">
          <cell r="E577">
            <v>191.66666666666774</v>
          </cell>
          <cell r="F577">
            <v>37.299999999999997</v>
          </cell>
        </row>
        <row r="578">
          <cell r="E578">
            <v>192.00000000000108</v>
          </cell>
          <cell r="F578">
            <v>37.4</v>
          </cell>
        </row>
        <row r="579">
          <cell r="E579">
            <v>192.33333333333442</v>
          </cell>
          <cell r="F579">
            <v>37.4</v>
          </cell>
        </row>
        <row r="580">
          <cell r="E580">
            <v>192.66666666666777</v>
          </cell>
          <cell r="F580">
            <v>37.6</v>
          </cell>
        </row>
        <row r="581">
          <cell r="E581">
            <v>193.00000000000111</v>
          </cell>
          <cell r="F581">
            <v>37.5</v>
          </cell>
        </row>
        <row r="582">
          <cell r="E582">
            <v>193.33333333333445</v>
          </cell>
          <cell r="F582">
            <v>37.5</v>
          </cell>
        </row>
        <row r="583">
          <cell r="E583">
            <v>193.66666666666779</v>
          </cell>
          <cell r="F583">
            <v>37.5</v>
          </cell>
        </row>
        <row r="584">
          <cell r="E584">
            <v>194.00000000000114</v>
          </cell>
          <cell r="F584">
            <v>37.5</v>
          </cell>
        </row>
        <row r="585">
          <cell r="E585">
            <v>194.33333333333448</v>
          </cell>
          <cell r="F585">
            <v>37.5</v>
          </cell>
        </row>
        <row r="586">
          <cell r="E586">
            <v>194.66666666666782</v>
          </cell>
          <cell r="F586">
            <v>37.299999999999997</v>
          </cell>
        </row>
        <row r="587">
          <cell r="E587">
            <v>195.00000000000117</v>
          </cell>
          <cell r="F587">
            <v>37.299999999999997</v>
          </cell>
        </row>
        <row r="588">
          <cell r="E588">
            <v>195.33333333333451</v>
          </cell>
          <cell r="F588">
            <v>37.4</v>
          </cell>
        </row>
        <row r="589">
          <cell r="E589">
            <v>195.66666666666785</v>
          </cell>
          <cell r="F589">
            <v>37.5</v>
          </cell>
        </row>
        <row r="590">
          <cell r="E590">
            <v>196.00000000000119</v>
          </cell>
          <cell r="F590">
            <v>37.5</v>
          </cell>
        </row>
        <row r="591">
          <cell r="E591">
            <v>196.33333333333454</v>
          </cell>
          <cell r="F591">
            <v>37.5</v>
          </cell>
        </row>
        <row r="592">
          <cell r="E592">
            <v>196.66666666666788</v>
          </cell>
          <cell r="F592">
            <v>37.5</v>
          </cell>
        </row>
        <row r="593">
          <cell r="E593">
            <v>197.00000000000122</v>
          </cell>
          <cell r="F593">
            <v>37.5</v>
          </cell>
        </row>
        <row r="594">
          <cell r="E594">
            <v>197.33333333333456</v>
          </cell>
          <cell r="F594">
            <v>37.5</v>
          </cell>
        </row>
        <row r="595">
          <cell r="E595">
            <v>197.66666666666791</v>
          </cell>
          <cell r="F595">
            <v>37.5</v>
          </cell>
        </row>
        <row r="596">
          <cell r="E596">
            <v>198.00000000000125</v>
          </cell>
          <cell r="F596">
            <v>37.5</v>
          </cell>
        </row>
        <row r="597">
          <cell r="E597">
            <v>198.33333333333459</v>
          </cell>
          <cell r="F597">
            <v>37.5</v>
          </cell>
        </row>
        <row r="598">
          <cell r="E598">
            <v>198.66666666666794</v>
          </cell>
          <cell r="F598">
            <v>37.799999999999997</v>
          </cell>
        </row>
        <row r="599">
          <cell r="E599">
            <v>199.00000000000128</v>
          </cell>
          <cell r="F599">
            <v>42.1</v>
          </cell>
        </row>
        <row r="600">
          <cell r="E600">
            <v>199.33333333333462</v>
          </cell>
          <cell r="F600">
            <v>44</v>
          </cell>
        </row>
        <row r="601">
          <cell r="E601">
            <v>199.66666666666796</v>
          </cell>
          <cell r="F601">
            <v>45.3</v>
          </cell>
        </row>
        <row r="602">
          <cell r="E602">
            <v>200.00000000000131</v>
          </cell>
          <cell r="F602">
            <v>46.5</v>
          </cell>
        </row>
        <row r="603">
          <cell r="E603">
            <v>200.33333333333465</v>
          </cell>
          <cell r="F603">
            <v>47.7</v>
          </cell>
        </row>
        <row r="604">
          <cell r="E604">
            <v>200.66666666666799</v>
          </cell>
          <cell r="F604">
            <v>51</v>
          </cell>
        </row>
        <row r="605">
          <cell r="E605">
            <v>201.00000000000134</v>
          </cell>
          <cell r="F605">
            <v>51.5</v>
          </cell>
        </row>
        <row r="606">
          <cell r="E606">
            <v>201.33333333333468</v>
          </cell>
          <cell r="F606">
            <v>51.9</v>
          </cell>
        </row>
        <row r="607">
          <cell r="E607">
            <v>201.66666666666802</v>
          </cell>
          <cell r="F607">
            <v>52.3</v>
          </cell>
        </row>
        <row r="608">
          <cell r="E608">
            <v>202.00000000000136</v>
          </cell>
          <cell r="F608">
            <v>52.6</v>
          </cell>
        </row>
        <row r="609">
          <cell r="E609">
            <v>202.33333333333471</v>
          </cell>
          <cell r="F609">
            <v>52.8</v>
          </cell>
        </row>
        <row r="610">
          <cell r="E610">
            <v>202.66666666666805</v>
          </cell>
          <cell r="F610">
            <v>53</v>
          </cell>
        </row>
        <row r="611">
          <cell r="E611">
            <v>203.00000000000139</v>
          </cell>
          <cell r="F611">
            <v>53.2</v>
          </cell>
        </row>
        <row r="612">
          <cell r="E612">
            <v>203.33333333333474</v>
          </cell>
          <cell r="F612">
            <v>53.4</v>
          </cell>
        </row>
        <row r="613">
          <cell r="E613">
            <v>203.66666666666808</v>
          </cell>
          <cell r="F613">
            <v>53.5</v>
          </cell>
        </row>
        <row r="614">
          <cell r="E614">
            <v>204.00000000000142</v>
          </cell>
          <cell r="F614">
            <v>53.6</v>
          </cell>
        </row>
        <row r="615">
          <cell r="E615">
            <v>204.33333333333476</v>
          </cell>
          <cell r="F615">
            <v>53.8</v>
          </cell>
        </row>
        <row r="616">
          <cell r="E616">
            <v>204.66666666666811</v>
          </cell>
          <cell r="F616">
            <v>53.8</v>
          </cell>
        </row>
        <row r="617">
          <cell r="E617">
            <v>205.00000000000145</v>
          </cell>
          <cell r="F617">
            <v>54</v>
          </cell>
        </row>
        <row r="618">
          <cell r="E618">
            <v>205.33333333333479</v>
          </cell>
          <cell r="F618">
            <v>54.1</v>
          </cell>
        </row>
        <row r="619">
          <cell r="E619">
            <v>205.66666666666814</v>
          </cell>
          <cell r="F619">
            <v>54.2</v>
          </cell>
        </row>
        <row r="620">
          <cell r="E620">
            <v>206.00000000000148</v>
          </cell>
          <cell r="F620">
            <v>54.2</v>
          </cell>
        </row>
        <row r="621">
          <cell r="E621">
            <v>206.33333333333482</v>
          </cell>
          <cell r="F621">
            <v>54.3</v>
          </cell>
        </row>
        <row r="622">
          <cell r="E622">
            <v>206.66666666666816</v>
          </cell>
          <cell r="F622">
            <v>54.3</v>
          </cell>
        </row>
        <row r="623">
          <cell r="E623">
            <v>207.00000000000151</v>
          </cell>
          <cell r="F623">
            <v>54.4</v>
          </cell>
        </row>
        <row r="624">
          <cell r="E624">
            <v>207.33333333333485</v>
          </cell>
          <cell r="F624">
            <v>54.4</v>
          </cell>
        </row>
        <row r="625">
          <cell r="E625">
            <v>207.66666666666819</v>
          </cell>
          <cell r="F625">
            <v>54.4</v>
          </cell>
        </row>
        <row r="626">
          <cell r="E626">
            <v>208.00000000000153</v>
          </cell>
          <cell r="F626">
            <v>54.5</v>
          </cell>
        </row>
        <row r="627">
          <cell r="E627">
            <v>208.33333333333488</v>
          </cell>
          <cell r="F627">
            <v>54.6</v>
          </cell>
        </row>
        <row r="628">
          <cell r="E628">
            <v>208.66666666666822</v>
          </cell>
          <cell r="F628">
            <v>54.6</v>
          </cell>
        </row>
        <row r="629">
          <cell r="E629">
            <v>209.00000000000156</v>
          </cell>
          <cell r="F629">
            <v>54.6</v>
          </cell>
        </row>
        <row r="630">
          <cell r="E630">
            <v>209.33333333333491</v>
          </cell>
          <cell r="F630">
            <v>54.6</v>
          </cell>
        </row>
        <row r="631">
          <cell r="E631">
            <v>209.66666666666825</v>
          </cell>
          <cell r="F631">
            <v>54.7</v>
          </cell>
        </row>
        <row r="632">
          <cell r="E632">
            <v>210.00000000000159</v>
          </cell>
          <cell r="F632">
            <v>54.7</v>
          </cell>
        </row>
        <row r="633">
          <cell r="E633">
            <v>210.33333333333493</v>
          </cell>
          <cell r="F633">
            <v>54.7</v>
          </cell>
        </row>
        <row r="634">
          <cell r="E634">
            <v>210.66666666666828</v>
          </cell>
          <cell r="F634">
            <v>54.7</v>
          </cell>
        </row>
        <row r="635">
          <cell r="E635">
            <v>211.00000000000162</v>
          </cell>
          <cell r="F635">
            <v>54.8</v>
          </cell>
        </row>
        <row r="636">
          <cell r="E636">
            <v>211.33333333333496</v>
          </cell>
          <cell r="F636">
            <v>54.8</v>
          </cell>
        </row>
        <row r="637">
          <cell r="E637">
            <v>211.66666666666831</v>
          </cell>
          <cell r="F637">
            <v>54.9</v>
          </cell>
        </row>
        <row r="638">
          <cell r="E638">
            <v>212.00000000000165</v>
          </cell>
          <cell r="F638">
            <v>54.9</v>
          </cell>
        </row>
        <row r="639">
          <cell r="E639">
            <v>212.33333333333499</v>
          </cell>
          <cell r="F639">
            <v>54.9</v>
          </cell>
        </row>
        <row r="640">
          <cell r="E640">
            <v>212.66666666666833</v>
          </cell>
          <cell r="F640">
            <v>54.9</v>
          </cell>
        </row>
        <row r="641">
          <cell r="E641">
            <v>213.00000000000168</v>
          </cell>
          <cell r="F641">
            <v>54.9</v>
          </cell>
        </row>
        <row r="642">
          <cell r="E642">
            <v>213.33333333333502</v>
          </cell>
          <cell r="F642">
            <v>54.9</v>
          </cell>
        </row>
        <row r="643">
          <cell r="E643">
            <v>213.66666666666836</v>
          </cell>
          <cell r="F643">
            <v>54.9</v>
          </cell>
        </row>
        <row r="644">
          <cell r="E644">
            <v>214.00000000000171</v>
          </cell>
          <cell r="F644">
            <v>55</v>
          </cell>
        </row>
        <row r="645">
          <cell r="E645">
            <v>214.33333333333505</v>
          </cell>
          <cell r="F645">
            <v>55</v>
          </cell>
        </row>
        <row r="646">
          <cell r="E646">
            <v>214.66666666666839</v>
          </cell>
          <cell r="F646">
            <v>55</v>
          </cell>
        </row>
        <row r="647">
          <cell r="E647">
            <v>215.00000000000173</v>
          </cell>
          <cell r="F647">
            <v>55</v>
          </cell>
        </row>
        <row r="648">
          <cell r="E648">
            <v>215.33333333333508</v>
          </cell>
          <cell r="F648">
            <v>55</v>
          </cell>
        </row>
        <row r="649">
          <cell r="E649">
            <v>215.66666666666842</v>
          </cell>
          <cell r="F649">
            <v>55</v>
          </cell>
        </row>
        <row r="650">
          <cell r="E650">
            <v>216.00000000000176</v>
          </cell>
          <cell r="F650">
            <v>55</v>
          </cell>
        </row>
        <row r="651">
          <cell r="E651">
            <v>216.3333333333351</v>
          </cell>
          <cell r="F651">
            <v>55</v>
          </cell>
        </row>
        <row r="652">
          <cell r="E652">
            <v>216.66666666666845</v>
          </cell>
          <cell r="F652">
            <v>55.1</v>
          </cell>
        </row>
        <row r="653">
          <cell r="E653">
            <v>217.00000000000179</v>
          </cell>
          <cell r="F653">
            <v>55</v>
          </cell>
        </row>
        <row r="654">
          <cell r="E654">
            <v>217.33333333333513</v>
          </cell>
          <cell r="F654">
            <v>55.1</v>
          </cell>
        </row>
        <row r="655">
          <cell r="E655">
            <v>217.66666666666848</v>
          </cell>
          <cell r="F655">
            <v>55</v>
          </cell>
        </row>
        <row r="656">
          <cell r="E656">
            <v>218.00000000000182</v>
          </cell>
          <cell r="F656">
            <v>55</v>
          </cell>
        </row>
        <row r="657">
          <cell r="E657">
            <v>218.33333333333516</v>
          </cell>
          <cell r="F657">
            <v>55</v>
          </cell>
        </row>
        <row r="658">
          <cell r="E658">
            <v>218.6666666666685</v>
          </cell>
          <cell r="F658">
            <v>55</v>
          </cell>
        </row>
        <row r="659">
          <cell r="E659">
            <v>219.00000000000185</v>
          </cell>
          <cell r="F659">
            <v>55.1</v>
          </cell>
        </row>
        <row r="660">
          <cell r="E660">
            <v>219.33333333333519</v>
          </cell>
          <cell r="F660">
            <v>55</v>
          </cell>
        </row>
        <row r="661">
          <cell r="E661">
            <v>219.66666666666853</v>
          </cell>
          <cell r="F661">
            <v>55</v>
          </cell>
        </row>
        <row r="662">
          <cell r="E662">
            <v>220.00000000000188</v>
          </cell>
          <cell r="F662">
            <v>55</v>
          </cell>
        </row>
        <row r="663">
          <cell r="E663">
            <v>220.33333333333522</v>
          </cell>
          <cell r="F663">
            <v>55</v>
          </cell>
        </row>
        <row r="664">
          <cell r="E664">
            <v>220.66666666666856</v>
          </cell>
          <cell r="F664">
            <v>55.1</v>
          </cell>
        </row>
        <row r="665">
          <cell r="E665">
            <v>221.0000000000019</v>
          </cell>
          <cell r="F665">
            <v>55</v>
          </cell>
        </row>
        <row r="666">
          <cell r="E666">
            <v>221.33333333333525</v>
          </cell>
          <cell r="F666">
            <v>55</v>
          </cell>
        </row>
        <row r="667">
          <cell r="E667">
            <v>221.66666666666859</v>
          </cell>
          <cell r="F667">
            <v>55</v>
          </cell>
        </row>
        <row r="668">
          <cell r="E668">
            <v>222.00000000000193</v>
          </cell>
          <cell r="F668">
            <v>55</v>
          </cell>
        </row>
        <row r="669">
          <cell r="E669">
            <v>222.33333333333528</v>
          </cell>
          <cell r="F669">
            <v>55</v>
          </cell>
        </row>
        <row r="670">
          <cell r="E670">
            <v>222.66666666666862</v>
          </cell>
          <cell r="F670">
            <v>55</v>
          </cell>
        </row>
        <row r="671">
          <cell r="E671">
            <v>223.00000000000196</v>
          </cell>
          <cell r="F671">
            <v>55</v>
          </cell>
        </row>
        <row r="672">
          <cell r="E672">
            <v>223.3333333333353</v>
          </cell>
          <cell r="F672">
            <v>55</v>
          </cell>
        </row>
        <row r="673">
          <cell r="E673">
            <v>223.66666666666865</v>
          </cell>
          <cell r="F673">
            <v>55.1</v>
          </cell>
        </row>
        <row r="674">
          <cell r="E674">
            <v>224.00000000000199</v>
          </cell>
          <cell r="F674">
            <v>55.1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1383.7508</v>
          </cell>
          <cell r="D2">
            <v>1086.4872</v>
          </cell>
          <cell r="E2">
            <v>1085.5615</v>
          </cell>
        </row>
        <row r="3">
          <cell r="B3">
            <v>1.3944443198852241E-3</v>
          </cell>
          <cell r="C3">
            <v>1383.5988</v>
          </cell>
          <cell r="D3">
            <v>1086.4365</v>
          </cell>
          <cell r="E3">
            <v>1085.6122</v>
          </cell>
        </row>
        <row r="4">
          <cell r="B4">
            <v>2.7833333588205278E-3</v>
          </cell>
          <cell r="C4">
            <v>1383.9536000000001</v>
          </cell>
          <cell r="D4">
            <v>1086.4872</v>
          </cell>
          <cell r="E4">
            <v>1085.6122</v>
          </cell>
        </row>
        <row r="5">
          <cell r="B5">
            <v>4.1777776787057519E-3</v>
          </cell>
          <cell r="C5">
            <v>1383.9029</v>
          </cell>
          <cell r="D5">
            <v>1086.4872</v>
          </cell>
          <cell r="E5">
            <v>1085.6122</v>
          </cell>
        </row>
        <row r="6">
          <cell r="B6">
            <v>5.5694444454275072E-3</v>
          </cell>
          <cell r="C6">
            <v>1483.2898</v>
          </cell>
          <cell r="D6">
            <v>1147.5402999999999</v>
          </cell>
          <cell r="E6">
            <v>1146.5944</v>
          </cell>
        </row>
        <row r="7">
          <cell r="B7">
            <v>6.9611110375262797E-3</v>
          </cell>
          <cell r="C7">
            <v>1486.6855</v>
          </cell>
          <cell r="D7">
            <v>1148.6559</v>
          </cell>
          <cell r="E7">
            <v>1148.3686</v>
          </cell>
        </row>
        <row r="8">
          <cell r="B8">
            <v>8.3555555320344865E-3</v>
          </cell>
          <cell r="C8">
            <v>1482.1241</v>
          </cell>
          <cell r="D8">
            <v>1147.4389000000001</v>
          </cell>
          <cell r="E8">
            <v>1146.4929999999999</v>
          </cell>
        </row>
        <row r="9">
          <cell r="B9">
            <v>9.7472221241332591E-3</v>
          </cell>
          <cell r="C9">
            <v>1482.2762</v>
          </cell>
          <cell r="D9">
            <v>1148.7573</v>
          </cell>
          <cell r="E9">
            <v>1147.8616999999999</v>
          </cell>
        </row>
        <row r="10">
          <cell r="B10">
            <v>1.1138888890855014E-2</v>
          </cell>
          <cell r="C10">
            <v>1482.3776</v>
          </cell>
          <cell r="D10">
            <v>1149.1123</v>
          </cell>
          <cell r="E10">
            <v>1148.2165</v>
          </cell>
        </row>
        <row r="11">
          <cell r="B11">
            <v>1.2533333210740238E-2</v>
          </cell>
          <cell r="C11">
            <v>1482.3269</v>
          </cell>
          <cell r="D11">
            <v>1149.2644</v>
          </cell>
          <cell r="E11">
            <v>1148.9768999999999</v>
          </cell>
        </row>
        <row r="12">
          <cell r="B12">
            <v>1.3924999977461994E-2</v>
          </cell>
          <cell r="C12">
            <v>1482.3269</v>
          </cell>
          <cell r="D12">
            <v>1150.7855999999999</v>
          </cell>
          <cell r="E12">
            <v>1150.3456000000001</v>
          </cell>
        </row>
        <row r="13">
          <cell r="B13">
            <v>1.5319444471970201E-2</v>
          </cell>
          <cell r="C13">
            <v>1482.6310000000001</v>
          </cell>
          <cell r="D13">
            <v>1150.9377999999999</v>
          </cell>
          <cell r="E13">
            <v>1150.1428000000001</v>
          </cell>
        </row>
        <row r="14">
          <cell r="B14">
            <v>1.6713888791855425E-2</v>
          </cell>
          <cell r="C14">
            <v>1482.4282000000001</v>
          </cell>
          <cell r="D14">
            <v>1151.0898999999999</v>
          </cell>
          <cell r="E14">
            <v>1149.8893</v>
          </cell>
        </row>
        <row r="15">
          <cell r="B15">
            <v>1.8108333286363631E-2</v>
          </cell>
          <cell r="C15">
            <v>1482.5296000000001</v>
          </cell>
          <cell r="D15">
            <v>1151.8505</v>
          </cell>
          <cell r="E15">
            <v>1150.5989999999999</v>
          </cell>
        </row>
        <row r="16">
          <cell r="B16">
            <v>1.9502777780871838E-2</v>
          </cell>
          <cell r="C16">
            <v>1482.3776</v>
          </cell>
          <cell r="D16">
            <v>1152.2055</v>
          </cell>
          <cell r="E16">
            <v>1150.8525</v>
          </cell>
        </row>
        <row r="17">
          <cell r="B17">
            <v>2.0897222100757062E-2</v>
          </cell>
          <cell r="C17">
            <v>1482.1748</v>
          </cell>
          <cell r="D17">
            <v>1151.7998</v>
          </cell>
          <cell r="E17">
            <v>1150.8525</v>
          </cell>
        </row>
        <row r="18">
          <cell r="B18">
            <v>2.2291666595265269E-2</v>
          </cell>
          <cell r="C18">
            <v>1482.1241</v>
          </cell>
          <cell r="D18">
            <v>1151.7998</v>
          </cell>
          <cell r="E18">
            <v>1151.1566</v>
          </cell>
        </row>
        <row r="19">
          <cell r="B19">
            <v>2.3686111089773476E-2</v>
          </cell>
          <cell r="C19">
            <v>1482.3269</v>
          </cell>
          <cell r="D19">
            <v>1152.1548</v>
          </cell>
          <cell r="E19">
            <v>1151.2073</v>
          </cell>
        </row>
        <row r="20">
          <cell r="B20">
            <v>2.5080555584281683E-2</v>
          </cell>
          <cell r="C20">
            <v>1482.1241</v>
          </cell>
          <cell r="D20">
            <v>1152.3069</v>
          </cell>
          <cell r="E20">
            <v>1150.8525</v>
          </cell>
        </row>
        <row r="21">
          <cell r="B21">
            <v>2.6474999904166907E-2</v>
          </cell>
          <cell r="C21">
            <v>1482.1748</v>
          </cell>
          <cell r="D21">
            <v>1152.4083000000001</v>
          </cell>
          <cell r="E21">
            <v>1151.1566</v>
          </cell>
        </row>
        <row r="22">
          <cell r="B22">
            <v>2.7869444398675114E-2</v>
          </cell>
          <cell r="C22">
            <v>1482.4789000000001</v>
          </cell>
          <cell r="D22">
            <v>1152.2562</v>
          </cell>
          <cell r="E22">
            <v>1151.4608000000001</v>
          </cell>
        </row>
        <row r="23">
          <cell r="B23">
            <v>2.9261110990773886E-2</v>
          </cell>
          <cell r="C23">
            <v>1482.1748</v>
          </cell>
          <cell r="D23">
            <v>1152.3069</v>
          </cell>
          <cell r="E23">
            <v>1151.2073</v>
          </cell>
        </row>
        <row r="24">
          <cell r="B24">
            <v>3.0688888917211443E-2</v>
          </cell>
          <cell r="C24">
            <v>1482.4282000000001</v>
          </cell>
          <cell r="D24">
            <v>1152.4590000000001</v>
          </cell>
          <cell r="E24">
            <v>1151.4608000000001</v>
          </cell>
        </row>
        <row r="25">
          <cell r="B25">
            <v>3.2080555509310216E-2</v>
          </cell>
          <cell r="C25">
            <v>1482.4282000000001</v>
          </cell>
          <cell r="D25">
            <v>1152.4083000000001</v>
          </cell>
          <cell r="E25">
            <v>1151.4608000000001</v>
          </cell>
        </row>
        <row r="26">
          <cell r="B26">
            <v>3.3505555533338338E-2</v>
          </cell>
          <cell r="C26">
            <v>1482.3776</v>
          </cell>
          <cell r="D26">
            <v>1152.3576</v>
          </cell>
          <cell r="E26">
            <v>1151.3594000000001</v>
          </cell>
        </row>
        <row r="27">
          <cell r="B27">
            <v>3.4897222125437111E-2</v>
          </cell>
          <cell r="C27">
            <v>1482.3269</v>
          </cell>
          <cell r="D27">
            <v>1152.4083000000001</v>
          </cell>
          <cell r="E27">
            <v>1151.5115000000001</v>
          </cell>
        </row>
        <row r="28">
          <cell r="B28">
            <v>3.6288888892158866E-2</v>
          </cell>
          <cell r="C28">
            <v>1502.9037000000001</v>
          </cell>
          <cell r="D28">
            <v>1162.6007</v>
          </cell>
          <cell r="E28">
            <v>1162.1061</v>
          </cell>
        </row>
        <row r="29">
          <cell r="B29">
            <v>3.768333321204409E-2</v>
          </cell>
          <cell r="C29">
            <v>1532.0963999999999</v>
          </cell>
          <cell r="D29">
            <v>1181.5150000000001</v>
          </cell>
          <cell r="E29">
            <v>1180.4058</v>
          </cell>
        </row>
        <row r="30">
          <cell r="B30">
            <v>3.9074999978765845E-2</v>
          </cell>
          <cell r="C30">
            <v>1532.6539</v>
          </cell>
          <cell r="D30">
            <v>1182.4784999999999</v>
          </cell>
          <cell r="E30">
            <v>1181.3688999999999</v>
          </cell>
        </row>
        <row r="31">
          <cell r="B31">
            <v>4.0472222201060504E-2</v>
          </cell>
          <cell r="C31">
            <v>1532.9073000000001</v>
          </cell>
          <cell r="D31">
            <v>1182.8841</v>
          </cell>
          <cell r="E31">
            <v>1181.9772</v>
          </cell>
        </row>
        <row r="32">
          <cell r="B32">
            <v>4.1866666695568711E-2</v>
          </cell>
          <cell r="C32">
            <v>1532.8566000000001</v>
          </cell>
          <cell r="D32">
            <v>1182.7827</v>
          </cell>
          <cell r="E32">
            <v>1181.8758</v>
          </cell>
        </row>
        <row r="33">
          <cell r="B33">
            <v>4.3261111015453935E-2</v>
          </cell>
          <cell r="C33">
            <v>1532.8059000000001</v>
          </cell>
          <cell r="D33">
            <v>1182.8334</v>
          </cell>
          <cell r="E33">
            <v>1182.0279</v>
          </cell>
        </row>
        <row r="34">
          <cell r="B34">
            <v>4.4655555509962142E-2</v>
          </cell>
          <cell r="C34">
            <v>1532.8566000000001</v>
          </cell>
          <cell r="D34">
            <v>1182.8334</v>
          </cell>
          <cell r="E34">
            <v>1181.9772</v>
          </cell>
        </row>
        <row r="35">
          <cell r="B35">
            <v>4.6050000004470348E-2</v>
          </cell>
          <cell r="C35">
            <v>1532.7552000000001</v>
          </cell>
          <cell r="D35">
            <v>1182.9856</v>
          </cell>
          <cell r="E35">
            <v>1182.0279</v>
          </cell>
        </row>
        <row r="36">
          <cell r="B36">
            <v>4.7449999954551458E-2</v>
          </cell>
          <cell r="C36">
            <v>1532.8059000000001</v>
          </cell>
          <cell r="D36">
            <v>1182.8334</v>
          </cell>
          <cell r="E36">
            <v>1182.1293000000001</v>
          </cell>
        </row>
        <row r="37">
          <cell r="B37">
            <v>4.8844444449059665E-2</v>
          </cell>
          <cell r="C37">
            <v>1532.7552000000001</v>
          </cell>
          <cell r="D37">
            <v>1182.8841</v>
          </cell>
          <cell r="E37">
            <v>1182.0279</v>
          </cell>
        </row>
        <row r="38">
          <cell r="B38">
            <v>5.0238888768944889E-2</v>
          </cell>
          <cell r="C38">
            <v>1532.6032</v>
          </cell>
          <cell r="D38">
            <v>1182.9856</v>
          </cell>
          <cell r="E38">
            <v>1182.1293000000001</v>
          </cell>
        </row>
        <row r="39">
          <cell r="B39">
            <v>5.1630555535666645E-2</v>
          </cell>
          <cell r="C39">
            <v>1532.6539</v>
          </cell>
          <cell r="D39">
            <v>1182.9856</v>
          </cell>
          <cell r="E39">
            <v>1182.18</v>
          </cell>
        </row>
        <row r="40">
          <cell r="B40">
            <v>5.3025000030174851E-2</v>
          </cell>
          <cell r="C40">
            <v>1532.8059000000001</v>
          </cell>
          <cell r="D40">
            <v>1183.2391</v>
          </cell>
          <cell r="E40">
            <v>1182.3321000000001</v>
          </cell>
        </row>
        <row r="41">
          <cell r="B41">
            <v>5.4419444350060076E-2</v>
          </cell>
          <cell r="C41">
            <v>1532.8059000000001</v>
          </cell>
          <cell r="D41">
            <v>1183.087</v>
          </cell>
          <cell r="E41">
            <v>1182.1293000000001</v>
          </cell>
        </row>
        <row r="42">
          <cell r="B42">
            <v>5.5813888844568282E-2</v>
          </cell>
          <cell r="C42">
            <v>1532.7552000000001</v>
          </cell>
          <cell r="D42">
            <v>1183.2898</v>
          </cell>
          <cell r="E42">
            <v>1182.18</v>
          </cell>
        </row>
        <row r="43">
          <cell r="B43">
            <v>5.7208333339076489E-2</v>
          </cell>
          <cell r="C43">
            <v>1532.7046</v>
          </cell>
          <cell r="D43">
            <v>1183.3912</v>
          </cell>
          <cell r="E43">
            <v>1182.3321000000001</v>
          </cell>
        </row>
        <row r="44">
          <cell r="B44">
            <v>5.8644444448873401E-2</v>
          </cell>
          <cell r="C44">
            <v>1532.8059000000001</v>
          </cell>
          <cell r="D44">
            <v>1183.3405</v>
          </cell>
          <cell r="E44">
            <v>1182.8896999999999</v>
          </cell>
        </row>
        <row r="45">
          <cell r="B45">
            <v>6.0038888768758625E-2</v>
          </cell>
          <cell r="C45">
            <v>1532.7552000000001</v>
          </cell>
          <cell r="D45">
            <v>1183.4419</v>
          </cell>
          <cell r="E45">
            <v>1182.6868999999999</v>
          </cell>
        </row>
        <row r="46">
          <cell r="B46">
            <v>6.1433333263266832E-2</v>
          </cell>
          <cell r="C46">
            <v>1532.7552000000001</v>
          </cell>
          <cell r="D46">
            <v>1183.3912</v>
          </cell>
          <cell r="E46">
            <v>1182.6361999999999</v>
          </cell>
        </row>
        <row r="47">
          <cell r="B47">
            <v>6.283055548556149E-2</v>
          </cell>
          <cell r="C47">
            <v>1552.2677000000001</v>
          </cell>
          <cell r="D47">
            <v>1194.5978</v>
          </cell>
          <cell r="E47">
            <v>1193.6869999999999</v>
          </cell>
        </row>
        <row r="48">
          <cell r="B48">
            <v>6.4227777707856148E-2</v>
          </cell>
          <cell r="C48">
            <v>1554.1936000000001</v>
          </cell>
          <cell r="D48">
            <v>1197.9953</v>
          </cell>
          <cell r="E48">
            <v>1197.1341</v>
          </cell>
        </row>
        <row r="49">
          <cell r="B49">
            <v>6.5622222202364355E-2</v>
          </cell>
          <cell r="C49">
            <v>1557.3866</v>
          </cell>
          <cell r="D49">
            <v>1198.7052000000001</v>
          </cell>
          <cell r="E49">
            <v>1197.6917000000001</v>
          </cell>
        </row>
        <row r="50">
          <cell r="B50">
            <v>6.7019444424659014E-2</v>
          </cell>
          <cell r="C50">
            <v>1553.8895</v>
          </cell>
          <cell r="D50">
            <v>1198.1474000000001</v>
          </cell>
          <cell r="E50">
            <v>1197.3368</v>
          </cell>
        </row>
        <row r="51">
          <cell r="B51">
            <v>6.8411111016757786E-2</v>
          </cell>
          <cell r="C51">
            <v>1553.6360999999999</v>
          </cell>
          <cell r="D51">
            <v>1198.4517000000001</v>
          </cell>
          <cell r="E51">
            <v>1197.3368</v>
          </cell>
        </row>
        <row r="52">
          <cell r="B52">
            <v>6.9808333239052445E-2</v>
          </cell>
          <cell r="C52">
            <v>1553.4333999999999</v>
          </cell>
          <cell r="D52">
            <v>1198.0967000000001</v>
          </cell>
          <cell r="E52">
            <v>1197.5396000000001</v>
          </cell>
        </row>
        <row r="53">
          <cell r="B53">
            <v>7.1202777733560652E-2</v>
          </cell>
          <cell r="C53">
            <v>1553.4333999999999</v>
          </cell>
          <cell r="D53">
            <v>1198.6038000000001</v>
          </cell>
          <cell r="E53">
            <v>1197.6410000000001</v>
          </cell>
        </row>
        <row r="54">
          <cell r="B54">
            <v>7.2597222228068858E-2</v>
          </cell>
          <cell r="C54">
            <v>1553.4840999999999</v>
          </cell>
          <cell r="D54">
            <v>1198.5531000000001</v>
          </cell>
          <cell r="E54">
            <v>1197.7931000000001</v>
          </cell>
        </row>
        <row r="55">
          <cell r="B55">
            <v>7.3991666547954082E-2</v>
          </cell>
          <cell r="C55">
            <v>1553.5347999999999</v>
          </cell>
          <cell r="D55">
            <v>1198.8065999999999</v>
          </cell>
          <cell r="E55">
            <v>1198.0464999999999</v>
          </cell>
        </row>
        <row r="56">
          <cell r="B56">
            <v>7.5388888770248741E-2</v>
          </cell>
          <cell r="C56">
            <v>1553.8895</v>
          </cell>
          <cell r="D56">
            <v>1198.8065999999999</v>
          </cell>
          <cell r="E56">
            <v>1197.8436999999999</v>
          </cell>
        </row>
        <row r="57">
          <cell r="B57">
            <v>7.6783333264756948E-2</v>
          </cell>
          <cell r="C57">
            <v>1553.3827000000001</v>
          </cell>
          <cell r="D57">
            <v>1198.8572999999999</v>
          </cell>
          <cell r="E57">
            <v>1197.9957999999999</v>
          </cell>
        </row>
        <row r="58">
          <cell r="B58">
            <v>7.8177777759265155E-2</v>
          </cell>
          <cell r="C58">
            <v>1553.3827000000001</v>
          </cell>
          <cell r="D58">
            <v>1198.7559000000001</v>
          </cell>
          <cell r="E58">
            <v>1198.2492999999999</v>
          </cell>
        </row>
        <row r="59">
          <cell r="B59">
            <v>7.9572222253773361E-2</v>
          </cell>
          <cell r="C59">
            <v>1553.7375</v>
          </cell>
          <cell r="D59">
            <v>1199.1615999999999</v>
          </cell>
          <cell r="E59">
            <v>1198.4521</v>
          </cell>
        </row>
        <row r="60">
          <cell r="B60">
            <v>8.096944447606802E-2</v>
          </cell>
          <cell r="C60">
            <v>1553.5853999999999</v>
          </cell>
          <cell r="D60">
            <v>1199.2629999999999</v>
          </cell>
          <cell r="E60">
            <v>1198.5027</v>
          </cell>
        </row>
        <row r="61">
          <cell r="B61">
            <v>8.2363888795953244E-2</v>
          </cell>
          <cell r="C61">
            <v>1553.6867999999999</v>
          </cell>
          <cell r="D61">
            <v>1199.4150999999999</v>
          </cell>
          <cell r="E61">
            <v>1198.4521</v>
          </cell>
        </row>
        <row r="62">
          <cell r="B62">
            <v>8.3761111018247902E-2</v>
          </cell>
          <cell r="C62">
            <v>1553.4840999999999</v>
          </cell>
          <cell r="D62">
            <v>1199.4150999999999</v>
          </cell>
          <cell r="E62">
            <v>1198.4014</v>
          </cell>
        </row>
        <row r="63">
          <cell r="B63">
            <v>8.5155555512756109E-2</v>
          </cell>
          <cell r="C63">
            <v>1553.3320000000001</v>
          </cell>
          <cell r="D63">
            <v>1199.5672</v>
          </cell>
          <cell r="E63">
            <v>1198.6548</v>
          </cell>
        </row>
        <row r="64">
          <cell r="B64">
            <v>8.6550000007264316E-2</v>
          </cell>
          <cell r="C64">
            <v>1553.5347999999999</v>
          </cell>
          <cell r="D64">
            <v>1199.6686999999999</v>
          </cell>
          <cell r="E64">
            <v>1198.6548</v>
          </cell>
        </row>
        <row r="65">
          <cell r="B65">
            <v>8.794444432714954E-2</v>
          </cell>
          <cell r="C65">
            <v>1553.6360999999999</v>
          </cell>
          <cell r="D65">
            <v>1200.125</v>
          </cell>
          <cell r="E65">
            <v>1198.8576</v>
          </cell>
        </row>
        <row r="66">
          <cell r="B66">
            <v>8.9338888821657747E-2</v>
          </cell>
          <cell r="C66">
            <v>1553.5347999999999</v>
          </cell>
          <cell r="D66">
            <v>1200.0743</v>
          </cell>
          <cell r="E66">
            <v>1198.5027</v>
          </cell>
        </row>
        <row r="67">
          <cell r="B67">
            <v>9.0738888771738857E-2</v>
          </cell>
          <cell r="C67">
            <v>1553.4840999999999</v>
          </cell>
          <cell r="D67">
            <v>1200.4293</v>
          </cell>
          <cell r="E67">
            <v>1199.3137999999999</v>
          </cell>
        </row>
        <row r="68">
          <cell r="B68">
            <v>9.2133333266247064E-2</v>
          </cell>
          <cell r="C68">
            <v>1553.2814000000001</v>
          </cell>
          <cell r="D68">
            <v>1200.0743</v>
          </cell>
          <cell r="E68">
            <v>1199.0097000000001</v>
          </cell>
        </row>
        <row r="69">
          <cell r="B69">
            <v>9.3530555488541722E-2</v>
          </cell>
          <cell r="C69">
            <v>1553.5853999999999</v>
          </cell>
          <cell r="D69">
            <v>1200.4293</v>
          </cell>
          <cell r="E69">
            <v>1199.2123999999999</v>
          </cell>
        </row>
        <row r="70">
          <cell r="B70">
            <v>9.4924999983049929E-2</v>
          </cell>
          <cell r="C70">
            <v>1553.7375</v>
          </cell>
          <cell r="D70">
            <v>1200.4293</v>
          </cell>
          <cell r="E70">
            <v>1199.3137999999999</v>
          </cell>
        </row>
        <row r="71">
          <cell r="B71">
            <v>9.6322222205344588E-2</v>
          </cell>
          <cell r="C71">
            <v>1553.9402</v>
          </cell>
          <cell r="D71">
            <v>1200.3786</v>
          </cell>
          <cell r="E71">
            <v>1199.6686999999999</v>
          </cell>
        </row>
        <row r="72">
          <cell r="B72">
            <v>9.7719444427639246E-2</v>
          </cell>
          <cell r="C72">
            <v>1553.4333999999999</v>
          </cell>
          <cell r="D72">
            <v>1200.4293</v>
          </cell>
          <cell r="E72">
            <v>1199.7193</v>
          </cell>
        </row>
        <row r="73">
          <cell r="B73">
            <v>9.9116666649933904E-2</v>
          </cell>
          <cell r="C73">
            <v>1553.3320000000001</v>
          </cell>
          <cell r="D73">
            <v>1200.3786</v>
          </cell>
          <cell r="E73">
            <v>1199.77</v>
          </cell>
        </row>
        <row r="74">
          <cell r="B74">
            <v>0.10051388887222856</v>
          </cell>
          <cell r="C74">
            <v>1553.4333999999999</v>
          </cell>
          <cell r="D74">
            <v>1200.6828</v>
          </cell>
          <cell r="E74">
            <v>1199.9221</v>
          </cell>
        </row>
        <row r="75">
          <cell r="B75">
            <v>0.10191111109452322</v>
          </cell>
          <cell r="C75">
            <v>1553.6360999999999</v>
          </cell>
          <cell r="D75">
            <v>1200.3786</v>
          </cell>
          <cell r="E75">
            <v>1199.77</v>
          </cell>
        </row>
        <row r="76">
          <cell r="B76">
            <v>0.10330555558903143</v>
          </cell>
          <cell r="C76">
            <v>1553.5347999999999</v>
          </cell>
          <cell r="D76">
            <v>1201.1899000000001</v>
          </cell>
          <cell r="E76">
            <v>1200.1756</v>
          </cell>
        </row>
        <row r="77">
          <cell r="B77">
            <v>0.10470277781132609</v>
          </cell>
          <cell r="C77">
            <v>1553.6360999999999</v>
          </cell>
          <cell r="D77">
            <v>1201.1899000000001</v>
          </cell>
          <cell r="E77">
            <v>1199.6686999999999</v>
          </cell>
        </row>
        <row r="78">
          <cell r="B78">
            <v>0.10609722213121131</v>
          </cell>
          <cell r="C78">
            <v>1553.6867999999999</v>
          </cell>
          <cell r="D78">
            <v>1200.7335</v>
          </cell>
          <cell r="E78">
            <v>1200.4797000000001</v>
          </cell>
        </row>
        <row r="79">
          <cell r="B79">
            <v>0.10749166662571952</v>
          </cell>
          <cell r="C79">
            <v>1553.8389</v>
          </cell>
          <cell r="D79">
            <v>1200.9364</v>
          </cell>
          <cell r="E79">
            <v>1199.6179999999999</v>
          </cell>
        </row>
        <row r="80">
          <cell r="B80">
            <v>0.10888888884801418</v>
          </cell>
          <cell r="C80">
            <v>1553.8895</v>
          </cell>
          <cell r="D80">
            <v>1201.4435000000001</v>
          </cell>
          <cell r="E80">
            <v>1200.7838999999999</v>
          </cell>
        </row>
        <row r="81">
          <cell r="B81">
            <v>0.11028333334252238</v>
          </cell>
          <cell r="C81">
            <v>1554.4469999999999</v>
          </cell>
          <cell r="D81">
            <v>1201.6463000000001</v>
          </cell>
          <cell r="E81">
            <v>1200.5304000000001</v>
          </cell>
        </row>
        <row r="82">
          <cell r="B82">
            <v>0.11169444437837228</v>
          </cell>
          <cell r="C82">
            <v>1553.7375</v>
          </cell>
          <cell r="D82">
            <v>1201.3927000000001</v>
          </cell>
          <cell r="E82">
            <v>1200.5304000000001</v>
          </cell>
        </row>
        <row r="83">
          <cell r="B83">
            <v>0.11309166660066694</v>
          </cell>
          <cell r="C83">
            <v>1553.8389</v>
          </cell>
          <cell r="D83">
            <v>1201.1899000000001</v>
          </cell>
          <cell r="E83">
            <v>1200.4797000000001</v>
          </cell>
        </row>
        <row r="84">
          <cell r="B84">
            <v>0.1145249999826774</v>
          </cell>
          <cell r="C84">
            <v>1554.1429000000001</v>
          </cell>
          <cell r="D84">
            <v>1201.3927000000001</v>
          </cell>
          <cell r="E84">
            <v>1200.3783000000001</v>
          </cell>
        </row>
        <row r="85">
          <cell r="B85">
            <v>0.11594444437650964</v>
          </cell>
          <cell r="C85">
            <v>1553.8895</v>
          </cell>
          <cell r="D85">
            <v>1201.2913000000001</v>
          </cell>
          <cell r="E85">
            <v>1200.1756</v>
          </cell>
        </row>
        <row r="86">
          <cell r="B86">
            <v>0.1173777777585201</v>
          </cell>
          <cell r="C86">
            <v>1553.7375</v>
          </cell>
          <cell r="D86">
            <v>1201.3420000000001</v>
          </cell>
          <cell r="E86">
            <v>1200.3276000000001</v>
          </cell>
        </row>
        <row r="87">
          <cell r="B87">
            <v>0.11877777770860121</v>
          </cell>
          <cell r="C87">
            <v>1553.5853999999999</v>
          </cell>
          <cell r="D87">
            <v>1201.1392000000001</v>
          </cell>
          <cell r="E87">
            <v>1200.3783000000001</v>
          </cell>
        </row>
        <row r="88">
          <cell r="B88">
            <v>0.12017222220310941</v>
          </cell>
          <cell r="C88">
            <v>1553.4840999999999</v>
          </cell>
          <cell r="D88">
            <v>1201.4942000000001</v>
          </cell>
          <cell r="E88">
            <v>1200.4290000000001</v>
          </cell>
        </row>
        <row r="89">
          <cell r="B89">
            <v>0.12160833331290632</v>
          </cell>
          <cell r="C89">
            <v>1553.6867999999999</v>
          </cell>
          <cell r="D89">
            <v>1201.5449000000001</v>
          </cell>
          <cell r="E89">
            <v>1200.4290000000001</v>
          </cell>
        </row>
        <row r="90">
          <cell r="B90">
            <v>0.12300277780741453</v>
          </cell>
          <cell r="C90">
            <v>1553.6867999999999</v>
          </cell>
          <cell r="D90">
            <v>1201.1899000000001</v>
          </cell>
          <cell r="E90">
            <v>1200.277</v>
          </cell>
        </row>
        <row r="91">
          <cell r="B91">
            <v>0.12440000002970919</v>
          </cell>
          <cell r="C91">
            <v>1553.4840999999999</v>
          </cell>
          <cell r="D91">
            <v>1201.0885000000001</v>
          </cell>
          <cell r="E91">
            <v>1200.3276000000001</v>
          </cell>
        </row>
        <row r="92">
          <cell r="B92">
            <v>0.12579722225200385</v>
          </cell>
          <cell r="C92">
            <v>1553.5853999999999</v>
          </cell>
          <cell r="D92">
            <v>1201.5956000000001</v>
          </cell>
          <cell r="E92">
            <v>1200.6824999999999</v>
          </cell>
        </row>
        <row r="93">
          <cell r="B93">
            <v>0.12719166657188907</v>
          </cell>
          <cell r="C93">
            <v>1553.3320000000001</v>
          </cell>
          <cell r="D93">
            <v>1201.4942000000001</v>
          </cell>
          <cell r="E93">
            <v>1200.4290000000001</v>
          </cell>
        </row>
        <row r="94">
          <cell r="B94">
            <v>0.12858888879418373</v>
          </cell>
          <cell r="C94">
            <v>1553.6867999999999</v>
          </cell>
          <cell r="D94">
            <v>1201.0885000000001</v>
          </cell>
          <cell r="E94">
            <v>1200.5304000000001</v>
          </cell>
        </row>
        <row r="95">
          <cell r="B95">
            <v>0.12998611101647839</v>
          </cell>
          <cell r="C95">
            <v>1553.6360999999999</v>
          </cell>
          <cell r="D95">
            <v>1201.0885000000001</v>
          </cell>
          <cell r="E95">
            <v>1200.5811000000001</v>
          </cell>
        </row>
        <row r="96">
          <cell r="B96">
            <v>0.13138333323877305</v>
          </cell>
          <cell r="C96">
            <v>1553.7375</v>
          </cell>
          <cell r="D96">
            <v>1201.6463000000001</v>
          </cell>
          <cell r="E96">
            <v>1200.7331999999999</v>
          </cell>
        </row>
        <row r="97">
          <cell r="B97">
            <v>0.13277777773328125</v>
          </cell>
          <cell r="C97">
            <v>1553.6360999999999</v>
          </cell>
          <cell r="D97">
            <v>1201.3927000000001</v>
          </cell>
          <cell r="E97">
            <v>1200.7331999999999</v>
          </cell>
        </row>
        <row r="98">
          <cell r="B98">
            <v>0.13417222222778946</v>
          </cell>
          <cell r="C98">
            <v>1553.6867999999999</v>
          </cell>
          <cell r="D98">
            <v>1201.3420000000001</v>
          </cell>
          <cell r="E98">
            <v>1200.6318000000001</v>
          </cell>
        </row>
        <row r="99">
          <cell r="B99">
            <v>0.13556666654767469</v>
          </cell>
          <cell r="C99">
            <v>1553.7375</v>
          </cell>
          <cell r="D99">
            <v>1201.6463000000001</v>
          </cell>
          <cell r="E99">
            <v>1200.5304000000001</v>
          </cell>
        </row>
        <row r="100">
          <cell r="B100">
            <v>0.13696111104218289</v>
          </cell>
          <cell r="C100">
            <v>1553.8895</v>
          </cell>
          <cell r="D100">
            <v>1201.1392000000001</v>
          </cell>
          <cell r="E100">
            <v>1200.5304000000001</v>
          </cell>
        </row>
        <row r="101">
          <cell r="B101">
            <v>0.1383555555366911</v>
          </cell>
          <cell r="C101">
            <v>1553.5347999999999</v>
          </cell>
          <cell r="D101">
            <v>1201.0378000000001</v>
          </cell>
          <cell r="E101">
            <v>1200.6318000000001</v>
          </cell>
        </row>
        <row r="102">
          <cell r="B102">
            <v>0.13975277775898576</v>
          </cell>
          <cell r="C102">
            <v>1553.6867999999999</v>
          </cell>
          <cell r="D102">
            <v>1201.5956000000001</v>
          </cell>
          <cell r="E102">
            <v>1200.5304000000001</v>
          </cell>
        </row>
        <row r="103">
          <cell r="B103">
            <v>0.14114999998128042</v>
          </cell>
          <cell r="C103">
            <v>1553.4840999999999</v>
          </cell>
          <cell r="D103">
            <v>1201.6463000000001</v>
          </cell>
          <cell r="E103">
            <v>1200.7331999999999</v>
          </cell>
        </row>
        <row r="104">
          <cell r="B104">
            <v>0.1425666666473262</v>
          </cell>
          <cell r="C104">
            <v>1553.9402</v>
          </cell>
          <cell r="D104">
            <v>1201.1899000000001</v>
          </cell>
          <cell r="E104">
            <v>1200.9358999999999</v>
          </cell>
        </row>
        <row r="105">
          <cell r="B105">
            <v>0.14396111114183441</v>
          </cell>
          <cell r="C105">
            <v>1553.4333999999999</v>
          </cell>
          <cell r="D105">
            <v>1201.5956000000001</v>
          </cell>
          <cell r="E105">
            <v>1200.2263</v>
          </cell>
        </row>
        <row r="106">
          <cell r="B106">
            <v>0.14535833336412907</v>
          </cell>
          <cell r="C106">
            <v>1553.5347999999999</v>
          </cell>
          <cell r="D106">
            <v>1201.2406000000001</v>
          </cell>
          <cell r="E106">
            <v>1200.6824999999999</v>
          </cell>
        </row>
        <row r="107">
          <cell r="B107">
            <v>0.14675555558642372</v>
          </cell>
          <cell r="C107">
            <v>1553.4840999999999</v>
          </cell>
          <cell r="D107">
            <v>1201.4435000000001</v>
          </cell>
          <cell r="E107">
            <v>1200.6824999999999</v>
          </cell>
        </row>
        <row r="108">
          <cell r="B108">
            <v>0.14815277780871838</v>
          </cell>
          <cell r="C108">
            <v>1553.7375</v>
          </cell>
          <cell r="D108">
            <v>1201.2913000000001</v>
          </cell>
          <cell r="E108">
            <v>1200.9358999999999</v>
          </cell>
        </row>
        <row r="109">
          <cell r="B109">
            <v>0.14954722212860361</v>
          </cell>
          <cell r="C109">
            <v>1553.8895</v>
          </cell>
          <cell r="D109">
            <v>1201.0378000000001</v>
          </cell>
          <cell r="E109">
            <v>1200.277</v>
          </cell>
        </row>
        <row r="110">
          <cell r="B110">
            <v>0.15094999998109415</v>
          </cell>
          <cell r="C110">
            <v>1553.4333999999999</v>
          </cell>
          <cell r="D110">
            <v>1201.4942000000001</v>
          </cell>
          <cell r="E110">
            <v>1200.4797000000001</v>
          </cell>
        </row>
        <row r="111">
          <cell r="B111">
            <v>0.15234722220338881</v>
          </cell>
          <cell r="C111">
            <v>1553.6867999999999</v>
          </cell>
          <cell r="D111">
            <v>1201.5956000000001</v>
          </cell>
          <cell r="E111">
            <v>1200.6318000000001</v>
          </cell>
        </row>
        <row r="112">
          <cell r="B112">
            <v>0.15378333331318572</v>
          </cell>
          <cell r="C112">
            <v>1553.5347999999999</v>
          </cell>
          <cell r="D112">
            <v>1201.1392000000001</v>
          </cell>
          <cell r="E112">
            <v>1200.4290000000001</v>
          </cell>
        </row>
        <row r="113">
          <cell r="B113">
            <v>0.15520555543480441</v>
          </cell>
          <cell r="C113">
            <v>1553.3320000000001</v>
          </cell>
          <cell r="D113">
            <v>1201.7983999999999</v>
          </cell>
          <cell r="E113">
            <v>1199.9728</v>
          </cell>
        </row>
        <row r="114">
          <cell r="B114">
            <v>0.15659999992931262</v>
          </cell>
          <cell r="C114">
            <v>1553.2307000000001</v>
          </cell>
          <cell r="D114">
            <v>1201.2913000000001</v>
          </cell>
          <cell r="E114">
            <v>1200.5304000000001</v>
          </cell>
        </row>
        <row r="115">
          <cell r="B115">
            <v>0.15800277778180316</v>
          </cell>
          <cell r="C115">
            <v>1553.4840999999999</v>
          </cell>
          <cell r="D115">
            <v>1201.2913000000001</v>
          </cell>
          <cell r="E115">
            <v>1200.1756</v>
          </cell>
        </row>
        <row r="116">
          <cell r="B116">
            <v>0.15940000000409782</v>
          </cell>
          <cell r="C116">
            <v>1553.4840999999999</v>
          </cell>
          <cell r="D116">
            <v>1201.3420000000001</v>
          </cell>
          <cell r="E116">
            <v>1200.2263</v>
          </cell>
        </row>
        <row r="117">
          <cell r="B117">
            <v>0.16079444432398304</v>
          </cell>
          <cell r="C117">
            <v>1553.4840999999999</v>
          </cell>
          <cell r="D117">
            <v>1200.9871000000001</v>
          </cell>
          <cell r="E117">
            <v>1200.4290000000001</v>
          </cell>
        </row>
        <row r="118">
          <cell r="B118">
            <v>0.1621916665462777</v>
          </cell>
          <cell r="C118">
            <v>1553.5853999999999</v>
          </cell>
          <cell r="D118">
            <v>1201.1899000000001</v>
          </cell>
          <cell r="E118">
            <v>1200.2263</v>
          </cell>
        </row>
        <row r="119">
          <cell r="B119">
            <v>0.16358611104078591</v>
          </cell>
          <cell r="C119">
            <v>1553.8389</v>
          </cell>
          <cell r="D119">
            <v>1201.1899000000001</v>
          </cell>
          <cell r="E119">
            <v>1200.4797000000001</v>
          </cell>
        </row>
        <row r="120">
          <cell r="B120">
            <v>0.16498333326308057</v>
          </cell>
          <cell r="C120">
            <v>1553.5347999999999</v>
          </cell>
          <cell r="D120">
            <v>1201.5956000000001</v>
          </cell>
          <cell r="E120">
            <v>1200.5811000000001</v>
          </cell>
        </row>
        <row r="121">
          <cell r="B121">
            <v>0.16638055548537523</v>
          </cell>
          <cell r="C121">
            <v>1553.4333999999999</v>
          </cell>
          <cell r="D121">
            <v>1202.0012999999999</v>
          </cell>
          <cell r="E121">
            <v>1200.1249</v>
          </cell>
        </row>
        <row r="122">
          <cell r="B122">
            <v>0.16778055543545634</v>
          </cell>
          <cell r="C122">
            <v>1553.5853999999999</v>
          </cell>
          <cell r="D122">
            <v>1201.6969999999999</v>
          </cell>
          <cell r="E122">
            <v>1200.7331999999999</v>
          </cell>
        </row>
        <row r="123">
          <cell r="B123">
            <v>0.16923055553343147</v>
          </cell>
          <cell r="C123">
            <v>1553.4840999999999</v>
          </cell>
          <cell r="D123">
            <v>1201.6463000000001</v>
          </cell>
          <cell r="E123">
            <v>1200.277</v>
          </cell>
        </row>
        <row r="124">
          <cell r="B124">
            <v>0.17063055548351258</v>
          </cell>
          <cell r="C124">
            <v>1553.6867999999999</v>
          </cell>
          <cell r="D124">
            <v>1201.5449000000001</v>
          </cell>
          <cell r="E124">
            <v>1200.7838999999999</v>
          </cell>
        </row>
        <row r="125">
          <cell r="B125">
            <v>0.17202777770580724</v>
          </cell>
          <cell r="C125">
            <v>1553.7375</v>
          </cell>
          <cell r="D125">
            <v>1201.9504999999999</v>
          </cell>
          <cell r="E125">
            <v>1200.5304000000001</v>
          </cell>
        </row>
        <row r="126">
          <cell r="B126">
            <v>0.1734249999281019</v>
          </cell>
          <cell r="C126">
            <v>1553.8895</v>
          </cell>
          <cell r="D126">
            <v>1201.2913000000001</v>
          </cell>
          <cell r="E126">
            <v>1200.6318000000001</v>
          </cell>
        </row>
        <row r="127">
          <cell r="B127">
            <v>0.17483888886636123</v>
          </cell>
          <cell r="C127">
            <v>1553.8389</v>
          </cell>
          <cell r="D127">
            <v>1201.2913000000001</v>
          </cell>
          <cell r="E127">
            <v>1200.9358999999999</v>
          </cell>
        </row>
        <row r="128">
          <cell r="B128">
            <v>0.17623611108865589</v>
          </cell>
          <cell r="C128">
            <v>1553.4840999999999</v>
          </cell>
          <cell r="D128">
            <v>1201.6463000000001</v>
          </cell>
          <cell r="E128">
            <v>1200.3276000000001</v>
          </cell>
        </row>
        <row r="129">
          <cell r="B129">
            <v>0.17763333331095055</v>
          </cell>
          <cell r="C129">
            <v>1553.6867999999999</v>
          </cell>
          <cell r="D129">
            <v>1200.8857</v>
          </cell>
          <cell r="E129">
            <v>1200.6318000000001</v>
          </cell>
        </row>
        <row r="130">
          <cell r="B130">
            <v>0.17902777780545875</v>
          </cell>
          <cell r="C130">
            <v>1553.6360999999999</v>
          </cell>
          <cell r="D130">
            <v>1201.4942000000001</v>
          </cell>
          <cell r="E130">
            <v>1200.3783000000001</v>
          </cell>
        </row>
        <row r="131">
          <cell r="B131">
            <v>0.18042500002775341</v>
          </cell>
          <cell r="C131">
            <v>1553.3320000000001</v>
          </cell>
          <cell r="D131">
            <v>1201.0885000000001</v>
          </cell>
          <cell r="E131">
            <v>1200.6824999999999</v>
          </cell>
        </row>
        <row r="132">
          <cell r="B132">
            <v>0.18181944434763864</v>
          </cell>
          <cell r="C132">
            <v>1553.7882</v>
          </cell>
          <cell r="D132">
            <v>1200.7335</v>
          </cell>
          <cell r="E132">
            <v>1200.1249</v>
          </cell>
        </row>
        <row r="133">
          <cell r="B133">
            <v>0.18321388884214684</v>
          </cell>
          <cell r="C133">
            <v>1553.8389</v>
          </cell>
          <cell r="D133">
            <v>1201.2913000000001</v>
          </cell>
          <cell r="E133">
            <v>1200.0235</v>
          </cell>
        </row>
        <row r="134">
          <cell r="B134">
            <v>0.18460833333665505</v>
          </cell>
          <cell r="C134">
            <v>1553.7882</v>
          </cell>
          <cell r="D134">
            <v>1200.9364</v>
          </cell>
          <cell r="E134">
            <v>1200.1249</v>
          </cell>
        </row>
        <row r="135">
          <cell r="B135">
            <v>0.18600555555894971</v>
          </cell>
          <cell r="C135">
            <v>1553.6360999999999</v>
          </cell>
          <cell r="D135">
            <v>1201.2406000000001</v>
          </cell>
          <cell r="E135">
            <v>1200.2263</v>
          </cell>
        </row>
        <row r="136">
          <cell r="B136">
            <v>0.18739999987883493</v>
          </cell>
          <cell r="C136">
            <v>1553.4333999999999</v>
          </cell>
          <cell r="D136">
            <v>1201.3420000000001</v>
          </cell>
          <cell r="E136">
            <v>1200.3783000000001</v>
          </cell>
        </row>
        <row r="137">
          <cell r="B137">
            <v>0.18879444437334314</v>
          </cell>
          <cell r="C137">
            <v>1553.4333999999999</v>
          </cell>
          <cell r="D137">
            <v>1201.4435000000001</v>
          </cell>
          <cell r="E137">
            <v>1200.3783000000001</v>
          </cell>
        </row>
        <row r="138">
          <cell r="B138">
            <v>0.1901916665956378</v>
          </cell>
          <cell r="C138">
            <v>1553.5853999999999</v>
          </cell>
          <cell r="D138">
            <v>1201.5449000000001</v>
          </cell>
          <cell r="E138">
            <v>1200.4290000000001</v>
          </cell>
        </row>
        <row r="139">
          <cell r="B139">
            <v>0.19159444444812834</v>
          </cell>
          <cell r="C139">
            <v>1553.6360999999999</v>
          </cell>
          <cell r="D139">
            <v>1201.1392000000001</v>
          </cell>
          <cell r="E139">
            <v>1200.1756</v>
          </cell>
        </row>
        <row r="140">
          <cell r="B140">
            <v>0.1929972221259959</v>
          </cell>
          <cell r="C140">
            <v>1553.5853999999999</v>
          </cell>
          <cell r="D140">
            <v>1201.1899000000001</v>
          </cell>
          <cell r="E140">
            <v>1200.6824999999999</v>
          </cell>
        </row>
        <row r="141">
          <cell r="B141">
            <v>0.19439444434829056</v>
          </cell>
          <cell r="C141">
            <v>1553.6360999999999</v>
          </cell>
          <cell r="D141">
            <v>1200.835</v>
          </cell>
          <cell r="E141">
            <v>1199.8714</v>
          </cell>
        </row>
        <row r="142">
          <cell r="B142">
            <v>0.19579166657058522</v>
          </cell>
          <cell r="C142">
            <v>1553.4333999999999</v>
          </cell>
          <cell r="D142">
            <v>1200.9364</v>
          </cell>
          <cell r="E142">
            <v>1200.5304000000001</v>
          </cell>
        </row>
        <row r="143">
          <cell r="B143">
            <v>0.19718888879287988</v>
          </cell>
          <cell r="C143">
            <v>1553.7882</v>
          </cell>
          <cell r="D143">
            <v>1200.9871000000001</v>
          </cell>
          <cell r="E143">
            <v>1200.3276000000001</v>
          </cell>
        </row>
        <row r="144">
          <cell r="B144">
            <v>0.19858611101517454</v>
          </cell>
          <cell r="C144">
            <v>1553.8389</v>
          </cell>
          <cell r="D144">
            <v>1201.3927000000001</v>
          </cell>
          <cell r="E144">
            <v>1199.8207</v>
          </cell>
        </row>
        <row r="145">
          <cell r="B145">
            <v>0.1999833332374692</v>
          </cell>
          <cell r="C145">
            <v>1553.9909</v>
          </cell>
          <cell r="D145">
            <v>1200.835</v>
          </cell>
          <cell r="E145">
            <v>1200.277</v>
          </cell>
        </row>
        <row r="146">
          <cell r="B146">
            <v>0.20138333336217329</v>
          </cell>
          <cell r="C146">
            <v>1553.5347999999999</v>
          </cell>
          <cell r="D146">
            <v>1201.1899000000001</v>
          </cell>
          <cell r="E146">
            <v>1200.1756</v>
          </cell>
        </row>
        <row r="147">
          <cell r="B147">
            <v>0.20282777765532956</v>
          </cell>
          <cell r="C147">
            <v>1553.5853999999999</v>
          </cell>
          <cell r="D147">
            <v>1200.835</v>
          </cell>
          <cell r="E147">
            <v>1200.3276000000001</v>
          </cell>
        </row>
        <row r="148">
          <cell r="B148">
            <v>0.20428611111128703</v>
          </cell>
          <cell r="C148">
            <v>1553.4333999999999</v>
          </cell>
          <cell r="D148">
            <v>1200.5814</v>
          </cell>
          <cell r="E148">
            <v>1200.1756</v>
          </cell>
        </row>
        <row r="149">
          <cell r="B149">
            <v>0.20570277777733281</v>
          </cell>
          <cell r="C149">
            <v>1553.5347999999999</v>
          </cell>
          <cell r="D149">
            <v>1200.8857</v>
          </cell>
          <cell r="E149">
            <v>1199.6179999999999</v>
          </cell>
        </row>
        <row r="150">
          <cell r="B150">
            <v>0.20709722209721804</v>
          </cell>
          <cell r="C150">
            <v>1553.3320000000001</v>
          </cell>
          <cell r="D150">
            <v>1201.0885000000001</v>
          </cell>
          <cell r="E150">
            <v>1199.9221</v>
          </cell>
        </row>
        <row r="151">
          <cell r="B151">
            <v>0.20849166659172624</v>
          </cell>
          <cell r="C151">
            <v>1553.3827000000001</v>
          </cell>
          <cell r="D151">
            <v>1200.8857</v>
          </cell>
          <cell r="E151">
            <v>1200.0742</v>
          </cell>
        </row>
        <row r="152">
          <cell r="B152">
            <v>0.209883333358448</v>
          </cell>
          <cell r="C152">
            <v>1553.6867999999999</v>
          </cell>
          <cell r="D152">
            <v>1200.5307</v>
          </cell>
          <cell r="E152">
            <v>1199.9728</v>
          </cell>
        </row>
        <row r="153">
          <cell r="B153">
            <v>0.21128055558074266</v>
          </cell>
          <cell r="C153">
            <v>1553.5853999999999</v>
          </cell>
          <cell r="D153">
            <v>1200.7335</v>
          </cell>
          <cell r="E153">
            <v>1199.8207</v>
          </cell>
        </row>
        <row r="154">
          <cell r="B154">
            <v>0.21267499990062788</v>
          </cell>
          <cell r="C154">
            <v>1553.5347999999999</v>
          </cell>
          <cell r="D154">
            <v>1200.5307</v>
          </cell>
          <cell r="E154">
            <v>1199.6686999999999</v>
          </cell>
        </row>
        <row r="155">
          <cell r="B155">
            <v>0.21407222212292254</v>
          </cell>
          <cell r="C155">
            <v>1553.5347999999999</v>
          </cell>
          <cell r="D155">
            <v>1200.0236</v>
          </cell>
          <cell r="E155">
            <v>1199.9728</v>
          </cell>
        </row>
        <row r="156">
          <cell r="B156">
            <v>0.2154694443452172</v>
          </cell>
          <cell r="C156">
            <v>1553.6867999999999</v>
          </cell>
          <cell r="D156">
            <v>1200.5307</v>
          </cell>
          <cell r="E156">
            <v>1199.6686999999999</v>
          </cell>
        </row>
        <row r="157">
          <cell r="B157">
            <v>0.21686944446992129</v>
          </cell>
          <cell r="C157">
            <v>1553.3827000000001</v>
          </cell>
          <cell r="D157">
            <v>1200.5814</v>
          </cell>
          <cell r="E157">
            <v>1199.77</v>
          </cell>
        </row>
        <row r="158">
          <cell r="B158">
            <v>0.21826666669221595</v>
          </cell>
          <cell r="C158">
            <v>1553.3827000000001</v>
          </cell>
          <cell r="D158">
            <v>1200.1757</v>
          </cell>
          <cell r="E158">
            <v>1199.6686999999999</v>
          </cell>
        </row>
        <row r="159">
          <cell r="B159">
            <v>0.21966111101210117</v>
          </cell>
          <cell r="C159">
            <v>1553.5347999999999</v>
          </cell>
          <cell r="D159">
            <v>1200.5814</v>
          </cell>
          <cell r="E159">
            <v>1199.6686999999999</v>
          </cell>
        </row>
        <row r="160">
          <cell r="B160">
            <v>0.22105555550660938</v>
          </cell>
          <cell r="C160">
            <v>1553.3827000000001</v>
          </cell>
          <cell r="D160">
            <v>1200.3279</v>
          </cell>
          <cell r="E160">
            <v>1199.4151999999999</v>
          </cell>
        </row>
        <row r="161">
          <cell r="B161">
            <v>0.22245000000111759</v>
          </cell>
          <cell r="C161">
            <v>1553.3827000000001</v>
          </cell>
          <cell r="D161">
            <v>1200.5307</v>
          </cell>
          <cell r="E161">
            <v>1199.2123999999999</v>
          </cell>
        </row>
        <row r="162">
          <cell r="B162">
            <v>0.22384444432100281</v>
          </cell>
          <cell r="C162">
            <v>1553.6867999999999</v>
          </cell>
          <cell r="D162">
            <v>1200.835</v>
          </cell>
          <cell r="E162">
            <v>1199.5165999999999</v>
          </cell>
        </row>
        <row r="163">
          <cell r="B163">
            <v>0.22523888881551102</v>
          </cell>
          <cell r="C163">
            <v>1553.6867999999999</v>
          </cell>
          <cell r="D163">
            <v>1200.2265</v>
          </cell>
          <cell r="E163">
            <v>1199.3137999999999</v>
          </cell>
        </row>
        <row r="164">
          <cell r="B164">
            <v>0.22663333331001922</v>
          </cell>
          <cell r="C164">
            <v>1553.5347999999999</v>
          </cell>
          <cell r="D164">
            <v>1200.2772</v>
          </cell>
          <cell r="E164">
            <v>1199.4658999999999</v>
          </cell>
        </row>
        <row r="165">
          <cell r="B165">
            <v>0.22803055553231388</v>
          </cell>
          <cell r="C165">
            <v>1553.6867999999999</v>
          </cell>
          <cell r="D165">
            <v>1200.2265</v>
          </cell>
          <cell r="E165">
            <v>1199.5672999999999</v>
          </cell>
        </row>
        <row r="166">
          <cell r="B166">
            <v>0.22942777775460854</v>
          </cell>
          <cell r="C166">
            <v>1554.0416</v>
          </cell>
          <cell r="D166">
            <v>1199.8715</v>
          </cell>
          <cell r="E166">
            <v>1199.7193</v>
          </cell>
        </row>
        <row r="167">
          <cell r="B167">
            <v>0.23082777770468965</v>
          </cell>
          <cell r="C167">
            <v>1553.7882</v>
          </cell>
          <cell r="D167">
            <v>1200.2772</v>
          </cell>
          <cell r="E167">
            <v>1199.5672999999999</v>
          </cell>
        </row>
        <row r="168">
          <cell r="B168">
            <v>0.2322305555571802</v>
          </cell>
          <cell r="C168">
            <v>1553.5853999999999</v>
          </cell>
          <cell r="D168">
            <v>1199.9222</v>
          </cell>
          <cell r="E168">
            <v>1199.7193</v>
          </cell>
        </row>
        <row r="169">
          <cell r="B169">
            <v>0.23363333323504776</v>
          </cell>
          <cell r="C169">
            <v>1553.8389</v>
          </cell>
          <cell r="D169">
            <v>1199.8715</v>
          </cell>
          <cell r="E169">
            <v>1199.3137999999999</v>
          </cell>
        </row>
        <row r="170">
          <cell r="B170">
            <v>0.23503888881532475</v>
          </cell>
          <cell r="C170">
            <v>1553.5853999999999</v>
          </cell>
          <cell r="D170">
            <v>1200.2772</v>
          </cell>
          <cell r="E170">
            <v>1199.2123999999999</v>
          </cell>
        </row>
        <row r="171">
          <cell r="B171">
            <v>0.23644444439560175</v>
          </cell>
          <cell r="C171">
            <v>1553.3827000000001</v>
          </cell>
          <cell r="D171">
            <v>1199.9222</v>
          </cell>
          <cell r="E171">
            <v>1199.6686999999999</v>
          </cell>
        </row>
        <row r="172">
          <cell r="B172">
            <v>0.23784999997587875</v>
          </cell>
          <cell r="C172">
            <v>1553.4333999999999</v>
          </cell>
          <cell r="D172">
            <v>1200.0743</v>
          </cell>
          <cell r="E172">
            <v>1199.3137999999999</v>
          </cell>
        </row>
        <row r="173">
          <cell r="B173">
            <v>0.23925555555615574</v>
          </cell>
          <cell r="C173">
            <v>1553.3827000000001</v>
          </cell>
          <cell r="D173">
            <v>1199.7701</v>
          </cell>
          <cell r="E173">
            <v>1198.8576</v>
          </cell>
        </row>
        <row r="174">
          <cell r="B174">
            <v>0.24066111113643274</v>
          </cell>
          <cell r="C174">
            <v>1553.7375</v>
          </cell>
          <cell r="D174">
            <v>1199.8208</v>
          </cell>
          <cell r="E174">
            <v>1198.9083000000001</v>
          </cell>
        </row>
        <row r="175">
          <cell r="B175">
            <v>0.24206666654208675</v>
          </cell>
          <cell r="C175">
            <v>1553.7882</v>
          </cell>
          <cell r="D175">
            <v>1199.9729</v>
          </cell>
          <cell r="E175">
            <v>1199.2123999999999</v>
          </cell>
        </row>
        <row r="176">
          <cell r="B176">
            <v>0.24347222212236375</v>
          </cell>
          <cell r="C176">
            <v>1553.7882</v>
          </cell>
          <cell r="D176">
            <v>1200.1757</v>
          </cell>
          <cell r="E176">
            <v>1198.8576</v>
          </cell>
        </row>
        <row r="177">
          <cell r="B177">
            <v>0.24488055543042719</v>
          </cell>
          <cell r="C177">
            <v>1553.8895</v>
          </cell>
          <cell r="D177">
            <v>1200.2772</v>
          </cell>
          <cell r="E177">
            <v>1199.5672999999999</v>
          </cell>
        </row>
        <row r="178">
          <cell r="B178">
            <v>0.24628611101070419</v>
          </cell>
          <cell r="C178">
            <v>1553.7375</v>
          </cell>
          <cell r="D178">
            <v>1199.8715</v>
          </cell>
          <cell r="E178">
            <v>1199.0604000000001</v>
          </cell>
        </row>
        <row r="179">
          <cell r="B179">
            <v>0.24769166659098119</v>
          </cell>
          <cell r="C179">
            <v>1553.4333999999999</v>
          </cell>
          <cell r="D179">
            <v>1200.0743</v>
          </cell>
          <cell r="E179">
            <v>1198.9083000000001</v>
          </cell>
        </row>
        <row r="180">
          <cell r="B180">
            <v>0.24909722217125818</v>
          </cell>
          <cell r="C180">
            <v>1553.7375</v>
          </cell>
          <cell r="D180">
            <v>1199.8715</v>
          </cell>
          <cell r="E180">
            <v>1198.9590000000001</v>
          </cell>
        </row>
        <row r="181">
          <cell r="B181">
            <v>0.25049722212133929</v>
          </cell>
          <cell r="C181">
            <v>1553.5347999999999</v>
          </cell>
          <cell r="D181">
            <v>1199.5672</v>
          </cell>
          <cell r="E181">
            <v>1199.0097000000001</v>
          </cell>
        </row>
        <row r="182">
          <cell r="B182">
            <v>0.25189444434363395</v>
          </cell>
          <cell r="C182">
            <v>1553.7882</v>
          </cell>
          <cell r="D182">
            <v>1199.6686999999999</v>
          </cell>
          <cell r="E182">
            <v>1198.7562</v>
          </cell>
        </row>
        <row r="183">
          <cell r="B183">
            <v>0.25329166656592861</v>
          </cell>
          <cell r="C183">
            <v>1553.6360999999999</v>
          </cell>
          <cell r="D183">
            <v>1199.9222</v>
          </cell>
          <cell r="E183">
            <v>1199.0604000000001</v>
          </cell>
        </row>
        <row r="184">
          <cell r="B184">
            <v>0.2546916666906327</v>
          </cell>
          <cell r="C184">
            <v>1553.6867999999999</v>
          </cell>
          <cell r="D184">
            <v>1199.6686999999999</v>
          </cell>
          <cell r="E184">
            <v>1198.4014</v>
          </cell>
        </row>
        <row r="185">
          <cell r="B185">
            <v>0.25609166664071381</v>
          </cell>
          <cell r="C185">
            <v>1553.6360999999999</v>
          </cell>
          <cell r="D185">
            <v>1199.8715</v>
          </cell>
          <cell r="E185">
            <v>1198.5534</v>
          </cell>
        </row>
        <row r="186">
          <cell r="B186">
            <v>0.25748611113522202</v>
          </cell>
          <cell r="C186">
            <v>1568.1311000000001</v>
          </cell>
          <cell r="D186">
            <v>1205.7537</v>
          </cell>
          <cell r="E186">
            <v>1205.3461</v>
          </cell>
        </row>
        <row r="187">
          <cell r="B187">
            <v>0.25888333335751668</v>
          </cell>
          <cell r="C187">
            <v>1567.7257</v>
          </cell>
          <cell r="D187">
            <v>1206.1086</v>
          </cell>
          <cell r="E187">
            <v>1204.8898999999999</v>
          </cell>
        </row>
        <row r="188">
          <cell r="B188">
            <v>0.26028333330759779</v>
          </cell>
          <cell r="C188">
            <v>1563.2656999999999</v>
          </cell>
          <cell r="D188">
            <v>1203.7253000000001</v>
          </cell>
          <cell r="E188">
            <v>1202.6088</v>
          </cell>
        </row>
        <row r="189">
          <cell r="B189">
            <v>0.26167777780210599</v>
          </cell>
          <cell r="C189">
            <v>1563.7218</v>
          </cell>
          <cell r="D189">
            <v>1203.6746000000001</v>
          </cell>
          <cell r="E189">
            <v>1203.4197999999999</v>
          </cell>
        </row>
        <row r="190">
          <cell r="B190">
            <v>0.2630777777521871</v>
          </cell>
          <cell r="C190">
            <v>1565.1409000000001</v>
          </cell>
          <cell r="D190">
            <v>1205.1451999999999</v>
          </cell>
          <cell r="E190">
            <v>1204.2816</v>
          </cell>
        </row>
        <row r="191">
          <cell r="B191">
            <v>0.26447222224669531</v>
          </cell>
          <cell r="C191">
            <v>1565.2422999999999</v>
          </cell>
          <cell r="D191">
            <v>1205.2973</v>
          </cell>
          <cell r="E191">
            <v>1204.4337</v>
          </cell>
        </row>
        <row r="192">
          <cell r="B192">
            <v>0.26587222219677642</v>
          </cell>
          <cell r="C192">
            <v>1565.2422999999999</v>
          </cell>
          <cell r="D192">
            <v>1204.9930999999999</v>
          </cell>
          <cell r="E192">
            <v>1204.6364000000001</v>
          </cell>
        </row>
        <row r="193">
          <cell r="B193">
            <v>0.26726944441907108</v>
          </cell>
          <cell r="C193">
            <v>1565.2928999999999</v>
          </cell>
          <cell r="D193">
            <v>1204.9930999999999</v>
          </cell>
          <cell r="E193">
            <v>1203.8253999999999</v>
          </cell>
        </row>
        <row r="194">
          <cell r="B194">
            <v>0.26866944436915219</v>
          </cell>
          <cell r="C194">
            <v>1564.8875</v>
          </cell>
          <cell r="D194">
            <v>1204.7394999999999</v>
          </cell>
          <cell r="E194">
            <v>1204.1802</v>
          </cell>
        </row>
        <row r="195">
          <cell r="B195">
            <v>0.27006666659144685</v>
          </cell>
          <cell r="C195">
            <v>1564.482</v>
          </cell>
          <cell r="D195">
            <v>1205.0437999999999</v>
          </cell>
          <cell r="E195">
            <v>1203.8761</v>
          </cell>
        </row>
        <row r="196">
          <cell r="B196">
            <v>0.27146111108595505</v>
          </cell>
          <cell r="C196">
            <v>1564.9888000000001</v>
          </cell>
          <cell r="D196">
            <v>1204.5873999999999</v>
          </cell>
          <cell r="E196">
            <v>1203.9775</v>
          </cell>
        </row>
        <row r="197">
          <cell r="B197">
            <v>0.27285833330824971</v>
          </cell>
          <cell r="C197">
            <v>1564.6848</v>
          </cell>
          <cell r="D197">
            <v>1204.7901999999999</v>
          </cell>
          <cell r="E197">
            <v>1204.0788</v>
          </cell>
        </row>
        <row r="198">
          <cell r="B198">
            <v>0.27425277780275792</v>
          </cell>
          <cell r="C198">
            <v>1564.1778999999999</v>
          </cell>
          <cell r="D198">
            <v>1204.8408999999999</v>
          </cell>
          <cell r="E198">
            <v>1204.1802</v>
          </cell>
        </row>
        <row r="199">
          <cell r="B199">
            <v>0.27564722212264314</v>
          </cell>
          <cell r="C199">
            <v>1564.1273000000001</v>
          </cell>
          <cell r="D199">
            <v>1205.1451999999999</v>
          </cell>
          <cell r="E199">
            <v>1203.9268</v>
          </cell>
        </row>
        <row r="200">
          <cell r="B200">
            <v>0.2770444443449378</v>
          </cell>
          <cell r="C200">
            <v>1564.3806999999999</v>
          </cell>
          <cell r="D200">
            <v>1205.2465999999999</v>
          </cell>
          <cell r="E200">
            <v>1203.7746999999999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476C-FFCA-4D8E-A043-75B1E75C0E60}">
  <dimension ref="A1:O20"/>
  <sheetViews>
    <sheetView workbookViewId="0">
      <selection activeCell="I10" sqref="I10"/>
    </sheetView>
  </sheetViews>
  <sheetFormatPr defaultRowHeight="15" x14ac:dyDescent="0.25"/>
  <cols>
    <col min="1" max="1" width="14.85546875" bestFit="1" customWidth="1"/>
    <col min="2" max="2" width="11" customWidth="1"/>
    <col min="8" max="8" width="12.28515625" customWidth="1"/>
    <col min="9" max="9" width="16.85546875" customWidth="1"/>
    <col min="10" max="10" width="16.28515625" bestFit="1" customWidth="1"/>
    <col min="13" max="13" width="16.42578125" customWidth="1"/>
    <col min="14" max="14" width="16.7109375" customWidth="1"/>
  </cols>
  <sheetData>
    <row r="1" spans="1:15" x14ac:dyDescent="0.25">
      <c r="A1" s="26" t="s">
        <v>5</v>
      </c>
      <c r="B1" s="26"/>
      <c r="C1" s="26"/>
      <c r="D1" s="26"/>
      <c r="E1" s="26"/>
      <c r="F1" s="26"/>
      <c r="G1" s="26"/>
      <c r="H1" s="25" t="s">
        <v>13</v>
      </c>
      <c r="I1" s="25"/>
      <c r="J1" s="27"/>
      <c r="K1" s="27"/>
      <c r="L1" s="27"/>
      <c r="M1" s="27"/>
      <c r="N1" s="27"/>
      <c r="O1" s="27"/>
    </row>
    <row r="2" spans="1:15" x14ac:dyDescent="0.25">
      <c r="A2" s="4" t="s">
        <v>6</v>
      </c>
      <c r="B2" s="2">
        <v>1.5</v>
      </c>
      <c r="C2" s="3" t="s">
        <v>7</v>
      </c>
      <c r="D2" s="8">
        <f>B2*2.54/100</f>
        <v>3.8100000000000002E-2</v>
      </c>
      <c r="E2" s="5" t="s">
        <v>17</v>
      </c>
      <c r="F2" s="8">
        <f>B2*2.54</f>
        <v>3.81</v>
      </c>
      <c r="G2" s="3" t="s">
        <v>8</v>
      </c>
      <c r="H2" s="3" t="s">
        <v>2</v>
      </c>
      <c r="I2" s="2">
        <v>250</v>
      </c>
      <c r="J2" s="3"/>
      <c r="L2" s="3"/>
      <c r="M2" s="3"/>
      <c r="N2" s="2"/>
      <c r="O2" s="3"/>
    </row>
    <row r="3" spans="1:15" x14ac:dyDescent="0.25">
      <c r="A3" s="5" t="s">
        <v>9</v>
      </c>
      <c r="B3" s="2">
        <f>B2/2</f>
        <v>0.75</v>
      </c>
      <c r="C3" s="3" t="s">
        <v>7</v>
      </c>
      <c r="D3" s="8">
        <f>D2/2</f>
        <v>1.9050000000000001E-2</v>
      </c>
      <c r="E3" s="5" t="s">
        <v>17</v>
      </c>
      <c r="F3" s="8">
        <f>F2/2</f>
        <v>1.905</v>
      </c>
      <c r="G3" s="3" t="s">
        <v>8</v>
      </c>
      <c r="H3" s="3" t="s">
        <v>36</v>
      </c>
      <c r="I3" s="2">
        <v>72</v>
      </c>
      <c r="J3" s="3"/>
      <c r="L3" s="3"/>
      <c r="M3" s="3"/>
      <c r="N3" s="2"/>
      <c r="O3" s="3"/>
    </row>
    <row r="4" spans="1:15" x14ac:dyDescent="0.25">
      <c r="A4" s="5" t="s">
        <v>10</v>
      </c>
      <c r="B4" s="2">
        <v>22</v>
      </c>
      <c r="C4" s="3" t="s">
        <v>7</v>
      </c>
      <c r="D4" s="8">
        <f>B4*2.54/100</f>
        <v>0.55880000000000007</v>
      </c>
      <c r="E4" s="5" t="s">
        <v>17</v>
      </c>
      <c r="F4" s="8">
        <f>B4*2.54</f>
        <v>55.88</v>
      </c>
      <c r="G4" s="3" t="s">
        <v>8</v>
      </c>
      <c r="H4" s="3" t="s">
        <v>37</v>
      </c>
      <c r="I4" s="9">
        <f>(I3-32)*5/9</f>
        <v>22.222222222222221</v>
      </c>
      <c r="J4" s="3"/>
      <c r="L4" s="3"/>
      <c r="M4" s="3"/>
      <c r="N4" s="2"/>
      <c r="O4" s="3"/>
    </row>
    <row r="5" spans="1:15" x14ac:dyDescent="0.25">
      <c r="A5" s="5" t="s">
        <v>20</v>
      </c>
      <c r="B5">
        <v>4</v>
      </c>
      <c r="C5" s="3" t="s">
        <v>7</v>
      </c>
      <c r="D5" s="8">
        <f>B5*2.54/100</f>
        <v>0.1016</v>
      </c>
      <c r="E5" s="5" t="s">
        <v>17</v>
      </c>
      <c r="F5" s="8">
        <f>B5*2.54</f>
        <v>10.16</v>
      </c>
      <c r="G5" s="3" t="s">
        <v>8</v>
      </c>
      <c r="J5" s="3"/>
      <c r="L5" s="3"/>
      <c r="M5" s="3"/>
      <c r="N5" s="2"/>
      <c r="O5" s="3"/>
    </row>
    <row r="6" spans="1:15" x14ac:dyDescent="0.25">
      <c r="A6" s="5" t="s">
        <v>22</v>
      </c>
      <c r="B6" s="9">
        <f>PI()*B3^2</f>
        <v>1.7671458676442586</v>
      </c>
      <c r="C6" s="3" t="s">
        <v>23</v>
      </c>
      <c r="D6" s="8">
        <f>PI()*D3^2</f>
        <v>1.1400918279693699E-3</v>
      </c>
      <c r="E6" s="5" t="s">
        <v>24</v>
      </c>
      <c r="F6" s="8">
        <f>PI()*F3^2</f>
        <v>11.400918279693698</v>
      </c>
      <c r="G6" s="3" t="s">
        <v>42</v>
      </c>
      <c r="J6" s="3"/>
      <c r="L6" s="3"/>
      <c r="M6" s="3"/>
      <c r="N6" s="2"/>
      <c r="O6" s="3"/>
    </row>
    <row r="7" spans="1:15" x14ac:dyDescent="0.25">
      <c r="A7" s="5" t="s">
        <v>11</v>
      </c>
      <c r="B7" s="9">
        <f>PI()*B3^2*B4</f>
        <v>38.877209088173693</v>
      </c>
      <c r="C7" s="3" t="s">
        <v>12</v>
      </c>
      <c r="D7" s="8">
        <f>D3^2*PI()*D4</f>
        <v>6.3708331346928404E-4</v>
      </c>
      <c r="E7" s="5" t="s">
        <v>25</v>
      </c>
      <c r="F7" s="8">
        <f>F3^2*PI()*F4</f>
        <v>637.08331346928389</v>
      </c>
      <c r="G7" s="3" t="s">
        <v>35</v>
      </c>
      <c r="J7" s="3"/>
      <c r="L7" s="3"/>
      <c r="M7" s="3"/>
      <c r="N7" s="2"/>
      <c r="O7" s="3"/>
    </row>
    <row r="8" spans="1:15" x14ac:dyDescent="0.25">
      <c r="A8" s="5" t="s">
        <v>14</v>
      </c>
      <c r="B8">
        <f>I20</f>
        <v>0.215</v>
      </c>
      <c r="C8" s="3" t="s">
        <v>40</v>
      </c>
      <c r="E8" s="3"/>
      <c r="J8" s="3"/>
      <c r="L8" s="3"/>
      <c r="M8" s="3"/>
      <c r="N8" s="2"/>
      <c r="O8" s="3"/>
    </row>
    <row r="9" spans="1:15" x14ac:dyDescent="0.25">
      <c r="A9" s="5" t="s">
        <v>15</v>
      </c>
      <c r="B9" s="1">
        <f>B7*B8</f>
        <v>8.3585999539573432</v>
      </c>
      <c r="C9" s="3" t="s">
        <v>41</v>
      </c>
      <c r="D9" s="2">
        <f>D7*B8</f>
        <v>1.3697291239589607E-4</v>
      </c>
      <c r="E9" s="3" t="s">
        <v>25</v>
      </c>
      <c r="F9">
        <f>D9*100^3</f>
        <v>136.97291239589609</v>
      </c>
      <c r="G9" s="3" t="s">
        <v>35</v>
      </c>
      <c r="J9" s="3"/>
    </row>
    <row r="10" spans="1:15" x14ac:dyDescent="0.25">
      <c r="A10" s="3" t="s">
        <v>38</v>
      </c>
      <c r="B10">
        <v>1.23E-3</v>
      </c>
      <c r="C10" s="3" t="s">
        <v>26</v>
      </c>
      <c r="D10" s="2"/>
      <c r="E10" s="3"/>
    </row>
    <row r="11" spans="1:15" x14ac:dyDescent="0.25">
      <c r="A11" s="12" t="s">
        <v>39</v>
      </c>
      <c r="B11" s="7">
        <v>1.0000000000000001E-5</v>
      </c>
      <c r="C11" s="3" t="s">
        <v>26</v>
      </c>
      <c r="E11" s="3"/>
    </row>
    <row r="19" spans="9:10" x14ac:dyDescent="0.25">
      <c r="I19" s="13" t="s">
        <v>44</v>
      </c>
      <c r="J19" s="13" t="s">
        <v>45</v>
      </c>
    </row>
    <row r="20" spans="9:10" x14ac:dyDescent="0.25">
      <c r="I20" s="13">
        <v>0.215</v>
      </c>
      <c r="J20" s="13">
        <f>F7*I20</f>
        <v>136.97291239589603</v>
      </c>
    </row>
  </sheetData>
  <mergeCells count="4">
    <mergeCell ref="H1:I1"/>
    <mergeCell ref="A1:G1"/>
    <mergeCell ref="J1:L1"/>
    <mergeCell ref="M1:O1"/>
  </mergeCells>
  <pageMargins left="0.7" right="0.7" top="0.75" bottom="0.75" header="0.3" footer="0.3"/>
  <pageSetup paperSize="1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4D1-6F71-4326-A2A9-11E030CA1192}">
  <dimension ref="A1:L109"/>
  <sheetViews>
    <sheetView topLeftCell="A76" workbookViewId="0">
      <selection activeCell="H2" sqref="H2"/>
    </sheetView>
  </sheetViews>
  <sheetFormatPr defaultRowHeight="15" x14ac:dyDescent="0.25"/>
  <cols>
    <col min="1" max="1" width="10.140625" bestFit="1" customWidth="1"/>
    <col min="2" max="2" width="9.140625" style="2"/>
    <col min="3" max="3" width="10.85546875" bestFit="1" customWidth="1"/>
    <col min="8" max="9" width="9.140625" style="2"/>
    <col min="12" max="12" width="10.5703125" bestFit="1" customWidth="1"/>
  </cols>
  <sheetData>
    <row r="1" spans="1:12" x14ac:dyDescent="0.25">
      <c r="A1" t="s">
        <v>62</v>
      </c>
      <c r="B1" s="2" t="s">
        <v>60</v>
      </c>
      <c r="C1" t="s">
        <v>65</v>
      </c>
      <c r="D1">
        <v>1</v>
      </c>
      <c r="E1">
        <v>2</v>
      </c>
      <c r="F1">
        <v>3</v>
      </c>
      <c r="G1">
        <v>4</v>
      </c>
      <c r="J1" t="s">
        <v>61</v>
      </c>
      <c r="K1" t="s">
        <v>63</v>
      </c>
      <c r="L1" t="s">
        <v>64</v>
      </c>
    </row>
    <row r="2" spans="1:12" x14ac:dyDescent="0.25">
      <c r="A2" s="23">
        <v>43689.42511689815</v>
      </c>
      <c r="B2" s="1">
        <f>(A2-$A$2)*24</f>
        <v>0</v>
      </c>
      <c r="C2">
        <v>1</v>
      </c>
      <c r="D2">
        <v>1.0410999999999999</v>
      </c>
      <c r="E2">
        <v>0.91169999999999995</v>
      </c>
      <c r="F2">
        <v>1.0785</v>
      </c>
      <c r="G2">
        <v>1.5</v>
      </c>
      <c r="J2">
        <v>1385.7274</v>
      </c>
      <c r="K2">
        <v>1157.2763</v>
      </c>
      <c r="L2">
        <v>1135.0365999999999</v>
      </c>
    </row>
    <row r="3" spans="1:12" x14ac:dyDescent="0.25">
      <c r="A3" s="23">
        <v>43689.425813657406</v>
      </c>
      <c r="B3" s="1">
        <f t="shared" ref="B3:B66" si="0">(A3-$A$2)*24</f>
        <v>1.6722222149837762E-2</v>
      </c>
      <c r="C3" s="2">
        <v>1</v>
      </c>
      <c r="D3">
        <v>1.0616000000000001</v>
      </c>
      <c r="E3">
        <v>0.92979999999999996</v>
      </c>
      <c r="F3">
        <v>1.0968</v>
      </c>
      <c r="G3">
        <v>1.5246999999999999</v>
      </c>
      <c r="J3">
        <v>1386.1329000000001</v>
      </c>
      <c r="K3">
        <v>1157.4792</v>
      </c>
      <c r="L3">
        <v>1134.2763</v>
      </c>
    </row>
    <row r="4" spans="1:12" x14ac:dyDescent="0.25">
      <c r="A4" s="23">
        <v>43689.426510069447</v>
      </c>
      <c r="B4" s="1">
        <f t="shared" si="0"/>
        <v>3.343611111631617E-2</v>
      </c>
      <c r="C4" s="2">
        <v>1</v>
      </c>
      <c r="D4">
        <v>1.0579000000000001</v>
      </c>
      <c r="E4">
        <v>0.91949999999999998</v>
      </c>
      <c r="F4">
        <v>1.0926</v>
      </c>
      <c r="G4">
        <v>1.5229999999999999</v>
      </c>
      <c r="J4">
        <v>1385.9301</v>
      </c>
      <c r="K4">
        <v>1157.5806</v>
      </c>
      <c r="L4">
        <v>1133.1611</v>
      </c>
    </row>
    <row r="5" spans="1:12" x14ac:dyDescent="0.25">
      <c r="A5" s="23">
        <v>43689.427206712964</v>
      </c>
      <c r="B5" s="1">
        <f t="shared" si="0"/>
        <v>5.015555553836748E-2</v>
      </c>
      <c r="C5" s="2">
        <v>1</v>
      </c>
      <c r="D5">
        <v>1.0708</v>
      </c>
      <c r="E5">
        <v>0.92610000000000003</v>
      </c>
      <c r="F5">
        <v>1.1151</v>
      </c>
      <c r="G5">
        <v>1.5311999999999999</v>
      </c>
      <c r="J5">
        <v>1386.0315000000001</v>
      </c>
      <c r="K5">
        <v>1157.327</v>
      </c>
      <c r="L5">
        <v>1132.9076</v>
      </c>
    </row>
    <row r="6" spans="1:12" x14ac:dyDescent="0.25">
      <c r="A6" s="23">
        <v>43689.427903124997</v>
      </c>
      <c r="B6" s="1">
        <f t="shared" si="0"/>
        <v>6.6869444330222905E-2</v>
      </c>
      <c r="C6" s="2">
        <v>1</v>
      </c>
      <c r="D6">
        <v>1.0712999999999999</v>
      </c>
      <c r="E6">
        <v>0.92320000000000002</v>
      </c>
      <c r="F6">
        <v>1.1205000000000001</v>
      </c>
      <c r="G6">
        <v>1.5304</v>
      </c>
      <c r="J6">
        <v>1386.3356000000001</v>
      </c>
      <c r="K6">
        <v>1157.3777</v>
      </c>
      <c r="L6">
        <v>1132.8569</v>
      </c>
    </row>
    <row r="7" spans="1:12" x14ac:dyDescent="0.25">
      <c r="A7" s="23">
        <v>43689.428599421299</v>
      </c>
      <c r="B7" s="1">
        <f t="shared" si="0"/>
        <v>8.358055556891486E-2</v>
      </c>
      <c r="C7" s="2">
        <v>1</v>
      </c>
      <c r="D7">
        <v>1.0725</v>
      </c>
      <c r="E7">
        <v>0.92079999999999995</v>
      </c>
      <c r="F7">
        <v>1.1234</v>
      </c>
      <c r="G7">
        <v>1.5328999999999999</v>
      </c>
      <c r="J7">
        <v>1385.9808</v>
      </c>
      <c r="K7">
        <v>1157.2763</v>
      </c>
      <c r="L7">
        <v>1132.4513999999999</v>
      </c>
    </row>
    <row r="8" spans="1:12" x14ac:dyDescent="0.25">
      <c r="A8" s="23">
        <v>43689.429297337963</v>
      </c>
      <c r="B8" s="1">
        <f t="shared" si="0"/>
        <v>0.10033055552048609</v>
      </c>
      <c r="C8" s="2">
        <v>1</v>
      </c>
      <c r="D8">
        <v>1.0763</v>
      </c>
      <c r="E8">
        <v>0.92359999999999998</v>
      </c>
      <c r="F8">
        <v>1.123</v>
      </c>
      <c r="G8">
        <v>1.5374000000000001</v>
      </c>
      <c r="J8">
        <v>1385.9301</v>
      </c>
      <c r="K8">
        <v>1157.3777</v>
      </c>
      <c r="L8">
        <v>1132.5020999999999</v>
      </c>
    </row>
    <row r="9" spans="1:12" x14ac:dyDescent="0.25">
      <c r="A9" s="23">
        <v>43689.429993634258</v>
      </c>
      <c r="B9" s="1">
        <f t="shared" si="0"/>
        <v>0.11704166658455506</v>
      </c>
      <c r="C9" s="2">
        <v>1</v>
      </c>
      <c r="D9">
        <v>1.0616000000000001</v>
      </c>
      <c r="E9">
        <v>0.90180000000000005</v>
      </c>
      <c r="F9">
        <v>1.1221000000000001</v>
      </c>
      <c r="G9">
        <v>1.5226</v>
      </c>
      <c r="J9">
        <v>1385.9301</v>
      </c>
      <c r="K9">
        <v>1157.1242</v>
      </c>
      <c r="L9">
        <v>1132.4006999999999</v>
      </c>
    </row>
    <row r="10" spans="1:12" x14ac:dyDescent="0.25">
      <c r="A10" s="23">
        <v>43689.430690277775</v>
      </c>
      <c r="B10" s="1">
        <f t="shared" si="0"/>
        <v>0.13376111100660637</v>
      </c>
      <c r="C10" s="2">
        <v>1</v>
      </c>
      <c r="D10">
        <v>1.0679000000000001</v>
      </c>
      <c r="E10">
        <v>0.9022</v>
      </c>
      <c r="F10">
        <v>1.1246</v>
      </c>
      <c r="G10">
        <v>1.5209999999999999</v>
      </c>
      <c r="J10">
        <v>1385.8795</v>
      </c>
      <c r="K10">
        <v>1157.3777</v>
      </c>
      <c r="L10">
        <v>1132.0965000000001</v>
      </c>
    </row>
    <row r="11" spans="1:12" x14ac:dyDescent="0.25">
      <c r="A11" s="23">
        <v>43689.431386689816</v>
      </c>
      <c r="B11" s="1">
        <f t="shared" si="0"/>
        <v>0.15047499997308478</v>
      </c>
      <c r="C11" s="2">
        <v>1</v>
      </c>
      <c r="D11">
        <v>1.0646</v>
      </c>
      <c r="E11">
        <v>0.90090000000000003</v>
      </c>
      <c r="F11">
        <v>1.1234</v>
      </c>
      <c r="G11">
        <v>1.5188999999999999</v>
      </c>
      <c r="J11">
        <v>1385.9301</v>
      </c>
      <c r="K11">
        <v>1157.2256</v>
      </c>
      <c r="L11">
        <v>1131.7924</v>
      </c>
    </row>
    <row r="12" spans="1:12" x14ac:dyDescent="0.25">
      <c r="A12" s="23">
        <v>43689.432082870371</v>
      </c>
      <c r="B12" s="1">
        <f t="shared" si="0"/>
        <v>0.1671833333093673</v>
      </c>
      <c r="C12" s="2">
        <v>1</v>
      </c>
      <c r="D12">
        <v>1.0712999999999999</v>
      </c>
      <c r="E12">
        <v>0.91039999999999999</v>
      </c>
      <c r="F12">
        <v>1.1263000000000001</v>
      </c>
      <c r="G12">
        <v>1.5270999999999999</v>
      </c>
      <c r="J12">
        <v>1386.0315000000001</v>
      </c>
      <c r="K12">
        <v>1157.2256</v>
      </c>
      <c r="L12">
        <v>1132.0458000000001</v>
      </c>
    </row>
    <row r="13" spans="1:12" x14ac:dyDescent="0.25">
      <c r="A13" s="23">
        <v>43689.432779629627</v>
      </c>
      <c r="B13" s="1">
        <f t="shared" si="0"/>
        <v>0.18390555545920506</v>
      </c>
      <c r="C13" s="2">
        <v>1</v>
      </c>
      <c r="D13">
        <v>1.0742</v>
      </c>
      <c r="E13">
        <v>0.90790000000000004</v>
      </c>
      <c r="F13">
        <v>1.1329</v>
      </c>
      <c r="G13">
        <v>1.5243</v>
      </c>
      <c r="J13">
        <v>1385.9301</v>
      </c>
      <c r="K13">
        <v>1157.4285</v>
      </c>
      <c r="L13">
        <v>1132.3499999999999</v>
      </c>
    </row>
    <row r="14" spans="1:12" x14ac:dyDescent="0.25">
      <c r="A14" s="23">
        <v>43689.433476041668</v>
      </c>
      <c r="B14" s="1">
        <f t="shared" si="0"/>
        <v>0.20061944442568347</v>
      </c>
      <c r="C14" s="2">
        <v>1</v>
      </c>
      <c r="D14">
        <v>1.0738000000000001</v>
      </c>
      <c r="E14">
        <v>0.91579999999999995</v>
      </c>
      <c r="F14">
        <v>1.1399999999999999</v>
      </c>
      <c r="G14">
        <v>1.5311999999999999</v>
      </c>
      <c r="J14">
        <v>1385.9808</v>
      </c>
      <c r="K14">
        <v>1157.5299</v>
      </c>
      <c r="L14">
        <v>1131.8938000000001</v>
      </c>
    </row>
    <row r="15" spans="1:12" x14ac:dyDescent="0.25">
      <c r="A15" s="23">
        <v>43689.43417349537</v>
      </c>
      <c r="B15" s="1">
        <f t="shared" si="0"/>
        <v>0.21735833329148591</v>
      </c>
      <c r="C15" s="2">
        <v>1</v>
      </c>
      <c r="D15">
        <v>1.0725</v>
      </c>
      <c r="E15">
        <v>0.9133</v>
      </c>
      <c r="F15">
        <v>1.1308</v>
      </c>
      <c r="G15">
        <v>1.5263</v>
      </c>
      <c r="J15">
        <v>1385.9301</v>
      </c>
      <c r="K15">
        <v>1157.4285</v>
      </c>
      <c r="L15">
        <v>1132.1472000000001</v>
      </c>
    </row>
    <row r="16" spans="1:12" x14ac:dyDescent="0.25">
      <c r="A16" s="23">
        <v>43689.434869907411</v>
      </c>
      <c r="B16" s="1">
        <f t="shared" si="0"/>
        <v>0.23407222225796431</v>
      </c>
      <c r="C16" s="2">
        <v>1</v>
      </c>
      <c r="D16">
        <v>1.0708</v>
      </c>
      <c r="E16">
        <v>0.90790000000000004</v>
      </c>
      <c r="F16">
        <v>1.1263000000000001</v>
      </c>
      <c r="G16">
        <v>1.5226</v>
      </c>
      <c r="J16">
        <v>1385.8795</v>
      </c>
      <c r="K16">
        <v>1157.327</v>
      </c>
      <c r="L16">
        <v>1131.8431</v>
      </c>
    </row>
    <row r="17" spans="1:12" x14ac:dyDescent="0.25">
      <c r="A17" s="23">
        <v>43689.435566550928</v>
      </c>
      <c r="B17" s="1">
        <f t="shared" si="0"/>
        <v>0.25079166668001562</v>
      </c>
      <c r="C17" s="2">
        <v>1</v>
      </c>
      <c r="D17">
        <v>1.0611999999999999</v>
      </c>
      <c r="E17">
        <v>0.90129999999999999</v>
      </c>
      <c r="F17">
        <v>1.1242000000000001</v>
      </c>
      <c r="G17">
        <v>1.5132000000000001</v>
      </c>
      <c r="J17">
        <v>1385.8288</v>
      </c>
      <c r="K17">
        <v>1157.2763</v>
      </c>
      <c r="L17">
        <v>1131.9444000000001</v>
      </c>
    </row>
    <row r="18" spans="1:12" x14ac:dyDescent="0.25">
      <c r="A18" s="23">
        <v>43689.436262731484</v>
      </c>
      <c r="B18" s="1">
        <f t="shared" si="0"/>
        <v>0.26750000001629815</v>
      </c>
      <c r="C18" s="2">
        <v>1</v>
      </c>
      <c r="D18">
        <v>1.0653999999999999</v>
      </c>
      <c r="E18">
        <v>0.89970000000000006</v>
      </c>
      <c r="F18">
        <v>1.1271</v>
      </c>
      <c r="G18">
        <v>1.514</v>
      </c>
      <c r="J18">
        <v>1385.9808</v>
      </c>
      <c r="K18">
        <v>1157.0735</v>
      </c>
      <c r="L18">
        <v>1131.5896</v>
      </c>
    </row>
    <row r="19" spans="1:12" x14ac:dyDescent="0.25">
      <c r="A19" s="23">
        <v>43689.436959143517</v>
      </c>
      <c r="B19" s="1">
        <f t="shared" si="0"/>
        <v>0.28421388880815357</v>
      </c>
      <c r="C19" s="2">
        <v>1</v>
      </c>
      <c r="D19">
        <v>1.0759000000000001</v>
      </c>
      <c r="E19">
        <v>0.91990000000000005</v>
      </c>
      <c r="F19">
        <v>1.1378999999999999</v>
      </c>
      <c r="G19">
        <v>1.5284</v>
      </c>
      <c r="J19">
        <v>1385.9301</v>
      </c>
      <c r="K19">
        <v>1157.5299</v>
      </c>
      <c r="L19">
        <v>1131.5896</v>
      </c>
    </row>
    <row r="20" spans="1:12" x14ac:dyDescent="0.25">
      <c r="A20" s="23">
        <v>43689.437655671296</v>
      </c>
      <c r="B20" s="1">
        <f t="shared" si="0"/>
        <v>0.30093055550241843</v>
      </c>
      <c r="C20" s="2">
        <v>1</v>
      </c>
      <c r="D20">
        <v>1.0712999999999999</v>
      </c>
      <c r="E20">
        <v>0.91249999999999998</v>
      </c>
      <c r="F20">
        <v>1.1292</v>
      </c>
      <c r="G20">
        <v>1.5226</v>
      </c>
      <c r="J20">
        <v>1385.8288</v>
      </c>
      <c r="K20">
        <v>1157.2763</v>
      </c>
      <c r="L20">
        <v>1131.4882</v>
      </c>
    </row>
    <row r="21" spans="1:12" x14ac:dyDescent="0.25">
      <c r="A21" s="23">
        <v>43689.438352199075</v>
      </c>
      <c r="B21" s="1">
        <f t="shared" si="0"/>
        <v>0.31764722219668329</v>
      </c>
      <c r="C21" s="2">
        <v>1</v>
      </c>
      <c r="D21">
        <v>1.0738000000000001</v>
      </c>
      <c r="E21">
        <v>0.90959999999999996</v>
      </c>
      <c r="F21">
        <v>1.1299999999999999</v>
      </c>
      <c r="G21">
        <v>1.5206</v>
      </c>
      <c r="J21">
        <v>1385.7781</v>
      </c>
      <c r="K21">
        <v>1157.4285</v>
      </c>
      <c r="L21">
        <v>1131.4882</v>
      </c>
    </row>
    <row r="22" spans="1:12" x14ac:dyDescent="0.25">
      <c r="A22" s="23">
        <v>43689.439050231478</v>
      </c>
      <c r="B22" s="1">
        <f t="shared" si="0"/>
        <v>0.33439999987604097</v>
      </c>
      <c r="C22" s="2">
        <v>1</v>
      </c>
      <c r="D22">
        <v>1.0725</v>
      </c>
      <c r="E22">
        <v>0.91080000000000005</v>
      </c>
      <c r="F22">
        <v>1.1346000000000001</v>
      </c>
      <c r="G22">
        <v>1.5181</v>
      </c>
      <c r="J22">
        <v>1385.9301</v>
      </c>
      <c r="K22">
        <v>1157.2256</v>
      </c>
      <c r="L22">
        <v>1131.3868</v>
      </c>
    </row>
    <row r="23" spans="1:12" x14ac:dyDescent="0.25">
      <c r="A23" s="23">
        <v>43689.439747685188</v>
      </c>
      <c r="B23" s="1">
        <f t="shared" si="0"/>
        <v>0.35113888891646639</v>
      </c>
      <c r="C23" s="2">
        <v>1</v>
      </c>
      <c r="D23">
        <v>1.0691999999999999</v>
      </c>
      <c r="E23">
        <v>0.90920000000000001</v>
      </c>
      <c r="F23">
        <v>1.1308</v>
      </c>
      <c r="G23">
        <v>1.5193000000000001</v>
      </c>
      <c r="J23">
        <v>1385.8795</v>
      </c>
      <c r="K23">
        <v>1157.1242</v>
      </c>
      <c r="L23">
        <v>1131.5389</v>
      </c>
    </row>
    <row r="24" spans="1:12" x14ac:dyDescent="0.25">
      <c r="A24" s="23">
        <v>43689.440443749998</v>
      </c>
      <c r="B24" s="1">
        <f t="shared" si="0"/>
        <v>0.36784444435033947</v>
      </c>
      <c r="C24" s="2">
        <v>1</v>
      </c>
      <c r="D24">
        <v>1.0780000000000001</v>
      </c>
      <c r="E24">
        <v>0.92530000000000001</v>
      </c>
      <c r="F24">
        <v>1.1445000000000001</v>
      </c>
      <c r="G24">
        <v>1.5284</v>
      </c>
      <c r="J24">
        <v>1385.8288</v>
      </c>
      <c r="K24">
        <v>1157.6313</v>
      </c>
      <c r="L24">
        <v>1132.0458000000001</v>
      </c>
    </row>
    <row r="25" spans="1:12" x14ac:dyDescent="0.25">
      <c r="A25" s="23">
        <v>43689.4411400463</v>
      </c>
      <c r="B25" s="1">
        <f t="shared" si="0"/>
        <v>0.38455555558903143</v>
      </c>
      <c r="C25" s="2">
        <v>1</v>
      </c>
      <c r="D25">
        <v>1.0679000000000001</v>
      </c>
      <c r="E25">
        <v>0.91290000000000004</v>
      </c>
      <c r="F25">
        <v>1.1288</v>
      </c>
      <c r="G25">
        <v>1.5222</v>
      </c>
      <c r="J25">
        <v>1385.8795</v>
      </c>
      <c r="K25">
        <v>1157.3777</v>
      </c>
      <c r="L25">
        <v>1131.691</v>
      </c>
    </row>
    <row r="26" spans="1:12" x14ac:dyDescent="0.25">
      <c r="A26" s="23">
        <v>43689.441836111109</v>
      </c>
      <c r="B26" s="1">
        <f t="shared" si="0"/>
        <v>0.40126111102290452</v>
      </c>
      <c r="C26" s="2">
        <v>1</v>
      </c>
      <c r="D26">
        <v>1.0817000000000001</v>
      </c>
      <c r="E26">
        <v>0.93030000000000002</v>
      </c>
      <c r="F26">
        <v>1.1545000000000001</v>
      </c>
      <c r="G26">
        <v>1.5328999999999999</v>
      </c>
      <c r="J26">
        <v>1385.9301</v>
      </c>
      <c r="K26">
        <v>1157.7834</v>
      </c>
      <c r="L26">
        <v>1131.8938000000001</v>
      </c>
    </row>
    <row r="27" spans="1:12" x14ac:dyDescent="0.25">
      <c r="A27" s="23">
        <v>43689.442530902779</v>
      </c>
      <c r="B27" s="1">
        <f t="shared" si="0"/>
        <v>0.41793611110188067</v>
      </c>
      <c r="C27" s="2">
        <v>1</v>
      </c>
      <c r="D27">
        <v>1.0809</v>
      </c>
      <c r="E27">
        <v>0.93230000000000002</v>
      </c>
      <c r="F27">
        <v>1.1533</v>
      </c>
      <c r="G27">
        <v>1.5311999999999999</v>
      </c>
      <c r="J27">
        <v>1385.8288</v>
      </c>
      <c r="K27">
        <v>1157.8848</v>
      </c>
      <c r="L27">
        <v>1131.691</v>
      </c>
    </row>
    <row r="28" spans="1:12" x14ac:dyDescent="0.25">
      <c r="A28" s="23">
        <v>43689.443227546297</v>
      </c>
      <c r="B28" s="1">
        <f t="shared" si="0"/>
        <v>0.43465555552393198</v>
      </c>
      <c r="C28" s="2">
        <v>1</v>
      </c>
      <c r="D28">
        <v>1.0795999999999999</v>
      </c>
      <c r="E28">
        <v>0.92610000000000003</v>
      </c>
      <c r="F28">
        <v>1.1504000000000001</v>
      </c>
      <c r="G28">
        <v>1.5266999999999999</v>
      </c>
      <c r="J28">
        <v>1385.9301</v>
      </c>
      <c r="K28">
        <v>1157.682</v>
      </c>
      <c r="L28">
        <v>1131.7924</v>
      </c>
    </row>
    <row r="29" spans="1:12" x14ac:dyDescent="0.25">
      <c r="A29" s="23">
        <v>43689.443923842591</v>
      </c>
      <c r="B29" s="1">
        <f t="shared" si="0"/>
        <v>0.45136666658800095</v>
      </c>
      <c r="C29" s="2">
        <v>1</v>
      </c>
      <c r="D29">
        <v>1.0822000000000001</v>
      </c>
      <c r="E29">
        <v>0.93520000000000003</v>
      </c>
      <c r="F29">
        <v>1.1595</v>
      </c>
      <c r="G29">
        <v>1.5333000000000001</v>
      </c>
      <c r="J29">
        <v>1385.8795</v>
      </c>
      <c r="K29">
        <v>1157.6313</v>
      </c>
      <c r="L29">
        <v>1131.4882</v>
      </c>
    </row>
    <row r="30" spans="1:12" x14ac:dyDescent="0.25">
      <c r="A30" s="23">
        <v>43689.444620254631</v>
      </c>
      <c r="B30" s="1">
        <f t="shared" si="0"/>
        <v>0.46808055555447936</v>
      </c>
      <c r="C30" s="2">
        <v>1</v>
      </c>
      <c r="D30">
        <v>1.0822000000000001</v>
      </c>
      <c r="E30">
        <v>0.93269999999999997</v>
      </c>
      <c r="F30">
        <v>1.1557999999999999</v>
      </c>
      <c r="G30">
        <v>1.5263</v>
      </c>
      <c r="J30">
        <v>1386.0315000000001</v>
      </c>
      <c r="K30">
        <v>1157.6313</v>
      </c>
      <c r="L30">
        <v>1131.5389</v>
      </c>
    </row>
    <row r="31" spans="1:12" x14ac:dyDescent="0.25">
      <c r="A31" s="23">
        <v>43689.445316666664</v>
      </c>
      <c r="B31" s="1">
        <f t="shared" si="0"/>
        <v>0.48479444434633479</v>
      </c>
      <c r="C31" s="2">
        <v>1</v>
      </c>
      <c r="D31">
        <v>1.0795999999999999</v>
      </c>
      <c r="E31">
        <v>0.93520000000000003</v>
      </c>
      <c r="F31">
        <v>1.1566000000000001</v>
      </c>
      <c r="G31">
        <v>1.5270999999999999</v>
      </c>
      <c r="J31">
        <v>1385.7781</v>
      </c>
      <c r="K31">
        <v>1157.7327</v>
      </c>
      <c r="L31">
        <v>1131.691</v>
      </c>
    </row>
    <row r="32" spans="1:12" x14ac:dyDescent="0.25">
      <c r="A32" s="23">
        <v>43689.446013078705</v>
      </c>
      <c r="B32" s="1">
        <f t="shared" si="0"/>
        <v>0.50150833331281319</v>
      </c>
      <c r="C32" s="2">
        <v>1</v>
      </c>
      <c r="D32">
        <v>1.0833999999999999</v>
      </c>
      <c r="E32">
        <v>0.93689999999999996</v>
      </c>
      <c r="F32">
        <v>1.1574</v>
      </c>
      <c r="G32">
        <v>1.5362</v>
      </c>
      <c r="J32">
        <v>1385.9301</v>
      </c>
      <c r="K32">
        <v>1158.1891000000001</v>
      </c>
      <c r="L32">
        <v>1131.5896</v>
      </c>
    </row>
    <row r="33" spans="1:12" x14ac:dyDescent="0.25">
      <c r="A33" s="23">
        <v>43689.446709374999</v>
      </c>
      <c r="B33" s="1">
        <f t="shared" si="0"/>
        <v>0.51821944437688217</v>
      </c>
      <c r="C33" s="2">
        <v>1</v>
      </c>
      <c r="D33">
        <v>1.0795999999999999</v>
      </c>
      <c r="E33">
        <v>0.93320000000000003</v>
      </c>
      <c r="F33">
        <v>1.1540999999999999</v>
      </c>
      <c r="G33">
        <v>1.5287999999999999</v>
      </c>
      <c r="J33">
        <v>1385.8795</v>
      </c>
      <c r="K33">
        <v>1157.8848</v>
      </c>
      <c r="L33">
        <v>1131.5896</v>
      </c>
    </row>
    <row r="34" spans="1:12" x14ac:dyDescent="0.25">
      <c r="A34" s="23">
        <v>43689.447405787039</v>
      </c>
      <c r="B34" s="1">
        <f t="shared" si="0"/>
        <v>0.53493333334336057</v>
      </c>
      <c r="C34" s="2">
        <v>1</v>
      </c>
      <c r="D34">
        <v>1.075</v>
      </c>
      <c r="E34">
        <v>0.93069999999999997</v>
      </c>
      <c r="F34">
        <v>1.147</v>
      </c>
      <c r="G34">
        <v>1.5246999999999999</v>
      </c>
      <c r="J34">
        <v>1385.8288</v>
      </c>
      <c r="K34">
        <v>1157.682</v>
      </c>
      <c r="L34">
        <v>1131.5896</v>
      </c>
    </row>
    <row r="35" spans="1:12" x14ac:dyDescent="0.25">
      <c r="A35" s="23">
        <v>43689.448101967595</v>
      </c>
      <c r="B35" s="1">
        <f t="shared" si="0"/>
        <v>0.55164166667964309</v>
      </c>
      <c r="C35" s="2">
        <v>1</v>
      </c>
      <c r="D35">
        <v>1.083</v>
      </c>
      <c r="E35">
        <v>0.93940000000000001</v>
      </c>
      <c r="F35">
        <v>1.1536999999999999</v>
      </c>
      <c r="G35">
        <v>1.5403</v>
      </c>
      <c r="J35">
        <v>1385.7274</v>
      </c>
      <c r="K35">
        <v>1157.7834</v>
      </c>
      <c r="L35">
        <v>1131.691</v>
      </c>
    </row>
    <row r="36" spans="1:12" x14ac:dyDescent="0.25">
      <c r="A36" s="23">
        <v>43689.448798379628</v>
      </c>
      <c r="B36" s="1">
        <f t="shared" si="0"/>
        <v>0.56835555547149852</v>
      </c>
      <c r="C36" s="2">
        <v>1</v>
      </c>
      <c r="D36">
        <v>1.0767</v>
      </c>
      <c r="E36">
        <v>0.93359999999999999</v>
      </c>
      <c r="F36">
        <v>1.1504000000000001</v>
      </c>
      <c r="G36">
        <v>1.5287999999999999</v>
      </c>
      <c r="J36">
        <v>1385.7781</v>
      </c>
      <c r="K36">
        <v>1157.7834</v>
      </c>
      <c r="L36">
        <v>1131.5389</v>
      </c>
    </row>
    <row r="37" spans="1:12" x14ac:dyDescent="0.25">
      <c r="A37" s="23">
        <v>43689.449495949077</v>
      </c>
      <c r="B37" s="1">
        <f t="shared" si="0"/>
        <v>0.58509722223971039</v>
      </c>
      <c r="C37" s="2">
        <v>1</v>
      </c>
      <c r="D37">
        <v>1.0809</v>
      </c>
      <c r="E37">
        <v>0.93889999999999996</v>
      </c>
      <c r="F37">
        <v>1.1591</v>
      </c>
      <c r="G37">
        <v>1.5337000000000001</v>
      </c>
      <c r="J37">
        <v>1385.7781</v>
      </c>
      <c r="K37">
        <v>1157.9355</v>
      </c>
      <c r="L37">
        <v>1131.4882</v>
      </c>
    </row>
    <row r="38" spans="1:12" x14ac:dyDescent="0.25">
      <c r="A38" s="23">
        <v>43689.45019236111</v>
      </c>
      <c r="B38" s="1">
        <f t="shared" si="0"/>
        <v>0.60181111103156582</v>
      </c>
      <c r="C38" s="2">
        <v>1</v>
      </c>
      <c r="D38">
        <v>1.0759000000000001</v>
      </c>
      <c r="E38">
        <v>0.93230000000000002</v>
      </c>
      <c r="F38">
        <v>1.1440999999999999</v>
      </c>
      <c r="G38">
        <v>1.5234000000000001</v>
      </c>
      <c r="J38">
        <v>1385.7274</v>
      </c>
      <c r="K38">
        <v>1157.9355</v>
      </c>
      <c r="L38">
        <v>1131.4882</v>
      </c>
    </row>
    <row r="39" spans="1:12" x14ac:dyDescent="0.25">
      <c r="A39" s="23">
        <v>43689.450888657404</v>
      </c>
      <c r="B39" s="1">
        <f t="shared" si="0"/>
        <v>0.61852222209563479</v>
      </c>
      <c r="C39" s="2">
        <v>1</v>
      </c>
      <c r="D39">
        <v>1.0795999999999999</v>
      </c>
      <c r="E39">
        <v>0.93479999999999996</v>
      </c>
      <c r="F39">
        <v>1.1557999999999999</v>
      </c>
      <c r="G39">
        <v>1.5317000000000001</v>
      </c>
      <c r="J39">
        <v>1385.8288</v>
      </c>
      <c r="K39">
        <v>1157.7834</v>
      </c>
      <c r="L39">
        <v>1131.4882</v>
      </c>
    </row>
    <row r="40" spans="1:12" x14ac:dyDescent="0.25">
      <c r="A40" s="23">
        <v>43689.451584953706</v>
      </c>
      <c r="B40" s="1">
        <f t="shared" si="0"/>
        <v>0.63523333333432674</v>
      </c>
      <c r="C40" s="2">
        <v>1</v>
      </c>
      <c r="D40">
        <v>1.0784</v>
      </c>
      <c r="E40">
        <v>0.93810000000000004</v>
      </c>
      <c r="F40">
        <v>1.1524000000000001</v>
      </c>
      <c r="G40">
        <v>1.5287999999999999</v>
      </c>
      <c r="J40">
        <v>1385.8795</v>
      </c>
      <c r="K40">
        <v>1157.682</v>
      </c>
      <c r="L40">
        <v>1131.4375</v>
      </c>
    </row>
    <row r="41" spans="1:12" x14ac:dyDescent="0.25">
      <c r="A41" s="23">
        <v>43689.45228125</v>
      </c>
      <c r="B41" s="1">
        <f t="shared" si="0"/>
        <v>0.65194444439839572</v>
      </c>
      <c r="C41" s="2">
        <v>1</v>
      </c>
      <c r="D41">
        <v>1.0812999999999999</v>
      </c>
      <c r="E41">
        <v>0.94679999999999997</v>
      </c>
      <c r="F41">
        <v>1.1587000000000001</v>
      </c>
      <c r="G41">
        <v>1.5317000000000001</v>
      </c>
      <c r="J41">
        <v>1385.6261</v>
      </c>
      <c r="K41">
        <v>1157.8341</v>
      </c>
      <c r="L41">
        <v>1131.4375</v>
      </c>
    </row>
    <row r="42" spans="1:12" x14ac:dyDescent="0.25">
      <c r="A42" s="23">
        <v>43689.45297766204</v>
      </c>
      <c r="B42" s="1">
        <f t="shared" si="0"/>
        <v>0.66865833336487412</v>
      </c>
      <c r="C42" s="2">
        <v>1</v>
      </c>
      <c r="D42">
        <v>1.0767</v>
      </c>
      <c r="E42">
        <v>0.94310000000000005</v>
      </c>
      <c r="F42">
        <v>1.1536999999999999</v>
      </c>
      <c r="G42">
        <v>1.5307999999999999</v>
      </c>
      <c r="J42">
        <v>1385.8288</v>
      </c>
      <c r="K42">
        <v>1157.5806</v>
      </c>
      <c r="L42">
        <v>1131.5389</v>
      </c>
    </row>
    <row r="43" spans="1:12" x14ac:dyDescent="0.25">
      <c r="A43" s="23">
        <v>43689.453674421296</v>
      </c>
      <c r="B43" s="1">
        <f t="shared" si="0"/>
        <v>0.68538055551471189</v>
      </c>
      <c r="C43" s="2">
        <v>1</v>
      </c>
      <c r="D43">
        <v>1.083</v>
      </c>
      <c r="E43">
        <v>0.9476</v>
      </c>
      <c r="F43">
        <v>1.1581999999999999</v>
      </c>
      <c r="G43">
        <v>1.5403</v>
      </c>
      <c r="J43">
        <v>1385.7781</v>
      </c>
      <c r="K43">
        <v>1157.9355</v>
      </c>
      <c r="L43">
        <v>1131.4375</v>
      </c>
    </row>
    <row r="44" spans="1:12" x14ac:dyDescent="0.25">
      <c r="A44" s="23">
        <v>43689.454370949075</v>
      </c>
      <c r="B44" s="1">
        <f t="shared" si="0"/>
        <v>0.70209722220897675</v>
      </c>
      <c r="C44" s="2">
        <v>1</v>
      </c>
      <c r="D44">
        <v>1.0826</v>
      </c>
      <c r="E44">
        <v>0.94640000000000002</v>
      </c>
      <c r="F44">
        <v>1.1574</v>
      </c>
      <c r="G44">
        <v>1.5477000000000001</v>
      </c>
      <c r="J44">
        <v>1385.6767</v>
      </c>
      <c r="K44">
        <v>1157.8848</v>
      </c>
      <c r="L44">
        <v>1131.4375</v>
      </c>
    </row>
    <row r="45" spans="1:12" x14ac:dyDescent="0.25">
      <c r="A45" s="23">
        <v>43689.455068055555</v>
      </c>
      <c r="B45" s="1">
        <f t="shared" si="0"/>
        <v>0.71882777771679685</v>
      </c>
      <c r="C45" s="2">
        <v>1</v>
      </c>
      <c r="D45">
        <v>1.0847</v>
      </c>
      <c r="E45">
        <v>0.95509999999999995</v>
      </c>
      <c r="F45">
        <v>1.1598999999999999</v>
      </c>
      <c r="G45">
        <v>1.5492999999999999</v>
      </c>
      <c r="J45">
        <v>1385.7274</v>
      </c>
      <c r="K45">
        <v>1158.1384</v>
      </c>
      <c r="L45">
        <v>1131.4375</v>
      </c>
    </row>
    <row r="46" spans="1:12" x14ac:dyDescent="0.25">
      <c r="A46" s="23">
        <v>43689.455764120372</v>
      </c>
      <c r="B46" s="1">
        <f t="shared" si="0"/>
        <v>0.73553333332529292</v>
      </c>
      <c r="C46" s="2">
        <v>1</v>
      </c>
      <c r="D46">
        <v>1.0809</v>
      </c>
      <c r="E46">
        <v>0.95420000000000005</v>
      </c>
      <c r="F46">
        <v>1.1577999999999999</v>
      </c>
      <c r="G46">
        <v>1.5481</v>
      </c>
      <c r="J46">
        <v>1385.4739999999999</v>
      </c>
      <c r="K46">
        <v>1158.037</v>
      </c>
      <c r="L46">
        <v>1131.4882</v>
      </c>
    </row>
    <row r="47" spans="1:12" x14ac:dyDescent="0.25">
      <c r="A47" s="23">
        <v>43689.456460532405</v>
      </c>
      <c r="B47" s="1">
        <f t="shared" si="0"/>
        <v>0.75224722211714834</v>
      </c>
      <c r="C47" s="2">
        <v>1</v>
      </c>
      <c r="D47">
        <v>1.0795999999999999</v>
      </c>
      <c r="E47">
        <v>0.95089999999999997</v>
      </c>
      <c r="F47">
        <v>1.1553</v>
      </c>
      <c r="G47">
        <v>1.5451999999999999</v>
      </c>
      <c r="J47">
        <v>1385.4739999999999</v>
      </c>
      <c r="K47">
        <v>1157.8341</v>
      </c>
      <c r="L47">
        <v>1131.5389</v>
      </c>
    </row>
    <row r="48" spans="1:12" x14ac:dyDescent="0.25">
      <c r="A48" s="23">
        <v>43689.457156712961</v>
      </c>
      <c r="B48" s="1">
        <f t="shared" si="0"/>
        <v>0.76895555545343086</v>
      </c>
      <c r="C48" s="2">
        <v>1</v>
      </c>
      <c r="D48">
        <v>1.0812999999999999</v>
      </c>
      <c r="E48">
        <v>0.95550000000000002</v>
      </c>
      <c r="F48">
        <v>1.1607000000000001</v>
      </c>
      <c r="G48">
        <v>1.5543</v>
      </c>
      <c r="J48">
        <v>1385.4232999999999</v>
      </c>
      <c r="K48">
        <v>1158.1384</v>
      </c>
      <c r="L48">
        <v>1131.3868</v>
      </c>
    </row>
    <row r="49" spans="1:12" x14ac:dyDescent="0.25">
      <c r="A49" s="23">
        <v>43689.457853240739</v>
      </c>
      <c r="B49" s="1">
        <f t="shared" si="0"/>
        <v>0.78567222214769572</v>
      </c>
      <c r="C49" s="2">
        <v>1</v>
      </c>
      <c r="D49">
        <v>1.0795999999999999</v>
      </c>
      <c r="E49">
        <v>0.95379999999999998</v>
      </c>
      <c r="F49">
        <v>1.1566000000000001</v>
      </c>
      <c r="G49">
        <v>1.5419</v>
      </c>
      <c r="J49">
        <v>1385.2713000000001</v>
      </c>
      <c r="K49">
        <v>1157.9862000000001</v>
      </c>
      <c r="L49">
        <v>1131.3868</v>
      </c>
    </row>
    <row r="50" spans="1:12" x14ac:dyDescent="0.25">
      <c r="A50" s="23">
        <v>43689.458549421295</v>
      </c>
      <c r="B50" s="1">
        <f t="shared" si="0"/>
        <v>0.80238055548397824</v>
      </c>
      <c r="C50" s="2">
        <v>1</v>
      </c>
      <c r="D50">
        <v>1.0805</v>
      </c>
      <c r="E50">
        <v>0.95130000000000003</v>
      </c>
      <c r="F50">
        <v>1.1587000000000001</v>
      </c>
      <c r="G50">
        <v>1.5456000000000001</v>
      </c>
      <c r="J50">
        <v>1385.2713000000001</v>
      </c>
      <c r="K50">
        <v>1158.037</v>
      </c>
      <c r="L50">
        <v>1131.4375</v>
      </c>
    </row>
    <row r="51" spans="1:12" x14ac:dyDescent="0.25">
      <c r="A51" s="23">
        <v>43689.459246064813</v>
      </c>
      <c r="B51" s="1">
        <f t="shared" si="0"/>
        <v>0.81909999990602955</v>
      </c>
      <c r="C51" s="2">
        <v>1</v>
      </c>
      <c r="D51">
        <v>1.0875999999999999</v>
      </c>
      <c r="E51">
        <v>0.96830000000000005</v>
      </c>
      <c r="F51">
        <v>1.1624000000000001</v>
      </c>
      <c r="G51">
        <v>1.5658000000000001</v>
      </c>
      <c r="J51">
        <v>1385.2713000000001</v>
      </c>
      <c r="K51">
        <v>1158.3412000000001</v>
      </c>
      <c r="L51">
        <v>1131.2855</v>
      </c>
    </row>
    <row r="52" spans="1:12" x14ac:dyDescent="0.25">
      <c r="A52" s="23">
        <v>43689.459942245368</v>
      </c>
      <c r="B52" s="1">
        <f t="shared" si="0"/>
        <v>0.83580833324231207</v>
      </c>
      <c r="C52" s="2">
        <v>1</v>
      </c>
      <c r="D52">
        <v>1.0847</v>
      </c>
      <c r="E52">
        <v>0.96619999999999995</v>
      </c>
      <c r="F52">
        <v>1.1612</v>
      </c>
      <c r="G52">
        <v>1.5645</v>
      </c>
      <c r="J52">
        <v>1384.7138</v>
      </c>
      <c r="K52">
        <v>1158.2398000000001</v>
      </c>
      <c r="L52">
        <v>1131.3361</v>
      </c>
    </row>
    <row r="53" spans="1:12" x14ac:dyDescent="0.25">
      <c r="A53" s="23">
        <v>43689.460638194447</v>
      </c>
      <c r="B53" s="1">
        <f t="shared" si="0"/>
        <v>0.85251111112302169</v>
      </c>
      <c r="C53" s="2">
        <v>1</v>
      </c>
      <c r="D53">
        <v>1.0833999999999999</v>
      </c>
      <c r="E53">
        <v>0.96870000000000001</v>
      </c>
      <c r="F53">
        <v>1.1632</v>
      </c>
      <c r="G53">
        <v>1.5673999999999999</v>
      </c>
      <c r="J53">
        <v>1384.9672</v>
      </c>
      <c r="K53">
        <v>1157.9862000000001</v>
      </c>
      <c r="L53">
        <v>1131.2855</v>
      </c>
    </row>
    <row r="54" spans="1:12" x14ac:dyDescent="0.25">
      <c r="A54" s="23">
        <v>43689.461334722226</v>
      </c>
      <c r="B54" s="1">
        <f t="shared" si="0"/>
        <v>0.86922777781728655</v>
      </c>
      <c r="C54">
        <v>2</v>
      </c>
      <c r="D54">
        <v>2.2313000000000001</v>
      </c>
      <c r="E54">
        <v>1.9417</v>
      </c>
      <c r="F54">
        <v>2.2435999999999998</v>
      </c>
      <c r="G54">
        <v>3.0903999999999998</v>
      </c>
      <c r="J54">
        <v>1385.8795</v>
      </c>
      <c r="K54">
        <v>1182.6813</v>
      </c>
      <c r="L54">
        <v>1132.9583</v>
      </c>
    </row>
    <row r="55" spans="1:12" x14ac:dyDescent="0.25">
      <c r="A55" s="23">
        <v>43689.462031134259</v>
      </c>
      <c r="B55" s="1">
        <f t="shared" si="0"/>
        <v>0.88594166660914198</v>
      </c>
      <c r="C55" s="2">
        <v>2</v>
      </c>
      <c r="D55">
        <v>2.2191000000000001</v>
      </c>
      <c r="E55">
        <v>1.9450000000000001</v>
      </c>
      <c r="F55">
        <v>2.2473999999999998</v>
      </c>
      <c r="G55">
        <v>3.0895999999999999</v>
      </c>
      <c r="J55">
        <v>1385.7781</v>
      </c>
      <c r="K55">
        <v>1182.7827</v>
      </c>
      <c r="L55">
        <v>1132.4513999999999</v>
      </c>
    </row>
    <row r="56" spans="1:12" x14ac:dyDescent="0.25">
      <c r="A56" s="23">
        <v>43689.462727546299</v>
      </c>
      <c r="B56" s="1">
        <f t="shared" si="0"/>
        <v>0.90265555557562038</v>
      </c>
      <c r="C56" s="2">
        <v>2</v>
      </c>
      <c r="D56">
        <v>2.2128000000000001</v>
      </c>
      <c r="E56">
        <v>1.9334</v>
      </c>
      <c r="F56">
        <v>2.2473999999999998</v>
      </c>
      <c r="G56">
        <v>3.0872000000000002</v>
      </c>
      <c r="J56">
        <v>1385.9301</v>
      </c>
      <c r="K56">
        <v>1182.7827</v>
      </c>
      <c r="L56">
        <v>1132.2485999999999</v>
      </c>
    </row>
    <row r="57" spans="1:12" x14ac:dyDescent="0.25">
      <c r="A57" s="23">
        <v>43689.463423958332</v>
      </c>
      <c r="B57" s="1">
        <f t="shared" si="0"/>
        <v>0.91936944436747581</v>
      </c>
      <c r="C57" s="2">
        <v>2</v>
      </c>
      <c r="D57">
        <v>2.2237</v>
      </c>
      <c r="E57">
        <v>1.9441999999999999</v>
      </c>
      <c r="F57">
        <v>2.2507000000000001</v>
      </c>
      <c r="G57">
        <v>3.0891999999999999</v>
      </c>
      <c r="J57">
        <v>1385.8795</v>
      </c>
      <c r="K57">
        <v>1182.8334</v>
      </c>
      <c r="L57">
        <v>1132.3499999999999</v>
      </c>
    </row>
    <row r="58" spans="1:12" x14ac:dyDescent="0.25">
      <c r="A58" s="23">
        <v>43689.464120138888</v>
      </c>
      <c r="B58" s="1">
        <f t="shared" si="0"/>
        <v>0.93607777770375833</v>
      </c>
      <c r="C58" s="2">
        <v>2</v>
      </c>
      <c r="D58">
        <v>2.2342</v>
      </c>
      <c r="E58">
        <v>1.9643999999999999</v>
      </c>
      <c r="F58">
        <v>2.2669000000000001</v>
      </c>
      <c r="G58">
        <v>3.0998999999999999</v>
      </c>
      <c r="J58">
        <v>1385.7781</v>
      </c>
      <c r="K58">
        <v>1182.9348</v>
      </c>
      <c r="L58">
        <v>1132.8062</v>
      </c>
    </row>
    <row r="59" spans="1:12" x14ac:dyDescent="0.25">
      <c r="A59" s="23">
        <v>43689.464816782405</v>
      </c>
      <c r="B59" s="1">
        <f t="shared" si="0"/>
        <v>0.95279722212580964</v>
      </c>
      <c r="C59" s="2">
        <v>2</v>
      </c>
      <c r="D59">
        <v>2.2216</v>
      </c>
      <c r="E59">
        <v>1.9503999999999999</v>
      </c>
      <c r="F59">
        <v>2.2606999999999999</v>
      </c>
      <c r="G59">
        <v>3.0962000000000001</v>
      </c>
      <c r="J59">
        <v>1385.9301</v>
      </c>
      <c r="K59">
        <v>1182.8334</v>
      </c>
      <c r="L59">
        <v>1132.2992999999999</v>
      </c>
    </row>
    <row r="60" spans="1:12" x14ac:dyDescent="0.25">
      <c r="A60" s="23">
        <v>43689.465512962961</v>
      </c>
      <c r="B60" s="1">
        <f t="shared" si="0"/>
        <v>0.96950555546209216</v>
      </c>
      <c r="C60" s="2">
        <v>2</v>
      </c>
      <c r="D60">
        <v>2.2170000000000001</v>
      </c>
      <c r="E60">
        <v>1.9561999999999999</v>
      </c>
      <c r="F60">
        <v>2.2565</v>
      </c>
      <c r="G60">
        <v>3.0937000000000001</v>
      </c>
      <c r="J60">
        <v>1385.8795</v>
      </c>
      <c r="K60">
        <v>1182.9348</v>
      </c>
      <c r="L60">
        <v>1132.2485999999999</v>
      </c>
    </row>
    <row r="61" spans="1:12" x14ac:dyDescent="0.25">
      <c r="A61" s="23">
        <v>43689.46621053241</v>
      </c>
      <c r="B61" s="1">
        <f t="shared" si="0"/>
        <v>0.98624722223030403</v>
      </c>
      <c r="C61" s="2">
        <v>2</v>
      </c>
      <c r="D61">
        <v>2.2183000000000002</v>
      </c>
      <c r="E61">
        <v>1.952</v>
      </c>
      <c r="F61">
        <v>2.2665000000000002</v>
      </c>
      <c r="G61">
        <v>3.1011000000000002</v>
      </c>
      <c r="J61">
        <v>1385.7781</v>
      </c>
      <c r="K61">
        <v>1183.1884</v>
      </c>
      <c r="L61">
        <v>1132.5527999999999</v>
      </c>
    </row>
    <row r="62" spans="1:12" x14ac:dyDescent="0.25">
      <c r="A62" s="23">
        <v>43689.466906828704</v>
      </c>
      <c r="B62" s="1">
        <f t="shared" si="0"/>
        <v>1.002958333294373</v>
      </c>
      <c r="C62" s="2">
        <v>2</v>
      </c>
      <c r="D62">
        <v>2.2200000000000002</v>
      </c>
      <c r="E62">
        <v>1.9615</v>
      </c>
      <c r="F62">
        <v>2.2690000000000001</v>
      </c>
      <c r="G62">
        <v>3.1110000000000002</v>
      </c>
      <c r="J62">
        <v>1385.9301</v>
      </c>
      <c r="K62">
        <v>1183.4926</v>
      </c>
      <c r="L62">
        <v>1132.7555</v>
      </c>
    </row>
    <row r="63" spans="1:12" x14ac:dyDescent="0.25">
      <c r="A63" s="23">
        <v>43689.467603356483</v>
      </c>
      <c r="B63" s="1">
        <f t="shared" si="0"/>
        <v>1.0196749999886379</v>
      </c>
      <c r="C63" s="2">
        <v>2</v>
      </c>
      <c r="D63">
        <v>2.2187000000000001</v>
      </c>
      <c r="E63">
        <v>1.9602999999999999</v>
      </c>
      <c r="F63">
        <v>2.2702</v>
      </c>
      <c r="G63">
        <v>3.1204999999999998</v>
      </c>
      <c r="J63">
        <v>1385.8288</v>
      </c>
      <c r="K63">
        <v>1183.4926</v>
      </c>
      <c r="L63">
        <v>1132.2485999999999</v>
      </c>
    </row>
    <row r="64" spans="1:12" x14ac:dyDescent="0.25">
      <c r="A64" s="23">
        <v>43689.468300462962</v>
      </c>
      <c r="B64" s="1">
        <f t="shared" si="0"/>
        <v>1.036405555496458</v>
      </c>
      <c r="C64" s="2">
        <v>2</v>
      </c>
      <c r="D64">
        <v>2.2450999999999999</v>
      </c>
      <c r="E64">
        <v>1.9705999999999999</v>
      </c>
      <c r="F64">
        <v>2.2875999999999999</v>
      </c>
      <c r="G64">
        <v>3.1352000000000002</v>
      </c>
      <c r="J64">
        <v>1385.7781</v>
      </c>
      <c r="K64">
        <v>1184.1011000000001</v>
      </c>
      <c r="L64">
        <v>1132.8062</v>
      </c>
    </row>
    <row r="65" spans="1:12" x14ac:dyDescent="0.25">
      <c r="A65" s="23">
        <v>43689.468996759257</v>
      </c>
      <c r="B65" s="1">
        <f t="shared" si="0"/>
        <v>1.0531166665605269</v>
      </c>
      <c r="C65" s="2">
        <v>2</v>
      </c>
      <c r="D65">
        <v>2.2141000000000002</v>
      </c>
      <c r="E65">
        <v>1.9578</v>
      </c>
      <c r="F65">
        <v>2.2730999999999999</v>
      </c>
      <c r="G65">
        <v>3.1225000000000001</v>
      </c>
      <c r="J65">
        <v>1385.7781</v>
      </c>
      <c r="K65">
        <v>1183.5433</v>
      </c>
      <c r="L65">
        <v>1132.4006999999999</v>
      </c>
    </row>
    <row r="66" spans="1:12" x14ac:dyDescent="0.25">
      <c r="A66" s="23">
        <v>43689.469693171297</v>
      </c>
      <c r="B66" s="1">
        <f t="shared" si="0"/>
        <v>1.0698305555270053</v>
      </c>
      <c r="C66" s="2">
        <v>2</v>
      </c>
      <c r="D66">
        <v>2.2166000000000001</v>
      </c>
      <c r="E66">
        <v>1.9607000000000001</v>
      </c>
      <c r="F66">
        <v>2.2681</v>
      </c>
      <c r="G66">
        <v>3.1254</v>
      </c>
      <c r="J66">
        <v>1385.7781</v>
      </c>
      <c r="K66">
        <v>1184.1011000000001</v>
      </c>
      <c r="L66">
        <v>1132.7555</v>
      </c>
    </row>
    <row r="67" spans="1:12" x14ac:dyDescent="0.25">
      <c r="A67" s="23">
        <v>43689.470389467591</v>
      </c>
      <c r="B67" s="1">
        <f t="shared" ref="B67:B109" si="1">(A67-$A$2)*24</f>
        <v>1.0865416665910743</v>
      </c>
      <c r="C67" s="2">
        <v>2</v>
      </c>
      <c r="D67">
        <v>2.2225000000000001</v>
      </c>
      <c r="E67">
        <v>1.9690000000000001</v>
      </c>
      <c r="F67">
        <v>2.2780999999999998</v>
      </c>
      <c r="G67">
        <v>3.1291000000000002</v>
      </c>
      <c r="J67">
        <v>1385.8288</v>
      </c>
      <c r="K67">
        <v>1184.5068000000001</v>
      </c>
      <c r="L67">
        <v>1132.6034</v>
      </c>
    </row>
    <row r="68" spans="1:12" x14ac:dyDescent="0.25">
      <c r="A68" s="23">
        <v>43689.471086111109</v>
      </c>
      <c r="B68" s="1">
        <f t="shared" si="1"/>
        <v>1.1032611110131256</v>
      </c>
      <c r="C68" s="2">
        <v>2</v>
      </c>
      <c r="D68">
        <v>2.2200000000000002</v>
      </c>
      <c r="E68">
        <v>1.9690000000000001</v>
      </c>
      <c r="F68">
        <v>2.2827000000000002</v>
      </c>
      <c r="G68">
        <v>3.1328</v>
      </c>
      <c r="J68">
        <v>1385.8288</v>
      </c>
      <c r="K68">
        <v>1185.0138999999999</v>
      </c>
      <c r="L68">
        <v>1132.6034</v>
      </c>
    </row>
    <row r="69" spans="1:12" x14ac:dyDescent="0.25">
      <c r="A69" s="23">
        <v>43689.471782638888</v>
      </c>
      <c r="B69" s="1">
        <f t="shared" si="1"/>
        <v>1.1199777777073905</v>
      </c>
      <c r="C69" s="2">
        <v>2</v>
      </c>
      <c r="D69">
        <v>2.2200000000000002</v>
      </c>
      <c r="E69">
        <v>1.9690000000000001</v>
      </c>
      <c r="F69">
        <v>2.2759999999999998</v>
      </c>
      <c r="G69">
        <v>3.1368999999999998</v>
      </c>
      <c r="J69">
        <v>1385.8288</v>
      </c>
      <c r="K69">
        <v>1184.7095999999999</v>
      </c>
      <c r="L69">
        <v>1132.5020999999999</v>
      </c>
    </row>
    <row r="70" spans="1:12" x14ac:dyDescent="0.25">
      <c r="A70" s="23">
        <v>43689.472479050928</v>
      </c>
      <c r="B70" s="1">
        <f t="shared" si="1"/>
        <v>1.1366916666738689</v>
      </c>
      <c r="C70" s="2">
        <v>2</v>
      </c>
      <c r="D70">
        <v>2.2195</v>
      </c>
      <c r="E70">
        <v>1.9677</v>
      </c>
      <c r="F70">
        <v>2.2831000000000001</v>
      </c>
      <c r="G70">
        <v>3.1496</v>
      </c>
      <c r="J70">
        <v>1385.6261</v>
      </c>
      <c r="K70">
        <v>1185.4703</v>
      </c>
      <c r="L70">
        <v>1132.3499999999999</v>
      </c>
    </row>
    <row r="71" spans="1:12" x14ac:dyDescent="0.25">
      <c r="A71" s="23">
        <v>43689.473175925923</v>
      </c>
      <c r="B71" s="1">
        <f t="shared" si="1"/>
        <v>1.1534166665514931</v>
      </c>
      <c r="C71" s="2">
        <v>2</v>
      </c>
      <c r="D71">
        <v>2.2324999999999999</v>
      </c>
      <c r="E71">
        <v>1.9710000000000001</v>
      </c>
      <c r="F71">
        <v>2.2864</v>
      </c>
      <c r="G71">
        <v>3.1595</v>
      </c>
      <c r="J71">
        <v>1385.6767</v>
      </c>
      <c r="K71">
        <v>1185.8759</v>
      </c>
      <c r="L71">
        <v>1132.2485999999999</v>
      </c>
    </row>
    <row r="72" spans="1:12" x14ac:dyDescent="0.25">
      <c r="A72" s="23">
        <v>43689.473872222225</v>
      </c>
      <c r="B72" s="1">
        <f t="shared" si="1"/>
        <v>1.1701277777901851</v>
      </c>
      <c r="C72" s="2">
        <v>2</v>
      </c>
      <c r="D72">
        <v>2.2288000000000001</v>
      </c>
      <c r="E72">
        <v>1.9702</v>
      </c>
      <c r="F72">
        <v>2.2892999999999999</v>
      </c>
      <c r="G72">
        <v>3.1644000000000001</v>
      </c>
      <c r="J72">
        <v>1385.6767</v>
      </c>
      <c r="K72">
        <v>1186.5859</v>
      </c>
      <c r="L72">
        <v>1132.2485999999999</v>
      </c>
    </row>
    <row r="73" spans="1:12" x14ac:dyDescent="0.25">
      <c r="A73" s="23">
        <v>43689.474569907405</v>
      </c>
      <c r="B73" s="1">
        <f t="shared" si="1"/>
        <v>1.1868722221115604</v>
      </c>
      <c r="C73" s="2">
        <v>2</v>
      </c>
      <c r="D73">
        <v>2.2208000000000001</v>
      </c>
      <c r="E73">
        <v>1.9698</v>
      </c>
      <c r="F73">
        <v>2.2810000000000001</v>
      </c>
      <c r="G73">
        <v>3.1661000000000001</v>
      </c>
      <c r="J73">
        <v>1385.7274</v>
      </c>
      <c r="K73">
        <v>1185.8759</v>
      </c>
      <c r="L73">
        <v>1132.4513999999999</v>
      </c>
    </row>
    <row r="74" spans="1:12" x14ac:dyDescent="0.25">
      <c r="A74" s="23">
        <v>43689.475266203706</v>
      </c>
      <c r="B74" s="1">
        <f t="shared" si="1"/>
        <v>1.2035833333502524</v>
      </c>
      <c r="C74" s="2">
        <v>2</v>
      </c>
      <c r="D74">
        <v>2.2450999999999999</v>
      </c>
      <c r="E74">
        <v>1.9752000000000001</v>
      </c>
      <c r="F74">
        <v>2.2906</v>
      </c>
      <c r="G74">
        <v>3.1869999999999998</v>
      </c>
      <c r="J74">
        <v>1385.6261</v>
      </c>
      <c r="K74">
        <v>1186.9408000000001</v>
      </c>
      <c r="L74">
        <v>1132.9583</v>
      </c>
    </row>
    <row r="75" spans="1:12" x14ac:dyDescent="0.25">
      <c r="A75" s="23">
        <v>43689.475962847224</v>
      </c>
      <c r="B75" s="1">
        <f t="shared" si="1"/>
        <v>1.2203027777723037</v>
      </c>
      <c r="C75" s="2">
        <v>2</v>
      </c>
      <c r="D75">
        <v>2.2437999999999998</v>
      </c>
      <c r="E75">
        <v>1.9743999999999999</v>
      </c>
      <c r="F75">
        <v>2.2871999999999999</v>
      </c>
      <c r="G75">
        <v>3.1735000000000002</v>
      </c>
      <c r="J75">
        <v>1385.4232999999999</v>
      </c>
      <c r="K75">
        <v>1187.3972000000001</v>
      </c>
      <c r="L75">
        <v>1132.5527999999999</v>
      </c>
    </row>
    <row r="76" spans="1:12" x14ac:dyDescent="0.25">
      <c r="A76" s="23">
        <v>43689.476660532404</v>
      </c>
      <c r="B76" s="1">
        <f t="shared" si="1"/>
        <v>1.237047222093679</v>
      </c>
      <c r="C76" s="2">
        <v>2</v>
      </c>
      <c r="D76">
        <v>2.2136999999999998</v>
      </c>
      <c r="E76">
        <v>1.9690000000000001</v>
      </c>
      <c r="F76">
        <v>2.2772999999999999</v>
      </c>
      <c r="G76">
        <v>3.1606999999999998</v>
      </c>
      <c r="J76">
        <v>1385.6767</v>
      </c>
      <c r="K76">
        <v>1186.4337</v>
      </c>
      <c r="L76">
        <v>1132.1978999999999</v>
      </c>
    </row>
    <row r="77" spans="1:12" x14ac:dyDescent="0.25">
      <c r="A77" s="23">
        <v>43689.477356828706</v>
      </c>
      <c r="B77" s="1">
        <f t="shared" si="1"/>
        <v>1.253758333332371</v>
      </c>
      <c r="C77" s="2">
        <v>2</v>
      </c>
      <c r="D77">
        <v>2.2208000000000001</v>
      </c>
      <c r="E77">
        <v>1.9705999999999999</v>
      </c>
      <c r="F77">
        <v>2.2839</v>
      </c>
      <c r="G77">
        <v>3.1698</v>
      </c>
      <c r="J77">
        <v>1385.5246999999999</v>
      </c>
      <c r="K77">
        <v>1187.2958000000001</v>
      </c>
      <c r="L77">
        <v>1132.1978999999999</v>
      </c>
    </row>
    <row r="78" spans="1:12" x14ac:dyDescent="0.25">
      <c r="A78" s="23">
        <v>43689.478053356484</v>
      </c>
      <c r="B78" s="1">
        <f t="shared" si="1"/>
        <v>1.2704750000266358</v>
      </c>
      <c r="C78">
        <v>3</v>
      </c>
      <c r="D78">
        <v>3.3845999999999998</v>
      </c>
      <c r="E78">
        <v>2.9866000000000001</v>
      </c>
      <c r="F78">
        <v>3.4037999999999999</v>
      </c>
      <c r="G78">
        <v>4.7232000000000003</v>
      </c>
      <c r="J78">
        <v>1386.0822000000001</v>
      </c>
      <c r="K78">
        <v>1209.354</v>
      </c>
      <c r="L78">
        <v>1134.5297</v>
      </c>
    </row>
    <row r="79" spans="1:12" x14ac:dyDescent="0.25">
      <c r="A79" s="23">
        <v>43689.478749884256</v>
      </c>
      <c r="B79" s="1">
        <f t="shared" si="1"/>
        <v>1.2871916665462777</v>
      </c>
      <c r="C79" s="2">
        <v>3</v>
      </c>
      <c r="D79">
        <v>3.3761999999999999</v>
      </c>
      <c r="E79">
        <v>2.9701</v>
      </c>
      <c r="F79">
        <v>3.3892000000000002</v>
      </c>
      <c r="G79">
        <v>4.6981000000000002</v>
      </c>
      <c r="J79">
        <v>1385.7781</v>
      </c>
      <c r="K79">
        <v>1209.0497</v>
      </c>
      <c r="L79">
        <v>1134.1242</v>
      </c>
    </row>
    <row r="80" spans="1:12" x14ac:dyDescent="0.25">
      <c r="A80" s="23">
        <v>43689.479447453705</v>
      </c>
      <c r="B80" s="1">
        <f t="shared" si="1"/>
        <v>1.3039333333144896</v>
      </c>
      <c r="C80" s="2">
        <v>3</v>
      </c>
      <c r="D80">
        <v>3.3807999999999998</v>
      </c>
      <c r="E80">
        <v>2.9775</v>
      </c>
      <c r="F80">
        <v>3.4041999999999999</v>
      </c>
      <c r="G80">
        <v>4.7149999999999999</v>
      </c>
      <c r="J80">
        <v>1386.0315000000001</v>
      </c>
      <c r="K80">
        <v>1209.8611000000001</v>
      </c>
      <c r="L80">
        <v>1134.1242</v>
      </c>
    </row>
    <row r="81" spans="1:12" x14ac:dyDescent="0.25">
      <c r="A81" s="23">
        <v>43689.48014363426</v>
      </c>
      <c r="B81" s="1">
        <f t="shared" si="1"/>
        <v>1.3206416666507721</v>
      </c>
      <c r="C81" s="2">
        <v>3</v>
      </c>
      <c r="D81">
        <v>3.3620000000000001</v>
      </c>
      <c r="E81">
        <v>2.9660000000000002</v>
      </c>
      <c r="F81">
        <v>3.3862999999999999</v>
      </c>
      <c r="G81">
        <v>4.7031000000000001</v>
      </c>
      <c r="J81">
        <v>1385.9301</v>
      </c>
      <c r="K81">
        <v>1209.7089000000001</v>
      </c>
      <c r="L81">
        <v>1134.4283</v>
      </c>
    </row>
    <row r="82" spans="1:12" x14ac:dyDescent="0.25">
      <c r="A82" s="23">
        <v>43689.480841087963</v>
      </c>
      <c r="B82" s="1">
        <f t="shared" si="1"/>
        <v>1.3373805555165745</v>
      </c>
      <c r="C82" s="2">
        <v>3</v>
      </c>
      <c r="D82">
        <v>3.3845999999999998</v>
      </c>
      <c r="E82">
        <v>2.9853999999999998</v>
      </c>
      <c r="F82">
        <v>3.4066999999999998</v>
      </c>
      <c r="G82">
        <v>4.7327000000000004</v>
      </c>
      <c r="J82">
        <v>1385.8288</v>
      </c>
      <c r="K82">
        <v>1211.8387</v>
      </c>
      <c r="L82">
        <v>1133.7693999999999</v>
      </c>
    </row>
    <row r="83" spans="1:12" x14ac:dyDescent="0.25">
      <c r="A83" s="23">
        <v>43689.481537500003</v>
      </c>
      <c r="B83" s="1">
        <f t="shared" si="1"/>
        <v>1.3540944444830529</v>
      </c>
      <c r="C83" s="2">
        <v>3</v>
      </c>
      <c r="D83">
        <v>3.3687</v>
      </c>
      <c r="E83">
        <v>2.9655999999999998</v>
      </c>
      <c r="F83">
        <v>3.3955000000000002</v>
      </c>
      <c r="G83">
        <v>4.7157999999999998</v>
      </c>
      <c r="J83">
        <v>1385.8288</v>
      </c>
      <c r="K83">
        <v>1211.433</v>
      </c>
      <c r="L83">
        <v>1134.0735</v>
      </c>
    </row>
    <row r="84" spans="1:12" x14ac:dyDescent="0.25">
      <c r="A84" s="23">
        <v>43689.482234490744</v>
      </c>
      <c r="B84" s="1">
        <f t="shared" si="1"/>
        <v>1.3708222222630866</v>
      </c>
      <c r="C84" s="2">
        <v>3</v>
      </c>
      <c r="D84">
        <v>3.3828999999999998</v>
      </c>
      <c r="E84">
        <v>2.9742000000000002</v>
      </c>
      <c r="F84">
        <v>3.4054000000000002</v>
      </c>
      <c r="G84">
        <v>4.7309999999999999</v>
      </c>
      <c r="J84">
        <v>1385.9808</v>
      </c>
      <c r="K84">
        <v>1212.5993000000001</v>
      </c>
      <c r="L84">
        <v>1134.0228</v>
      </c>
    </row>
    <row r="85" spans="1:12" x14ac:dyDescent="0.25">
      <c r="A85" s="23">
        <v>43689.482931134262</v>
      </c>
      <c r="B85" s="1">
        <f t="shared" si="1"/>
        <v>1.3875416666851379</v>
      </c>
      <c r="C85" s="2">
        <v>3</v>
      </c>
      <c r="D85">
        <v>3.3791000000000002</v>
      </c>
      <c r="E85">
        <v>2.9733999999999998</v>
      </c>
      <c r="F85">
        <v>3.4066999999999998</v>
      </c>
      <c r="G85">
        <v>4.7286000000000001</v>
      </c>
      <c r="J85">
        <v>1385.9808</v>
      </c>
      <c r="K85">
        <v>1212.6500000000001</v>
      </c>
      <c r="L85">
        <v>1133.8706999999999</v>
      </c>
    </row>
    <row r="86" spans="1:12" x14ac:dyDescent="0.25">
      <c r="A86" s="23">
        <v>43689.483627662034</v>
      </c>
      <c r="B86" s="1">
        <f t="shared" si="1"/>
        <v>1.4042583332047798</v>
      </c>
      <c r="C86" s="2">
        <v>3</v>
      </c>
      <c r="D86">
        <v>3.3761999999999999</v>
      </c>
      <c r="E86">
        <v>2.968</v>
      </c>
      <c r="F86">
        <v>3.4041999999999999</v>
      </c>
      <c r="G86">
        <v>4.7282000000000002</v>
      </c>
      <c r="J86">
        <v>1386.0315000000001</v>
      </c>
      <c r="K86">
        <v>1212.7515000000001</v>
      </c>
      <c r="L86">
        <v>1134.479</v>
      </c>
    </row>
    <row r="87" spans="1:12" x14ac:dyDescent="0.25">
      <c r="A87" s="23">
        <v>43689.484324189812</v>
      </c>
      <c r="B87" s="1">
        <f t="shared" si="1"/>
        <v>1.4209749998990446</v>
      </c>
      <c r="C87" s="2">
        <v>3</v>
      </c>
      <c r="D87">
        <v>3.3820999999999999</v>
      </c>
      <c r="E87">
        <v>2.9775</v>
      </c>
      <c r="F87">
        <v>3.4062999999999999</v>
      </c>
      <c r="G87">
        <v>4.7331000000000003</v>
      </c>
      <c r="J87">
        <v>1385.9808</v>
      </c>
      <c r="K87">
        <v>1213.1570999999999</v>
      </c>
      <c r="L87">
        <v>1133.9721</v>
      </c>
    </row>
    <row r="88" spans="1:12" x14ac:dyDescent="0.25">
      <c r="A88" s="23">
        <v>43689.485020486114</v>
      </c>
      <c r="B88" s="1">
        <f t="shared" si="1"/>
        <v>1.4376861111377366</v>
      </c>
      <c r="C88" s="2">
        <v>3</v>
      </c>
      <c r="D88">
        <v>3.3959000000000001</v>
      </c>
      <c r="E88">
        <v>2.9948999999999999</v>
      </c>
      <c r="F88">
        <v>3.4220000000000002</v>
      </c>
      <c r="G88">
        <v>4.7495000000000003</v>
      </c>
      <c r="J88">
        <v>1385.8795</v>
      </c>
      <c r="K88">
        <v>1213.2584999999999</v>
      </c>
      <c r="L88">
        <v>1134.0735</v>
      </c>
    </row>
    <row r="89" spans="1:12" x14ac:dyDescent="0.25">
      <c r="A89" s="23">
        <v>43689.485717129632</v>
      </c>
      <c r="B89" s="1">
        <f t="shared" si="1"/>
        <v>1.4544055555597879</v>
      </c>
      <c r="C89" s="2">
        <v>3</v>
      </c>
      <c r="D89">
        <v>3.3875000000000002</v>
      </c>
      <c r="E89">
        <v>2.9870000000000001</v>
      </c>
      <c r="F89">
        <v>3.4154</v>
      </c>
      <c r="G89">
        <v>4.7371999999999996</v>
      </c>
      <c r="J89">
        <v>1385.8795</v>
      </c>
      <c r="K89">
        <v>1213.2584999999999</v>
      </c>
      <c r="L89">
        <v>1134.0228</v>
      </c>
    </row>
    <row r="90" spans="1:12" x14ac:dyDescent="0.25">
      <c r="A90" s="23">
        <v>43689.486413541665</v>
      </c>
      <c r="B90" s="1">
        <f t="shared" si="1"/>
        <v>1.4711194443516433</v>
      </c>
      <c r="C90" s="2">
        <v>3</v>
      </c>
      <c r="D90">
        <v>3.3841999999999999</v>
      </c>
      <c r="E90">
        <v>2.9788000000000001</v>
      </c>
      <c r="F90">
        <v>3.4117000000000002</v>
      </c>
      <c r="G90">
        <v>4.7359999999999998</v>
      </c>
      <c r="J90">
        <v>1385.8288</v>
      </c>
      <c r="K90">
        <v>1213.2584999999999</v>
      </c>
      <c r="L90">
        <v>1134.2256</v>
      </c>
    </row>
    <row r="91" spans="1:12" x14ac:dyDescent="0.25">
      <c r="A91" s="23">
        <v>43689.487110069444</v>
      </c>
      <c r="B91" s="1">
        <f t="shared" si="1"/>
        <v>1.4878361110459082</v>
      </c>
      <c r="C91" s="2">
        <v>3</v>
      </c>
      <c r="D91">
        <v>3.3858000000000001</v>
      </c>
      <c r="E91">
        <v>2.9784000000000002</v>
      </c>
      <c r="F91">
        <v>3.4129</v>
      </c>
      <c r="G91">
        <v>4.7359999999999998</v>
      </c>
      <c r="J91">
        <v>1385.8288</v>
      </c>
      <c r="K91">
        <v>1213.2584999999999</v>
      </c>
      <c r="L91">
        <v>1134.327</v>
      </c>
    </row>
    <row r="92" spans="1:12" x14ac:dyDescent="0.25">
      <c r="A92" s="23">
        <v>43689.487806134261</v>
      </c>
      <c r="B92" s="1">
        <f t="shared" si="1"/>
        <v>1.5045416666544043</v>
      </c>
      <c r="C92" s="2">
        <v>3</v>
      </c>
      <c r="D92">
        <v>3.3849999999999998</v>
      </c>
      <c r="E92">
        <v>2.9733999999999998</v>
      </c>
      <c r="F92">
        <v>3.4091999999999998</v>
      </c>
      <c r="G92">
        <v>4.7371999999999996</v>
      </c>
      <c r="J92">
        <v>1385.8288</v>
      </c>
      <c r="K92">
        <v>1213.2584999999999</v>
      </c>
      <c r="L92">
        <v>1134.479</v>
      </c>
    </row>
    <row r="93" spans="1:12" x14ac:dyDescent="0.25">
      <c r="A93" s="23">
        <v>43689.488502430555</v>
      </c>
      <c r="B93" s="1">
        <f t="shared" si="1"/>
        <v>1.5212527777184732</v>
      </c>
      <c r="C93" s="2">
        <v>3</v>
      </c>
      <c r="D93">
        <v>3.3904000000000001</v>
      </c>
      <c r="E93">
        <v>2.9857999999999998</v>
      </c>
      <c r="F93">
        <v>3.4278</v>
      </c>
      <c r="G93">
        <v>4.7438000000000002</v>
      </c>
      <c r="J93">
        <v>1385.9301</v>
      </c>
      <c r="K93">
        <v>1213.2584999999999</v>
      </c>
      <c r="L93">
        <v>1134.0735</v>
      </c>
    </row>
    <row r="94" spans="1:12" x14ac:dyDescent="0.25">
      <c r="A94" s="23">
        <v>43689.489199768519</v>
      </c>
      <c r="B94" s="1">
        <f t="shared" si="1"/>
        <v>1.5379888888564892</v>
      </c>
      <c r="C94" s="2">
        <v>3</v>
      </c>
      <c r="D94">
        <v>3.3845999999999998</v>
      </c>
      <c r="E94">
        <v>2.9784000000000002</v>
      </c>
      <c r="F94">
        <v>3.4220000000000002</v>
      </c>
      <c r="G94">
        <v>4.7343000000000002</v>
      </c>
      <c r="J94">
        <v>1386.0315000000001</v>
      </c>
      <c r="K94">
        <v>1213.2584999999999</v>
      </c>
      <c r="L94">
        <v>1133.6679999999999</v>
      </c>
    </row>
    <row r="95" spans="1:12" x14ac:dyDescent="0.25">
      <c r="A95" s="23">
        <v>43689.489896180552</v>
      </c>
      <c r="B95" s="1">
        <f t="shared" si="1"/>
        <v>1.5547027776483446</v>
      </c>
      <c r="C95" s="2">
        <v>3</v>
      </c>
      <c r="D95">
        <v>3.3892000000000002</v>
      </c>
      <c r="E95">
        <v>2.9828999999999999</v>
      </c>
      <c r="F95">
        <v>3.4316</v>
      </c>
      <c r="G95">
        <v>4.7434000000000003</v>
      </c>
      <c r="J95">
        <v>1385.8288</v>
      </c>
      <c r="K95">
        <v>1213.2584999999999</v>
      </c>
      <c r="L95">
        <v>1134.5804000000001</v>
      </c>
    </row>
    <row r="96" spans="1:12" x14ac:dyDescent="0.25">
      <c r="A96" s="23">
        <v>43689.490592592592</v>
      </c>
      <c r="B96" s="1">
        <f t="shared" si="1"/>
        <v>1.571416666614823</v>
      </c>
      <c r="C96" s="2">
        <v>3</v>
      </c>
      <c r="D96">
        <v>3.3748999999999998</v>
      </c>
      <c r="E96">
        <v>2.9672000000000001</v>
      </c>
      <c r="F96">
        <v>3.4096000000000002</v>
      </c>
      <c r="G96">
        <v>4.7335000000000003</v>
      </c>
      <c r="J96">
        <v>1385.8288</v>
      </c>
      <c r="K96">
        <v>1213.2584999999999</v>
      </c>
      <c r="L96">
        <v>1134.4283</v>
      </c>
    </row>
    <row r="97" spans="1:12" x14ac:dyDescent="0.25">
      <c r="A97" s="23">
        <v>43689.491288888887</v>
      </c>
      <c r="B97" s="1">
        <f t="shared" si="1"/>
        <v>1.588127777678892</v>
      </c>
      <c r="C97" s="2">
        <v>3</v>
      </c>
      <c r="D97">
        <v>3.3849999999999998</v>
      </c>
      <c r="E97">
        <v>2.9704999999999999</v>
      </c>
      <c r="F97">
        <v>3.4165999999999999</v>
      </c>
      <c r="G97">
        <v>4.7359999999999998</v>
      </c>
      <c r="J97">
        <v>1385.8795</v>
      </c>
      <c r="K97">
        <v>1213.2584999999999</v>
      </c>
      <c r="L97">
        <v>1134.1242</v>
      </c>
    </row>
    <row r="98" spans="1:12" x14ac:dyDescent="0.25">
      <c r="A98" s="23">
        <v>43689.491985300927</v>
      </c>
      <c r="B98" s="1">
        <f t="shared" si="1"/>
        <v>1.6048416666453704</v>
      </c>
      <c r="C98" s="2">
        <v>3</v>
      </c>
      <c r="D98">
        <v>3.3854000000000002</v>
      </c>
      <c r="E98">
        <v>2.9676</v>
      </c>
      <c r="F98">
        <v>3.4232999999999998</v>
      </c>
      <c r="G98">
        <v>4.7355999999999998</v>
      </c>
      <c r="J98">
        <v>1385.8795</v>
      </c>
      <c r="K98">
        <v>1213.2584999999999</v>
      </c>
      <c r="L98">
        <v>1134.327</v>
      </c>
    </row>
    <row r="99" spans="1:12" x14ac:dyDescent="0.25">
      <c r="A99" s="23">
        <v>43689.492681481483</v>
      </c>
      <c r="B99" s="1">
        <f t="shared" si="1"/>
        <v>1.6215499999816529</v>
      </c>
      <c r="C99" s="2">
        <v>3</v>
      </c>
      <c r="D99">
        <v>3.4064000000000001</v>
      </c>
      <c r="E99">
        <v>2.9965000000000002</v>
      </c>
      <c r="F99">
        <v>3.4468999999999999</v>
      </c>
      <c r="G99">
        <v>4.7679999999999998</v>
      </c>
      <c r="J99">
        <v>1385.8795</v>
      </c>
      <c r="K99">
        <v>1213.2584999999999</v>
      </c>
      <c r="L99">
        <v>1133.9721</v>
      </c>
    </row>
    <row r="100" spans="1:12" x14ac:dyDescent="0.25">
      <c r="A100" s="23">
        <v>43689.493378009262</v>
      </c>
      <c r="B100" s="1">
        <f t="shared" si="1"/>
        <v>1.6382666666759178</v>
      </c>
      <c r="C100" s="2">
        <v>3</v>
      </c>
      <c r="D100">
        <v>3.4131</v>
      </c>
      <c r="E100">
        <v>3.0011000000000001</v>
      </c>
      <c r="F100">
        <v>3.4485999999999999</v>
      </c>
      <c r="G100">
        <v>4.7721</v>
      </c>
      <c r="J100">
        <v>1385.7781</v>
      </c>
      <c r="K100">
        <v>1213.2584999999999</v>
      </c>
      <c r="L100">
        <v>1134.0735</v>
      </c>
    </row>
    <row r="101" spans="1:12" x14ac:dyDescent="0.25">
      <c r="A101" s="23">
        <v>43689.494074421294</v>
      </c>
      <c r="B101" s="1">
        <f t="shared" si="1"/>
        <v>1.6549805554677732</v>
      </c>
      <c r="C101" s="2">
        <v>3</v>
      </c>
      <c r="D101">
        <v>3.3887999999999998</v>
      </c>
      <c r="E101">
        <v>2.9754999999999998</v>
      </c>
      <c r="F101">
        <v>3.4295</v>
      </c>
      <c r="G101">
        <v>4.7474999999999996</v>
      </c>
      <c r="J101">
        <v>1385.8795</v>
      </c>
      <c r="K101">
        <v>1213.2584999999999</v>
      </c>
      <c r="L101">
        <v>1134.2256</v>
      </c>
    </row>
    <row r="102" spans="1:12" x14ac:dyDescent="0.25">
      <c r="A102" s="23">
        <v>43689.494770949073</v>
      </c>
      <c r="B102" s="1">
        <f t="shared" si="1"/>
        <v>1.6716972221620381</v>
      </c>
      <c r="C102" s="2">
        <v>3</v>
      </c>
      <c r="D102">
        <v>3.3955000000000002</v>
      </c>
      <c r="E102">
        <v>2.9895</v>
      </c>
      <c r="F102">
        <v>3.4403000000000001</v>
      </c>
      <c r="G102">
        <v>4.7561</v>
      </c>
      <c r="J102">
        <v>1385.8795</v>
      </c>
      <c r="K102">
        <v>1213.2584999999999</v>
      </c>
      <c r="L102">
        <v>1133.8706999999999</v>
      </c>
    </row>
    <row r="103" spans="1:12" x14ac:dyDescent="0.25">
      <c r="A103" s="23">
        <v>43689.495467476852</v>
      </c>
      <c r="B103" s="1">
        <f t="shared" si="1"/>
        <v>1.6884138888563029</v>
      </c>
      <c r="C103" s="2">
        <v>3</v>
      </c>
      <c r="D103">
        <v>3.4058999999999999</v>
      </c>
      <c r="E103">
        <v>2.9952999999999999</v>
      </c>
      <c r="F103">
        <v>3.4468999999999999</v>
      </c>
      <c r="G103">
        <v>4.7697000000000003</v>
      </c>
      <c r="J103">
        <v>1385.9301</v>
      </c>
      <c r="K103">
        <v>1213.3092999999999</v>
      </c>
      <c r="L103">
        <v>1134.3777</v>
      </c>
    </row>
    <row r="104" spans="1:12" x14ac:dyDescent="0.25">
      <c r="A104" s="23">
        <v>43689.496163657408</v>
      </c>
      <c r="B104" s="1">
        <f t="shared" si="1"/>
        <v>1.7051222221925855</v>
      </c>
      <c r="C104" s="2">
        <v>3</v>
      </c>
      <c r="D104">
        <v>3.3879000000000001</v>
      </c>
      <c r="E104">
        <v>2.98</v>
      </c>
      <c r="F104">
        <v>3.4369999999999998</v>
      </c>
      <c r="G104">
        <v>4.7483000000000004</v>
      </c>
      <c r="J104">
        <v>1385.9301</v>
      </c>
      <c r="K104">
        <v>1213.4106999999999</v>
      </c>
      <c r="L104">
        <v>1133.9213999999999</v>
      </c>
    </row>
    <row r="105" spans="1:12" x14ac:dyDescent="0.25">
      <c r="A105" s="23">
        <v>43689.496860069441</v>
      </c>
      <c r="B105" s="1">
        <f t="shared" si="1"/>
        <v>1.7218361109844409</v>
      </c>
      <c r="C105" s="2">
        <v>3</v>
      </c>
      <c r="D105">
        <v>3.3875000000000002</v>
      </c>
      <c r="E105">
        <v>2.9746000000000001</v>
      </c>
      <c r="F105">
        <v>3.4283000000000001</v>
      </c>
      <c r="G105">
        <v>4.7483000000000004</v>
      </c>
      <c r="J105">
        <v>1385.9808</v>
      </c>
      <c r="K105">
        <v>1213.3092999999999</v>
      </c>
      <c r="L105">
        <v>1134.2763</v>
      </c>
    </row>
    <row r="106" spans="1:12" x14ac:dyDescent="0.25">
      <c r="A106" s="23">
        <v>43689.49755763889</v>
      </c>
      <c r="B106" s="1">
        <f t="shared" si="1"/>
        <v>1.7385777777526528</v>
      </c>
      <c r="C106" s="2">
        <v>3</v>
      </c>
      <c r="D106">
        <v>3.4100999999999999</v>
      </c>
      <c r="E106">
        <v>2.9977999999999998</v>
      </c>
      <c r="F106">
        <v>3.4449000000000001</v>
      </c>
      <c r="G106">
        <v>4.7750000000000004</v>
      </c>
      <c r="J106">
        <v>1385.8288</v>
      </c>
      <c r="K106">
        <v>1213.4106999999999</v>
      </c>
      <c r="L106">
        <v>1134.0735</v>
      </c>
    </row>
    <row r="107" spans="1:12" x14ac:dyDescent="0.25">
      <c r="A107" s="23">
        <v>43689.498253935184</v>
      </c>
      <c r="B107" s="1">
        <f t="shared" si="1"/>
        <v>1.7552888888167217</v>
      </c>
      <c r="C107" s="2">
        <v>3</v>
      </c>
      <c r="D107">
        <v>3.3883999999999999</v>
      </c>
      <c r="E107">
        <v>2.9771000000000001</v>
      </c>
      <c r="F107">
        <v>3.4365999999999999</v>
      </c>
      <c r="G107">
        <v>4.7474999999999996</v>
      </c>
      <c r="J107">
        <v>1385.9301</v>
      </c>
      <c r="K107">
        <v>1213.3092999999999</v>
      </c>
      <c r="L107">
        <v>1134.479</v>
      </c>
    </row>
    <row r="108" spans="1:12" x14ac:dyDescent="0.25">
      <c r="A108" s="23">
        <v>43689.498950810186</v>
      </c>
      <c r="B108" s="1">
        <f t="shared" si="1"/>
        <v>1.7720138888689689</v>
      </c>
      <c r="C108" s="2">
        <v>3</v>
      </c>
      <c r="D108">
        <v>3.3875000000000002</v>
      </c>
      <c r="E108">
        <v>2.9775</v>
      </c>
      <c r="F108">
        <v>3.4319999999999999</v>
      </c>
      <c r="G108">
        <v>4.7478999999999996</v>
      </c>
      <c r="J108">
        <v>1385.8795</v>
      </c>
      <c r="K108">
        <v>1213.2584999999999</v>
      </c>
      <c r="L108">
        <v>1134.1749</v>
      </c>
    </row>
    <row r="109" spans="1:12" x14ac:dyDescent="0.25">
      <c r="A109" s="23">
        <v>43689.499647337965</v>
      </c>
      <c r="B109" s="1">
        <f t="shared" si="1"/>
        <v>1.7887305555632338</v>
      </c>
      <c r="C109" s="2">
        <v>3</v>
      </c>
      <c r="D109">
        <v>3.4039000000000001</v>
      </c>
      <c r="E109">
        <v>2.9931999999999999</v>
      </c>
      <c r="F109">
        <v>3.4460999999999999</v>
      </c>
      <c r="G109">
        <v>4.7758000000000003</v>
      </c>
      <c r="J109">
        <v>1385.9301</v>
      </c>
      <c r="K109">
        <v>1213.5120999999999</v>
      </c>
      <c r="L109">
        <v>1134.327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tabSelected="1" zoomScale="115" zoomScaleNormal="115" workbookViewId="0">
      <selection activeCell="L4" sqref="L4"/>
    </sheetView>
  </sheetViews>
  <sheetFormatPr defaultRowHeight="15" x14ac:dyDescent="0.25"/>
  <cols>
    <col min="3" max="3" width="13.42578125" bestFit="1" customWidth="1"/>
    <col min="4" max="4" width="12.28515625" bestFit="1" customWidth="1"/>
    <col min="5" max="5" width="11.85546875" customWidth="1"/>
    <col min="6" max="6" width="10.85546875" bestFit="1" customWidth="1"/>
    <col min="7" max="8" width="14" bestFit="1" customWidth="1"/>
    <col min="9" max="9" width="11.140625" bestFit="1" customWidth="1"/>
    <col min="10" max="10" width="10.42578125" bestFit="1" customWidth="1"/>
    <col min="11" max="11" width="10.140625" bestFit="1" customWidth="1"/>
    <col min="12" max="12" width="11.7109375" style="2" bestFit="1" customWidth="1"/>
    <col min="14" max="15" width="12" style="2" bestFit="1" customWidth="1"/>
    <col min="17" max="17" width="12.140625" customWidth="1"/>
    <col min="18" max="18" width="13.7109375" customWidth="1"/>
    <col min="19" max="19" width="13" customWidth="1"/>
    <col min="20" max="24" width="18" style="2" customWidth="1"/>
    <col min="25" max="25" width="14.42578125" style="2" customWidth="1"/>
    <col min="26" max="28" width="18" style="2" customWidth="1"/>
    <col min="29" max="29" width="13.7109375" customWidth="1"/>
    <col min="30" max="30" width="12.7109375" customWidth="1"/>
    <col min="31" max="31" width="17" bestFit="1" customWidth="1"/>
    <col min="32" max="32" width="12" bestFit="1" customWidth="1"/>
  </cols>
  <sheetData>
    <row r="1" spans="1:36" s="2" customFormat="1" x14ac:dyDescent="0.25">
      <c r="A1" s="30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1" t="s">
        <v>52</v>
      </c>
      <c r="L1" s="31"/>
      <c r="M1" s="31"/>
      <c r="N1" s="31"/>
      <c r="O1" s="31"/>
      <c r="P1" s="31"/>
      <c r="Q1" s="31"/>
      <c r="R1" s="31"/>
      <c r="S1" s="22"/>
      <c r="T1" s="22"/>
      <c r="U1" s="22"/>
      <c r="V1" s="22"/>
      <c r="W1" s="22"/>
      <c r="X1" s="22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8"/>
    </row>
    <row r="2" spans="1:36" s="2" customFormat="1" x14ac:dyDescent="0.25">
      <c r="A2" s="12" t="s">
        <v>1</v>
      </c>
      <c r="B2" s="29" t="s">
        <v>3</v>
      </c>
      <c r="C2" s="29"/>
      <c r="D2" s="29"/>
      <c r="E2" s="29"/>
      <c r="F2" s="25" t="s">
        <v>28</v>
      </c>
      <c r="G2" s="25"/>
      <c r="H2" s="25"/>
      <c r="I2" s="25"/>
      <c r="J2" s="25"/>
      <c r="K2" s="14" t="s">
        <v>47</v>
      </c>
      <c r="L2" s="14"/>
      <c r="M2" s="14" t="s">
        <v>48</v>
      </c>
      <c r="N2" s="14"/>
      <c r="O2" s="14" t="s">
        <v>49</v>
      </c>
      <c r="P2" s="14"/>
      <c r="Q2" s="14" t="s">
        <v>51</v>
      </c>
      <c r="R2" s="14"/>
      <c r="S2" s="12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6" x14ac:dyDescent="0.25">
      <c r="A3" s="3" t="s">
        <v>0</v>
      </c>
      <c r="B3" s="3">
        <v>1</v>
      </c>
      <c r="C3" s="3">
        <v>2</v>
      </c>
      <c r="D3" s="3">
        <v>3</v>
      </c>
      <c r="E3" s="3">
        <v>4</v>
      </c>
      <c r="F3" s="3" t="s">
        <v>19</v>
      </c>
      <c r="G3" s="3" t="s">
        <v>29</v>
      </c>
      <c r="H3" s="3" t="s">
        <v>30</v>
      </c>
      <c r="I3" s="3" t="s">
        <v>31</v>
      </c>
      <c r="J3" s="3" t="s">
        <v>50</v>
      </c>
      <c r="K3" s="3" t="s">
        <v>21</v>
      </c>
      <c r="L3" s="3" t="s">
        <v>27</v>
      </c>
      <c r="M3" s="3" t="s">
        <v>21</v>
      </c>
      <c r="N3" s="3" t="s">
        <v>27</v>
      </c>
      <c r="O3" s="3" t="s">
        <v>21</v>
      </c>
      <c r="P3" s="3" t="s">
        <v>27</v>
      </c>
      <c r="Q3" s="3" t="s">
        <v>21</v>
      </c>
      <c r="R3" s="3" t="s">
        <v>27</v>
      </c>
      <c r="T3"/>
      <c r="U3"/>
      <c r="V3"/>
      <c r="W3"/>
      <c r="X3"/>
      <c r="Y3"/>
      <c r="Z3"/>
      <c r="AA3"/>
      <c r="AB3"/>
    </row>
    <row r="4" spans="1:36" x14ac:dyDescent="0.25">
      <c r="A4">
        <v>1</v>
      </c>
      <c r="B4">
        <v>1.07</v>
      </c>
      <c r="C4">
        <v>0.95</v>
      </c>
      <c r="D4" s="2">
        <v>1.1499999999999999</v>
      </c>
      <c r="E4">
        <v>1.53</v>
      </c>
      <c r="F4" s="11">
        <f>A4/100^3*1^2/60</f>
        <v>1.6666666666666667E-8</v>
      </c>
      <c r="G4">
        <f>B4*6894.8</f>
        <v>7377.4360000000006</v>
      </c>
      <c r="H4" s="2">
        <f>C4*6894.8</f>
        <v>6550.0599999999995</v>
      </c>
      <c r="I4" s="2">
        <f>D4*6894.8</f>
        <v>7929.0199999999995</v>
      </c>
      <c r="J4" s="2">
        <f>E4*6894.8</f>
        <v>10549.044</v>
      </c>
      <c r="K4" s="10">
        <f>(F4*'Core Parameters'!$B$10*'Core Parameters'!$D$5)/(G4*'Core Parameters'!$D$6)</f>
        <v>2.4762944577173848E-13</v>
      </c>
      <c r="L4" s="9">
        <f>K4*1013000000000*1000</f>
        <v>250.84862856677108</v>
      </c>
      <c r="M4" s="10">
        <f>(F4*'Core Parameters'!$B$10*'Core Parameters'!$D$5)/(H4*'Core Parameters'!$D$6)</f>
        <v>2.7890895471132655E-13</v>
      </c>
      <c r="N4" s="9">
        <f>M4*1013000000000*1000</f>
        <v>282.53477112257383</v>
      </c>
      <c r="O4" s="10">
        <f>(F4*'Core Parameters'!$B$10*'Core Parameters'!$D$5)/(I4*'Core Parameters'!$D$6)</f>
        <v>2.3040304954413932E-13</v>
      </c>
      <c r="P4" s="9">
        <f>O4*1013000000000*1000</f>
        <v>233.39828918821311</v>
      </c>
      <c r="Q4" s="10">
        <f>(F4*'Core Parameters'!$B$10*'Core Parameters'!$D$5)/(J4*'Core Parameters'!$D$6)</f>
        <v>1.7317876272925504E-13</v>
      </c>
      <c r="R4" s="9">
        <f>Q4*1013000000000*1000</f>
        <v>175.43008664473535</v>
      </c>
      <c r="T4"/>
      <c r="U4"/>
      <c r="V4"/>
      <c r="W4"/>
      <c r="X4"/>
      <c r="Y4"/>
      <c r="Z4"/>
      <c r="AA4"/>
      <c r="AB4"/>
    </row>
    <row r="5" spans="1:36" s="2" customFormat="1" x14ac:dyDescent="0.25">
      <c r="A5" s="2">
        <v>2</v>
      </c>
      <c r="B5" s="2">
        <v>2.2200000000000002</v>
      </c>
      <c r="C5" s="2">
        <v>1.96</v>
      </c>
      <c r="D5" s="2">
        <v>2.2799999999999998</v>
      </c>
      <c r="E5" s="2">
        <v>3.15</v>
      </c>
      <c r="F5" s="11">
        <f>A5/100^3*1^2/60</f>
        <v>3.3333333333333334E-8</v>
      </c>
      <c r="G5" s="2">
        <f>B5*6894.8</f>
        <v>15306.456000000002</v>
      </c>
      <c r="H5" s="2">
        <f>C5*6894.8</f>
        <v>13513.808000000001</v>
      </c>
      <c r="I5" s="2">
        <f>E5*6894.8</f>
        <v>21718.62</v>
      </c>
      <c r="J5" s="2">
        <f>E5*6894.8</f>
        <v>21718.62</v>
      </c>
      <c r="K5" s="10">
        <f>(F5*'Core Parameters'!$B$10*'Core Parameters'!$D$5)/(G5*'Core Parameters'!$D$6)</f>
        <v>2.387058621403245E-13</v>
      </c>
      <c r="L5" s="9">
        <f t="shared" ref="L5:N6" si="0">K5*1013000000000*1000</f>
        <v>241.8090383481487</v>
      </c>
      <c r="M5" s="10">
        <f>(F5*'Core Parameters'!$B$10*'Core Parameters'!$D$5)/(H5*'Core Parameters'!$D$6)</f>
        <v>2.7037092548546956E-13</v>
      </c>
      <c r="N5" s="9">
        <f t="shared" si="0"/>
        <v>273.88574751678067</v>
      </c>
      <c r="O5" s="10">
        <f>(F5*'Core Parameters'!$B$10*'Core Parameters'!$D$5)/(I5*'Core Parameters'!$D$6)</f>
        <v>1.6823079807984777E-13</v>
      </c>
      <c r="P5" s="9">
        <f>O5*1013000000000*1000</f>
        <v>170.4177984548858</v>
      </c>
      <c r="Q5" s="10">
        <f>(F5*'Core Parameters'!$B$10*'Core Parameters'!$D$5)/(J5*'Core Parameters'!$D$6)</f>
        <v>1.6823079807984777E-13</v>
      </c>
      <c r="R5" s="9">
        <f t="shared" ref="R5:R6" si="1">Q5*1013000000000*1000</f>
        <v>170.4177984548858</v>
      </c>
    </row>
    <row r="6" spans="1:36" s="2" customFormat="1" x14ac:dyDescent="0.25">
      <c r="A6" s="2">
        <v>3</v>
      </c>
      <c r="B6" s="2">
        <v>3.37</v>
      </c>
      <c r="C6" s="2">
        <v>2.97</v>
      </c>
      <c r="D6" s="2">
        <v>3.43</v>
      </c>
      <c r="E6" s="2">
        <v>4.7300000000000004</v>
      </c>
      <c r="F6" s="11">
        <f>A6/100^3*1^2/60</f>
        <v>5.0000000000000004E-8</v>
      </c>
      <c r="G6" s="2">
        <f>B6*6894.8</f>
        <v>23235.476000000002</v>
      </c>
      <c r="H6" s="2">
        <f>C6*6894.8</f>
        <v>20477.556</v>
      </c>
      <c r="I6" s="2">
        <f>E6*6894.8</f>
        <v>32612.404000000002</v>
      </c>
      <c r="J6" s="2">
        <f>E6*6894.8</f>
        <v>32612.404000000002</v>
      </c>
      <c r="K6" s="10">
        <f>(F6*'Core Parameters'!$B$10*'Core Parameters'!$D$5)/(G6*'Core Parameters'!$D$6)</f>
        <v>2.3587255813865892E-13</v>
      </c>
      <c r="L6" s="9">
        <f t="shared" si="0"/>
        <v>238.93890139446148</v>
      </c>
      <c r="M6" s="10">
        <f>(F6*'Core Parameters'!$B$10*'Core Parameters'!$D$5)/(H6*'Core Parameters'!$D$6)</f>
        <v>2.6763990603612146E-13</v>
      </c>
      <c r="N6" s="9">
        <f t="shared" si="0"/>
        <v>271.11922481459106</v>
      </c>
      <c r="O6" s="10">
        <f>(F6*'Core Parameters'!$B$10*'Core Parameters'!$D$5)/(I6*'Core Parameters'!$D$6)</f>
        <v>1.6805296425523904E-13</v>
      </c>
      <c r="P6" s="9">
        <f>O6*1013000000000*1000</f>
        <v>170.23765279055715</v>
      </c>
      <c r="Q6" s="10">
        <f>(F6*'Core Parameters'!$B$10*'Core Parameters'!$D$5)/(J6*'Core Parameters'!$D$6)</f>
        <v>1.6805296425523904E-13</v>
      </c>
      <c r="R6" s="9">
        <f t="shared" si="1"/>
        <v>170.23765279055715</v>
      </c>
    </row>
    <row r="7" spans="1:36" x14ac:dyDescent="0.25">
      <c r="D7" s="2"/>
      <c r="F7" s="11"/>
      <c r="G7" s="2"/>
      <c r="H7" s="2"/>
      <c r="I7" s="2"/>
      <c r="J7" s="2"/>
      <c r="K7" s="10"/>
      <c r="L7" s="9"/>
      <c r="M7" s="10"/>
      <c r="N7" s="9"/>
      <c r="O7" s="10"/>
      <c r="P7" s="9"/>
      <c r="Q7" s="10"/>
      <c r="R7" s="9"/>
      <c r="T7"/>
      <c r="U7"/>
      <c r="V7"/>
      <c r="W7"/>
      <c r="X7"/>
      <c r="Y7"/>
      <c r="Z7"/>
      <c r="AA7"/>
      <c r="AB7"/>
    </row>
    <row r="8" spans="1:36" x14ac:dyDescent="0.25">
      <c r="D8" s="2"/>
      <c r="F8" s="11"/>
      <c r="G8" s="2"/>
      <c r="H8" s="2"/>
      <c r="I8" s="2"/>
      <c r="J8" s="2"/>
      <c r="K8" s="10"/>
      <c r="L8" s="9"/>
      <c r="M8" s="10"/>
      <c r="N8" s="9"/>
      <c r="O8" s="10"/>
      <c r="P8" s="9"/>
      <c r="Q8" s="10"/>
      <c r="R8" s="9"/>
      <c r="T8"/>
      <c r="U8"/>
      <c r="V8"/>
      <c r="W8"/>
      <c r="X8"/>
      <c r="Y8"/>
      <c r="Z8"/>
      <c r="AA8"/>
      <c r="AB8"/>
    </row>
    <row r="9" spans="1:36" x14ac:dyDescent="0.25">
      <c r="D9" s="2"/>
      <c r="F9" s="11"/>
      <c r="G9" s="11"/>
      <c r="H9" s="2"/>
      <c r="I9" s="2"/>
      <c r="J9" s="2"/>
      <c r="K9" s="2"/>
      <c r="M9" s="2"/>
      <c r="P9" s="2"/>
      <c r="Q9" s="2"/>
      <c r="R9" s="2"/>
      <c r="T9"/>
      <c r="U9"/>
      <c r="V9"/>
      <c r="W9"/>
      <c r="X9"/>
      <c r="Y9"/>
      <c r="Z9"/>
      <c r="AA9"/>
      <c r="AB9"/>
    </row>
    <row r="10" spans="1:36" x14ac:dyDescent="0.25">
      <c r="D10" s="2"/>
      <c r="F10" s="11"/>
      <c r="G10" s="11"/>
      <c r="H10" s="2"/>
      <c r="I10" s="2"/>
      <c r="J10" s="2"/>
      <c r="K10" s="2"/>
      <c r="M10" s="2"/>
      <c r="P10" s="2"/>
      <c r="Q10" s="2"/>
      <c r="R10" s="2"/>
      <c r="T10"/>
      <c r="U10"/>
      <c r="V10"/>
      <c r="W10"/>
      <c r="X10"/>
      <c r="Y10"/>
      <c r="Z10"/>
      <c r="AA10"/>
      <c r="AB10"/>
    </row>
    <row r="11" spans="1:36" x14ac:dyDescent="0.25">
      <c r="G11" s="11"/>
      <c r="H11" s="2"/>
      <c r="I11" s="2"/>
      <c r="J11" s="2"/>
      <c r="K11" s="2"/>
      <c r="L11" s="28" t="s">
        <v>59</v>
      </c>
      <c r="M11" s="28"/>
      <c r="N11" s="28"/>
      <c r="O11" s="28"/>
      <c r="P11" s="28"/>
      <c r="Q11" s="28"/>
      <c r="R11" s="2"/>
      <c r="T11"/>
      <c r="U11"/>
      <c r="V11"/>
      <c r="W11"/>
      <c r="X11"/>
      <c r="Y11"/>
      <c r="Z11"/>
      <c r="AA11"/>
      <c r="AB11"/>
    </row>
    <row r="12" spans="1:36" x14ac:dyDescent="0.25">
      <c r="G12" s="11"/>
      <c r="H12" s="2"/>
      <c r="I12" s="2"/>
      <c r="J12" s="2"/>
      <c r="K12" s="2"/>
      <c r="L12" s="15"/>
      <c r="M12" s="17" t="s">
        <v>53</v>
      </c>
      <c r="N12" s="17" t="s">
        <v>54</v>
      </c>
      <c r="O12" s="17" t="s">
        <v>55</v>
      </c>
      <c r="P12" s="17" t="s">
        <v>56</v>
      </c>
      <c r="Q12" s="17" t="s">
        <v>57</v>
      </c>
      <c r="R12" s="2"/>
      <c r="T12"/>
      <c r="U12"/>
      <c r="V12"/>
      <c r="W12"/>
      <c r="X12"/>
      <c r="Y12"/>
      <c r="Z12"/>
      <c r="AA12"/>
      <c r="AB12"/>
    </row>
    <row r="13" spans="1:36" x14ac:dyDescent="0.25">
      <c r="H13" s="3"/>
      <c r="K13" s="2"/>
      <c r="L13" s="15" t="s">
        <v>58</v>
      </c>
      <c r="M13" s="16">
        <f>AVERAGE(L4:L6)</f>
        <v>243.86552276979376</v>
      </c>
      <c r="N13" s="16">
        <f>AVERAGE(N4:N6)</f>
        <v>275.84658115131515</v>
      </c>
      <c r="O13" s="16">
        <f>AVERAGE(P4:P6)</f>
        <v>191.35124681121866</v>
      </c>
      <c r="P13" s="16">
        <f>AVERAGE(R4:R6)</f>
        <v>172.02851263005945</v>
      </c>
      <c r="Q13" s="16">
        <f>AVERAGE(M13:P13)</f>
        <v>220.77296584059675</v>
      </c>
      <c r="S13" s="2"/>
    </row>
    <row r="14" spans="1:36" x14ac:dyDescent="0.25">
      <c r="Q14" s="18"/>
      <c r="R14" s="18"/>
      <c r="S14" s="18"/>
      <c r="T14" s="18"/>
      <c r="U14" s="18"/>
      <c r="V14" s="18"/>
      <c r="W14" s="18"/>
      <c r="X14" s="18"/>
    </row>
    <row r="15" spans="1:36" x14ac:dyDescent="0.25">
      <c r="A15" s="2"/>
      <c r="J15" s="19"/>
      <c r="K15" s="19"/>
      <c r="L15" s="19"/>
      <c r="M15" s="19"/>
      <c r="N15" s="19"/>
      <c r="O15" s="19"/>
      <c r="P15" s="2"/>
      <c r="Q15" s="19"/>
      <c r="R15" s="19"/>
      <c r="S15" s="19"/>
      <c r="T15" s="19"/>
      <c r="U15" s="19"/>
      <c r="V15" s="19"/>
      <c r="W15" s="18"/>
      <c r="X15" s="18"/>
      <c r="AC15" s="2"/>
    </row>
    <row r="16" spans="1:36" x14ac:dyDescent="0.25">
      <c r="A16" s="2"/>
      <c r="J16" s="19"/>
      <c r="K16" s="19"/>
      <c r="L16" s="19"/>
      <c r="M16" s="19"/>
      <c r="N16" s="19"/>
      <c r="O16" s="19"/>
      <c r="Q16" s="20"/>
      <c r="R16" s="20"/>
      <c r="S16" s="20"/>
      <c r="T16" s="20"/>
      <c r="U16" s="20"/>
      <c r="V16" s="20"/>
      <c r="W16" s="20"/>
      <c r="X16" s="18"/>
      <c r="AA16"/>
      <c r="AB16"/>
    </row>
    <row r="17" spans="1:28" x14ac:dyDescent="0.25">
      <c r="A17" s="3"/>
      <c r="J17" s="3"/>
      <c r="K17" s="3"/>
      <c r="L17" s="3"/>
      <c r="M17" s="3"/>
      <c r="N17" s="3"/>
      <c r="O17" s="3"/>
      <c r="Q17" s="18"/>
      <c r="R17" s="18"/>
      <c r="S17" s="21"/>
      <c r="T17" s="21"/>
      <c r="U17" s="21"/>
      <c r="V17" s="21"/>
      <c r="W17" s="21"/>
      <c r="X17" s="18"/>
      <c r="AB17"/>
    </row>
    <row r="18" spans="1:28" x14ac:dyDescent="0.25">
      <c r="A18" s="2"/>
      <c r="J18" s="10"/>
      <c r="K18" s="9"/>
      <c r="L18" s="10"/>
      <c r="M18" s="9"/>
      <c r="N18" s="10"/>
      <c r="O18" s="9"/>
      <c r="Q18" s="18"/>
      <c r="R18" s="18"/>
      <c r="S18" s="21"/>
      <c r="T18" s="21"/>
      <c r="U18" s="21"/>
      <c r="V18" s="21"/>
      <c r="W18" s="21"/>
      <c r="X18" s="18"/>
      <c r="AB18"/>
    </row>
    <row r="19" spans="1:28" x14ac:dyDescent="0.25">
      <c r="A19" s="2"/>
      <c r="J19" s="10"/>
      <c r="K19" s="9"/>
      <c r="L19" s="10"/>
      <c r="M19" s="9"/>
      <c r="N19" s="10"/>
      <c r="O19" s="9"/>
      <c r="Q19" s="2"/>
      <c r="R19" s="2"/>
      <c r="S19" s="1"/>
      <c r="T19" s="1"/>
      <c r="U19" s="1"/>
      <c r="V19" s="1"/>
      <c r="W19" s="1"/>
      <c r="AB19"/>
    </row>
    <row r="20" spans="1:28" x14ac:dyDescent="0.25">
      <c r="A20" s="2"/>
      <c r="J20" s="10"/>
      <c r="K20" s="9"/>
      <c r="L20" s="10"/>
      <c r="M20" s="9"/>
      <c r="N20" s="10"/>
      <c r="O20" s="9"/>
      <c r="Q20" s="2"/>
      <c r="R20" s="2"/>
      <c r="S20" s="1"/>
      <c r="T20" s="1"/>
      <c r="U20" s="1"/>
      <c r="V20" s="1"/>
      <c r="W20"/>
      <c r="AB20"/>
    </row>
    <row r="21" spans="1:28" x14ac:dyDescent="0.25">
      <c r="A21" s="2"/>
      <c r="J21" s="10"/>
      <c r="K21" s="9"/>
      <c r="L21" s="10"/>
      <c r="M21" s="9"/>
      <c r="N21" s="10"/>
      <c r="O21" s="9"/>
      <c r="Q21" s="2"/>
      <c r="R21" s="2"/>
      <c r="S21" s="1"/>
      <c r="T21" s="1"/>
      <c r="U21" s="1"/>
      <c r="V21" s="1"/>
      <c r="W21"/>
      <c r="AB21"/>
    </row>
    <row r="22" spans="1:28" x14ac:dyDescent="0.25">
      <c r="A22" s="2"/>
      <c r="J22" s="10"/>
      <c r="K22" s="9"/>
      <c r="L22" s="10"/>
      <c r="M22" s="9"/>
      <c r="N22" s="10"/>
      <c r="O22" s="9"/>
      <c r="Q22" s="2"/>
      <c r="R22" s="2"/>
      <c r="S22" s="1"/>
      <c r="T22" s="1"/>
      <c r="U22" s="1"/>
      <c r="V22" s="1"/>
      <c r="W22"/>
      <c r="AB22"/>
    </row>
    <row r="23" spans="1:28" x14ac:dyDescent="0.25">
      <c r="A23" s="2"/>
      <c r="B23" s="10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Q23" s="2"/>
      <c r="R23" s="2"/>
      <c r="S23" s="1"/>
      <c r="T23" s="1"/>
      <c r="U23" s="1"/>
      <c r="V23" s="1"/>
      <c r="W23"/>
      <c r="AB23"/>
    </row>
    <row r="24" spans="1:28" x14ac:dyDescent="0.25">
      <c r="A24" s="2"/>
      <c r="B24" s="10"/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Q24" s="2"/>
      <c r="R24" s="2"/>
      <c r="S24" s="1"/>
      <c r="T24" s="1"/>
      <c r="U24" s="1"/>
      <c r="V24" s="1"/>
      <c r="W24"/>
      <c r="AB24"/>
    </row>
    <row r="25" spans="1:28" x14ac:dyDescent="0.25">
      <c r="A25" s="2"/>
      <c r="B25" s="10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Q25" s="2"/>
      <c r="R25" s="2"/>
      <c r="S25" s="1"/>
      <c r="T25" s="1"/>
      <c r="U25" s="1"/>
      <c r="V25" s="1"/>
      <c r="W25"/>
      <c r="AB25"/>
    </row>
    <row r="26" spans="1:28" x14ac:dyDescent="0.25">
      <c r="A26" s="2"/>
      <c r="B26" s="10"/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T26"/>
      <c r="AB26"/>
    </row>
    <row r="48" spans="6:6" x14ac:dyDescent="0.25">
      <c r="F48" s="1"/>
    </row>
    <row r="49" spans="6:6" x14ac:dyDescent="0.25">
      <c r="F49" s="1"/>
    </row>
  </sheetData>
  <mergeCells count="5">
    <mergeCell ref="L11:Q11"/>
    <mergeCell ref="B2:E2"/>
    <mergeCell ref="F2:J2"/>
    <mergeCell ref="A1:J1"/>
    <mergeCell ref="K1:R1"/>
  </mergeCells>
  <pageMargins left="0.7" right="0.7" top="0.75" bottom="0.75" header="0.3" footer="0.3"/>
  <pageSetup paperSize="1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4787-FD86-4F91-AD9E-4CE8D86DCEE5}">
  <dimension ref="A1:G674"/>
  <sheetViews>
    <sheetView workbookViewId="0">
      <selection activeCell="B16" sqref="B16"/>
    </sheetView>
  </sheetViews>
  <sheetFormatPr defaultRowHeight="15" x14ac:dyDescent="0.25"/>
  <cols>
    <col min="1" max="1" width="13.28515625" style="2" bestFit="1" customWidth="1"/>
    <col min="2" max="4" width="9.140625" style="2"/>
    <col min="5" max="5" width="11" style="2" customWidth="1"/>
    <col min="6" max="6" width="15.28515625" style="2" bestFit="1" customWidth="1"/>
    <col min="7" max="7" width="11" style="2" customWidth="1"/>
    <col min="8" max="16384" width="9.140625" style="2"/>
  </cols>
  <sheetData>
    <row r="1" spans="1:7" x14ac:dyDescent="0.25">
      <c r="A1" s="32" t="s">
        <v>66</v>
      </c>
      <c r="B1" s="32"/>
      <c r="C1" s="32"/>
      <c r="E1" s="2" t="s">
        <v>67</v>
      </c>
      <c r="F1" s="2" t="s">
        <v>68</v>
      </c>
      <c r="G1" s="2" t="s">
        <v>69</v>
      </c>
    </row>
    <row r="2" spans="1:7" x14ac:dyDescent="0.25">
      <c r="A2" s="2" t="s">
        <v>70</v>
      </c>
      <c r="B2" s="2">
        <f>'Core Parameters'!J20</f>
        <v>136.97291239589603</v>
      </c>
      <c r="C2" s="2" t="s">
        <v>71</v>
      </c>
      <c r="E2" s="2">
        <v>0</v>
      </c>
      <c r="F2" s="2">
        <v>0</v>
      </c>
      <c r="G2" s="2">
        <v>0</v>
      </c>
    </row>
    <row r="3" spans="1:7" x14ac:dyDescent="0.25">
      <c r="A3" s="2" t="s">
        <v>72</v>
      </c>
      <c r="B3" s="2">
        <f>B16</f>
        <v>23.250592913494234</v>
      </c>
      <c r="C3" s="2" t="s">
        <v>71</v>
      </c>
      <c r="E3" s="2">
        <f t="shared" ref="E3:E66" si="0">E2+20/60</f>
        <v>0.33333333333333331</v>
      </c>
      <c r="F3" s="2">
        <v>0</v>
      </c>
      <c r="G3" s="2">
        <f>G2+0.23/3</f>
        <v>7.6666666666666675E-2</v>
      </c>
    </row>
    <row r="4" spans="1:7" x14ac:dyDescent="0.25">
      <c r="A4" s="2" t="s">
        <v>73</v>
      </c>
      <c r="B4" s="2">
        <f>MAX(F:F)</f>
        <v>55.1</v>
      </c>
      <c r="C4" s="2" t="s">
        <v>18</v>
      </c>
      <c r="E4" s="2">
        <f t="shared" si="0"/>
        <v>0.66666666666666663</v>
      </c>
      <c r="F4" s="2">
        <v>0</v>
      </c>
      <c r="G4" s="2">
        <f t="shared" ref="G4:G67" si="1">G3+0.23/3</f>
        <v>0.15333333333333335</v>
      </c>
    </row>
    <row r="5" spans="1:7" x14ac:dyDescent="0.25">
      <c r="A5" s="2" t="s">
        <v>74</v>
      </c>
      <c r="B5" s="2">
        <f>(B4-B3)/B2</f>
        <v>0.23252339845451103</v>
      </c>
      <c r="E5" s="2">
        <f t="shared" si="0"/>
        <v>1</v>
      </c>
      <c r="F5" s="2">
        <v>0</v>
      </c>
      <c r="G5" s="2">
        <f t="shared" si="1"/>
        <v>0.23000000000000004</v>
      </c>
    </row>
    <row r="6" spans="1:7" x14ac:dyDescent="0.25">
      <c r="A6" s="2" t="s">
        <v>4</v>
      </c>
      <c r="B6" s="2">
        <f>1-B5</f>
        <v>0.76747660154548902</v>
      </c>
      <c r="E6" s="2">
        <f t="shared" si="0"/>
        <v>1.3333333333333333</v>
      </c>
      <c r="F6" s="2">
        <v>0</v>
      </c>
      <c r="G6" s="2">
        <f t="shared" si="1"/>
        <v>0.3066666666666667</v>
      </c>
    </row>
    <row r="7" spans="1:7" x14ac:dyDescent="0.25">
      <c r="E7" s="2">
        <f t="shared" si="0"/>
        <v>1.6666666666666665</v>
      </c>
      <c r="F7" s="2">
        <v>0.1</v>
      </c>
      <c r="G7" s="2">
        <f t="shared" si="1"/>
        <v>0.38333333333333336</v>
      </c>
    </row>
    <row r="8" spans="1:7" x14ac:dyDescent="0.25">
      <c r="E8" s="2">
        <f t="shared" si="0"/>
        <v>1.9999999999999998</v>
      </c>
      <c r="F8" s="2">
        <v>0.1</v>
      </c>
      <c r="G8" s="2">
        <f t="shared" si="1"/>
        <v>0.46</v>
      </c>
    </row>
    <row r="9" spans="1:7" x14ac:dyDescent="0.25">
      <c r="A9" s="32" t="s">
        <v>75</v>
      </c>
      <c r="B9" s="32"/>
      <c r="C9" s="32"/>
      <c r="E9" s="2">
        <f t="shared" si="0"/>
        <v>2.333333333333333</v>
      </c>
      <c r="F9" s="2">
        <v>0.1</v>
      </c>
      <c r="G9" s="2">
        <f t="shared" si="1"/>
        <v>0.53666666666666674</v>
      </c>
    </row>
    <row r="10" spans="1:7" x14ac:dyDescent="0.25">
      <c r="A10" s="2" t="s">
        <v>76</v>
      </c>
      <c r="B10" s="2">
        <v>48</v>
      </c>
      <c r="C10" s="2" t="s">
        <v>7</v>
      </c>
      <c r="E10" s="2">
        <f t="shared" si="0"/>
        <v>2.6666666666666665</v>
      </c>
      <c r="F10" s="2">
        <v>0.1</v>
      </c>
      <c r="G10" s="2">
        <f t="shared" si="1"/>
        <v>0.6133333333333334</v>
      </c>
    </row>
    <row r="11" spans="1:7" x14ac:dyDescent="0.25">
      <c r="A11" s="2" t="s">
        <v>77</v>
      </c>
      <c r="B11" s="2">
        <f>1/8</f>
        <v>0.125</v>
      </c>
      <c r="C11" s="2" t="s">
        <v>7</v>
      </c>
      <c r="E11" s="2">
        <f t="shared" si="0"/>
        <v>3</v>
      </c>
      <c r="F11" s="2">
        <v>0.1</v>
      </c>
      <c r="G11" s="2">
        <f t="shared" si="1"/>
        <v>0.69000000000000006</v>
      </c>
    </row>
    <row r="12" spans="1:7" x14ac:dyDescent="0.25">
      <c r="A12" s="2" t="s">
        <v>78</v>
      </c>
      <c r="B12" s="2">
        <v>2.8000000000000001E-2</v>
      </c>
      <c r="C12" s="2" t="s">
        <v>7</v>
      </c>
      <c r="E12" s="2">
        <f t="shared" si="0"/>
        <v>3.3333333333333335</v>
      </c>
      <c r="F12" s="2">
        <v>0</v>
      </c>
      <c r="G12" s="2">
        <f t="shared" si="1"/>
        <v>0.76666666666666672</v>
      </c>
    </row>
    <row r="13" spans="1:7" x14ac:dyDescent="0.25">
      <c r="A13" s="2" t="s">
        <v>79</v>
      </c>
      <c r="B13" s="2">
        <f>B11-B12</f>
        <v>9.7000000000000003E-2</v>
      </c>
      <c r="C13" s="2" t="s">
        <v>7</v>
      </c>
      <c r="E13" s="2">
        <f t="shared" si="0"/>
        <v>3.666666666666667</v>
      </c>
      <c r="F13" s="2">
        <v>0</v>
      </c>
      <c r="G13" s="2">
        <f t="shared" si="1"/>
        <v>0.84333333333333338</v>
      </c>
    </row>
    <row r="14" spans="1:7" x14ac:dyDescent="0.25">
      <c r="A14" s="2" t="s">
        <v>80</v>
      </c>
      <c r="B14" s="2">
        <f>B13^2*PI()</f>
        <v>2.9559245277626364E-2</v>
      </c>
      <c r="C14" s="2" t="s">
        <v>81</v>
      </c>
      <c r="E14" s="2">
        <f t="shared" si="0"/>
        <v>4</v>
      </c>
      <c r="F14" s="2">
        <v>0.1</v>
      </c>
      <c r="G14" s="2">
        <f t="shared" si="1"/>
        <v>0.92</v>
      </c>
    </row>
    <row r="15" spans="1:7" x14ac:dyDescent="0.25">
      <c r="A15" s="2" t="s">
        <v>11</v>
      </c>
      <c r="B15" s="2">
        <f>B14*B10</f>
        <v>1.4188437733260655</v>
      </c>
      <c r="C15" s="2" t="s">
        <v>41</v>
      </c>
      <c r="E15" s="2">
        <f t="shared" si="0"/>
        <v>4.333333333333333</v>
      </c>
      <c r="F15" s="2">
        <v>0.4</v>
      </c>
      <c r="G15" s="2">
        <f t="shared" si="1"/>
        <v>0.9966666666666667</v>
      </c>
    </row>
    <row r="16" spans="1:7" x14ac:dyDescent="0.25">
      <c r="A16" s="2" t="s">
        <v>11</v>
      </c>
      <c r="B16" s="2">
        <f>B15*16.387</f>
        <v>23.250592913494234</v>
      </c>
      <c r="C16" s="2" t="s">
        <v>71</v>
      </c>
      <c r="E16" s="2">
        <f t="shared" si="0"/>
        <v>4.6666666666666661</v>
      </c>
      <c r="F16" s="2">
        <v>0.1</v>
      </c>
      <c r="G16" s="2">
        <f t="shared" si="1"/>
        <v>1.0733333333333335</v>
      </c>
    </row>
    <row r="17" spans="5:7" x14ac:dyDescent="0.25">
      <c r="E17" s="2">
        <f t="shared" si="0"/>
        <v>4.9999999999999991</v>
      </c>
      <c r="F17" s="2">
        <v>0.2</v>
      </c>
      <c r="G17" s="2">
        <f t="shared" si="1"/>
        <v>1.1500000000000001</v>
      </c>
    </row>
    <row r="18" spans="5:7" x14ac:dyDescent="0.25">
      <c r="E18" s="2">
        <f t="shared" si="0"/>
        <v>5.3333333333333321</v>
      </c>
      <c r="F18" s="2">
        <v>0.2</v>
      </c>
      <c r="G18" s="2">
        <f t="shared" si="1"/>
        <v>1.2266666666666668</v>
      </c>
    </row>
    <row r="19" spans="5:7" x14ac:dyDescent="0.25">
      <c r="E19" s="2">
        <f t="shared" si="0"/>
        <v>5.6666666666666652</v>
      </c>
      <c r="F19" s="2">
        <v>0.2</v>
      </c>
      <c r="G19" s="2">
        <f t="shared" si="1"/>
        <v>1.3033333333333335</v>
      </c>
    </row>
    <row r="20" spans="5:7" x14ac:dyDescent="0.25">
      <c r="E20" s="2">
        <f t="shared" si="0"/>
        <v>5.9999999999999982</v>
      </c>
      <c r="F20" s="2">
        <v>0.2</v>
      </c>
      <c r="G20" s="2">
        <f t="shared" si="1"/>
        <v>1.3800000000000001</v>
      </c>
    </row>
    <row r="21" spans="5:7" x14ac:dyDescent="0.25">
      <c r="E21" s="2">
        <f t="shared" si="0"/>
        <v>6.3333333333333313</v>
      </c>
      <c r="F21" s="2">
        <v>0.1</v>
      </c>
      <c r="G21" s="2">
        <f t="shared" si="1"/>
        <v>1.4566666666666668</v>
      </c>
    </row>
    <row r="22" spans="5:7" x14ac:dyDescent="0.25">
      <c r="E22" s="2">
        <f t="shared" si="0"/>
        <v>6.6666666666666643</v>
      </c>
      <c r="F22" s="2">
        <v>0.2</v>
      </c>
      <c r="G22" s="2">
        <f t="shared" si="1"/>
        <v>1.5333333333333334</v>
      </c>
    </row>
    <row r="23" spans="5:7" x14ac:dyDescent="0.25">
      <c r="E23" s="2">
        <f t="shared" si="0"/>
        <v>6.9999999999999973</v>
      </c>
      <c r="F23" s="2">
        <v>0.3</v>
      </c>
      <c r="G23" s="2">
        <f t="shared" si="1"/>
        <v>1.61</v>
      </c>
    </row>
    <row r="24" spans="5:7" x14ac:dyDescent="0.25">
      <c r="E24" s="2">
        <f t="shared" si="0"/>
        <v>7.3333333333333304</v>
      </c>
      <c r="F24" s="2">
        <v>0.3</v>
      </c>
      <c r="G24" s="2">
        <f t="shared" si="1"/>
        <v>1.6866666666666668</v>
      </c>
    </row>
    <row r="25" spans="5:7" x14ac:dyDescent="0.25">
      <c r="E25" s="2">
        <f t="shared" si="0"/>
        <v>7.6666666666666634</v>
      </c>
      <c r="F25" s="2">
        <v>0.4</v>
      </c>
      <c r="G25" s="2">
        <f t="shared" si="1"/>
        <v>1.7633333333333334</v>
      </c>
    </row>
    <row r="26" spans="5:7" x14ac:dyDescent="0.25">
      <c r="E26" s="2">
        <f t="shared" si="0"/>
        <v>7.9999999999999964</v>
      </c>
      <c r="F26" s="2">
        <v>0.5</v>
      </c>
      <c r="G26" s="2">
        <f t="shared" si="1"/>
        <v>1.84</v>
      </c>
    </row>
    <row r="27" spans="5:7" x14ac:dyDescent="0.25">
      <c r="E27" s="2">
        <f t="shared" si="0"/>
        <v>8.3333333333333304</v>
      </c>
      <c r="F27" s="2">
        <v>0.6</v>
      </c>
      <c r="G27" s="2">
        <f t="shared" si="1"/>
        <v>1.9166666666666667</v>
      </c>
    </row>
    <row r="28" spans="5:7" x14ac:dyDescent="0.25">
      <c r="E28" s="2">
        <f t="shared" si="0"/>
        <v>8.6666666666666643</v>
      </c>
      <c r="F28" s="2">
        <v>0.7</v>
      </c>
      <c r="G28" s="2">
        <f t="shared" si="1"/>
        <v>1.9933333333333334</v>
      </c>
    </row>
    <row r="29" spans="5:7" x14ac:dyDescent="0.25">
      <c r="E29" s="2">
        <f t="shared" si="0"/>
        <v>8.9999999999999982</v>
      </c>
      <c r="F29" s="2">
        <v>0.8</v>
      </c>
      <c r="G29" s="2">
        <f t="shared" si="1"/>
        <v>2.0700000000000003</v>
      </c>
    </row>
    <row r="30" spans="5:7" x14ac:dyDescent="0.25">
      <c r="E30" s="2">
        <f t="shared" si="0"/>
        <v>9.3333333333333321</v>
      </c>
      <c r="F30" s="2">
        <v>0.9</v>
      </c>
      <c r="G30" s="2">
        <f t="shared" si="1"/>
        <v>2.1466666666666669</v>
      </c>
    </row>
    <row r="31" spans="5:7" x14ac:dyDescent="0.25">
      <c r="E31" s="2">
        <f t="shared" si="0"/>
        <v>9.6666666666666661</v>
      </c>
      <c r="F31" s="2">
        <v>1</v>
      </c>
      <c r="G31" s="2">
        <f t="shared" si="1"/>
        <v>2.2233333333333336</v>
      </c>
    </row>
    <row r="32" spans="5:7" x14ac:dyDescent="0.25">
      <c r="E32" s="2">
        <f t="shared" si="0"/>
        <v>10</v>
      </c>
      <c r="F32" s="2">
        <v>1.1000000000000001</v>
      </c>
      <c r="G32" s="2">
        <f t="shared" si="1"/>
        <v>2.3000000000000003</v>
      </c>
    </row>
    <row r="33" spans="5:7" x14ac:dyDescent="0.25">
      <c r="E33" s="2">
        <f t="shared" si="0"/>
        <v>10.333333333333334</v>
      </c>
      <c r="F33" s="2">
        <v>1.2</v>
      </c>
      <c r="G33" s="2">
        <f t="shared" si="1"/>
        <v>2.3766666666666669</v>
      </c>
    </row>
    <row r="34" spans="5:7" x14ac:dyDescent="0.25">
      <c r="E34" s="2">
        <f t="shared" si="0"/>
        <v>10.666666666666668</v>
      </c>
      <c r="F34" s="2">
        <v>1.2</v>
      </c>
      <c r="G34" s="2">
        <f t="shared" si="1"/>
        <v>2.4533333333333336</v>
      </c>
    </row>
    <row r="35" spans="5:7" x14ac:dyDescent="0.25">
      <c r="E35" s="2">
        <f t="shared" si="0"/>
        <v>11.000000000000002</v>
      </c>
      <c r="F35" s="2">
        <v>1.3</v>
      </c>
      <c r="G35" s="2">
        <f t="shared" si="1"/>
        <v>2.5300000000000002</v>
      </c>
    </row>
    <row r="36" spans="5:7" x14ac:dyDescent="0.25">
      <c r="E36" s="2">
        <f t="shared" si="0"/>
        <v>11.333333333333336</v>
      </c>
      <c r="F36" s="2">
        <v>1.4</v>
      </c>
      <c r="G36" s="2">
        <f t="shared" si="1"/>
        <v>2.6066666666666669</v>
      </c>
    </row>
    <row r="37" spans="5:7" x14ac:dyDescent="0.25">
      <c r="E37" s="2">
        <f t="shared" si="0"/>
        <v>11.66666666666667</v>
      </c>
      <c r="F37" s="2">
        <v>1.5</v>
      </c>
      <c r="G37" s="2">
        <f t="shared" si="1"/>
        <v>2.6833333333333336</v>
      </c>
    </row>
    <row r="38" spans="5:7" x14ac:dyDescent="0.25">
      <c r="E38" s="2">
        <f t="shared" si="0"/>
        <v>12.000000000000004</v>
      </c>
      <c r="F38" s="2">
        <v>1.6</v>
      </c>
      <c r="G38" s="2">
        <f t="shared" si="1"/>
        <v>2.7600000000000002</v>
      </c>
    </row>
    <row r="39" spans="5:7" x14ac:dyDescent="0.25">
      <c r="E39" s="2">
        <f t="shared" si="0"/>
        <v>12.333333333333337</v>
      </c>
      <c r="F39" s="2">
        <v>1.7</v>
      </c>
      <c r="G39" s="2">
        <f t="shared" si="1"/>
        <v>2.8366666666666669</v>
      </c>
    </row>
    <row r="40" spans="5:7" x14ac:dyDescent="0.25">
      <c r="E40" s="2">
        <f t="shared" si="0"/>
        <v>12.666666666666671</v>
      </c>
      <c r="F40" s="2">
        <v>1.7</v>
      </c>
      <c r="G40" s="2">
        <f t="shared" si="1"/>
        <v>2.9133333333333336</v>
      </c>
    </row>
    <row r="41" spans="5:7" x14ac:dyDescent="0.25">
      <c r="E41" s="2">
        <f t="shared" si="0"/>
        <v>13.000000000000005</v>
      </c>
      <c r="F41" s="2">
        <v>1.8</v>
      </c>
      <c r="G41" s="2">
        <f t="shared" si="1"/>
        <v>2.99</v>
      </c>
    </row>
    <row r="42" spans="5:7" x14ac:dyDescent="0.25">
      <c r="E42" s="2">
        <f t="shared" si="0"/>
        <v>13.333333333333339</v>
      </c>
      <c r="F42" s="2">
        <v>1.9</v>
      </c>
      <c r="G42" s="2">
        <f t="shared" si="1"/>
        <v>3.0666666666666669</v>
      </c>
    </row>
    <row r="43" spans="5:7" x14ac:dyDescent="0.25">
      <c r="E43" s="2">
        <f t="shared" si="0"/>
        <v>13.666666666666673</v>
      </c>
      <c r="F43" s="2">
        <v>2</v>
      </c>
      <c r="G43" s="2">
        <f t="shared" si="1"/>
        <v>3.1433333333333335</v>
      </c>
    </row>
    <row r="44" spans="5:7" x14ac:dyDescent="0.25">
      <c r="E44" s="2">
        <f t="shared" si="0"/>
        <v>14.000000000000007</v>
      </c>
      <c r="F44" s="2">
        <v>2</v>
      </c>
      <c r="G44" s="2">
        <f t="shared" si="1"/>
        <v>3.22</v>
      </c>
    </row>
    <row r="45" spans="5:7" x14ac:dyDescent="0.25">
      <c r="E45" s="2">
        <f t="shared" si="0"/>
        <v>14.333333333333341</v>
      </c>
      <c r="F45" s="2">
        <v>2.1</v>
      </c>
      <c r="G45" s="2">
        <f t="shared" si="1"/>
        <v>3.2966666666666669</v>
      </c>
    </row>
    <row r="46" spans="5:7" x14ac:dyDescent="0.25">
      <c r="E46" s="2">
        <f t="shared" si="0"/>
        <v>14.666666666666675</v>
      </c>
      <c r="F46" s="2">
        <v>2.2999999999999998</v>
      </c>
      <c r="G46" s="2">
        <f t="shared" si="1"/>
        <v>3.3733333333333335</v>
      </c>
    </row>
    <row r="47" spans="5:7" x14ac:dyDescent="0.25">
      <c r="E47" s="2">
        <f t="shared" si="0"/>
        <v>15.000000000000009</v>
      </c>
      <c r="F47" s="2">
        <v>2.2999999999999998</v>
      </c>
      <c r="G47" s="2">
        <f t="shared" si="1"/>
        <v>3.45</v>
      </c>
    </row>
    <row r="48" spans="5:7" x14ac:dyDescent="0.25">
      <c r="E48" s="2">
        <f t="shared" si="0"/>
        <v>15.333333333333343</v>
      </c>
      <c r="F48" s="2">
        <v>2.2999999999999998</v>
      </c>
      <c r="G48" s="2">
        <f t="shared" si="1"/>
        <v>3.5266666666666668</v>
      </c>
    </row>
    <row r="49" spans="5:7" x14ac:dyDescent="0.25">
      <c r="E49" s="2">
        <f t="shared" si="0"/>
        <v>15.666666666666677</v>
      </c>
      <c r="F49" s="2">
        <v>2.4</v>
      </c>
      <c r="G49" s="2">
        <f t="shared" si="1"/>
        <v>3.6033333333333335</v>
      </c>
    </row>
    <row r="50" spans="5:7" x14ac:dyDescent="0.25">
      <c r="E50" s="2">
        <f t="shared" si="0"/>
        <v>16.000000000000011</v>
      </c>
      <c r="F50" s="2">
        <v>2.5</v>
      </c>
      <c r="G50" s="2">
        <f t="shared" si="1"/>
        <v>3.68</v>
      </c>
    </row>
    <row r="51" spans="5:7" x14ac:dyDescent="0.25">
      <c r="E51" s="2">
        <f t="shared" si="0"/>
        <v>16.333333333333343</v>
      </c>
      <c r="F51" s="2">
        <v>2.6</v>
      </c>
      <c r="G51" s="2">
        <f t="shared" si="1"/>
        <v>3.7566666666666668</v>
      </c>
    </row>
    <row r="52" spans="5:7" x14ac:dyDescent="0.25">
      <c r="E52" s="2">
        <f t="shared" si="0"/>
        <v>16.666666666666675</v>
      </c>
      <c r="F52" s="2">
        <v>2.6</v>
      </c>
      <c r="G52" s="2">
        <f t="shared" si="1"/>
        <v>3.8333333333333335</v>
      </c>
    </row>
    <row r="53" spans="5:7" x14ac:dyDescent="0.25">
      <c r="E53" s="2">
        <f t="shared" si="0"/>
        <v>17.000000000000007</v>
      </c>
      <c r="F53" s="2">
        <v>2.7</v>
      </c>
      <c r="G53" s="2">
        <f t="shared" si="1"/>
        <v>3.91</v>
      </c>
    </row>
    <row r="54" spans="5:7" x14ac:dyDescent="0.25">
      <c r="E54" s="2">
        <f t="shared" si="0"/>
        <v>17.333333333333339</v>
      </c>
      <c r="F54" s="2">
        <v>2.8</v>
      </c>
      <c r="G54" s="2">
        <f t="shared" si="1"/>
        <v>3.9866666666666668</v>
      </c>
    </row>
    <row r="55" spans="5:7" x14ac:dyDescent="0.25">
      <c r="E55" s="2">
        <f t="shared" si="0"/>
        <v>17.666666666666671</v>
      </c>
      <c r="F55" s="2">
        <v>2.9</v>
      </c>
      <c r="G55" s="2">
        <f t="shared" si="1"/>
        <v>4.0633333333333335</v>
      </c>
    </row>
    <row r="56" spans="5:7" x14ac:dyDescent="0.25">
      <c r="E56" s="2">
        <f t="shared" si="0"/>
        <v>18.000000000000004</v>
      </c>
      <c r="F56" s="2">
        <v>3</v>
      </c>
      <c r="G56" s="2">
        <f t="shared" si="1"/>
        <v>4.1400000000000006</v>
      </c>
    </row>
    <row r="57" spans="5:7" x14ac:dyDescent="0.25">
      <c r="E57" s="2">
        <f t="shared" si="0"/>
        <v>18.333333333333336</v>
      </c>
      <c r="F57" s="2">
        <v>3</v>
      </c>
      <c r="G57" s="2">
        <f t="shared" si="1"/>
        <v>4.2166666666666677</v>
      </c>
    </row>
    <row r="58" spans="5:7" x14ac:dyDescent="0.25">
      <c r="E58" s="2">
        <f t="shared" si="0"/>
        <v>18.666666666666668</v>
      </c>
      <c r="F58" s="2">
        <v>3.1</v>
      </c>
      <c r="G58" s="2">
        <f t="shared" si="1"/>
        <v>4.2933333333333348</v>
      </c>
    </row>
    <row r="59" spans="5:7" x14ac:dyDescent="0.25">
      <c r="E59" s="2">
        <f t="shared" si="0"/>
        <v>19</v>
      </c>
      <c r="F59" s="2">
        <v>3.2</v>
      </c>
      <c r="G59" s="2">
        <f t="shared" si="1"/>
        <v>4.3700000000000019</v>
      </c>
    </row>
    <row r="60" spans="5:7" x14ac:dyDescent="0.25">
      <c r="E60" s="2">
        <f t="shared" si="0"/>
        <v>19.333333333333332</v>
      </c>
      <c r="F60" s="2">
        <v>3.2</v>
      </c>
      <c r="G60" s="2">
        <f t="shared" si="1"/>
        <v>4.446666666666669</v>
      </c>
    </row>
    <row r="61" spans="5:7" x14ac:dyDescent="0.25">
      <c r="E61" s="2">
        <f t="shared" si="0"/>
        <v>19.666666666666664</v>
      </c>
      <c r="F61" s="2">
        <v>3.3</v>
      </c>
      <c r="G61" s="2">
        <f t="shared" si="1"/>
        <v>4.5233333333333361</v>
      </c>
    </row>
    <row r="62" spans="5:7" x14ac:dyDescent="0.25">
      <c r="E62" s="2">
        <f t="shared" si="0"/>
        <v>19.999999999999996</v>
      </c>
      <c r="F62" s="2">
        <v>3.4</v>
      </c>
      <c r="G62" s="2">
        <f t="shared" si="1"/>
        <v>4.6000000000000032</v>
      </c>
    </row>
    <row r="63" spans="5:7" x14ac:dyDescent="0.25">
      <c r="E63" s="2">
        <f t="shared" si="0"/>
        <v>20.333333333333329</v>
      </c>
      <c r="F63" s="2">
        <v>3.5</v>
      </c>
      <c r="G63" s="2">
        <f t="shared" si="1"/>
        <v>4.6766666666666703</v>
      </c>
    </row>
    <row r="64" spans="5:7" x14ac:dyDescent="0.25">
      <c r="E64" s="2">
        <f t="shared" si="0"/>
        <v>20.666666666666661</v>
      </c>
      <c r="F64" s="2">
        <v>3.6</v>
      </c>
      <c r="G64" s="2">
        <f t="shared" si="1"/>
        <v>4.7533333333333374</v>
      </c>
    </row>
    <row r="65" spans="5:7" x14ac:dyDescent="0.25">
      <c r="E65" s="2">
        <f t="shared" si="0"/>
        <v>20.999999999999993</v>
      </c>
      <c r="F65" s="2">
        <v>3.7</v>
      </c>
      <c r="G65" s="2">
        <f t="shared" si="1"/>
        <v>4.8300000000000045</v>
      </c>
    </row>
    <row r="66" spans="5:7" x14ac:dyDescent="0.25">
      <c r="E66" s="2">
        <f t="shared" si="0"/>
        <v>21.333333333333325</v>
      </c>
      <c r="F66" s="2">
        <v>3.8</v>
      </c>
      <c r="G66" s="2">
        <f t="shared" si="1"/>
        <v>4.9066666666666716</v>
      </c>
    </row>
    <row r="67" spans="5:7" x14ac:dyDescent="0.25">
      <c r="E67" s="2">
        <f t="shared" ref="E67:E130" si="2">E66+20/60</f>
        <v>21.666666666666657</v>
      </c>
      <c r="F67" s="2">
        <v>3.8</v>
      </c>
      <c r="G67" s="2">
        <f t="shared" si="1"/>
        <v>4.9833333333333387</v>
      </c>
    </row>
    <row r="68" spans="5:7" x14ac:dyDescent="0.25">
      <c r="E68" s="2">
        <f t="shared" si="2"/>
        <v>21.999999999999989</v>
      </c>
      <c r="F68" s="2">
        <v>3.9</v>
      </c>
      <c r="G68" s="2">
        <f t="shared" ref="G68:G131" si="3">G67+0.23/3</f>
        <v>5.0600000000000058</v>
      </c>
    </row>
    <row r="69" spans="5:7" x14ac:dyDescent="0.25">
      <c r="E69" s="2">
        <f t="shared" si="2"/>
        <v>22.333333333333321</v>
      </c>
      <c r="F69" s="2">
        <v>4</v>
      </c>
      <c r="G69" s="2">
        <f t="shared" si="3"/>
        <v>5.1366666666666729</v>
      </c>
    </row>
    <row r="70" spans="5:7" x14ac:dyDescent="0.25">
      <c r="E70" s="2">
        <f t="shared" si="2"/>
        <v>22.666666666666654</v>
      </c>
      <c r="F70" s="2">
        <v>4.0999999999999996</v>
      </c>
      <c r="G70" s="2">
        <f t="shared" si="3"/>
        <v>5.21333333333334</v>
      </c>
    </row>
    <row r="71" spans="5:7" x14ac:dyDescent="0.25">
      <c r="E71" s="2">
        <f t="shared" si="2"/>
        <v>22.999999999999986</v>
      </c>
      <c r="F71" s="2">
        <v>4.0999999999999996</v>
      </c>
      <c r="G71" s="2">
        <f t="shared" si="3"/>
        <v>5.2900000000000071</v>
      </c>
    </row>
    <row r="72" spans="5:7" x14ac:dyDescent="0.25">
      <c r="E72" s="2">
        <f t="shared" si="2"/>
        <v>23.333333333333318</v>
      </c>
      <c r="F72" s="2">
        <v>4.2</v>
      </c>
      <c r="G72" s="2">
        <f t="shared" si="3"/>
        <v>5.3666666666666742</v>
      </c>
    </row>
    <row r="73" spans="5:7" x14ac:dyDescent="0.25">
      <c r="E73" s="2">
        <f t="shared" si="2"/>
        <v>23.66666666666665</v>
      </c>
      <c r="F73" s="2">
        <v>4.3</v>
      </c>
      <c r="G73" s="2">
        <f t="shared" si="3"/>
        <v>5.4433333333333414</v>
      </c>
    </row>
    <row r="74" spans="5:7" x14ac:dyDescent="0.25">
      <c r="E74" s="2">
        <f t="shared" si="2"/>
        <v>23.999999999999982</v>
      </c>
      <c r="F74" s="2">
        <v>4.4000000000000004</v>
      </c>
      <c r="G74" s="2">
        <f t="shared" si="3"/>
        <v>5.5200000000000085</v>
      </c>
    </row>
    <row r="75" spans="5:7" x14ac:dyDescent="0.25">
      <c r="E75" s="2">
        <f t="shared" si="2"/>
        <v>24.333333333333314</v>
      </c>
      <c r="F75" s="2">
        <v>4.5</v>
      </c>
      <c r="G75" s="2">
        <f t="shared" si="3"/>
        <v>5.5966666666666756</v>
      </c>
    </row>
    <row r="76" spans="5:7" x14ac:dyDescent="0.25">
      <c r="E76" s="2">
        <f t="shared" si="2"/>
        <v>24.666666666666647</v>
      </c>
      <c r="F76" s="2">
        <v>4.5</v>
      </c>
      <c r="G76" s="2">
        <f t="shared" si="3"/>
        <v>5.6733333333333427</v>
      </c>
    </row>
    <row r="77" spans="5:7" x14ac:dyDescent="0.25">
      <c r="E77" s="2">
        <f t="shared" si="2"/>
        <v>24.999999999999979</v>
      </c>
      <c r="F77" s="2">
        <v>4.7</v>
      </c>
      <c r="G77" s="2">
        <f t="shared" si="3"/>
        <v>5.7500000000000098</v>
      </c>
    </row>
    <row r="78" spans="5:7" x14ac:dyDescent="0.25">
      <c r="E78" s="2">
        <f t="shared" si="2"/>
        <v>25.333333333333311</v>
      </c>
      <c r="F78" s="2">
        <v>4.7</v>
      </c>
      <c r="G78" s="2">
        <f t="shared" si="3"/>
        <v>5.8266666666666769</v>
      </c>
    </row>
    <row r="79" spans="5:7" x14ac:dyDescent="0.25">
      <c r="E79" s="2">
        <f t="shared" si="2"/>
        <v>25.666666666666643</v>
      </c>
      <c r="F79" s="2">
        <v>4.7</v>
      </c>
      <c r="G79" s="2">
        <f t="shared" si="3"/>
        <v>5.903333333333344</v>
      </c>
    </row>
    <row r="80" spans="5:7" x14ac:dyDescent="0.25">
      <c r="E80" s="2">
        <f t="shared" si="2"/>
        <v>25.999999999999975</v>
      </c>
      <c r="F80" s="2">
        <v>4.8</v>
      </c>
      <c r="G80" s="2">
        <f t="shared" si="3"/>
        <v>5.9800000000000111</v>
      </c>
    </row>
    <row r="81" spans="5:7" x14ac:dyDescent="0.25">
      <c r="E81" s="2">
        <f t="shared" si="2"/>
        <v>26.333333333333307</v>
      </c>
      <c r="F81" s="2">
        <v>4.9000000000000004</v>
      </c>
      <c r="G81" s="2">
        <f t="shared" si="3"/>
        <v>6.0566666666666782</v>
      </c>
    </row>
    <row r="82" spans="5:7" x14ac:dyDescent="0.25">
      <c r="E82" s="2">
        <f t="shared" si="2"/>
        <v>26.666666666666639</v>
      </c>
      <c r="F82" s="2">
        <v>5</v>
      </c>
      <c r="G82" s="2">
        <f t="shared" si="3"/>
        <v>6.1333333333333453</v>
      </c>
    </row>
    <row r="83" spans="5:7" x14ac:dyDescent="0.25">
      <c r="E83" s="2">
        <f t="shared" si="2"/>
        <v>26.999999999999972</v>
      </c>
      <c r="F83" s="2">
        <v>5.0999999999999996</v>
      </c>
      <c r="G83" s="2">
        <f t="shared" si="3"/>
        <v>6.2100000000000124</v>
      </c>
    </row>
    <row r="84" spans="5:7" x14ac:dyDescent="0.25">
      <c r="E84" s="2">
        <f t="shared" si="2"/>
        <v>27.333333333333304</v>
      </c>
      <c r="F84" s="2">
        <v>5.0999999999999996</v>
      </c>
      <c r="G84" s="2">
        <f t="shared" si="3"/>
        <v>6.2866666666666795</v>
      </c>
    </row>
    <row r="85" spans="5:7" x14ac:dyDescent="0.25">
      <c r="E85" s="2">
        <f t="shared" si="2"/>
        <v>27.666666666666636</v>
      </c>
      <c r="F85" s="2">
        <v>5.2</v>
      </c>
      <c r="G85" s="2">
        <f t="shared" si="3"/>
        <v>6.3633333333333466</v>
      </c>
    </row>
    <row r="86" spans="5:7" x14ac:dyDescent="0.25">
      <c r="E86" s="2">
        <f t="shared" si="2"/>
        <v>27.999999999999968</v>
      </c>
      <c r="F86" s="2">
        <v>5.3</v>
      </c>
      <c r="G86" s="2">
        <f t="shared" si="3"/>
        <v>6.4400000000000137</v>
      </c>
    </row>
    <row r="87" spans="5:7" x14ac:dyDescent="0.25">
      <c r="E87" s="2">
        <f t="shared" si="2"/>
        <v>28.3333333333333</v>
      </c>
      <c r="F87" s="2">
        <v>5.4</v>
      </c>
      <c r="G87" s="2">
        <f t="shared" si="3"/>
        <v>6.5166666666666808</v>
      </c>
    </row>
    <row r="88" spans="5:7" x14ac:dyDescent="0.25">
      <c r="E88" s="2">
        <f t="shared" si="2"/>
        <v>28.666666666666632</v>
      </c>
      <c r="F88" s="2">
        <v>5.5</v>
      </c>
      <c r="G88" s="2">
        <f t="shared" si="3"/>
        <v>6.5933333333333479</v>
      </c>
    </row>
    <row r="89" spans="5:7" x14ac:dyDescent="0.25">
      <c r="E89" s="2">
        <f t="shared" si="2"/>
        <v>28.999999999999964</v>
      </c>
      <c r="F89" s="2">
        <v>5.6</v>
      </c>
      <c r="G89" s="2">
        <f t="shared" si="3"/>
        <v>6.670000000000015</v>
      </c>
    </row>
    <row r="90" spans="5:7" x14ac:dyDescent="0.25">
      <c r="E90" s="2">
        <f t="shared" si="2"/>
        <v>29.333333333333297</v>
      </c>
      <c r="F90" s="2">
        <v>5.6</v>
      </c>
      <c r="G90" s="2">
        <f t="shared" si="3"/>
        <v>6.7466666666666821</v>
      </c>
    </row>
    <row r="91" spans="5:7" x14ac:dyDescent="0.25">
      <c r="E91" s="2">
        <f t="shared" si="2"/>
        <v>29.666666666666629</v>
      </c>
      <c r="F91" s="2">
        <v>5.7</v>
      </c>
      <c r="G91" s="2">
        <f t="shared" si="3"/>
        <v>6.8233333333333492</v>
      </c>
    </row>
    <row r="92" spans="5:7" x14ac:dyDescent="0.25">
      <c r="E92" s="2">
        <f t="shared" si="2"/>
        <v>29.999999999999961</v>
      </c>
      <c r="F92" s="2">
        <v>5.8</v>
      </c>
      <c r="G92" s="2">
        <f t="shared" si="3"/>
        <v>6.9000000000000163</v>
      </c>
    </row>
    <row r="93" spans="5:7" x14ac:dyDescent="0.25">
      <c r="E93" s="2">
        <f t="shared" si="2"/>
        <v>30.333333333333293</v>
      </c>
      <c r="F93" s="2">
        <v>5.8</v>
      </c>
      <c r="G93" s="2">
        <f t="shared" si="3"/>
        <v>6.9766666666666834</v>
      </c>
    </row>
    <row r="94" spans="5:7" x14ac:dyDescent="0.25">
      <c r="E94" s="2">
        <f t="shared" si="2"/>
        <v>30.666666666666625</v>
      </c>
      <c r="F94" s="2">
        <v>5.9</v>
      </c>
      <c r="G94" s="2">
        <f t="shared" si="3"/>
        <v>7.0533333333333506</v>
      </c>
    </row>
    <row r="95" spans="5:7" x14ac:dyDescent="0.25">
      <c r="E95" s="2">
        <f t="shared" si="2"/>
        <v>30.999999999999957</v>
      </c>
      <c r="F95" s="2">
        <v>6</v>
      </c>
      <c r="G95" s="2">
        <f t="shared" si="3"/>
        <v>7.1300000000000177</v>
      </c>
    </row>
    <row r="96" spans="5:7" x14ac:dyDescent="0.25">
      <c r="E96" s="2">
        <f t="shared" si="2"/>
        <v>31.33333333333329</v>
      </c>
      <c r="F96" s="2">
        <v>6.1</v>
      </c>
      <c r="G96" s="2">
        <f t="shared" si="3"/>
        <v>7.2066666666666848</v>
      </c>
    </row>
    <row r="97" spans="5:7" x14ac:dyDescent="0.25">
      <c r="E97" s="2">
        <f t="shared" si="2"/>
        <v>31.666666666666622</v>
      </c>
      <c r="F97" s="2">
        <v>6.2</v>
      </c>
      <c r="G97" s="2">
        <f t="shared" si="3"/>
        <v>7.2833333333333519</v>
      </c>
    </row>
    <row r="98" spans="5:7" x14ac:dyDescent="0.25">
      <c r="E98" s="2">
        <f t="shared" si="2"/>
        <v>31.999999999999954</v>
      </c>
      <c r="F98" s="2">
        <v>6.3</v>
      </c>
      <c r="G98" s="2">
        <f t="shared" si="3"/>
        <v>7.360000000000019</v>
      </c>
    </row>
    <row r="99" spans="5:7" x14ac:dyDescent="0.25">
      <c r="E99" s="2">
        <f t="shared" si="2"/>
        <v>32.333333333333286</v>
      </c>
      <c r="F99" s="2">
        <v>6.3</v>
      </c>
      <c r="G99" s="2">
        <f t="shared" si="3"/>
        <v>7.4366666666666861</v>
      </c>
    </row>
    <row r="100" spans="5:7" x14ac:dyDescent="0.25">
      <c r="E100" s="2">
        <f t="shared" si="2"/>
        <v>32.666666666666622</v>
      </c>
      <c r="F100" s="2">
        <v>6.4</v>
      </c>
      <c r="G100" s="2">
        <f t="shared" si="3"/>
        <v>7.5133333333333532</v>
      </c>
    </row>
    <row r="101" spans="5:7" x14ac:dyDescent="0.25">
      <c r="E101" s="2">
        <f t="shared" si="2"/>
        <v>32.999999999999957</v>
      </c>
      <c r="F101" s="2">
        <v>6.5</v>
      </c>
      <c r="G101" s="2">
        <f t="shared" si="3"/>
        <v>7.5900000000000203</v>
      </c>
    </row>
    <row r="102" spans="5:7" x14ac:dyDescent="0.25">
      <c r="E102" s="2">
        <f t="shared" si="2"/>
        <v>33.333333333333293</v>
      </c>
      <c r="F102" s="2">
        <v>6.6</v>
      </c>
      <c r="G102" s="2">
        <f t="shared" si="3"/>
        <v>7.6666666666666874</v>
      </c>
    </row>
    <row r="103" spans="5:7" x14ac:dyDescent="0.25">
      <c r="E103" s="2">
        <f t="shared" si="2"/>
        <v>33.666666666666629</v>
      </c>
      <c r="F103" s="2">
        <v>6.7</v>
      </c>
      <c r="G103" s="2">
        <f t="shared" si="3"/>
        <v>7.7433333333333545</v>
      </c>
    </row>
    <row r="104" spans="5:7" x14ac:dyDescent="0.25">
      <c r="E104" s="2">
        <f t="shared" si="2"/>
        <v>33.999999999999964</v>
      </c>
      <c r="F104" s="2">
        <v>6.7</v>
      </c>
      <c r="G104" s="2">
        <f t="shared" si="3"/>
        <v>7.8200000000000216</v>
      </c>
    </row>
    <row r="105" spans="5:7" x14ac:dyDescent="0.25">
      <c r="E105" s="2">
        <f t="shared" si="2"/>
        <v>34.3333333333333</v>
      </c>
      <c r="F105" s="2">
        <v>6.8</v>
      </c>
      <c r="G105" s="2">
        <f t="shared" si="3"/>
        <v>7.8966666666666887</v>
      </c>
    </row>
    <row r="106" spans="5:7" x14ac:dyDescent="0.25">
      <c r="E106" s="2">
        <f t="shared" si="2"/>
        <v>34.666666666666636</v>
      </c>
      <c r="F106" s="2">
        <v>6.9</v>
      </c>
      <c r="G106" s="2">
        <f t="shared" si="3"/>
        <v>7.9733333333333558</v>
      </c>
    </row>
    <row r="107" spans="5:7" x14ac:dyDescent="0.25">
      <c r="E107" s="2">
        <f t="shared" si="2"/>
        <v>34.999999999999972</v>
      </c>
      <c r="F107" s="2">
        <v>7</v>
      </c>
      <c r="G107" s="2">
        <f t="shared" si="3"/>
        <v>8.050000000000022</v>
      </c>
    </row>
    <row r="108" spans="5:7" x14ac:dyDescent="0.25">
      <c r="E108" s="2">
        <f t="shared" si="2"/>
        <v>35.333333333333307</v>
      </c>
      <c r="F108" s="2">
        <v>7</v>
      </c>
      <c r="G108" s="2">
        <f t="shared" si="3"/>
        <v>8.1266666666666882</v>
      </c>
    </row>
    <row r="109" spans="5:7" x14ac:dyDescent="0.25">
      <c r="E109" s="2">
        <f t="shared" si="2"/>
        <v>35.666666666666643</v>
      </c>
      <c r="F109" s="2">
        <v>7.1</v>
      </c>
      <c r="G109" s="2">
        <f t="shared" si="3"/>
        <v>8.2033333333333545</v>
      </c>
    </row>
    <row r="110" spans="5:7" x14ac:dyDescent="0.25">
      <c r="E110" s="2">
        <f t="shared" si="2"/>
        <v>35.999999999999979</v>
      </c>
      <c r="F110" s="2">
        <v>7.2</v>
      </c>
      <c r="G110" s="2">
        <f t="shared" si="3"/>
        <v>8.2800000000000207</v>
      </c>
    </row>
    <row r="111" spans="5:7" x14ac:dyDescent="0.25">
      <c r="E111" s="2">
        <f t="shared" si="2"/>
        <v>36.333333333333314</v>
      </c>
      <c r="F111" s="2">
        <v>7.2</v>
      </c>
      <c r="G111" s="2">
        <f t="shared" si="3"/>
        <v>8.3566666666666869</v>
      </c>
    </row>
    <row r="112" spans="5:7" x14ac:dyDescent="0.25">
      <c r="E112" s="2">
        <f t="shared" si="2"/>
        <v>36.66666666666665</v>
      </c>
      <c r="F112" s="2">
        <v>7.3</v>
      </c>
      <c r="G112" s="2">
        <f t="shared" si="3"/>
        <v>8.4333333333333531</v>
      </c>
    </row>
    <row r="113" spans="5:7" x14ac:dyDescent="0.25">
      <c r="E113" s="2">
        <f t="shared" si="2"/>
        <v>36.999999999999986</v>
      </c>
      <c r="F113" s="2">
        <v>7.4</v>
      </c>
      <c r="G113" s="2">
        <f t="shared" si="3"/>
        <v>8.5100000000000193</v>
      </c>
    </row>
    <row r="114" spans="5:7" x14ac:dyDescent="0.25">
      <c r="E114" s="2">
        <f t="shared" si="2"/>
        <v>37.333333333333321</v>
      </c>
      <c r="F114" s="2">
        <v>7.5</v>
      </c>
      <c r="G114" s="2">
        <f t="shared" si="3"/>
        <v>8.5866666666666855</v>
      </c>
    </row>
    <row r="115" spans="5:7" x14ac:dyDescent="0.25">
      <c r="E115" s="2">
        <f t="shared" si="2"/>
        <v>37.666666666666657</v>
      </c>
      <c r="F115" s="2">
        <v>7.5</v>
      </c>
      <c r="G115" s="2">
        <f t="shared" si="3"/>
        <v>8.6633333333333518</v>
      </c>
    </row>
    <row r="116" spans="5:7" x14ac:dyDescent="0.25">
      <c r="E116" s="2">
        <f t="shared" si="2"/>
        <v>37.999999999999993</v>
      </c>
      <c r="F116" s="2">
        <v>7.6</v>
      </c>
      <c r="G116" s="2">
        <f t="shared" si="3"/>
        <v>8.740000000000018</v>
      </c>
    </row>
    <row r="117" spans="5:7" x14ac:dyDescent="0.25">
      <c r="E117" s="2">
        <f t="shared" si="2"/>
        <v>38.333333333333329</v>
      </c>
      <c r="F117" s="2">
        <v>7.7</v>
      </c>
      <c r="G117" s="2">
        <f t="shared" si="3"/>
        <v>8.8166666666666842</v>
      </c>
    </row>
    <row r="118" spans="5:7" x14ac:dyDescent="0.25">
      <c r="E118" s="2">
        <f t="shared" si="2"/>
        <v>38.666666666666664</v>
      </c>
      <c r="F118" s="2">
        <v>7.8</v>
      </c>
      <c r="G118" s="2">
        <f t="shared" si="3"/>
        <v>8.8933333333333504</v>
      </c>
    </row>
    <row r="119" spans="5:7" x14ac:dyDescent="0.25">
      <c r="E119" s="2">
        <f t="shared" si="2"/>
        <v>39</v>
      </c>
      <c r="F119" s="2">
        <v>7.9</v>
      </c>
      <c r="G119" s="2">
        <f t="shared" si="3"/>
        <v>8.9700000000000166</v>
      </c>
    </row>
    <row r="120" spans="5:7" x14ac:dyDescent="0.25">
      <c r="E120" s="2">
        <f t="shared" si="2"/>
        <v>39.333333333333336</v>
      </c>
      <c r="F120" s="2">
        <v>7.9</v>
      </c>
      <c r="G120" s="2">
        <f t="shared" si="3"/>
        <v>9.0466666666666828</v>
      </c>
    </row>
    <row r="121" spans="5:7" x14ac:dyDescent="0.25">
      <c r="E121" s="2">
        <f t="shared" si="2"/>
        <v>39.666666666666671</v>
      </c>
      <c r="F121" s="2">
        <v>8</v>
      </c>
      <c r="G121" s="2">
        <f t="shared" si="3"/>
        <v>9.1233333333333491</v>
      </c>
    </row>
    <row r="122" spans="5:7" x14ac:dyDescent="0.25">
      <c r="E122" s="2">
        <f t="shared" si="2"/>
        <v>40.000000000000007</v>
      </c>
      <c r="F122" s="2">
        <v>8.1</v>
      </c>
      <c r="G122" s="2">
        <f t="shared" si="3"/>
        <v>9.2000000000000153</v>
      </c>
    </row>
    <row r="123" spans="5:7" x14ac:dyDescent="0.25">
      <c r="E123" s="2">
        <f t="shared" si="2"/>
        <v>40.333333333333343</v>
      </c>
      <c r="F123" s="2">
        <v>8.1</v>
      </c>
      <c r="G123" s="2">
        <f t="shared" si="3"/>
        <v>9.2766666666666815</v>
      </c>
    </row>
    <row r="124" spans="5:7" x14ac:dyDescent="0.25">
      <c r="E124" s="2">
        <f t="shared" si="2"/>
        <v>40.666666666666679</v>
      </c>
      <c r="F124" s="2">
        <v>8.1999999999999993</v>
      </c>
      <c r="G124" s="2">
        <f t="shared" si="3"/>
        <v>9.3533333333333477</v>
      </c>
    </row>
    <row r="125" spans="5:7" x14ac:dyDescent="0.25">
      <c r="E125" s="2">
        <f t="shared" si="2"/>
        <v>41.000000000000014</v>
      </c>
      <c r="F125" s="2">
        <v>8.3000000000000007</v>
      </c>
      <c r="G125" s="2">
        <f t="shared" si="3"/>
        <v>9.4300000000000139</v>
      </c>
    </row>
    <row r="126" spans="5:7" x14ac:dyDescent="0.25">
      <c r="E126" s="2">
        <f t="shared" si="2"/>
        <v>41.33333333333335</v>
      </c>
      <c r="F126" s="2">
        <v>8.4</v>
      </c>
      <c r="G126" s="2">
        <f t="shared" si="3"/>
        <v>9.5066666666666801</v>
      </c>
    </row>
    <row r="127" spans="5:7" x14ac:dyDescent="0.25">
      <c r="E127" s="2">
        <f t="shared" si="2"/>
        <v>41.666666666666686</v>
      </c>
      <c r="F127" s="2">
        <v>8.5</v>
      </c>
      <c r="G127" s="2">
        <f t="shared" si="3"/>
        <v>9.5833333333333464</v>
      </c>
    </row>
    <row r="128" spans="5:7" x14ac:dyDescent="0.25">
      <c r="E128" s="2">
        <f t="shared" si="2"/>
        <v>42.000000000000021</v>
      </c>
      <c r="F128" s="2">
        <v>8.6</v>
      </c>
      <c r="G128" s="2">
        <f t="shared" si="3"/>
        <v>9.6600000000000126</v>
      </c>
    </row>
    <row r="129" spans="5:7" x14ac:dyDescent="0.25">
      <c r="E129" s="2">
        <f t="shared" si="2"/>
        <v>42.333333333333357</v>
      </c>
      <c r="F129" s="2">
        <v>8.6</v>
      </c>
      <c r="G129" s="2">
        <f t="shared" si="3"/>
        <v>9.7366666666666788</v>
      </c>
    </row>
    <row r="130" spans="5:7" x14ac:dyDescent="0.25">
      <c r="E130" s="2">
        <f t="shared" si="2"/>
        <v>42.666666666666693</v>
      </c>
      <c r="F130" s="2">
        <v>8.6999999999999993</v>
      </c>
      <c r="G130" s="2">
        <f t="shared" si="3"/>
        <v>9.813333333333345</v>
      </c>
    </row>
    <row r="131" spans="5:7" x14ac:dyDescent="0.25">
      <c r="E131" s="2">
        <f t="shared" ref="E131:E194" si="4">E130+20/60</f>
        <v>43.000000000000028</v>
      </c>
      <c r="F131" s="2">
        <v>8.8000000000000007</v>
      </c>
      <c r="G131" s="2">
        <f t="shared" si="3"/>
        <v>9.8900000000000112</v>
      </c>
    </row>
    <row r="132" spans="5:7" x14ac:dyDescent="0.25">
      <c r="E132" s="2">
        <f t="shared" si="4"/>
        <v>43.333333333333364</v>
      </c>
      <c r="F132" s="2">
        <v>8.8000000000000007</v>
      </c>
      <c r="G132" s="2">
        <f t="shared" ref="G132:G195" si="5">G131+0.23/3</f>
        <v>9.9666666666666774</v>
      </c>
    </row>
    <row r="133" spans="5:7" x14ac:dyDescent="0.25">
      <c r="E133" s="2">
        <f t="shared" si="4"/>
        <v>43.6666666666667</v>
      </c>
      <c r="F133" s="2">
        <v>8.9</v>
      </c>
      <c r="G133" s="2">
        <f t="shared" si="5"/>
        <v>10.043333333333344</v>
      </c>
    </row>
    <row r="134" spans="5:7" x14ac:dyDescent="0.25">
      <c r="E134" s="2">
        <f t="shared" si="4"/>
        <v>44.000000000000036</v>
      </c>
      <c r="F134" s="2">
        <v>9</v>
      </c>
      <c r="G134" s="2">
        <f t="shared" si="5"/>
        <v>10.12000000000001</v>
      </c>
    </row>
    <row r="135" spans="5:7" x14ac:dyDescent="0.25">
      <c r="E135" s="2">
        <f t="shared" si="4"/>
        <v>44.333333333333371</v>
      </c>
      <c r="F135" s="2">
        <v>9.1</v>
      </c>
      <c r="G135" s="2">
        <f t="shared" si="5"/>
        <v>10.196666666666676</v>
      </c>
    </row>
    <row r="136" spans="5:7" x14ac:dyDescent="0.25">
      <c r="E136" s="2">
        <f t="shared" si="4"/>
        <v>44.666666666666707</v>
      </c>
      <c r="F136" s="2">
        <v>9.1999999999999993</v>
      </c>
      <c r="G136" s="2">
        <f t="shared" si="5"/>
        <v>10.273333333333342</v>
      </c>
    </row>
    <row r="137" spans="5:7" x14ac:dyDescent="0.25">
      <c r="E137" s="2">
        <f t="shared" si="4"/>
        <v>45.000000000000043</v>
      </c>
      <c r="F137" s="2">
        <v>9.1999999999999993</v>
      </c>
      <c r="G137" s="2">
        <f t="shared" si="5"/>
        <v>10.350000000000009</v>
      </c>
    </row>
    <row r="138" spans="5:7" x14ac:dyDescent="0.25">
      <c r="E138" s="2">
        <f t="shared" si="4"/>
        <v>45.333333333333378</v>
      </c>
      <c r="F138" s="2">
        <v>9.3000000000000007</v>
      </c>
      <c r="G138" s="2">
        <f t="shared" si="5"/>
        <v>10.426666666666675</v>
      </c>
    </row>
    <row r="139" spans="5:7" x14ac:dyDescent="0.25">
      <c r="E139" s="2">
        <f t="shared" si="4"/>
        <v>45.666666666666714</v>
      </c>
      <c r="F139" s="2">
        <v>9.4</v>
      </c>
      <c r="G139" s="2">
        <f t="shared" si="5"/>
        <v>10.503333333333341</v>
      </c>
    </row>
    <row r="140" spans="5:7" x14ac:dyDescent="0.25">
      <c r="E140" s="2">
        <f t="shared" si="4"/>
        <v>46.00000000000005</v>
      </c>
      <c r="F140" s="2">
        <v>9.4</v>
      </c>
      <c r="G140" s="2">
        <f t="shared" si="5"/>
        <v>10.580000000000007</v>
      </c>
    </row>
    <row r="141" spans="5:7" x14ac:dyDescent="0.25">
      <c r="E141" s="2">
        <f t="shared" si="4"/>
        <v>46.333333333333385</v>
      </c>
      <c r="F141" s="2">
        <v>9.5</v>
      </c>
      <c r="G141" s="2">
        <f t="shared" si="5"/>
        <v>10.656666666666673</v>
      </c>
    </row>
    <row r="142" spans="5:7" x14ac:dyDescent="0.25">
      <c r="E142" s="2">
        <f t="shared" si="4"/>
        <v>46.666666666666721</v>
      </c>
      <c r="F142" s="2">
        <v>9.6</v>
      </c>
      <c r="G142" s="2">
        <f t="shared" si="5"/>
        <v>10.73333333333334</v>
      </c>
    </row>
    <row r="143" spans="5:7" x14ac:dyDescent="0.25">
      <c r="E143" s="2">
        <f t="shared" si="4"/>
        <v>47.000000000000057</v>
      </c>
      <c r="F143" s="2">
        <v>9.6999999999999993</v>
      </c>
      <c r="G143" s="2">
        <f t="shared" si="5"/>
        <v>10.810000000000006</v>
      </c>
    </row>
    <row r="144" spans="5:7" x14ac:dyDescent="0.25">
      <c r="E144" s="2">
        <f t="shared" si="4"/>
        <v>47.333333333333393</v>
      </c>
      <c r="F144" s="2">
        <v>9.8000000000000007</v>
      </c>
      <c r="G144" s="2">
        <f t="shared" si="5"/>
        <v>10.886666666666672</v>
      </c>
    </row>
    <row r="145" spans="5:7" x14ac:dyDescent="0.25">
      <c r="E145" s="2">
        <f t="shared" si="4"/>
        <v>47.666666666666728</v>
      </c>
      <c r="F145" s="2">
        <v>9.8000000000000007</v>
      </c>
      <c r="G145" s="2">
        <f t="shared" si="5"/>
        <v>10.963333333333338</v>
      </c>
    </row>
    <row r="146" spans="5:7" x14ac:dyDescent="0.25">
      <c r="E146" s="2">
        <f t="shared" si="4"/>
        <v>48.000000000000064</v>
      </c>
      <c r="F146" s="2">
        <v>9.9</v>
      </c>
      <c r="G146" s="2">
        <f t="shared" si="5"/>
        <v>11.040000000000004</v>
      </c>
    </row>
    <row r="147" spans="5:7" x14ac:dyDescent="0.25">
      <c r="E147" s="2">
        <f t="shared" si="4"/>
        <v>48.3333333333334</v>
      </c>
      <c r="F147" s="2">
        <v>10</v>
      </c>
      <c r="G147" s="2">
        <f t="shared" si="5"/>
        <v>11.116666666666671</v>
      </c>
    </row>
    <row r="148" spans="5:7" x14ac:dyDescent="0.25">
      <c r="E148" s="2">
        <f t="shared" si="4"/>
        <v>48.666666666666735</v>
      </c>
      <c r="F148" s="2">
        <v>10.1</v>
      </c>
      <c r="G148" s="2">
        <f t="shared" si="5"/>
        <v>11.193333333333337</v>
      </c>
    </row>
    <row r="149" spans="5:7" x14ac:dyDescent="0.25">
      <c r="E149" s="2">
        <f t="shared" si="4"/>
        <v>49.000000000000071</v>
      </c>
      <c r="F149" s="2">
        <v>10.199999999999999</v>
      </c>
      <c r="G149" s="2">
        <f t="shared" si="5"/>
        <v>11.270000000000003</v>
      </c>
    </row>
    <row r="150" spans="5:7" x14ac:dyDescent="0.25">
      <c r="E150" s="2">
        <f t="shared" si="4"/>
        <v>49.333333333333407</v>
      </c>
      <c r="F150" s="2">
        <v>10.199999999999999</v>
      </c>
      <c r="G150" s="2">
        <f t="shared" si="5"/>
        <v>11.346666666666669</v>
      </c>
    </row>
    <row r="151" spans="5:7" x14ac:dyDescent="0.25">
      <c r="E151" s="2">
        <f t="shared" si="4"/>
        <v>49.666666666666742</v>
      </c>
      <c r="F151" s="2">
        <v>10.3</v>
      </c>
      <c r="G151" s="2">
        <f t="shared" si="5"/>
        <v>11.423333333333336</v>
      </c>
    </row>
    <row r="152" spans="5:7" x14ac:dyDescent="0.25">
      <c r="E152" s="2">
        <f t="shared" si="4"/>
        <v>50.000000000000078</v>
      </c>
      <c r="F152" s="2">
        <v>10.3</v>
      </c>
      <c r="G152" s="2">
        <f t="shared" si="5"/>
        <v>11.500000000000002</v>
      </c>
    </row>
    <row r="153" spans="5:7" x14ac:dyDescent="0.25">
      <c r="E153" s="2">
        <f t="shared" si="4"/>
        <v>50.333333333333414</v>
      </c>
      <c r="F153" s="2">
        <v>10.4</v>
      </c>
      <c r="G153" s="2">
        <f t="shared" si="5"/>
        <v>11.576666666666668</v>
      </c>
    </row>
    <row r="154" spans="5:7" x14ac:dyDescent="0.25">
      <c r="E154" s="2">
        <f t="shared" si="4"/>
        <v>50.66666666666675</v>
      </c>
      <c r="F154" s="2">
        <v>10.5</v>
      </c>
      <c r="G154" s="2">
        <f t="shared" si="5"/>
        <v>11.653333333333334</v>
      </c>
    </row>
    <row r="155" spans="5:7" x14ac:dyDescent="0.25">
      <c r="E155" s="2">
        <f t="shared" si="4"/>
        <v>51.000000000000085</v>
      </c>
      <c r="F155" s="2">
        <v>10.6</v>
      </c>
      <c r="G155" s="2">
        <f t="shared" si="5"/>
        <v>11.73</v>
      </c>
    </row>
    <row r="156" spans="5:7" x14ac:dyDescent="0.25">
      <c r="E156" s="2">
        <f t="shared" si="4"/>
        <v>51.333333333333421</v>
      </c>
      <c r="F156" s="2">
        <v>10.7</v>
      </c>
      <c r="G156" s="2">
        <f t="shared" si="5"/>
        <v>11.806666666666667</v>
      </c>
    </row>
    <row r="157" spans="5:7" x14ac:dyDescent="0.25">
      <c r="E157" s="2">
        <f t="shared" si="4"/>
        <v>51.666666666666757</v>
      </c>
      <c r="F157" s="2">
        <v>10.8</v>
      </c>
      <c r="G157" s="2">
        <f t="shared" si="5"/>
        <v>11.883333333333333</v>
      </c>
    </row>
    <row r="158" spans="5:7" x14ac:dyDescent="0.25">
      <c r="E158" s="2">
        <f t="shared" si="4"/>
        <v>52.000000000000092</v>
      </c>
      <c r="F158" s="2">
        <v>10.8</v>
      </c>
      <c r="G158" s="2">
        <f t="shared" si="5"/>
        <v>11.959999999999999</v>
      </c>
    </row>
    <row r="159" spans="5:7" x14ac:dyDescent="0.25">
      <c r="E159" s="2">
        <f t="shared" si="4"/>
        <v>52.333333333333428</v>
      </c>
      <c r="F159" s="2">
        <v>10.9</v>
      </c>
      <c r="G159" s="2">
        <f t="shared" si="5"/>
        <v>12.036666666666665</v>
      </c>
    </row>
    <row r="160" spans="5:7" x14ac:dyDescent="0.25">
      <c r="E160" s="2">
        <f t="shared" si="4"/>
        <v>52.666666666666764</v>
      </c>
      <c r="F160" s="2">
        <v>11</v>
      </c>
      <c r="G160" s="2">
        <f t="shared" si="5"/>
        <v>12.113333333333332</v>
      </c>
    </row>
    <row r="161" spans="5:7" x14ac:dyDescent="0.25">
      <c r="E161" s="2">
        <f t="shared" si="4"/>
        <v>53.000000000000099</v>
      </c>
      <c r="F161" s="2">
        <v>11.1</v>
      </c>
      <c r="G161" s="2">
        <f t="shared" si="5"/>
        <v>12.189999999999998</v>
      </c>
    </row>
    <row r="162" spans="5:7" x14ac:dyDescent="0.25">
      <c r="E162" s="2">
        <f t="shared" si="4"/>
        <v>53.333333333333435</v>
      </c>
      <c r="F162" s="2">
        <v>11.1</v>
      </c>
      <c r="G162" s="2">
        <f t="shared" si="5"/>
        <v>12.266666666666664</v>
      </c>
    </row>
    <row r="163" spans="5:7" x14ac:dyDescent="0.25">
      <c r="E163" s="2">
        <f t="shared" si="4"/>
        <v>53.666666666666771</v>
      </c>
      <c r="F163" s="2">
        <v>11.2</v>
      </c>
      <c r="G163" s="2">
        <f t="shared" si="5"/>
        <v>12.34333333333333</v>
      </c>
    </row>
    <row r="164" spans="5:7" x14ac:dyDescent="0.25">
      <c r="E164" s="2">
        <f t="shared" si="4"/>
        <v>54.000000000000107</v>
      </c>
      <c r="F164" s="2">
        <v>11.3</v>
      </c>
      <c r="G164" s="2">
        <f t="shared" si="5"/>
        <v>12.419999999999996</v>
      </c>
    </row>
    <row r="165" spans="5:7" x14ac:dyDescent="0.25">
      <c r="E165" s="2">
        <f t="shared" si="4"/>
        <v>54.333333333333442</v>
      </c>
      <c r="F165" s="2">
        <v>11.3</v>
      </c>
      <c r="G165" s="2">
        <f t="shared" si="5"/>
        <v>12.496666666666663</v>
      </c>
    </row>
    <row r="166" spans="5:7" x14ac:dyDescent="0.25">
      <c r="E166" s="2">
        <f t="shared" si="4"/>
        <v>54.666666666666778</v>
      </c>
      <c r="F166" s="2">
        <v>11.4</v>
      </c>
      <c r="G166" s="2">
        <f t="shared" si="5"/>
        <v>12.573333333333329</v>
      </c>
    </row>
    <row r="167" spans="5:7" x14ac:dyDescent="0.25">
      <c r="E167" s="2">
        <f t="shared" si="4"/>
        <v>55.000000000000114</v>
      </c>
      <c r="F167" s="2">
        <v>11.5</v>
      </c>
      <c r="G167" s="2">
        <f t="shared" si="5"/>
        <v>12.649999999999995</v>
      </c>
    </row>
    <row r="168" spans="5:7" x14ac:dyDescent="0.25">
      <c r="E168" s="2">
        <f t="shared" si="4"/>
        <v>55.333333333333449</v>
      </c>
      <c r="F168" s="2">
        <v>11.6</v>
      </c>
      <c r="G168" s="2">
        <f t="shared" si="5"/>
        <v>12.726666666666661</v>
      </c>
    </row>
    <row r="169" spans="5:7" x14ac:dyDescent="0.25">
      <c r="E169" s="2">
        <f t="shared" si="4"/>
        <v>55.666666666666785</v>
      </c>
      <c r="F169" s="2">
        <v>11.7</v>
      </c>
      <c r="G169" s="2">
        <f t="shared" si="5"/>
        <v>12.803333333333327</v>
      </c>
    </row>
    <row r="170" spans="5:7" x14ac:dyDescent="0.25">
      <c r="E170" s="2">
        <f t="shared" si="4"/>
        <v>56.000000000000121</v>
      </c>
      <c r="F170" s="2">
        <v>11.7</v>
      </c>
      <c r="G170" s="2">
        <f t="shared" si="5"/>
        <v>12.879999999999994</v>
      </c>
    </row>
    <row r="171" spans="5:7" x14ac:dyDescent="0.25">
      <c r="E171" s="2">
        <f t="shared" si="4"/>
        <v>56.333333333333456</v>
      </c>
      <c r="F171" s="2">
        <v>11.8</v>
      </c>
      <c r="G171" s="2">
        <f t="shared" si="5"/>
        <v>12.95666666666666</v>
      </c>
    </row>
    <row r="172" spans="5:7" x14ac:dyDescent="0.25">
      <c r="E172" s="2">
        <f t="shared" si="4"/>
        <v>56.666666666666792</v>
      </c>
      <c r="F172" s="2">
        <v>11.9</v>
      </c>
      <c r="G172" s="2">
        <f t="shared" si="5"/>
        <v>13.033333333333326</v>
      </c>
    </row>
    <row r="173" spans="5:7" x14ac:dyDescent="0.25">
      <c r="E173" s="2">
        <f t="shared" si="4"/>
        <v>57.000000000000128</v>
      </c>
      <c r="F173" s="2">
        <v>11.9</v>
      </c>
      <c r="G173" s="2">
        <f t="shared" si="5"/>
        <v>13.109999999999992</v>
      </c>
    </row>
    <row r="174" spans="5:7" x14ac:dyDescent="0.25">
      <c r="E174" s="2">
        <f t="shared" si="4"/>
        <v>57.333333333333464</v>
      </c>
      <c r="F174" s="2">
        <v>12</v>
      </c>
      <c r="G174" s="2">
        <f t="shared" si="5"/>
        <v>13.186666666666659</v>
      </c>
    </row>
    <row r="175" spans="5:7" x14ac:dyDescent="0.25">
      <c r="E175" s="2">
        <f t="shared" si="4"/>
        <v>57.666666666666799</v>
      </c>
      <c r="F175" s="2">
        <v>12.1</v>
      </c>
      <c r="G175" s="2">
        <f t="shared" si="5"/>
        <v>13.263333333333325</v>
      </c>
    </row>
    <row r="176" spans="5:7" x14ac:dyDescent="0.25">
      <c r="E176" s="2">
        <f t="shared" si="4"/>
        <v>58.000000000000135</v>
      </c>
      <c r="F176" s="2">
        <v>12.2</v>
      </c>
      <c r="G176" s="2">
        <f t="shared" si="5"/>
        <v>13.339999999999991</v>
      </c>
    </row>
    <row r="177" spans="5:7" x14ac:dyDescent="0.25">
      <c r="E177" s="2">
        <f t="shared" si="4"/>
        <v>58.333333333333471</v>
      </c>
      <c r="F177" s="2">
        <v>12.3</v>
      </c>
      <c r="G177" s="2">
        <f t="shared" si="5"/>
        <v>13.416666666666657</v>
      </c>
    </row>
    <row r="178" spans="5:7" x14ac:dyDescent="0.25">
      <c r="E178" s="2">
        <f t="shared" si="4"/>
        <v>58.666666666666806</v>
      </c>
      <c r="F178" s="2">
        <v>12.3</v>
      </c>
      <c r="G178" s="2">
        <f t="shared" si="5"/>
        <v>13.493333333333323</v>
      </c>
    </row>
    <row r="179" spans="5:7" x14ac:dyDescent="0.25">
      <c r="E179" s="2">
        <f t="shared" si="4"/>
        <v>59.000000000000142</v>
      </c>
      <c r="F179" s="2">
        <v>12.4</v>
      </c>
      <c r="G179" s="2">
        <f t="shared" si="5"/>
        <v>13.56999999999999</v>
      </c>
    </row>
    <row r="180" spans="5:7" x14ac:dyDescent="0.25">
      <c r="E180" s="2">
        <f t="shared" si="4"/>
        <v>59.333333333333478</v>
      </c>
      <c r="F180" s="2">
        <v>12.5</v>
      </c>
      <c r="G180" s="2">
        <f t="shared" si="5"/>
        <v>13.646666666666656</v>
      </c>
    </row>
    <row r="181" spans="5:7" x14ac:dyDescent="0.25">
      <c r="E181" s="2">
        <f t="shared" si="4"/>
        <v>59.666666666666814</v>
      </c>
      <c r="F181" s="2">
        <v>12.6</v>
      </c>
      <c r="G181" s="2">
        <f t="shared" si="5"/>
        <v>13.723333333333322</v>
      </c>
    </row>
    <row r="182" spans="5:7" x14ac:dyDescent="0.25">
      <c r="E182" s="2">
        <f t="shared" si="4"/>
        <v>60.000000000000149</v>
      </c>
      <c r="F182" s="2">
        <v>12.6</v>
      </c>
      <c r="G182" s="2">
        <f t="shared" si="5"/>
        <v>13.799999999999988</v>
      </c>
    </row>
    <row r="183" spans="5:7" x14ac:dyDescent="0.25">
      <c r="E183" s="2">
        <f t="shared" si="4"/>
        <v>60.333333333333485</v>
      </c>
      <c r="F183" s="2">
        <v>12.7</v>
      </c>
      <c r="G183" s="2">
        <f t="shared" si="5"/>
        <v>13.876666666666654</v>
      </c>
    </row>
    <row r="184" spans="5:7" x14ac:dyDescent="0.25">
      <c r="E184" s="2">
        <f t="shared" si="4"/>
        <v>60.666666666666821</v>
      </c>
      <c r="F184" s="2">
        <v>12.8</v>
      </c>
      <c r="G184" s="2">
        <f t="shared" si="5"/>
        <v>13.953333333333321</v>
      </c>
    </row>
    <row r="185" spans="5:7" x14ac:dyDescent="0.25">
      <c r="E185" s="2">
        <f t="shared" si="4"/>
        <v>61.000000000000156</v>
      </c>
      <c r="F185" s="2">
        <v>12.8</v>
      </c>
      <c r="G185" s="2">
        <f t="shared" si="5"/>
        <v>14.029999999999987</v>
      </c>
    </row>
    <row r="186" spans="5:7" x14ac:dyDescent="0.25">
      <c r="E186" s="2">
        <f t="shared" si="4"/>
        <v>61.333333333333492</v>
      </c>
      <c r="F186" s="2">
        <v>12.9</v>
      </c>
      <c r="G186" s="2">
        <f t="shared" si="5"/>
        <v>14.106666666666653</v>
      </c>
    </row>
    <row r="187" spans="5:7" x14ac:dyDescent="0.25">
      <c r="E187" s="2">
        <f t="shared" si="4"/>
        <v>61.666666666666828</v>
      </c>
      <c r="F187" s="2">
        <v>13</v>
      </c>
      <c r="G187" s="2">
        <f t="shared" si="5"/>
        <v>14.183333333333319</v>
      </c>
    </row>
    <row r="188" spans="5:7" x14ac:dyDescent="0.25">
      <c r="E188" s="2">
        <f t="shared" si="4"/>
        <v>62.000000000000163</v>
      </c>
      <c r="F188" s="2">
        <v>13.1</v>
      </c>
      <c r="G188" s="2">
        <f t="shared" si="5"/>
        <v>14.259999999999986</v>
      </c>
    </row>
    <row r="189" spans="5:7" x14ac:dyDescent="0.25">
      <c r="E189" s="2">
        <f t="shared" si="4"/>
        <v>62.333333333333499</v>
      </c>
      <c r="F189" s="2">
        <v>13.2</v>
      </c>
      <c r="G189" s="2">
        <f t="shared" si="5"/>
        <v>14.336666666666652</v>
      </c>
    </row>
    <row r="190" spans="5:7" x14ac:dyDescent="0.25">
      <c r="E190" s="2">
        <f t="shared" si="4"/>
        <v>62.666666666666835</v>
      </c>
      <c r="F190" s="2">
        <v>13.2</v>
      </c>
      <c r="G190" s="2">
        <f t="shared" si="5"/>
        <v>14.413333333333318</v>
      </c>
    </row>
    <row r="191" spans="5:7" x14ac:dyDescent="0.25">
      <c r="E191" s="2">
        <f t="shared" si="4"/>
        <v>63.000000000000171</v>
      </c>
      <c r="F191" s="2">
        <v>13.3</v>
      </c>
      <c r="G191" s="2">
        <f t="shared" si="5"/>
        <v>14.489999999999984</v>
      </c>
    </row>
    <row r="192" spans="5:7" x14ac:dyDescent="0.25">
      <c r="E192" s="2">
        <f t="shared" si="4"/>
        <v>63.333333333333506</v>
      </c>
      <c r="F192" s="2">
        <v>13.4</v>
      </c>
      <c r="G192" s="2">
        <f t="shared" si="5"/>
        <v>14.56666666666665</v>
      </c>
    </row>
    <row r="193" spans="5:7" x14ac:dyDescent="0.25">
      <c r="E193" s="2">
        <f t="shared" si="4"/>
        <v>63.666666666666842</v>
      </c>
      <c r="F193" s="2">
        <v>13.5</v>
      </c>
      <c r="G193" s="2">
        <f t="shared" si="5"/>
        <v>14.643333333333317</v>
      </c>
    </row>
    <row r="194" spans="5:7" x14ac:dyDescent="0.25">
      <c r="E194" s="2">
        <f t="shared" si="4"/>
        <v>64.000000000000171</v>
      </c>
      <c r="F194" s="2">
        <v>13.6</v>
      </c>
      <c r="G194" s="2">
        <f t="shared" si="5"/>
        <v>14.719999999999983</v>
      </c>
    </row>
    <row r="195" spans="5:7" x14ac:dyDescent="0.25">
      <c r="E195" s="2">
        <f t="shared" ref="E195:E258" si="6">E194+20/60</f>
        <v>64.333333333333499</v>
      </c>
      <c r="F195" s="2">
        <v>13.6</v>
      </c>
      <c r="G195" s="2">
        <f t="shared" si="5"/>
        <v>14.796666666666649</v>
      </c>
    </row>
    <row r="196" spans="5:7" x14ac:dyDescent="0.25">
      <c r="E196" s="2">
        <f t="shared" si="6"/>
        <v>64.666666666666828</v>
      </c>
      <c r="F196" s="2">
        <v>13.7</v>
      </c>
      <c r="G196" s="2">
        <f t="shared" ref="G196:G259" si="7">G195+0.23/3</f>
        <v>14.873333333333315</v>
      </c>
    </row>
    <row r="197" spans="5:7" x14ac:dyDescent="0.25">
      <c r="E197" s="2">
        <f t="shared" si="6"/>
        <v>65.000000000000156</v>
      </c>
      <c r="F197" s="2">
        <v>13.8</v>
      </c>
      <c r="G197" s="2">
        <f t="shared" si="7"/>
        <v>14.949999999999982</v>
      </c>
    </row>
    <row r="198" spans="5:7" x14ac:dyDescent="0.25">
      <c r="E198" s="2">
        <f t="shared" si="6"/>
        <v>65.333333333333485</v>
      </c>
      <c r="F198" s="2">
        <v>13.8</v>
      </c>
      <c r="G198" s="2">
        <f t="shared" si="7"/>
        <v>15.026666666666648</v>
      </c>
    </row>
    <row r="199" spans="5:7" x14ac:dyDescent="0.25">
      <c r="E199" s="2">
        <f t="shared" si="6"/>
        <v>65.666666666666814</v>
      </c>
      <c r="F199" s="2">
        <v>13.9</v>
      </c>
      <c r="G199" s="2">
        <f t="shared" si="7"/>
        <v>15.103333333333314</v>
      </c>
    </row>
    <row r="200" spans="5:7" x14ac:dyDescent="0.25">
      <c r="E200" s="2">
        <f t="shared" si="6"/>
        <v>66.000000000000142</v>
      </c>
      <c r="F200" s="2">
        <v>14</v>
      </c>
      <c r="G200" s="2">
        <f t="shared" si="7"/>
        <v>15.17999999999998</v>
      </c>
    </row>
    <row r="201" spans="5:7" x14ac:dyDescent="0.25">
      <c r="E201" s="2">
        <f t="shared" si="6"/>
        <v>66.333333333333471</v>
      </c>
      <c r="F201" s="2">
        <v>14</v>
      </c>
      <c r="G201" s="2">
        <f t="shared" si="7"/>
        <v>15.256666666666646</v>
      </c>
    </row>
    <row r="202" spans="5:7" x14ac:dyDescent="0.25">
      <c r="E202" s="2">
        <f t="shared" si="6"/>
        <v>66.666666666666799</v>
      </c>
      <c r="F202" s="2">
        <v>14.1</v>
      </c>
      <c r="G202" s="2">
        <f t="shared" si="7"/>
        <v>15.333333333333313</v>
      </c>
    </row>
    <row r="203" spans="5:7" x14ac:dyDescent="0.25">
      <c r="E203" s="2">
        <f t="shared" si="6"/>
        <v>67.000000000000128</v>
      </c>
      <c r="F203" s="2">
        <v>14.2</v>
      </c>
      <c r="G203" s="2">
        <f t="shared" si="7"/>
        <v>15.409999999999979</v>
      </c>
    </row>
    <row r="204" spans="5:7" x14ac:dyDescent="0.25">
      <c r="E204" s="2">
        <f t="shared" si="6"/>
        <v>67.333333333333456</v>
      </c>
      <c r="F204" s="2">
        <v>14.3</v>
      </c>
      <c r="G204" s="2">
        <f t="shared" si="7"/>
        <v>15.486666666666645</v>
      </c>
    </row>
    <row r="205" spans="5:7" x14ac:dyDescent="0.25">
      <c r="E205" s="2">
        <f t="shared" si="6"/>
        <v>67.666666666666785</v>
      </c>
      <c r="F205" s="2">
        <v>14.4</v>
      </c>
      <c r="G205" s="2">
        <f t="shared" si="7"/>
        <v>15.563333333333311</v>
      </c>
    </row>
    <row r="206" spans="5:7" x14ac:dyDescent="0.25">
      <c r="E206" s="2">
        <f t="shared" si="6"/>
        <v>68.000000000000114</v>
      </c>
      <c r="F206" s="2">
        <v>14.4</v>
      </c>
      <c r="G206" s="2">
        <f t="shared" si="7"/>
        <v>15.639999999999977</v>
      </c>
    </row>
    <row r="207" spans="5:7" x14ac:dyDescent="0.25">
      <c r="E207" s="2">
        <f t="shared" si="6"/>
        <v>68.333333333333442</v>
      </c>
      <c r="F207" s="2">
        <v>14.5</v>
      </c>
      <c r="G207" s="2">
        <f t="shared" si="7"/>
        <v>15.716666666666644</v>
      </c>
    </row>
    <row r="208" spans="5:7" x14ac:dyDescent="0.25">
      <c r="E208" s="2">
        <f t="shared" si="6"/>
        <v>68.666666666666771</v>
      </c>
      <c r="F208" s="2">
        <v>14.6</v>
      </c>
      <c r="G208" s="2">
        <f t="shared" si="7"/>
        <v>15.79333333333331</v>
      </c>
    </row>
    <row r="209" spans="5:7" x14ac:dyDescent="0.25">
      <c r="E209" s="2">
        <f t="shared" si="6"/>
        <v>69.000000000000099</v>
      </c>
      <c r="F209" s="2">
        <v>14.7</v>
      </c>
      <c r="G209" s="2">
        <f t="shared" si="7"/>
        <v>15.869999999999976</v>
      </c>
    </row>
    <row r="210" spans="5:7" x14ac:dyDescent="0.25">
      <c r="E210" s="2">
        <f t="shared" si="6"/>
        <v>69.333333333333428</v>
      </c>
      <c r="F210" s="2">
        <v>14.7</v>
      </c>
      <c r="G210" s="2">
        <f t="shared" si="7"/>
        <v>15.946666666666642</v>
      </c>
    </row>
    <row r="211" spans="5:7" x14ac:dyDescent="0.25">
      <c r="E211" s="2">
        <f t="shared" si="6"/>
        <v>69.666666666666757</v>
      </c>
      <c r="F211" s="2">
        <v>14.8</v>
      </c>
      <c r="G211" s="2">
        <f t="shared" si="7"/>
        <v>16.023333333333309</v>
      </c>
    </row>
    <row r="212" spans="5:7" x14ac:dyDescent="0.25">
      <c r="E212" s="2">
        <f t="shared" si="6"/>
        <v>70.000000000000085</v>
      </c>
      <c r="F212" s="2">
        <v>14.9</v>
      </c>
      <c r="G212" s="2">
        <f t="shared" si="7"/>
        <v>16.099999999999977</v>
      </c>
    </row>
    <row r="213" spans="5:7" x14ac:dyDescent="0.25">
      <c r="E213" s="2">
        <f t="shared" si="6"/>
        <v>70.333333333333414</v>
      </c>
      <c r="F213" s="2">
        <v>14.9</v>
      </c>
      <c r="G213" s="2">
        <f t="shared" si="7"/>
        <v>16.176666666666645</v>
      </c>
    </row>
    <row r="214" spans="5:7" x14ac:dyDescent="0.25">
      <c r="E214" s="2">
        <f t="shared" si="6"/>
        <v>70.666666666666742</v>
      </c>
      <c r="F214" s="2">
        <v>15</v>
      </c>
      <c r="G214" s="2">
        <f t="shared" si="7"/>
        <v>16.253333333333313</v>
      </c>
    </row>
    <row r="215" spans="5:7" x14ac:dyDescent="0.25">
      <c r="E215" s="2">
        <f t="shared" si="6"/>
        <v>71.000000000000071</v>
      </c>
      <c r="F215" s="2">
        <v>15.1</v>
      </c>
      <c r="G215" s="2">
        <f t="shared" si="7"/>
        <v>16.329999999999981</v>
      </c>
    </row>
    <row r="216" spans="5:7" x14ac:dyDescent="0.25">
      <c r="E216" s="2">
        <f t="shared" si="6"/>
        <v>71.3333333333334</v>
      </c>
      <c r="F216" s="2">
        <v>15.2</v>
      </c>
      <c r="G216" s="2">
        <f t="shared" si="7"/>
        <v>16.406666666666649</v>
      </c>
    </row>
    <row r="217" spans="5:7" x14ac:dyDescent="0.25">
      <c r="E217" s="2">
        <f t="shared" si="6"/>
        <v>71.666666666666728</v>
      </c>
      <c r="F217" s="2">
        <v>15.3</v>
      </c>
      <c r="G217" s="2">
        <f t="shared" si="7"/>
        <v>16.483333333333317</v>
      </c>
    </row>
    <row r="218" spans="5:7" x14ac:dyDescent="0.25">
      <c r="E218" s="2">
        <f t="shared" si="6"/>
        <v>72.000000000000057</v>
      </c>
      <c r="F218" s="2">
        <v>15.3</v>
      </c>
      <c r="G218" s="2">
        <f t="shared" si="7"/>
        <v>16.559999999999985</v>
      </c>
    </row>
    <row r="219" spans="5:7" x14ac:dyDescent="0.25">
      <c r="E219" s="2">
        <f t="shared" si="6"/>
        <v>72.333333333333385</v>
      </c>
      <c r="F219" s="2">
        <v>15.5</v>
      </c>
      <c r="G219" s="2">
        <f t="shared" si="7"/>
        <v>16.636666666666653</v>
      </c>
    </row>
    <row r="220" spans="5:7" x14ac:dyDescent="0.25">
      <c r="E220" s="2">
        <f t="shared" si="6"/>
        <v>72.666666666666714</v>
      </c>
      <c r="F220" s="2">
        <v>15.5</v>
      </c>
      <c r="G220" s="2">
        <f t="shared" si="7"/>
        <v>16.71333333333332</v>
      </c>
    </row>
    <row r="221" spans="5:7" x14ac:dyDescent="0.25">
      <c r="E221" s="2">
        <f t="shared" si="6"/>
        <v>73.000000000000043</v>
      </c>
      <c r="F221" s="2">
        <v>15.6</v>
      </c>
      <c r="G221" s="2">
        <f t="shared" si="7"/>
        <v>16.789999999999988</v>
      </c>
    </row>
    <row r="222" spans="5:7" x14ac:dyDescent="0.25">
      <c r="E222" s="2">
        <f t="shared" si="6"/>
        <v>73.333333333333371</v>
      </c>
      <c r="F222" s="2">
        <v>15.7</v>
      </c>
      <c r="G222" s="2">
        <f t="shared" si="7"/>
        <v>16.866666666666656</v>
      </c>
    </row>
    <row r="223" spans="5:7" x14ac:dyDescent="0.25">
      <c r="E223" s="2">
        <f t="shared" si="6"/>
        <v>73.6666666666667</v>
      </c>
      <c r="F223" s="2">
        <v>15.8</v>
      </c>
      <c r="G223" s="2">
        <f t="shared" si="7"/>
        <v>16.943333333333324</v>
      </c>
    </row>
    <row r="224" spans="5:7" x14ac:dyDescent="0.25">
      <c r="E224" s="2">
        <f t="shared" si="6"/>
        <v>74.000000000000028</v>
      </c>
      <c r="F224" s="2">
        <v>15.8</v>
      </c>
      <c r="G224" s="2">
        <f t="shared" si="7"/>
        <v>17.019999999999992</v>
      </c>
    </row>
    <row r="225" spans="5:7" x14ac:dyDescent="0.25">
      <c r="E225" s="2">
        <f t="shared" si="6"/>
        <v>74.333333333333357</v>
      </c>
      <c r="F225" s="2">
        <v>15.9</v>
      </c>
      <c r="G225" s="2">
        <f t="shared" si="7"/>
        <v>17.09666666666666</v>
      </c>
    </row>
    <row r="226" spans="5:7" x14ac:dyDescent="0.25">
      <c r="E226" s="2">
        <f t="shared" si="6"/>
        <v>74.666666666666686</v>
      </c>
      <c r="F226" s="2">
        <v>16</v>
      </c>
      <c r="G226" s="2">
        <f t="shared" si="7"/>
        <v>17.173333333333328</v>
      </c>
    </row>
    <row r="227" spans="5:7" x14ac:dyDescent="0.25">
      <c r="E227" s="2">
        <f t="shared" si="6"/>
        <v>75.000000000000014</v>
      </c>
      <c r="F227" s="2">
        <v>16</v>
      </c>
      <c r="G227" s="2">
        <f t="shared" si="7"/>
        <v>17.249999999999996</v>
      </c>
    </row>
    <row r="228" spans="5:7" x14ac:dyDescent="0.25">
      <c r="E228" s="2">
        <f t="shared" si="6"/>
        <v>75.333333333333343</v>
      </c>
      <c r="F228" s="2">
        <v>16.100000000000001</v>
      </c>
      <c r="G228" s="2">
        <f t="shared" si="7"/>
        <v>17.326666666666664</v>
      </c>
    </row>
    <row r="229" spans="5:7" x14ac:dyDescent="0.25">
      <c r="E229" s="2">
        <f t="shared" si="6"/>
        <v>75.666666666666671</v>
      </c>
      <c r="F229" s="2">
        <v>16.2</v>
      </c>
      <c r="G229" s="2">
        <f t="shared" si="7"/>
        <v>17.403333333333332</v>
      </c>
    </row>
    <row r="230" spans="5:7" x14ac:dyDescent="0.25">
      <c r="E230" s="2">
        <f t="shared" si="6"/>
        <v>76</v>
      </c>
      <c r="F230" s="2">
        <v>16.3</v>
      </c>
      <c r="G230" s="2">
        <f t="shared" si="7"/>
        <v>17.48</v>
      </c>
    </row>
    <row r="231" spans="5:7" x14ac:dyDescent="0.25">
      <c r="E231" s="2">
        <f t="shared" si="6"/>
        <v>76.333333333333329</v>
      </c>
      <c r="F231" s="2">
        <v>16.3</v>
      </c>
      <c r="G231" s="2">
        <f t="shared" si="7"/>
        <v>17.556666666666668</v>
      </c>
    </row>
    <row r="232" spans="5:7" x14ac:dyDescent="0.25">
      <c r="E232" s="2">
        <f t="shared" si="6"/>
        <v>76.666666666666657</v>
      </c>
      <c r="F232" s="2">
        <v>16.399999999999999</v>
      </c>
      <c r="G232" s="2">
        <f t="shared" si="7"/>
        <v>17.633333333333336</v>
      </c>
    </row>
    <row r="233" spans="5:7" x14ac:dyDescent="0.25">
      <c r="E233" s="2">
        <f t="shared" si="6"/>
        <v>76.999999999999986</v>
      </c>
      <c r="F233" s="2">
        <v>16.5</v>
      </c>
      <c r="G233" s="2">
        <f t="shared" si="7"/>
        <v>17.710000000000004</v>
      </c>
    </row>
    <row r="234" spans="5:7" x14ac:dyDescent="0.25">
      <c r="E234" s="2">
        <f t="shared" si="6"/>
        <v>77.333333333333314</v>
      </c>
      <c r="F234" s="2">
        <v>16.600000000000001</v>
      </c>
      <c r="G234" s="2">
        <f t="shared" si="7"/>
        <v>17.786666666666672</v>
      </c>
    </row>
    <row r="235" spans="5:7" x14ac:dyDescent="0.25">
      <c r="E235" s="2">
        <f t="shared" si="6"/>
        <v>77.666666666666643</v>
      </c>
      <c r="F235" s="2">
        <v>16.600000000000001</v>
      </c>
      <c r="G235" s="2">
        <f t="shared" si="7"/>
        <v>17.86333333333334</v>
      </c>
    </row>
    <row r="236" spans="5:7" x14ac:dyDescent="0.25">
      <c r="E236" s="2">
        <f t="shared" si="6"/>
        <v>77.999999999999972</v>
      </c>
      <c r="F236" s="2">
        <v>16.7</v>
      </c>
      <c r="G236" s="2">
        <f t="shared" si="7"/>
        <v>17.940000000000008</v>
      </c>
    </row>
    <row r="237" spans="5:7" x14ac:dyDescent="0.25">
      <c r="E237" s="2">
        <f t="shared" si="6"/>
        <v>78.3333333333333</v>
      </c>
      <c r="F237" s="2">
        <v>16.8</v>
      </c>
      <c r="G237" s="2">
        <f t="shared" si="7"/>
        <v>18.016666666666676</v>
      </c>
    </row>
    <row r="238" spans="5:7" x14ac:dyDescent="0.25">
      <c r="E238" s="2">
        <f t="shared" si="6"/>
        <v>78.666666666666629</v>
      </c>
      <c r="F238" s="2">
        <v>16.899999999999999</v>
      </c>
      <c r="G238" s="2">
        <f t="shared" si="7"/>
        <v>18.093333333333344</v>
      </c>
    </row>
    <row r="239" spans="5:7" x14ac:dyDescent="0.25">
      <c r="E239" s="2">
        <f t="shared" si="6"/>
        <v>78.999999999999957</v>
      </c>
      <c r="F239" s="2">
        <v>17</v>
      </c>
      <c r="G239" s="2">
        <f t="shared" si="7"/>
        <v>18.170000000000012</v>
      </c>
    </row>
    <row r="240" spans="5:7" x14ac:dyDescent="0.25">
      <c r="E240" s="2">
        <f t="shared" si="6"/>
        <v>79.333333333333286</v>
      </c>
      <c r="F240" s="2">
        <v>17</v>
      </c>
      <c r="G240" s="2">
        <f t="shared" si="7"/>
        <v>18.24666666666668</v>
      </c>
    </row>
    <row r="241" spans="5:7" x14ac:dyDescent="0.25">
      <c r="E241" s="2">
        <f t="shared" si="6"/>
        <v>79.666666666666615</v>
      </c>
      <c r="F241" s="2">
        <v>17.100000000000001</v>
      </c>
      <c r="G241" s="2">
        <f t="shared" si="7"/>
        <v>18.323333333333348</v>
      </c>
    </row>
    <row r="242" spans="5:7" x14ac:dyDescent="0.25">
      <c r="E242" s="2">
        <f t="shared" si="6"/>
        <v>79.999999999999943</v>
      </c>
      <c r="F242" s="2">
        <v>17.2</v>
      </c>
      <c r="G242" s="2">
        <f t="shared" si="7"/>
        <v>18.400000000000016</v>
      </c>
    </row>
    <row r="243" spans="5:7" x14ac:dyDescent="0.25">
      <c r="E243" s="2">
        <f t="shared" si="6"/>
        <v>80.333333333333272</v>
      </c>
      <c r="F243" s="2">
        <v>17.2</v>
      </c>
      <c r="G243" s="2">
        <f t="shared" si="7"/>
        <v>18.476666666666684</v>
      </c>
    </row>
    <row r="244" spans="5:7" x14ac:dyDescent="0.25">
      <c r="E244" s="2">
        <f t="shared" si="6"/>
        <v>80.6666666666666</v>
      </c>
      <c r="F244" s="2">
        <v>17.3</v>
      </c>
      <c r="G244" s="2">
        <f t="shared" si="7"/>
        <v>18.553333333333352</v>
      </c>
    </row>
    <row r="245" spans="5:7" x14ac:dyDescent="0.25">
      <c r="E245" s="2">
        <f t="shared" si="6"/>
        <v>80.999999999999929</v>
      </c>
      <c r="F245" s="2">
        <v>17.399999999999999</v>
      </c>
      <c r="G245" s="2">
        <f t="shared" si="7"/>
        <v>18.63000000000002</v>
      </c>
    </row>
    <row r="246" spans="5:7" x14ac:dyDescent="0.25">
      <c r="E246" s="2">
        <f t="shared" si="6"/>
        <v>81.333333333333258</v>
      </c>
      <c r="F246" s="2">
        <v>17.5</v>
      </c>
      <c r="G246" s="2">
        <f t="shared" si="7"/>
        <v>18.706666666666688</v>
      </c>
    </row>
    <row r="247" spans="5:7" x14ac:dyDescent="0.25">
      <c r="E247" s="2">
        <f t="shared" si="6"/>
        <v>81.666666666666586</v>
      </c>
      <c r="F247" s="2">
        <v>17.5</v>
      </c>
      <c r="G247" s="2">
        <f t="shared" si="7"/>
        <v>18.783333333333356</v>
      </c>
    </row>
    <row r="248" spans="5:7" x14ac:dyDescent="0.25">
      <c r="E248" s="2">
        <f t="shared" si="6"/>
        <v>81.999999999999915</v>
      </c>
      <c r="F248" s="2">
        <v>17.600000000000001</v>
      </c>
      <c r="G248" s="2">
        <f t="shared" si="7"/>
        <v>18.860000000000024</v>
      </c>
    </row>
    <row r="249" spans="5:7" x14ac:dyDescent="0.25">
      <c r="E249" s="2">
        <f t="shared" si="6"/>
        <v>82.333333333333243</v>
      </c>
      <c r="F249" s="2">
        <v>17.7</v>
      </c>
      <c r="G249" s="2">
        <f t="shared" si="7"/>
        <v>18.936666666666692</v>
      </c>
    </row>
    <row r="250" spans="5:7" x14ac:dyDescent="0.25">
      <c r="E250" s="2">
        <f t="shared" si="6"/>
        <v>82.666666666666572</v>
      </c>
      <c r="F250" s="2">
        <v>17.8</v>
      </c>
      <c r="G250" s="2">
        <f t="shared" si="7"/>
        <v>19.01333333333336</v>
      </c>
    </row>
    <row r="251" spans="5:7" x14ac:dyDescent="0.25">
      <c r="E251" s="2">
        <f t="shared" si="6"/>
        <v>82.999999999999901</v>
      </c>
      <c r="F251" s="2">
        <v>17.8</v>
      </c>
      <c r="G251" s="2">
        <f t="shared" si="7"/>
        <v>19.090000000000028</v>
      </c>
    </row>
    <row r="252" spans="5:7" x14ac:dyDescent="0.25">
      <c r="E252" s="2">
        <f t="shared" si="6"/>
        <v>83.333333333333229</v>
      </c>
      <c r="F252" s="2">
        <v>18</v>
      </c>
      <c r="G252" s="2">
        <f t="shared" si="7"/>
        <v>19.166666666666696</v>
      </c>
    </row>
    <row r="253" spans="5:7" x14ac:dyDescent="0.25">
      <c r="E253" s="2">
        <f t="shared" si="6"/>
        <v>83.666666666666558</v>
      </c>
      <c r="F253" s="2">
        <v>18</v>
      </c>
      <c r="G253" s="2">
        <f t="shared" si="7"/>
        <v>19.243333333333364</v>
      </c>
    </row>
    <row r="254" spans="5:7" x14ac:dyDescent="0.25">
      <c r="E254" s="2">
        <f t="shared" si="6"/>
        <v>83.999999999999886</v>
      </c>
      <c r="F254" s="2">
        <v>18.100000000000001</v>
      </c>
      <c r="G254" s="2">
        <f t="shared" si="7"/>
        <v>19.320000000000032</v>
      </c>
    </row>
    <row r="255" spans="5:7" x14ac:dyDescent="0.25">
      <c r="E255" s="2">
        <f t="shared" si="6"/>
        <v>84.333333333333215</v>
      </c>
      <c r="F255" s="2">
        <v>18.2</v>
      </c>
      <c r="G255" s="2">
        <f t="shared" si="7"/>
        <v>19.3966666666667</v>
      </c>
    </row>
    <row r="256" spans="5:7" x14ac:dyDescent="0.25">
      <c r="E256" s="2">
        <f t="shared" si="6"/>
        <v>84.666666666666544</v>
      </c>
      <c r="F256" s="2">
        <v>18.2</v>
      </c>
      <c r="G256" s="2">
        <f t="shared" si="7"/>
        <v>19.473333333333368</v>
      </c>
    </row>
    <row r="257" spans="5:7" x14ac:dyDescent="0.25">
      <c r="E257" s="2">
        <f t="shared" si="6"/>
        <v>84.999999999999872</v>
      </c>
      <c r="F257" s="2">
        <v>18.3</v>
      </c>
      <c r="G257" s="2">
        <f t="shared" si="7"/>
        <v>19.550000000000036</v>
      </c>
    </row>
    <row r="258" spans="5:7" x14ac:dyDescent="0.25">
      <c r="E258" s="2">
        <f t="shared" si="6"/>
        <v>85.333333333333201</v>
      </c>
      <c r="F258" s="2">
        <v>18.399999999999999</v>
      </c>
      <c r="G258" s="2">
        <f t="shared" si="7"/>
        <v>19.626666666666704</v>
      </c>
    </row>
    <row r="259" spans="5:7" x14ac:dyDescent="0.25">
      <c r="E259" s="2">
        <f t="shared" ref="E259:E322" si="8">E258+20/60</f>
        <v>85.666666666666529</v>
      </c>
      <c r="F259" s="2">
        <v>18.399999999999999</v>
      </c>
      <c r="G259" s="2">
        <f t="shared" si="7"/>
        <v>19.703333333333372</v>
      </c>
    </row>
    <row r="260" spans="5:7" x14ac:dyDescent="0.25">
      <c r="E260" s="2">
        <f t="shared" si="8"/>
        <v>85.999999999999858</v>
      </c>
      <c r="F260" s="2">
        <v>18.5</v>
      </c>
      <c r="G260" s="2">
        <f t="shared" ref="G260:G323" si="9">G259+0.23/3</f>
        <v>19.78000000000004</v>
      </c>
    </row>
    <row r="261" spans="5:7" x14ac:dyDescent="0.25">
      <c r="E261" s="2">
        <f t="shared" si="8"/>
        <v>86.333333333333186</v>
      </c>
      <c r="F261" s="2">
        <v>18.600000000000001</v>
      </c>
      <c r="G261" s="2">
        <f t="shared" si="9"/>
        <v>19.856666666666708</v>
      </c>
    </row>
    <row r="262" spans="5:7" x14ac:dyDescent="0.25">
      <c r="E262" s="2">
        <f t="shared" si="8"/>
        <v>86.666666666666515</v>
      </c>
      <c r="F262" s="2">
        <v>18.7</v>
      </c>
      <c r="G262" s="2">
        <f t="shared" si="9"/>
        <v>19.933333333333376</v>
      </c>
    </row>
    <row r="263" spans="5:7" x14ac:dyDescent="0.25">
      <c r="E263" s="2">
        <f t="shared" si="8"/>
        <v>86.999999999999844</v>
      </c>
      <c r="F263" s="2">
        <v>18.7</v>
      </c>
      <c r="G263" s="2">
        <f t="shared" si="9"/>
        <v>20.010000000000044</v>
      </c>
    </row>
    <row r="264" spans="5:7" x14ac:dyDescent="0.25">
      <c r="E264" s="2">
        <f t="shared" si="8"/>
        <v>87.333333333333172</v>
      </c>
      <c r="F264" s="2">
        <v>18.8</v>
      </c>
      <c r="G264" s="2">
        <f t="shared" si="9"/>
        <v>20.086666666666712</v>
      </c>
    </row>
    <row r="265" spans="5:7" x14ac:dyDescent="0.25">
      <c r="E265" s="2">
        <f t="shared" si="8"/>
        <v>87.666666666666501</v>
      </c>
      <c r="F265" s="2">
        <v>18.899999999999999</v>
      </c>
      <c r="G265" s="2">
        <f t="shared" si="9"/>
        <v>20.16333333333338</v>
      </c>
    </row>
    <row r="266" spans="5:7" x14ac:dyDescent="0.25">
      <c r="E266" s="2">
        <f t="shared" si="8"/>
        <v>87.999999999999829</v>
      </c>
      <c r="F266" s="2">
        <v>18.899999999999999</v>
      </c>
      <c r="G266" s="2">
        <f t="shared" si="9"/>
        <v>20.240000000000048</v>
      </c>
    </row>
    <row r="267" spans="5:7" x14ac:dyDescent="0.25">
      <c r="E267" s="2">
        <f t="shared" si="8"/>
        <v>88.333333333333158</v>
      </c>
      <c r="F267" s="2">
        <v>19</v>
      </c>
      <c r="G267" s="2">
        <f t="shared" si="9"/>
        <v>20.316666666666716</v>
      </c>
    </row>
    <row r="268" spans="5:7" x14ac:dyDescent="0.25">
      <c r="E268" s="2">
        <f t="shared" si="8"/>
        <v>88.666666666666487</v>
      </c>
      <c r="F268" s="2">
        <v>19.100000000000001</v>
      </c>
      <c r="G268" s="2">
        <f t="shared" si="9"/>
        <v>20.393333333333384</v>
      </c>
    </row>
    <row r="269" spans="5:7" x14ac:dyDescent="0.25">
      <c r="E269" s="2">
        <f t="shared" si="8"/>
        <v>88.999999999999815</v>
      </c>
      <c r="F269" s="2">
        <v>19.2</v>
      </c>
      <c r="G269" s="2">
        <f t="shared" si="9"/>
        <v>20.470000000000052</v>
      </c>
    </row>
    <row r="270" spans="5:7" x14ac:dyDescent="0.25">
      <c r="E270" s="2">
        <f t="shared" si="8"/>
        <v>89.333333333333144</v>
      </c>
      <c r="F270" s="2">
        <v>19.3</v>
      </c>
      <c r="G270" s="2">
        <f t="shared" si="9"/>
        <v>20.54666666666672</v>
      </c>
    </row>
    <row r="271" spans="5:7" x14ac:dyDescent="0.25">
      <c r="E271" s="2">
        <f t="shared" si="8"/>
        <v>89.666666666666472</v>
      </c>
      <c r="F271" s="2">
        <v>19.3</v>
      </c>
      <c r="G271" s="2">
        <f t="shared" si="9"/>
        <v>20.623333333333388</v>
      </c>
    </row>
    <row r="272" spans="5:7" x14ac:dyDescent="0.25">
      <c r="E272" s="2">
        <f t="shared" si="8"/>
        <v>89.999999999999801</v>
      </c>
      <c r="F272" s="2">
        <v>19.399999999999999</v>
      </c>
      <c r="G272" s="2">
        <f t="shared" si="9"/>
        <v>20.700000000000056</v>
      </c>
    </row>
    <row r="273" spans="5:7" x14ac:dyDescent="0.25">
      <c r="E273" s="2">
        <f t="shared" si="8"/>
        <v>90.33333333333313</v>
      </c>
      <c r="F273" s="2">
        <v>19.5</v>
      </c>
      <c r="G273" s="2">
        <f t="shared" si="9"/>
        <v>20.776666666666724</v>
      </c>
    </row>
    <row r="274" spans="5:7" x14ac:dyDescent="0.25">
      <c r="E274" s="2">
        <f t="shared" si="8"/>
        <v>90.666666666666458</v>
      </c>
      <c r="F274" s="2">
        <v>19.5</v>
      </c>
      <c r="G274" s="2">
        <f t="shared" si="9"/>
        <v>20.853333333333392</v>
      </c>
    </row>
    <row r="275" spans="5:7" x14ac:dyDescent="0.25">
      <c r="E275" s="2">
        <f t="shared" si="8"/>
        <v>90.999999999999787</v>
      </c>
      <c r="F275" s="2">
        <v>19.600000000000001</v>
      </c>
      <c r="G275" s="2">
        <f t="shared" si="9"/>
        <v>20.93000000000006</v>
      </c>
    </row>
    <row r="276" spans="5:7" x14ac:dyDescent="0.25">
      <c r="E276" s="2">
        <f t="shared" si="8"/>
        <v>91.333333333333115</v>
      </c>
      <c r="F276" s="2">
        <v>19.7</v>
      </c>
      <c r="G276" s="2">
        <f t="shared" si="9"/>
        <v>21.006666666666728</v>
      </c>
    </row>
    <row r="277" spans="5:7" x14ac:dyDescent="0.25">
      <c r="E277" s="2">
        <f t="shared" si="8"/>
        <v>91.666666666666444</v>
      </c>
      <c r="F277" s="2">
        <v>19.8</v>
      </c>
      <c r="G277" s="2">
        <f t="shared" si="9"/>
        <v>21.083333333333396</v>
      </c>
    </row>
    <row r="278" spans="5:7" x14ac:dyDescent="0.25">
      <c r="E278" s="2">
        <f t="shared" si="8"/>
        <v>91.999999999999773</v>
      </c>
      <c r="F278" s="2">
        <v>19.899999999999999</v>
      </c>
      <c r="G278" s="2">
        <f t="shared" si="9"/>
        <v>21.160000000000064</v>
      </c>
    </row>
    <row r="279" spans="5:7" x14ac:dyDescent="0.25">
      <c r="E279" s="2">
        <f t="shared" si="8"/>
        <v>92.333333333333101</v>
      </c>
      <c r="F279" s="2">
        <v>19.899999999999999</v>
      </c>
      <c r="G279" s="2">
        <f t="shared" si="9"/>
        <v>21.236666666666732</v>
      </c>
    </row>
    <row r="280" spans="5:7" x14ac:dyDescent="0.25">
      <c r="E280" s="2">
        <f t="shared" si="8"/>
        <v>92.66666666666643</v>
      </c>
      <c r="F280" s="2">
        <v>20</v>
      </c>
      <c r="G280" s="2">
        <f t="shared" si="9"/>
        <v>21.3133333333334</v>
      </c>
    </row>
    <row r="281" spans="5:7" x14ac:dyDescent="0.25">
      <c r="E281" s="2">
        <f t="shared" si="8"/>
        <v>92.999999999999758</v>
      </c>
      <c r="F281" s="2">
        <v>20.100000000000001</v>
      </c>
      <c r="G281" s="2">
        <f t="shared" si="9"/>
        <v>21.390000000000068</v>
      </c>
    </row>
    <row r="282" spans="5:7" x14ac:dyDescent="0.25">
      <c r="E282" s="2">
        <f t="shared" si="8"/>
        <v>93.333333333333087</v>
      </c>
      <c r="F282" s="2">
        <v>20.2</v>
      </c>
      <c r="G282" s="2">
        <f t="shared" si="9"/>
        <v>21.466666666666736</v>
      </c>
    </row>
    <row r="283" spans="5:7" x14ac:dyDescent="0.25">
      <c r="E283" s="2">
        <f t="shared" si="8"/>
        <v>93.666666666666416</v>
      </c>
      <c r="F283" s="2">
        <v>20.3</v>
      </c>
      <c r="G283" s="2">
        <f t="shared" si="9"/>
        <v>21.543333333333404</v>
      </c>
    </row>
    <row r="284" spans="5:7" x14ac:dyDescent="0.25">
      <c r="E284" s="2">
        <f t="shared" si="8"/>
        <v>93.999999999999744</v>
      </c>
      <c r="F284" s="2">
        <v>20.3</v>
      </c>
      <c r="G284" s="2">
        <f t="shared" si="9"/>
        <v>21.620000000000072</v>
      </c>
    </row>
    <row r="285" spans="5:7" x14ac:dyDescent="0.25">
      <c r="E285" s="2">
        <f t="shared" si="8"/>
        <v>94.333333333333073</v>
      </c>
      <c r="F285" s="2">
        <v>20.399999999999999</v>
      </c>
      <c r="G285" s="2">
        <f t="shared" si="9"/>
        <v>21.69666666666674</v>
      </c>
    </row>
    <row r="286" spans="5:7" x14ac:dyDescent="0.25">
      <c r="E286" s="2">
        <f t="shared" si="8"/>
        <v>94.666666666666401</v>
      </c>
      <c r="F286" s="2">
        <v>20.5</v>
      </c>
      <c r="G286" s="2">
        <f t="shared" si="9"/>
        <v>21.773333333333408</v>
      </c>
    </row>
    <row r="287" spans="5:7" x14ac:dyDescent="0.25">
      <c r="E287" s="2">
        <f t="shared" si="8"/>
        <v>94.99999999999973</v>
      </c>
      <c r="F287" s="2">
        <v>20.6</v>
      </c>
      <c r="G287" s="2">
        <f t="shared" si="9"/>
        <v>21.850000000000076</v>
      </c>
    </row>
    <row r="288" spans="5:7" x14ac:dyDescent="0.25">
      <c r="E288" s="2">
        <f t="shared" si="8"/>
        <v>95.333333333333059</v>
      </c>
      <c r="F288" s="2">
        <v>20.6</v>
      </c>
      <c r="G288" s="2">
        <f t="shared" si="9"/>
        <v>21.926666666666744</v>
      </c>
    </row>
    <row r="289" spans="5:7" x14ac:dyDescent="0.25">
      <c r="E289" s="2">
        <f t="shared" si="8"/>
        <v>95.666666666666387</v>
      </c>
      <c r="F289" s="2">
        <v>20.7</v>
      </c>
      <c r="G289" s="2">
        <f t="shared" si="9"/>
        <v>22.003333333333412</v>
      </c>
    </row>
    <row r="290" spans="5:7" x14ac:dyDescent="0.25">
      <c r="E290" s="2">
        <f t="shared" si="8"/>
        <v>95.999999999999716</v>
      </c>
      <c r="F290" s="2">
        <v>20.8</v>
      </c>
      <c r="G290" s="2">
        <f t="shared" si="9"/>
        <v>22.08000000000008</v>
      </c>
    </row>
    <row r="291" spans="5:7" x14ac:dyDescent="0.25">
      <c r="E291" s="2">
        <f t="shared" si="8"/>
        <v>96.333333333333044</v>
      </c>
      <c r="F291" s="2">
        <v>20.399999999999999</v>
      </c>
      <c r="G291" s="2">
        <f t="shared" si="9"/>
        <v>22.156666666666748</v>
      </c>
    </row>
    <row r="292" spans="5:7" x14ac:dyDescent="0.25">
      <c r="E292" s="2">
        <f t="shared" si="8"/>
        <v>96.666666666666373</v>
      </c>
      <c r="F292" s="2">
        <v>20.7</v>
      </c>
      <c r="G292" s="2">
        <f t="shared" si="9"/>
        <v>22.233333333333416</v>
      </c>
    </row>
    <row r="293" spans="5:7" x14ac:dyDescent="0.25">
      <c r="E293" s="2">
        <f t="shared" si="8"/>
        <v>96.999999999999702</v>
      </c>
      <c r="F293" s="2">
        <v>20.7</v>
      </c>
      <c r="G293" s="2">
        <f t="shared" si="9"/>
        <v>22.310000000000084</v>
      </c>
    </row>
    <row r="294" spans="5:7" x14ac:dyDescent="0.25">
      <c r="E294" s="2">
        <f t="shared" si="8"/>
        <v>97.33333333333303</v>
      </c>
      <c r="F294" s="2">
        <v>20.8</v>
      </c>
      <c r="G294" s="2">
        <f t="shared" si="9"/>
        <v>22.386666666666752</v>
      </c>
    </row>
    <row r="295" spans="5:7" x14ac:dyDescent="0.25">
      <c r="E295" s="2">
        <f t="shared" si="8"/>
        <v>97.666666666666359</v>
      </c>
      <c r="F295" s="2">
        <v>20.9</v>
      </c>
      <c r="G295" s="2">
        <f t="shared" si="9"/>
        <v>22.46333333333342</v>
      </c>
    </row>
    <row r="296" spans="5:7" x14ac:dyDescent="0.25">
      <c r="E296" s="2">
        <f t="shared" si="8"/>
        <v>97.999999999999687</v>
      </c>
      <c r="F296" s="2">
        <v>21</v>
      </c>
      <c r="G296" s="2">
        <f t="shared" si="9"/>
        <v>22.540000000000088</v>
      </c>
    </row>
    <row r="297" spans="5:7" x14ac:dyDescent="0.25">
      <c r="E297" s="2">
        <f t="shared" si="8"/>
        <v>98.333333333333016</v>
      </c>
      <c r="F297" s="2">
        <v>21.1</v>
      </c>
      <c r="G297" s="2">
        <f t="shared" si="9"/>
        <v>22.616666666666756</v>
      </c>
    </row>
    <row r="298" spans="5:7" x14ac:dyDescent="0.25">
      <c r="E298" s="2">
        <f t="shared" si="8"/>
        <v>98.666666666666345</v>
      </c>
      <c r="F298" s="2">
        <v>21.1</v>
      </c>
      <c r="G298" s="2">
        <f t="shared" si="9"/>
        <v>22.693333333333424</v>
      </c>
    </row>
    <row r="299" spans="5:7" x14ac:dyDescent="0.25">
      <c r="E299" s="2">
        <f t="shared" si="8"/>
        <v>98.999999999999673</v>
      </c>
      <c r="F299" s="2">
        <v>21.2</v>
      </c>
      <c r="G299" s="2">
        <f t="shared" si="9"/>
        <v>22.770000000000092</v>
      </c>
    </row>
    <row r="300" spans="5:7" x14ac:dyDescent="0.25">
      <c r="E300" s="2">
        <f t="shared" si="8"/>
        <v>99.333333333333002</v>
      </c>
      <c r="F300" s="2">
        <v>21.3</v>
      </c>
      <c r="G300" s="2">
        <f t="shared" si="9"/>
        <v>22.84666666666676</v>
      </c>
    </row>
    <row r="301" spans="5:7" x14ac:dyDescent="0.25">
      <c r="E301" s="2">
        <f t="shared" si="8"/>
        <v>99.66666666666633</v>
      </c>
      <c r="F301" s="2">
        <v>21.4</v>
      </c>
      <c r="G301" s="2">
        <f t="shared" si="9"/>
        <v>22.923333333333428</v>
      </c>
    </row>
    <row r="302" spans="5:7" x14ac:dyDescent="0.25">
      <c r="E302" s="2">
        <f t="shared" si="8"/>
        <v>99.999999999999659</v>
      </c>
      <c r="F302" s="2">
        <v>21.5</v>
      </c>
      <c r="G302" s="2">
        <f t="shared" si="9"/>
        <v>23.000000000000096</v>
      </c>
    </row>
    <row r="303" spans="5:7" x14ac:dyDescent="0.25">
      <c r="E303" s="2">
        <f t="shared" si="8"/>
        <v>100.33333333333299</v>
      </c>
      <c r="F303" s="2">
        <v>21.5</v>
      </c>
      <c r="G303" s="2">
        <f t="shared" si="9"/>
        <v>23.076666666666764</v>
      </c>
    </row>
    <row r="304" spans="5:7" x14ac:dyDescent="0.25">
      <c r="E304" s="2">
        <f t="shared" si="8"/>
        <v>100.66666666666632</v>
      </c>
      <c r="F304" s="2">
        <v>21.6</v>
      </c>
      <c r="G304" s="2">
        <f t="shared" si="9"/>
        <v>23.153333333333432</v>
      </c>
    </row>
    <row r="305" spans="5:7" x14ac:dyDescent="0.25">
      <c r="E305" s="2">
        <f t="shared" si="8"/>
        <v>100.99999999999964</v>
      </c>
      <c r="F305" s="2">
        <v>21.6</v>
      </c>
      <c r="G305" s="2">
        <f t="shared" si="9"/>
        <v>23.2300000000001</v>
      </c>
    </row>
    <row r="306" spans="5:7" x14ac:dyDescent="0.25">
      <c r="E306" s="2">
        <f t="shared" si="8"/>
        <v>101.33333333333297</v>
      </c>
      <c r="F306" s="2">
        <v>21.7</v>
      </c>
      <c r="G306" s="2">
        <f t="shared" si="9"/>
        <v>23.306666666666768</v>
      </c>
    </row>
    <row r="307" spans="5:7" x14ac:dyDescent="0.25">
      <c r="E307" s="2">
        <f t="shared" si="8"/>
        <v>101.6666666666663</v>
      </c>
      <c r="F307" s="2">
        <v>21.8</v>
      </c>
      <c r="G307" s="2">
        <f t="shared" si="9"/>
        <v>23.383333333333436</v>
      </c>
    </row>
    <row r="308" spans="5:7" x14ac:dyDescent="0.25">
      <c r="E308" s="2">
        <f t="shared" si="8"/>
        <v>101.99999999999963</v>
      </c>
      <c r="F308" s="2">
        <v>21.9</v>
      </c>
      <c r="G308" s="2">
        <f t="shared" si="9"/>
        <v>23.460000000000104</v>
      </c>
    </row>
    <row r="309" spans="5:7" x14ac:dyDescent="0.25">
      <c r="E309" s="2">
        <f t="shared" si="8"/>
        <v>102.33333333333296</v>
      </c>
      <c r="F309" s="2">
        <v>22</v>
      </c>
      <c r="G309" s="2">
        <f t="shared" si="9"/>
        <v>23.536666666666772</v>
      </c>
    </row>
    <row r="310" spans="5:7" x14ac:dyDescent="0.25">
      <c r="E310" s="2">
        <f t="shared" si="8"/>
        <v>102.66666666666629</v>
      </c>
      <c r="F310" s="2">
        <v>22.1</v>
      </c>
      <c r="G310" s="2">
        <f t="shared" si="9"/>
        <v>23.61333333333344</v>
      </c>
    </row>
    <row r="311" spans="5:7" x14ac:dyDescent="0.25">
      <c r="E311" s="2">
        <f t="shared" si="8"/>
        <v>102.99999999999962</v>
      </c>
      <c r="F311" s="2">
        <v>22.2</v>
      </c>
      <c r="G311" s="2">
        <f t="shared" si="9"/>
        <v>23.690000000000108</v>
      </c>
    </row>
    <row r="312" spans="5:7" x14ac:dyDescent="0.25">
      <c r="E312" s="2">
        <f t="shared" si="8"/>
        <v>103.33333333333294</v>
      </c>
      <c r="F312" s="2">
        <v>22.2</v>
      </c>
      <c r="G312" s="2">
        <f t="shared" si="9"/>
        <v>23.766666666666776</v>
      </c>
    </row>
    <row r="313" spans="5:7" x14ac:dyDescent="0.25">
      <c r="E313" s="2">
        <f t="shared" si="8"/>
        <v>103.66666666666627</v>
      </c>
      <c r="F313" s="2">
        <v>22.3</v>
      </c>
      <c r="G313" s="2">
        <f t="shared" si="9"/>
        <v>23.843333333333444</v>
      </c>
    </row>
    <row r="314" spans="5:7" x14ac:dyDescent="0.25">
      <c r="E314" s="2">
        <f t="shared" si="8"/>
        <v>103.9999999999996</v>
      </c>
      <c r="F314" s="2">
        <v>22.4</v>
      </c>
      <c r="G314" s="2">
        <f t="shared" si="9"/>
        <v>23.920000000000112</v>
      </c>
    </row>
    <row r="315" spans="5:7" x14ac:dyDescent="0.25">
      <c r="E315" s="2">
        <f t="shared" si="8"/>
        <v>104.33333333333293</v>
      </c>
      <c r="F315" s="2">
        <v>22.5</v>
      </c>
      <c r="G315" s="2">
        <f t="shared" si="9"/>
        <v>23.99666666666678</v>
      </c>
    </row>
    <row r="316" spans="5:7" x14ac:dyDescent="0.25">
      <c r="E316" s="2">
        <f t="shared" si="8"/>
        <v>104.66666666666626</v>
      </c>
      <c r="F316" s="2">
        <v>22.5</v>
      </c>
      <c r="G316" s="2">
        <f t="shared" si="9"/>
        <v>24.073333333333448</v>
      </c>
    </row>
    <row r="317" spans="5:7" x14ac:dyDescent="0.25">
      <c r="E317" s="2">
        <f t="shared" si="8"/>
        <v>104.99999999999959</v>
      </c>
      <c r="F317" s="2">
        <v>22.6</v>
      </c>
      <c r="G317" s="2">
        <f t="shared" si="9"/>
        <v>24.150000000000116</v>
      </c>
    </row>
    <row r="318" spans="5:7" x14ac:dyDescent="0.25">
      <c r="E318" s="2">
        <f t="shared" si="8"/>
        <v>105.33333333333292</v>
      </c>
      <c r="F318" s="2">
        <v>22.7</v>
      </c>
      <c r="G318" s="2">
        <f t="shared" si="9"/>
        <v>24.226666666666784</v>
      </c>
    </row>
    <row r="319" spans="5:7" x14ac:dyDescent="0.25">
      <c r="E319" s="2">
        <f t="shared" si="8"/>
        <v>105.66666666666625</v>
      </c>
      <c r="F319" s="2">
        <v>22.8</v>
      </c>
      <c r="G319" s="2">
        <f t="shared" si="9"/>
        <v>24.303333333333452</v>
      </c>
    </row>
    <row r="320" spans="5:7" x14ac:dyDescent="0.25">
      <c r="E320" s="2">
        <f t="shared" si="8"/>
        <v>105.99999999999957</v>
      </c>
      <c r="F320" s="2">
        <v>22.9</v>
      </c>
      <c r="G320" s="2">
        <f t="shared" si="9"/>
        <v>24.38000000000012</v>
      </c>
    </row>
    <row r="321" spans="5:7" x14ac:dyDescent="0.25">
      <c r="E321" s="2">
        <f t="shared" si="8"/>
        <v>106.3333333333329</v>
      </c>
      <c r="F321" s="2">
        <v>22.9</v>
      </c>
      <c r="G321" s="2">
        <f t="shared" si="9"/>
        <v>24.456666666666788</v>
      </c>
    </row>
    <row r="322" spans="5:7" x14ac:dyDescent="0.25">
      <c r="E322" s="2">
        <f t="shared" si="8"/>
        <v>106.66666666666623</v>
      </c>
      <c r="F322" s="2">
        <v>23</v>
      </c>
      <c r="G322" s="2">
        <f t="shared" si="9"/>
        <v>24.533333333333456</v>
      </c>
    </row>
    <row r="323" spans="5:7" x14ac:dyDescent="0.25">
      <c r="E323" s="2">
        <f t="shared" ref="E323:E386" si="10">E322+20/60</f>
        <v>106.99999999999956</v>
      </c>
      <c r="F323" s="2">
        <v>23.1</v>
      </c>
      <c r="G323" s="2">
        <f t="shared" si="9"/>
        <v>24.610000000000124</v>
      </c>
    </row>
    <row r="324" spans="5:7" x14ac:dyDescent="0.25">
      <c r="E324" s="2">
        <f t="shared" si="10"/>
        <v>107.33333333333289</v>
      </c>
      <c r="F324" s="2">
        <v>23.2</v>
      </c>
      <c r="G324" s="2">
        <f t="shared" ref="G324:G387" si="11">G323+0.23/3</f>
        <v>24.686666666666792</v>
      </c>
    </row>
    <row r="325" spans="5:7" x14ac:dyDescent="0.25">
      <c r="E325" s="2">
        <f t="shared" si="10"/>
        <v>107.66666666666622</v>
      </c>
      <c r="F325" s="2">
        <v>23.2</v>
      </c>
      <c r="G325" s="2">
        <f t="shared" si="11"/>
        <v>24.76333333333346</v>
      </c>
    </row>
    <row r="326" spans="5:7" x14ac:dyDescent="0.25">
      <c r="E326" s="2">
        <f t="shared" si="10"/>
        <v>107.99999999999955</v>
      </c>
      <c r="F326" s="2">
        <v>23.3</v>
      </c>
      <c r="G326" s="2">
        <f t="shared" si="11"/>
        <v>24.840000000000128</v>
      </c>
    </row>
    <row r="327" spans="5:7" x14ac:dyDescent="0.25">
      <c r="E327" s="2">
        <f t="shared" si="10"/>
        <v>108.33333333333287</v>
      </c>
      <c r="F327" s="2">
        <v>23.4</v>
      </c>
      <c r="G327" s="2">
        <f t="shared" si="11"/>
        <v>24.916666666666796</v>
      </c>
    </row>
    <row r="328" spans="5:7" x14ac:dyDescent="0.25">
      <c r="E328" s="2">
        <f t="shared" si="10"/>
        <v>108.6666666666662</v>
      </c>
      <c r="F328" s="2">
        <v>23.5</v>
      </c>
      <c r="G328" s="2">
        <f t="shared" si="11"/>
        <v>24.993333333333464</v>
      </c>
    </row>
    <row r="329" spans="5:7" x14ac:dyDescent="0.25">
      <c r="E329" s="2">
        <f t="shared" si="10"/>
        <v>108.99999999999953</v>
      </c>
      <c r="F329" s="2">
        <v>23.5</v>
      </c>
      <c r="G329" s="2">
        <f t="shared" si="11"/>
        <v>25.070000000000132</v>
      </c>
    </row>
    <row r="330" spans="5:7" x14ac:dyDescent="0.25">
      <c r="E330" s="2">
        <f t="shared" si="10"/>
        <v>109.33333333333286</v>
      </c>
      <c r="F330" s="2">
        <v>23.6</v>
      </c>
      <c r="G330" s="2">
        <f t="shared" si="11"/>
        <v>25.1466666666668</v>
      </c>
    </row>
    <row r="331" spans="5:7" x14ac:dyDescent="0.25">
      <c r="E331" s="2">
        <f t="shared" si="10"/>
        <v>109.66666666666619</v>
      </c>
      <c r="F331" s="2">
        <v>23.7</v>
      </c>
      <c r="G331" s="2">
        <f t="shared" si="11"/>
        <v>25.223333333333468</v>
      </c>
    </row>
    <row r="332" spans="5:7" x14ac:dyDescent="0.25">
      <c r="E332" s="2">
        <f t="shared" si="10"/>
        <v>109.99999999999952</v>
      </c>
      <c r="F332" s="2">
        <v>23.8</v>
      </c>
      <c r="G332" s="2">
        <f t="shared" si="11"/>
        <v>25.300000000000136</v>
      </c>
    </row>
    <row r="333" spans="5:7" x14ac:dyDescent="0.25">
      <c r="E333" s="2">
        <f t="shared" si="10"/>
        <v>110.33333333333285</v>
      </c>
      <c r="F333" s="2">
        <v>23.9</v>
      </c>
      <c r="G333" s="2">
        <f t="shared" si="11"/>
        <v>25.376666666666804</v>
      </c>
    </row>
    <row r="334" spans="5:7" x14ac:dyDescent="0.25">
      <c r="E334" s="2">
        <f t="shared" si="10"/>
        <v>110.66666666666617</v>
      </c>
      <c r="F334" s="2">
        <v>23.9</v>
      </c>
      <c r="G334" s="2">
        <f t="shared" si="11"/>
        <v>25.453333333333472</v>
      </c>
    </row>
    <row r="335" spans="5:7" x14ac:dyDescent="0.25">
      <c r="E335" s="2">
        <f t="shared" si="10"/>
        <v>110.9999999999995</v>
      </c>
      <c r="F335" s="2">
        <v>23.9</v>
      </c>
      <c r="G335" s="2">
        <f t="shared" si="11"/>
        <v>25.53000000000014</v>
      </c>
    </row>
    <row r="336" spans="5:7" x14ac:dyDescent="0.25">
      <c r="E336" s="2">
        <f t="shared" si="10"/>
        <v>111.33333333333283</v>
      </c>
      <c r="F336" s="2">
        <v>24.1</v>
      </c>
      <c r="G336" s="2">
        <f t="shared" si="11"/>
        <v>25.606666666666808</v>
      </c>
    </row>
    <row r="337" spans="5:7" x14ac:dyDescent="0.25">
      <c r="E337" s="2">
        <f t="shared" si="10"/>
        <v>111.66666666666616</v>
      </c>
      <c r="F337" s="2">
        <v>24.1</v>
      </c>
      <c r="G337" s="2">
        <f t="shared" si="11"/>
        <v>25.683333333333476</v>
      </c>
    </row>
    <row r="338" spans="5:7" x14ac:dyDescent="0.25">
      <c r="E338" s="2">
        <f t="shared" si="10"/>
        <v>111.99999999999949</v>
      </c>
      <c r="F338" s="2">
        <v>24.2</v>
      </c>
      <c r="G338" s="2">
        <f t="shared" si="11"/>
        <v>25.760000000000144</v>
      </c>
    </row>
    <row r="339" spans="5:7" x14ac:dyDescent="0.25">
      <c r="E339" s="2">
        <f t="shared" si="10"/>
        <v>112.33333333333282</v>
      </c>
      <c r="F339" s="2">
        <v>24.3</v>
      </c>
      <c r="G339" s="2">
        <f t="shared" si="11"/>
        <v>25.836666666666812</v>
      </c>
    </row>
    <row r="340" spans="5:7" x14ac:dyDescent="0.25">
      <c r="E340" s="2">
        <f t="shared" si="10"/>
        <v>112.66666666666615</v>
      </c>
      <c r="F340" s="2">
        <v>24.4</v>
      </c>
      <c r="G340" s="2">
        <f t="shared" si="11"/>
        <v>25.91333333333348</v>
      </c>
    </row>
    <row r="341" spans="5:7" x14ac:dyDescent="0.25">
      <c r="E341" s="2">
        <f t="shared" si="10"/>
        <v>112.99999999999947</v>
      </c>
      <c r="F341" s="2">
        <v>24.5</v>
      </c>
      <c r="G341" s="2">
        <f t="shared" si="11"/>
        <v>25.990000000000148</v>
      </c>
    </row>
    <row r="342" spans="5:7" x14ac:dyDescent="0.25">
      <c r="E342" s="2">
        <f t="shared" si="10"/>
        <v>113.3333333333328</v>
      </c>
      <c r="F342" s="2">
        <v>24.5</v>
      </c>
      <c r="G342" s="2">
        <f t="shared" si="11"/>
        <v>26.066666666666816</v>
      </c>
    </row>
    <row r="343" spans="5:7" x14ac:dyDescent="0.25">
      <c r="E343" s="2">
        <f t="shared" si="10"/>
        <v>113.66666666666613</v>
      </c>
      <c r="F343" s="2">
        <v>24.6</v>
      </c>
      <c r="G343" s="2">
        <f t="shared" si="11"/>
        <v>26.143333333333484</v>
      </c>
    </row>
    <row r="344" spans="5:7" x14ac:dyDescent="0.25">
      <c r="E344" s="2">
        <f t="shared" si="10"/>
        <v>113.99999999999946</v>
      </c>
      <c r="F344" s="2">
        <v>24.7</v>
      </c>
      <c r="G344" s="2">
        <f t="shared" si="11"/>
        <v>26.220000000000152</v>
      </c>
    </row>
    <row r="345" spans="5:7" x14ac:dyDescent="0.25">
      <c r="E345" s="2">
        <f t="shared" si="10"/>
        <v>114.33333333333279</v>
      </c>
      <c r="F345" s="2">
        <v>24.8</v>
      </c>
      <c r="G345" s="2">
        <f t="shared" si="11"/>
        <v>26.29666666666682</v>
      </c>
    </row>
    <row r="346" spans="5:7" x14ac:dyDescent="0.25">
      <c r="E346" s="2">
        <f t="shared" si="10"/>
        <v>114.66666666666612</v>
      </c>
      <c r="F346" s="2">
        <v>24.9</v>
      </c>
      <c r="G346" s="2">
        <f t="shared" si="11"/>
        <v>26.373333333333488</v>
      </c>
    </row>
    <row r="347" spans="5:7" x14ac:dyDescent="0.25">
      <c r="E347" s="2">
        <f t="shared" si="10"/>
        <v>114.99999999999945</v>
      </c>
      <c r="F347" s="2">
        <v>24.9</v>
      </c>
      <c r="G347" s="2">
        <f t="shared" si="11"/>
        <v>26.450000000000156</v>
      </c>
    </row>
    <row r="348" spans="5:7" x14ac:dyDescent="0.25">
      <c r="E348" s="2">
        <f t="shared" si="10"/>
        <v>115.33333333333277</v>
      </c>
      <c r="F348" s="2">
        <v>25</v>
      </c>
      <c r="G348" s="2">
        <f t="shared" si="11"/>
        <v>26.526666666666824</v>
      </c>
    </row>
    <row r="349" spans="5:7" x14ac:dyDescent="0.25">
      <c r="E349" s="2">
        <f t="shared" si="10"/>
        <v>115.6666666666661</v>
      </c>
      <c r="F349" s="2">
        <v>25.1</v>
      </c>
      <c r="G349" s="2">
        <f t="shared" si="11"/>
        <v>26.603333333333492</v>
      </c>
    </row>
    <row r="350" spans="5:7" x14ac:dyDescent="0.25">
      <c r="E350" s="2">
        <f t="shared" si="10"/>
        <v>115.99999999999943</v>
      </c>
      <c r="F350" s="2">
        <v>25.1</v>
      </c>
      <c r="G350" s="2">
        <f t="shared" si="11"/>
        <v>26.68000000000016</v>
      </c>
    </row>
    <row r="351" spans="5:7" x14ac:dyDescent="0.25">
      <c r="E351" s="2">
        <f t="shared" si="10"/>
        <v>116.33333333333276</v>
      </c>
      <c r="F351" s="2">
        <v>25.2</v>
      </c>
      <c r="G351" s="2">
        <f t="shared" si="11"/>
        <v>26.756666666666828</v>
      </c>
    </row>
    <row r="352" spans="5:7" x14ac:dyDescent="0.25">
      <c r="E352" s="2">
        <f t="shared" si="10"/>
        <v>116.66666666666609</v>
      </c>
      <c r="F352" s="2">
        <v>25.4</v>
      </c>
      <c r="G352" s="2">
        <f t="shared" si="11"/>
        <v>26.833333333333496</v>
      </c>
    </row>
    <row r="353" spans="5:7" x14ac:dyDescent="0.25">
      <c r="E353" s="2">
        <f t="shared" si="10"/>
        <v>116.99999999999942</v>
      </c>
      <c r="F353" s="2">
        <v>25.4</v>
      </c>
      <c r="G353" s="2">
        <f t="shared" si="11"/>
        <v>26.910000000000164</v>
      </c>
    </row>
    <row r="354" spans="5:7" x14ac:dyDescent="0.25">
      <c r="E354" s="2">
        <f t="shared" si="10"/>
        <v>117.33333333333275</v>
      </c>
      <c r="F354" s="2">
        <v>25.4</v>
      </c>
      <c r="G354" s="2">
        <f t="shared" si="11"/>
        <v>26.986666666666832</v>
      </c>
    </row>
    <row r="355" spans="5:7" x14ac:dyDescent="0.25">
      <c r="E355" s="2">
        <f t="shared" si="10"/>
        <v>117.66666666666607</v>
      </c>
      <c r="F355" s="2">
        <v>25.5</v>
      </c>
      <c r="G355" s="2">
        <f t="shared" si="11"/>
        <v>27.0633333333335</v>
      </c>
    </row>
    <row r="356" spans="5:7" x14ac:dyDescent="0.25">
      <c r="E356" s="2">
        <f t="shared" si="10"/>
        <v>117.9999999999994</v>
      </c>
      <c r="F356" s="2">
        <v>25.6</v>
      </c>
      <c r="G356" s="2">
        <f t="shared" si="11"/>
        <v>27.140000000000168</v>
      </c>
    </row>
    <row r="357" spans="5:7" x14ac:dyDescent="0.25">
      <c r="E357" s="2">
        <f t="shared" si="10"/>
        <v>118.33333333333273</v>
      </c>
      <c r="F357" s="2">
        <v>25.7</v>
      </c>
      <c r="G357" s="2">
        <f t="shared" si="11"/>
        <v>27.216666666666836</v>
      </c>
    </row>
    <row r="358" spans="5:7" x14ac:dyDescent="0.25">
      <c r="E358" s="2">
        <f t="shared" si="10"/>
        <v>118.66666666666606</v>
      </c>
      <c r="F358" s="2">
        <v>25.8</v>
      </c>
      <c r="G358" s="2">
        <f t="shared" si="11"/>
        <v>27.293333333333504</v>
      </c>
    </row>
    <row r="359" spans="5:7" x14ac:dyDescent="0.25">
      <c r="E359" s="2">
        <f t="shared" si="10"/>
        <v>118.99999999999939</v>
      </c>
      <c r="F359" s="2">
        <v>25.8</v>
      </c>
      <c r="G359" s="2">
        <f t="shared" si="11"/>
        <v>27.370000000000172</v>
      </c>
    </row>
    <row r="360" spans="5:7" x14ac:dyDescent="0.25">
      <c r="E360" s="2">
        <f t="shared" si="10"/>
        <v>119.33333333333272</v>
      </c>
      <c r="F360" s="2">
        <v>25.9</v>
      </c>
      <c r="G360" s="2">
        <f t="shared" si="11"/>
        <v>27.44666666666684</v>
      </c>
    </row>
    <row r="361" spans="5:7" x14ac:dyDescent="0.25">
      <c r="E361" s="2">
        <f t="shared" si="10"/>
        <v>119.66666666666605</v>
      </c>
      <c r="F361" s="2">
        <v>26</v>
      </c>
      <c r="G361" s="2">
        <f t="shared" si="11"/>
        <v>27.523333333333508</v>
      </c>
    </row>
    <row r="362" spans="5:7" x14ac:dyDescent="0.25">
      <c r="E362" s="2">
        <f t="shared" si="10"/>
        <v>119.99999999999937</v>
      </c>
      <c r="F362" s="2">
        <v>26.1</v>
      </c>
      <c r="G362" s="2">
        <f t="shared" si="11"/>
        <v>27.600000000000176</v>
      </c>
    </row>
    <row r="363" spans="5:7" x14ac:dyDescent="0.25">
      <c r="E363" s="2">
        <f t="shared" si="10"/>
        <v>120.3333333333327</v>
      </c>
      <c r="F363" s="2">
        <v>26.1</v>
      </c>
      <c r="G363" s="2">
        <f t="shared" si="11"/>
        <v>27.676666666666843</v>
      </c>
    </row>
    <row r="364" spans="5:7" x14ac:dyDescent="0.25">
      <c r="E364" s="2">
        <f t="shared" si="10"/>
        <v>120.66666666666603</v>
      </c>
      <c r="F364" s="2">
        <v>26.2</v>
      </c>
      <c r="G364" s="2">
        <f t="shared" si="11"/>
        <v>27.753333333333511</v>
      </c>
    </row>
    <row r="365" spans="5:7" x14ac:dyDescent="0.25">
      <c r="E365" s="2">
        <f t="shared" si="10"/>
        <v>120.99999999999936</v>
      </c>
      <c r="F365" s="2">
        <v>26.3</v>
      </c>
      <c r="G365" s="2">
        <f t="shared" si="11"/>
        <v>27.830000000000179</v>
      </c>
    </row>
    <row r="366" spans="5:7" x14ac:dyDescent="0.25">
      <c r="E366" s="2">
        <f t="shared" si="10"/>
        <v>121.33333333333269</v>
      </c>
      <c r="F366" s="2">
        <v>26.3</v>
      </c>
      <c r="G366" s="2">
        <f t="shared" si="11"/>
        <v>27.906666666666847</v>
      </c>
    </row>
    <row r="367" spans="5:7" x14ac:dyDescent="0.25">
      <c r="E367" s="2">
        <f t="shared" si="10"/>
        <v>121.66666666666602</v>
      </c>
      <c r="F367" s="2">
        <v>26.4</v>
      </c>
      <c r="G367" s="2">
        <f t="shared" si="11"/>
        <v>27.983333333333515</v>
      </c>
    </row>
    <row r="368" spans="5:7" x14ac:dyDescent="0.25">
      <c r="E368" s="2">
        <f t="shared" si="10"/>
        <v>121.99999999999935</v>
      </c>
      <c r="F368" s="2">
        <v>26.5</v>
      </c>
      <c r="G368" s="2">
        <f t="shared" si="11"/>
        <v>28.060000000000183</v>
      </c>
    </row>
    <row r="369" spans="5:7" x14ac:dyDescent="0.25">
      <c r="E369" s="2">
        <f t="shared" si="10"/>
        <v>122.33333333333267</v>
      </c>
      <c r="F369" s="2">
        <v>26.6</v>
      </c>
      <c r="G369" s="2">
        <f t="shared" si="11"/>
        <v>28.136666666666851</v>
      </c>
    </row>
    <row r="370" spans="5:7" x14ac:dyDescent="0.25">
      <c r="E370" s="2">
        <f t="shared" si="10"/>
        <v>122.666666666666</v>
      </c>
      <c r="F370" s="2">
        <v>26.7</v>
      </c>
      <c r="G370" s="2">
        <f t="shared" si="11"/>
        <v>28.213333333333519</v>
      </c>
    </row>
    <row r="371" spans="5:7" x14ac:dyDescent="0.25">
      <c r="E371" s="2">
        <f t="shared" si="10"/>
        <v>122.99999999999933</v>
      </c>
      <c r="F371" s="2">
        <v>26.7</v>
      </c>
      <c r="G371" s="2">
        <f t="shared" si="11"/>
        <v>28.290000000000187</v>
      </c>
    </row>
    <row r="372" spans="5:7" x14ac:dyDescent="0.25">
      <c r="E372" s="2">
        <f t="shared" si="10"/>
        <v>123.33333333333266</v>
      </c>
      <c r="F372" s="2">
        <v>26.8</v>
      </c>
      <c r="G372" s="2">
        <f t="shared" si="11"/>
        <v>28.366666666666855</v>
      </c>
    </row>
    <row r="373" spans="5:7" x14ac:dyDescent="0.25">
      <c r="E373" s="2">
        <f t="shared" si="10"/>
        <v>123.66666666666599</v>
      </c>
      <c r="F373" s="2">
        <v>26.9</v>
      </c>
      <c r="G373" s="2">
        <f t="shared" si="11"/>
        <v>28.443333333333523</v>
      </c>
    </row>
    <row r="374" spans="5:7" x14ac:dyDescent="0.25">
      <c r="E374" s="2">
        <f t="shared" si="10"/>
        <v>123.99999999999932</v>
      </c>
      <c r="F374" s="2">
        <v>27</v>
      </c>
      <c r="G374" s="2">
        <f t="shared" si="11"/>
        <v>28.520000000000191</v>
      </c>
    </row>
    <row r="375" spans="5:7" x14ac:dyDescent="0.25">
      <c r="E375" s="2">
        <f t="shared" si="10"/>
        <v>124.33333333333265</v>
      </c>
      <c r="F375" s="2">
        <v>27</v>
      </c>
      <c r="G375" s="2">
        <f t="shared" si="11"/>
        <v>28.596666666666859</v>
      </c>
    </row>
    <row r="376" spans="5:7" x14ac:dyDescent="0.25">
      <c r="E376" s="2">
        <f t="shared" si="10"/>
        <v>124.66666666666598</v>
      </c>
      <c r="F376" s="2">
        <v>27.1</v>
      </c>
      <c r="G376" s="2">
        <f t="shared" si="11"/>
        <v>28.673333333333527</v>
      </c>
    </row>
    <row r="377" spans="5:7" x14ac:dyDescent="0.25">
      <c r="E377" s="2">
        <f t="shared" si="10"/>
        <v>124.9999999999993</v>
      </c>
      <c r="F377" s="2">
        <v>27.2</v>
      </c>
      <c r="G377" s="2">
        <f t="shared" si="11"/>
        <v>28.750000000000195</v>
      </c>
    </row>
    <row r="378" spans="5:7" x14ac:dyDescent="0.25">
      <c r="E378" s="2">
        <f t="shared" si="10"/>
        <v>125.33333333333263</v>
      </c>
      <c r="F378" s="2">
        <v>27.3</v>
      </c>
      <c r="G378" s="2">
        <f t="shared" si="11"/>
        <v>28.826666666666863</v>
      </c>
    </row>
    <row r="379" spans="5:7" x14ac:dyDescent="0.25">
      <c r="E379" s="2">
        <f t="shared" si="10"/>
        <v>125.66666666666596</v>
      </c>
      <c r="F379" s="2">
        <v>27.3</v>
      </c>
      <c r="G379" s="2">
        <f t="shared" si="11"/>
        <v>28.903333333333531</v>
      </c>
    </row>
    <row r="380" spans="5:7" x14ac:dyDescent="0.25">
      <c r="E380" s="2">
        <f t="shared" si="10"/>
        <v>125.99999999999929</v>
      </c>
      <c r="F380" s="2">
        <v>27.4</v>
      </c>
      <c r="G380" s="2">
        <f t="shared" si="11"/>
        <v>28.980000000000199</v>
      </c>
    </row>
    <row r="381" spans="5:7" x14ac:dyDescent="0.25">
      <c r="E381" s="2">
        <f t="shared" si="10"/>
        <v>126.33333333333262</v>
      </c>
      <c r="F381" s="2">
        <v>27.5</v>
      </c>
      <c r="G381" s="2">
        <f t="shared" si="11"/>
        <v>29.056666666666867</v>
      </c>
    </row>
    <row r="382" spans="5:7" x14ac:dyDescent="0.25">
      <c r="E382" s="2">
        <f t="shared" si="10"/>
        <v>126.66666666666595</v>
      </c>
      <c r="F382" s="2">
        <v>27.6</v>
      </c>
      <c r="G382" s="2">
        <f t="shared" si="11"/>
        <v>29.133333333333535</v>
      </c>
    </row>
    <row r="383" spans="5:7" x14ac:dyDescent="0.25">
      <c r="E383" s="2">
        <f t="shared" si="10"/>
        <v>126.99999999999928</v>
      </c>
      <c r="F383" s="2">
        <v>27.7</v>
      </c>
      <c r="G383" s="2">
        <f t="shared" si="11"/>
        <v>29.210000000000203</v>
      </c>
    </row>
    <row r="384" spans="5:7" x14ac:dyDescent="0.25">
      <c r="E384" s="2">
        <f t="shared" si="10"/>
        <v>127.3333333333326</v>
      </c>
      <c r="F384" s="2">
        <v>27.6</v>
      </c>
      <c r="G384" s="2">
        <f t="shared" si="11"/>
        <v>29.286666666666871</v>
      </c>
    </row>
    <row r="385" spans="5:7" x14ac:dyDescent="0.25">
      <c r="E385" s="2">
        <f t="shared" si="10"/>
        <v>127.66666666666593</v>
      </c>
      <c r="F385" s="2">
        <v>27.6</v>
      </c>
      <c r="G385" s="2">
        <f t="shared" si="11"/>
        <v>29.363333333333539</v>
      </c>
    </row>
    <row r="386" spans="5:7" x14ac:dyDescent="0.25">
      <c r="E386" s="2">
        <f t="shared" si="10"/>
        <v>127.99999999999926</v>
      </c>
      <c r="F386" s="2">
        <v>27.7</v>
      </c>
      <c r="G386" s="2">
        <f t="shared" si="11"/>
        <v>29.440000000000207</v>
      </c>
    </row>
    <row r="387" spans="5:7" x14ac:dyDescent="0.25">
      <c r="E387" s="2">
        <f t="shared" ref="E387:E450" si="12">E386+20/60</f>
        <v>128.3333333333326</v>
      </c>
      <c r="F387" s="2">
        <v>28.3</v>
      </c>
      <c r="G387" s="2">
        <f t="shared" si="11"/>
        <v>29.516666666666875</v>
      </c>
    </row>
    <row r="388" spans="5:7" x14ac:dyDescent="0.25">
      <c r="E388" s="2">
        <f t="shared" si="12"/>
        <v>128.66666666666595</v>
      </c>
      <c r="F388" s="2">
        <v>28.3</v>
      </c>
      <c r="G388" s="2">
        <f t="shared" ref="G388:G451" si="13">G387+0.23/3</f>
        <v>29.593333333333543</v>
      </c>
    </row>
    <row r="389" spans="5:7" x14ac:dyDescent="0.25">
      <c r="E389" s="2">
        <f t="shared" si="12"/>
        <v>128.99999999999929</v>
      </c>
      <c r="F389" s="2">
        <v>28.5</v>
      </c>
      <c r="G389" s="2">
        <f t="shared" si="13"/>
        <v>29.670000000000211</v>
      </c>
    </row>
    <row r="390" spans="5:7" x14ac:dyDescent="0.25">
      <c r="E390" s="2">
        <f t="shared" si="12"/>
        <v>129.33333333333263</v>
      </c>
      <c r="F390" s="2">
        <v>28.5</v>
      </c>
      <c r="G390" s="2">
        <f t="shared" si="13"/>
        <v>29.746666666666879</v>
      </c>
    </row>
    <row r="391" spans="5:7" x14ac:dyDescent="0.25">
      <c r="E391" s="2">
        <f t="shared" si="12"/>
        <v>129.66666666666598</v>
      </c>
      <c r="F391" s="2">
        <v>28.6</v>
      </c>
      <c r="G391" s="2">
        <f t="shared" si="13"/>
        <v>29.823333333333547</v>
      </c>
    </row>
    <row r="392" spans="5:7" x14ac:dyDescent="0.25">
      <c r="E392" s="2">
        <f t="shared" si="12"/>
        <v>129.99999999999932</v>
      </c>
      <c r="F392" s="2">
        <v>28.6</v>
      </c>
      <c r="G392" s="2">
        <f t="shared" si="13"/>
        <v>29.900000000000215</v>
      </c>
    </row>
    <row r="393" spans="5:7" x14ac:dyDescent="0.25">
      <c r="E393" s="2">
        <f t="shared" si="12"/>
        <v>130.33333333333266</v>
      </c>
      <c r="F393" s="2">
        <v>28.7</v>
      </c>
      <c r="G393" s="2">
        <f t="shared" si="13"/>
        <v>29.976666666666883</v>
      </c>
    </row>
    <row r="394" spans="5:7" x14ac:dyDescent="0.25">
      <c r="E394" s="2">
        <f t="shared" si="12"/>
        <v>130.666666666666</v>
      </c>
      <c r="F394" s="2">
        <v>28.8</v>
      </c>
      <c r="G394" s="2">
        <f t="shared" si="13"/>
        <v>30.053333333333551</v>
      </c>
    </row>
    <row r="395" spans="5:7" x14ac:dyDescent="0.25">
      <c r="E395" s="2">
        <f t="shared" si="12"/>
        <v>130.99999999999935</v>
      </c>
      <c r="F395" s="2">
        <v>28.8</v>
      </c>
      <c r="G395" s="2">
        <f t="shared" si="13"/>
        <v>30.130000000000219</v>
      </c>
    </row>
    <row r="396" spans="5:7" x14ac:dyDescent="0.25">
      <c r="E396" s="2">
        <f t="shared" si="12"/>
        <v>131.33333333333269</v>
      </c>
      <c r="F396" s="2">
        <v>28.8</v>
      </c>
      <c r="G396" s="2">
        <f t="shared" si="13"/>
        <v>30.206666666666887</v>
      </c>
    </row>
    <row r="397" spans="5:7" x14ac:dyDescent="0.25">
      <c r="E397" s="2">
        <f t="shared" si="12"/>
        <v>131.66666666666603</v>
      </c>
      <c r="F397" s="2">
        <v>28.9</v>
      </c>
      <c r="G397" s="2">
        <f t="shared" si="13"/>
        <v>30.283333333333555</v>
      </c>
    </row>
    <row r="398" spans="5:7" x14ac:dyDescent="0.25">
      <c r="E398" s="2">
        <f t="shared" si="12"/>
        <v>131.99999999999937</v>
      </c>
      <c r="F398" s="2">
        <v>29</v>
      </c>
      <c r="G398" s="2">
        <f t="shared" si="13"/>
        <v>30.360000000000223</v>
      </c>
    </row>
    <row r="399" spans="5:7" x14ac:dyDescent="0.25">
      <c r="E399" s="2">
        <f t="shared" si="12"/>
        <v>132.33333333333272</v>
      </c>
      <c r="F399" s="2">
        <v>28.9</v>
      </c>
      <c r="G399" s="2">
        <f t="shared" si="13"/>
        <v>30.436666666666891</v>
      </c>
    </row>
    <row r="400" spans="5:7" x14ac:dyDescent="0.25">
      <c r="E400" s="2">
        <f t="shared" si="12"/>
        <v>132.66666666666606</v>
      </c>
      <c r="F400" s="2">
        <v>29</v>
      </c>
      <c r="G400" s="2">
        <f t="shared" si="13"/>
        <v>30.513333333333559</v>
      </c>
    </row>
    <row r="401" spans="5:7" x14ac:dyDescent="0.25">
      <c r="E401" s="2">
        <f t="shared" si="12"/>
        <v>132.9999999999994</v>
      </c>
      <c r="F401" s="2">
        <v>29.3</v>
      </c>
      <c r="G401" s="2">
        <f t="shared" si="13"/>
        <v>30.590000000000227</v>
      </c>
    </row>
    <row r="402" spans="5:7" x14ac:dyDescent="0.25">
      <c r="E402" s="2">
        <f t="shared" si="12"/>
        <v>133.33333333333275</v>
      </c>
      <c r="F402" s="2">
        <v>27.5</v>
      </c>
      <c r="G402" s="2">
        <f t="shared" si="13"/>
        <v>30.666666666666895</v>
      </c>
    </row>
    <row r="403" spans="5:7" x14ac:dyDescent="0.25">
      <c r="E403" s="2">
        <f t="shared" si="12"/>
        <v>133.66666666666609</v>
      </c>
      <c r="F403" s="2">
        <v>27.4</v>
      </c>
      <c r="G403" s="2">
        <f t="shared" si="13"/>
        <v>30.743333333333563</v>
      </c>
    </row>
    <row r="404" spans="5:7" x14ac:dyDescent="0.25">
      <c r="E404" s="2">
        <f t="shared" si="12"/>
        <v>133.99999999999943</v>
      </c>
      <c r="F404" s="2">
        <v>27.4</v>
      </c>
      <c r="G404" s="2">
        <f t="shared" si="13"/>
        <v>30.820000000000231</v>
      </c>
    </row>
    <row r="405" spans="5:7" x14ac:dyDescent="0.25">
      <c r="E405" s="2">
        <f t="shared" si="12"/>
        <v>134.33333333333277</v>
      </c>
      <c r="F405" s="2">
        <v>29.3</v>
      </c>
      <c r="G405" s="2">
        <f t="shared" si="13"/>
        <v>30.896666666666899</v>
      </c>
    </row>
    <row r="406" spans="5:7" x14ac:dyDescent="0.25">
      <c r="E406" s="2">
        <f t="shared" si="12"/>
        <v>134.66666666666612</v>
      </c>
      <c r="F406" s="2">
        <v>29.4</v>
      </c>
      <c r="G406" s="2">
        <f t="shared" si="13"/>
        <v>30.973333333333567</v>
      </c>
    </row>
    <row r="407" spans="5:7" x14ac:dyDescent="0.25">
      <c r="E407" s="2">
        <f t="shared" si="12"/>
        <v>134.99999999999946</v>
      </c>
      <c r="F407" s="2">
        <v>29.5</v>
      </c>
      <c r="G407" s="2">
        <f t="shared" si="13"/>
        <v>31.050000000000235</v>
      </c>
    </row>
    <row r="408" spans="5:7" x14ac:dyDescent="0.25">
      <c r="E408" s="2">
        <f t="shared" si="12"/>
        <v>135.3333333333328</v>
      </c>
      <c r="F408" s="2">
        <v>29.6</v>
      </c>
      <c r="G408" s="2">
        <f t="shared" si="13"/>
        <v>31.126666666666903</v>
      </c>
    </row>
    <row r="409" spans="5:7" x14ac:dyDescent="0.25">
      <c r="E409" s="2">
        <f t="shared" si="12"/>
        <v>135.66666666666615</v>
      </c>
      <c r="F409" s="2">
        <v>29.7</v>
      </c>
      <c r="G409" s="2">
        <f t="shared" si="13"/>
        <v>31.203333333333571</v>
      </c>
    </row>
    <row r="410" spans="5:7" x14ac:dyDescent="0.25">
      <c r="E410" s="2">
        <f t="shared" si="12"/>
        <v>135.99999999999949</v>
      </c>
      <c r="F410" s="2">
        <v>29.7</v>
      </c>
      <c r="G410" s="2">
        <f t="shared" si="13"/>
        <v>31.280000000000239</v>
      </c>
    </row>
    <row r="411" spans="5:7" x14ac:dyDescent="0.25">
      <c r="E411" s="2">
        <f t="shared" si="12"/>
        <v>136.33333333333283</v>
      </c>
      <c r="F411" s="2">
        <v>29.8</v>
      </c>
      <c r="G411" s="2">
        <f t="shared" si="13"/>
        <v>31.356666666666907</v>
      </c>
    </row>
    <row r="412" spans="5:7" x14ac:dyDescent="0.25">
      <c r="E412" s="2">
        <f t="shared" si="12"/>
        <v>136.66666666666617</v>
      </c>
      <c r="F412" s="2">
        <v>29.8</v>
      </c>
      <c r="G412" s="2">
        <f t="shared" si="13"/>
        <v>31.433333333333575</v>
      </c>
    </row>
    <row r="413" spans="5:7" x14ac:dyDescent="0.25">
      <c r="E413" s="2">
        <f t="shared" si="12"/>
        <v>136.99999999999952</v>
      </c>
      <c r="F413" s="2">
        <v>29.9</v>
      </c>
      <c r="G413" s="2">
        <f t="shared" si="13"/>
        <v>31.510000000000243</v>
      </c>
    </row>
    <row r="414" spans="5:7" x14ac:dyDescent="0.25">
      <c r="E414" s="2">
        <f t="shared" si="12"/>
        <v>137.33333333333286</v>
      </c>
      <c r="F414" s="2">
        <v>30</v>
      </c>
      <c r="G414" s="2">
        <f t="shared" si="13"/>
        <v>31.586666666666911</v>
      </c>
    </row>
    <row r="415" spans="5:7" x14ac:dyDescent="0.25">
      <c r="E415" s="2">
        <f t="shared" si="12"/>
        <v>137.6666666666662</v>
      </c>
      <c r="F415" s="2">
        <v>30.1</v>
      </c>
      <c r="G415" s="2">
        <f t="shared" si="13"/>
        <v>31.663333333333579</v>
      </c>
    </row>
    <row r="416" spans="5:7" x14ac:dyDescent="0.25">
      <c r="E416" s="2">
        <f t="shared" si="12"/>
        <v>137.99999999999955</v>
      </c>
      <c r="F416" s="2">
        <v>30.1</v>
      </c>
      <c r="G416" s="2">
        <f t="shared" si="13"/>
        <v>31.740000000000247</v>
      </c>
    </row>
    <row r="417" spans="5:7" x14ac:dyDescent="0.25">
      <c r="E417" s="2">
        <f t="shared" si="12"/>
        <v>138.33333333333289</v>
      </c>
      <c r="F417" s="2">
        <v>30.2</v>
      </c>
      <c r="G417" s="2">
        <f t="shared" si="13"/>
        <v>31.816666666666915</v>
      </c>
    </row>
    <row r="418" spans="5:7" x14ac:dyDescent="0.25">
      <c r="E418" s="2">
        <f t="shared" si="12"/>
        <v>138.66666666666623</v>
      </c>
      <c r="F418" s="2">
        <v>30.3</v>
      </c>
      <c r="G418" s="2">
        <f t="shared" si="13"/>
        <v>31.893333333333583</v>
      </c>
    </row>
    <row r="419" spans="5:7" x14ac:dyDescent="0.25">
      <c r="E419" s="2">
        <f t="shared" si="12"/>
        <v>138.99999999999957</v>
      </c>
      <c r="F419" s="2">
        <v>30.4</v>
      </c>
      <c r="G419" s="2">
        <f t="shared" si="13"/>
        <v>31.970000000000251</v>
      </c>
    </row>
    <row r="420" spans="5:7" x14ac:dyDescent="0.25">
      <c r="E420" s="2">
        <f t="shared" si="12"/>
        <v>139.33333333333292</v>
      </c>
      <c r="F420" s="2">
        <v>30.5</v>
      </c>
      <c r="G420" s="2">
        <f t="shared" si="13"/>
        <v>32.046666666666916</v>
      </c>
    </row>
    <row r="421" spans="5:7" x14ac:dyDescent="0.25">
      <c r="E421" s="2">
        <f t="shared" si="12"/>
        <v>139.66666666666626</v>
      </c>
      <c r="F421" s="2">
        <v>30.5</v>
      </c>
      <c r="G421" s="2">
        <f t="shared" si="13"/>
        <v>32.123333333333584</v>
      </c>
    </row>
    <row r="422" spans="5:7" x14ac:dyDescent="0.25">
      <c r="E422" s="2">
        <f t="shared" si="12"/>
        <v>139.9999999999996</v>
      </c>
      <c r="F422" s="2">
        <v>30.6</v>
      </c>
      <c r="G422" s="2">
        <f t="shared" si="13"/>
        <v>32.200000000000252</v>
      </c>
    </row>
    <row r="423" spans="5:7" x14ac:dyDescent="0.25">
      <c r="E423" s="2">
        <f t="shared" si="12"/>
        <v>140.33333333333294</v>
      </c>
      <c r="F423" s="2">
        <v>30.7</v>
      </c>
      <c r="G423" s="2">
        <f t="shared" si="13"/>
        <v>32.27666666666692</v>
      </c>
    </row>
    <row r="424" spans="5:7" x14ac:dyDescent="0.25">
      <c r="E424" s="2">
        <f t="shared" si="12"/>
        <v>140.66666666666629</v>
      </c>
      <c r="F424" s="2">
        <v>30.8</v>
      </c>
      <c r="G424" s="2">
        <f t="shared" si="13"/>
        <v>32.353333333333588</v>
      </c>
    </row>
    <row r="425" spans="5:7" x14ac:dyDescent="0.25">
      <c r="E425" s="2">
        <f t="shared" si="12"/>
        <v>140.99999999999963</v>
      </c>
      <c r="F425" s="2">
        <v>30.8</v>
      </c>
      <c r="G425" s="2">
        <f t="shared" si="13"/>
        <v>32.430000000000256</v>
      </c>
    </row>
    <row r="426" spans="5:7" x14ac:dyDescent="0.25">
      <c r="E426" s="2">
        <f t="shared" si="12"/>
        <v>141.33333333333297</v>
      </c>
      <c r="F426" s="2">
        <v>30.9</v>
      </c>
      <c r="G426" s="2">
        <f t="shared" si="13"/>
        <v>32.506666666666924</v>
      </c>
    </row>
    <row r="427" spans="5:7" x14ac:dyDescent="0.25">
      <c r="E427" s="2">
        <f t="shared" si="12"/>
        <v>141.66666666666632</v>
      </c>
      <c r="F427" s="2">
        <v>31</v>
      </c>
      <c r="G427" s="2">
        <f t="shared" si="13"/>
        <v>32.583333333333591</v>
      </c>
    </row>
    <row r="428" spans="5:7" x14ac:dyDescent="0.25">
      <c r="E428" s="2">
        <f t="shared" si="12"/>
        <v>141.99999999999966</v>
      </c>
      <c r="F428" s="2">
        <v>31.1</v>
      </c>
      <c r="G428" s="2">
        <f t="shared" si="13"/>
        <v>32.660000000000259</v>
      </c>
    </row>
    <row r="429" spans="5:7" x14ac:dyDescent="0.25">
      <c r="E429" s="2">
        <f t="shared" si="12"/>
        <v>142.333333333333</v>
      </c>
      <c r="F429" s="2">
        <v>31.1</v>
      </c>
      <c r="G429" s="2">
        <f t="shared" si="13"/>
        <v>32.736666666666927</v>
      </c>
    </row>
    <row r="430" spans="5:7" x14ac:dyDescent="0.25">
      <c r="E430" s="2">
        <f t="shared" si="12"/>
        <v>142.66666666666634</v>
      </c>
      <c r="F430" s="2">
        <v>31.3</v>
      </c>
      <c r="G430" s="2">
        <f t="shared" si="13"/>
        <v>32.813333333333595</v>
      </c>
    </row>
    <row r="431" spans="5:7" x14ac:dyDescent="0.25">
      <c r="E431" s="2">
        <f t="shared" si="12"/>
        <v>142.99999999999969</v>
      </c>
      <c r="F431" s="2">
        <v>31.3</v>
      </c>
      <c r="G431" s="2">
        <f t="shared" si="13"/>
        <v>32.890000000000263</v>
      </c>
    </row>
    <row r="432" spans="5:7" x14ac:dyDescent="0.25">
      <c r="E432" s="2">
        <f t="shared" si="12"/>
        <v>143.33333333333303</v>
      </c>
      <c r="F432" s="2">
        <v>31.4</v>
      </c>
      <c r="G432" s="2">
        <f t="shared" si="13"/>
        <v>32.966666666666931</v>
      </c>
    </row>
    <row r="433" spans="5:7" x14ac:dyDescent="0.25">
      <c r="E433" s="2">
        <f t="shared" si="12"/>
        <v>143.66666666666637</v>
      </c>
      <c r="F433" s="2">
        <v>31.5</v>
      </c>
      <c r="G433" s="2">
        <f t="shared" si="13"/>
        <v>33.043333333333599</v>
      </c>
    </row>
    <row r="434" spans="5:7" x14ac:dyDescent="0.25">
      <c r="E434" s="2">
        <f t="shared" si="12"/>
        <v>143.99999999999972</v>
      </c>
      <c r="F434" s="2">
        <v>31.5</v>
      </c>
      <c r="G434" s="2">
        <f t="shared" si="13"/>
        <v>33.120000000000267</v>
      </c>
    </row>
    <row r="435" spans="5:7" x14ac:dyDescent="0.25">
      <c r="E435" s="2">
        <f t="shared" si="12"/>
        <v>144.33333333333306</v>
      </c>
      <c r="F435" s="2">
        <v>31.6</v>
      </c>
      <c r="G435" s="2">
        <f t="shared" si="13"/>
        <v>33.196666666666935</v>
      </c>
    </row>
    <row r="436" spans="5:7" x14ac:dyDescent="0.25">
      <c r="E436" s="2">
        <f t="shared" si="12"/>
        <v>144.6666666666664</v>
      </c>
      <c r="F436" s="2">
        <v>31.8</v>
      </c>
      <c r="G436" s="2">
        <f t="shared" si="13"/>
        <v>33.273333333333603</v>
      </c>
    </row>
    <row r="437" spans="5:7" x14ac:dyDescent="0.25">
      <c r="E437" s="2">
        <f t="shared" si="12"/>
        <v>144.99999999999974</v>
      </c>
      <c r="F437" s="2">
        <v>31.8</v>
      </c>
      <c r="G437" s="2">
        <f t="shared" si="13"/>
        <v>33.350000000000271</v>
      </c>
    </row>
    <row r="438" spans="5:7" x14ac:dyDescent="0.25">
      <c r="E438" s="2">
        <f t="shared" si="12"/>
        <v>145.33333333333309</v>
      </c>
      <c r="F438" s="2">
        <v>31.9</v>
      </c>
      <c r="G438" s="2">
        <f t="shared" si="13"/>
        <v>33.426666666666939</v>
      </c>
    </row>
    <row r="439" spans="5:7" x14ac:dyDescent="0.25">
      <c r="E439" s="2">
        <f t="shared" si="12"/>
        <v>145.66666666666643</v>
      </c>
      <c r="F439" s="2">
        <v>32</v>
      </c>
      <c r="G439" s="2">
        <f t="shared" si="13"/>
        <v>33.503333333333607</v>
      </c>
    </row>
    <row r="440" spans="5:7" x14ac:dyDescent="0.25">
      <c r="E440" s="2">
        <f t="shared" si="12"/>
        <v>145.99999999999977</v>
      </c>
      <c r="F440" s="2">
        <v>32</v>
      </c>
      <c r="G440" s="2">
        <f t="shared" si="13"/>
        <v>33.580000000000275</v>
      </c>
    </row>
    <row r="441" spans="5:7" x14ac:dyDescent="0.25">
      <c r="E441" s="2">
        <f t="shared" si="12"/>
        <v>146.33333333333312</v>
      </c>
      <c r="F441" s="2">
        <v>32.1</v>
      </c>
      <c r="G441" s="2">
        <f t="shared" si="13"/>
        <v>33.656666666666943</v>
      </c>
    </row>
    <row r="442" spans="5:7" x14ac:dyDescent="0.25">
      <c r="E442" s="2">
        <f t="shared" si="12"/>
        <v>146.66666666666646</v>
      </c>
      <c r="F442" s="2">
        <v>32.200000000000003</v>
      </c>
      <c r="G442" s="2">
        <f t="shared" si="13"/>
        <v>33.733333333333611</v>
      </c>
    </row>
    <row r="443" spans="5:7" x14ac:dyDescent="0.25">
      <c r="E443" s="2">
        <f t="shared" si="12"/>
        <v>146.9999999999998</v>
      </c>
      <c r="F443" s="2">
        <v>32.200000000000003</v>
      </c>
      <c r="G443" s="2">
        <f t="shared" si="13"/>
        <v>33.810000000000279</v>
      </c>
    </row>
    <row r="444" spans="5:7" x14ac:dyDescent="0.25">
      <c r="E444" s="2">
        <f t="shared" si="12"/>
        <v>147.33333333333314</v>
      </c>
      <c r="F444" s="2">
        <v>32.299999999999997</v>
      </c>
      <c r="G444" s="2">
        <f t="shared" si="13"/>
        <v>33.886666666666947</v>
      </c>
    </row>
    <row r="445" spans="5:7" x14ac:dyDescent="0.25">
      <c r="E445" s="2">
        <f t="shared" si="12"/>
        <v>147.66666666666649</v>
      </c>
      <c r="F445" s="2">
        <v>32.4</v>
      </c>
      <c r="G445" s="2">
        <f t="shared" si="13"/>
        <v>33.963333333333615</v>
      </c>
    </row>
    <row r="446" spans="5:7" x14ac:dyDescent="0.25">
      <c r="E446" s="2">
        <f t="shared" si="12"/>
        <v>147.99999999999983</v>
      </c>
      <c r="F446" s="2">
        <v>32.5</v>
      </c>
      <c r="G446" s="2">
        <f t="shared" si="13"/>
        <v>34.040000000000283</v>
      </c>
    </row>
    <row r="447" spans="5:7" x14ac:dyDescent="0.25">
      <c r="E447" s="2">
        <f t="shared" si="12"/>
        <v>148.33333333333317</v>
      </c>
      <c r="F447" s="2">
        <v>32.5</v>
      </c>
      <c r="G447" s="2">
        <f t="shared" si="13"/>
        <v>34.116666666666951</v>
      </c>
    </row>
    <row r="448" spans="5:7" x14ac:dyDescent="0.25">
      <c r="E448" s="2">
        <f t="shared" si="12"/>
        <v>148.66666666666652</v>
      </c>
      <c r="F448" s="2">
        <v>32.6</v>
      </c>
      <c r="G448" s="2">
        <f t="shared" si="13"/>
        <v>34.193333333333619</v>
      </c>
    </row>
    <row r="449" spans="5:7" x14ac:dyDescent="0.25">
      <c r="E449" s="2">
        <f t="shared" si="12"/>
        <v>148.99999999999986</v>
      </c>
      <c r="F449" s="2">
        <v>32.700000000000003</v>
      </c>
      <c r="G449" s="2">
        <f t="shared" si="13"/>
        <v>34.270000000000287</v>
      </c>
    </row>
    <row r="450" spans="5:7" x14ac:dyDescent="0.25">
      <c r="E450" s="2">
        <f t="shared" si="12"/>
        <v>149.3333333333332</v>
      </c>
      <c r="F450" s="2">
        <v>32.799999999999997</v>
      </c>
      <c r="G450" s="2">
        <f t="shared" si="13"/>
        <v>34.346666666666955</v>
      </c>
    </row>
    <row r="451" spans="5:7" x14ac:dyDescent="0.25">
      <c r="E451" s="2">
        <f t="shared" ref="E451:E514" si="14">E450+20/60</f>
        <v>149.66666666666654</v>
      </c>
      <c r="F451" s="2">
        <v>32.799999999999997</v>
      </c>
      <c r="G451" s="2">
        <f t="shared" si="13"/>
        <v>34.423333333333623</v>
      </c>
    </row>
    <row r="452" spans="5:7" x14ac:dyDescent="0.25">
      <c r="E452" s="2">
        <f t="shared" si="14"/>
        <v>149.99999999999989</v>
      </c>
      <c r="F452" s="2">
        <v>32.9</v>
      </c>
      <c r="G452" s="2">
        <f t="shared" ref="G452:G515" si="15">G451+0.23/3</f>
        <v>34.500000000000291</v>
      </c>
    </row>
    <row r="453" spans="5:7" x14ac:dyDescent="0.25">
      <c r="E453" s="2">
        <f t="shared" si="14"/>
        <v>150.33333333333323</v>
      </c>
      <c r="F453" s="2">
        <v>33</v>
      </c>
      <c r="G453" s="2">
        <f t="shared" si="15"/>
        <v>34.576666666666959</v>
      </c>
    </row>
    <row r="454" spans="5:7" x14ac:dyDescent="0.25">
      <c r="E454" s="2">
        <f t="shared" si="14"/>
        <v>150.66666666666657</v>
      </c>
      <c r="F454" s="2">
        <v>33.1</v>
      </c>
      <c r="G454" s="2">
        <f t="shared" si="15"/>
        <v>34.653333333333627</v>
      </c>
    </row>
    <row r="455" spans="5:7" x14ac:dyDescent="0.25">
      <c r="E455" s="2">
        <f t="shared" si="14"/>
        <v>150.99999999999991</v>
      </c>
      <c r="F455" s="2">
        <v>33.200000000000003</v>
      </c>
      <c r="G455" s="2">
        <f t="shared" si="15"/>
        <v>34.730000000000295</v>
      </c>
    </row>
    <row r="456" spans="5:7" x14ac:dyDescent="0.25">
      <c r="E456" s="2">
        <f t="shared" si="14"/>
        <v>151.33333333333326</v>
      </c>
      <c r="F456" s="2">
        <v>33.200000000000003</v>
      </c>
      <c r="G456" s="2">
        <f t="shared" si="15"/>
        <v>34.806666666666963</v>
      </c>
    </row>
    <row r="457" spans="5:7" x14ac:dyDescent="0.25">
      <c r="E457" s="2">
        <f t="shared" si="14"/>
        <v>151.6666666666666</v>
      </c>
      <c r="F457" s="2">
        <v>33.299999999999997</v>
      </c>
      <c r="G457" s="2">
        <f t="shared" si="15"/>
        <v>34.883333333333631</v>
      </c>
    </row>
    <row r="458" spans="5:7" x14ac:dyDescent="0.25">
      <c r="E458" s="2">
        <f t="shared" si="14"/>
        <v>151.99999999999994</v>
      </c>
      <c r="F458" s="2">
        <v>33.299999999999997</v>
      </c>
      <c r="G458" s="2">
        <f t="shared" si="15"/>
        <v>34.960000000000299</v>
      </c>
    </row>
    <row r="459" spans="5:7" x14ac:dyDescent="0.25">
      <c r="E459" s="2">
        <f t="shared" si="14"/>
        <v>152.33333333333329</v>
      </c>
      <c r="F459" s="2">
        <v>33.4</v>
      </c>
      <c r="G459" s="2">
        <f t="shared" si="15"/>
        <v>35.036666666666967</v>
      </c>
    </row>
    <row r="460" spans="5:7" x14ac:dyDescent="0.25">
      <c r="E460" s="2">
        <f t="shared" si="14"/>
        <v>152.66666666666663</v>
      </c>
      <c r="F460" s="2">
        <v>33.5</v>
      </c>
      <c r="G460" s="2">
        <f t="shared" si="15"/>
        <v>35.113333333333635</v>
      </c>
    </row>
    <row r="461" spans="5:7" x14ac:dyDescent="0.25">
      <c r="E461" s="2">
        <f t="shared" si="14"/>
        <v>152.99999999999997</v>
      </c>
      <c r="F461" s="2">
        <v>33.6</v>
      </c>
      <c r="G461" s="2">
        <f t="shared" si="15"/>
        <v>35.190000000000303</v>
      </c>
    </row>
    <row r="462" spans="5:7" x14ac:dyDescent="0.25">
      <c r="E462" s="2">
        <f t="shared" si="14"/>
        <v>153.33333333333331</v>
      </c>
      <c r="F462" s="2">
        <v>33.6</v>
      </c>
      <c r="G462" s="2">
        <f t="shared" si="15"/>
        <v>35.266666666666971</v>
      </c>
    </row>
    <row r="463" spans="5:7" x14ac:dyDescent="0.25">
      <c r="E463" s="2">
        <f t="shared" si="14"/>
        <v>153.66666666666666</v>
      </c>
      <c r="F463" s="2">
        <v>33.799999999999997</v>
      </c>
      <c r="G463" s="2">
        <f t="shared" si="15"/>
        <v>35.343333333333639</v>
      </c>
    </row>
    <row r="464" spans="5:7" x14ac:dyDescent="0.25">
      <c r="E464" s="2">
        <f t="shared" si="14"/>
        <v>154</v>
      </c>
      <c r="F464" s="2">
        <v>34.5</v>
      </c>
      <c r="G464" s="2">
        <f t="shared" si="15"/>
        <v>35.420000000000307</v>
      </c>
    </row>
    <row r="465" spans="5:7" x14ac:dyDescent="0.25">
      <c r="E465" s="2">
        <f t="shared" si="14"/>
        <v>154.33333333333334</v>
      </c>
      <c r="F465" s="2">
        <v>34.5</v>
      </c>
      <c r="G465" s="2">
        <f t="shared" si="15"/>
        <v>35.496666666666975</v>
      </c>
    </row>
    <row r="466" spans="5:7" x14ac:dyDescent="0.25">
      <c r="E466" s="2">
        <f t="shared" si="14"/>
        <v>154.66666666666669</v>
      </c>
      <c r="F466" s="2">
        <v>34.5</v>
      </c>
      <c r="G466" s="2">
        <f t="shared" si="15"/>
        <v>35.573333333333643</v>
      </c>
    </row>
    <row r="467" spans="5:7" x14ac:dyDescent="0.25">
      <c r="E467" s="2">
        <f t="shared" si="14"/>
        <v>155.00000000000003</v>
      </c>
      <c r="F467" s="2">
        <v>34.5</v>
      </c>
      <c r="G467" s="2">
        <f t="shared" si="15"/>
        <v>35.650000000000311</v>
      </c>
    </row>
    <row r="468" spans="5:7" x14ac:dyDescent="0.25">
      <c r="E468" s="2">
        <f t="shared" si="14"/>
        <v>155.33333333333337</v>
      </c>
      <c r="F468" s="2">
        <v>34.5</v>
      </c>
      <c r="G468" s="2">
        <f t="shared" si="15"/>
        <v>35.726666666666979</v>
      </c>
    </row>
    <row r="469" spans="5:7" x14ac:dyDescent="0.25">
      <c r="E469" s="2">
        <f t="shared" si="14"/>
        <v>155.66666666666671</v>
      </c>
      <c r="F469" s="2">
        <v>34.799999999999997</v>
      </c>
      <c r="G469" s="2">
        <f t="shared" si="15"/>
        <v>35.803333333333647</v>
      </c>
    </row>
    <row r="470" spans="5:7" x14ac:dyDescent="0.25">
      <c r="E470" s="2">
        <f t="shared" si="14"/>
        <v>156.00000000000006</v>
      </c>
      <c r="F470" s="2">
        <v>34.700000000000003</v>
      </c>
      <c r="G470" s="2">
        <f t="shared" si="15"/>
        <v>35.880000000000315</v>
      </c>
    </row>
    <row r="471" spans="5:7" x14ac:dyDescent="0.25">
      <c r="E471" s="2">
        <f t="shared" si="14"/>
        <v>156.3333333333334</v>
      </c>
      <c r="F471" s="2">
        <v>34.700000000000003</v>
      </c>
      <c r="G471" s="2">
        <f t="shared" si="15"/>
        <v>35.956666666666983</v>
      </c>
    </row>
    <row r="472" spans="5:7" x14ac:dyDescent="0.25">
      <c r="E472" s="2">
        <f t="shared" si="14"/>
        <v>156.66666666666674</v>
      </c>
      <c r="F472" s="2">
        <v>34.700000000000003</v>
      </c>
      <c r="G472" s="2">
        <f t="shared" si="15"/>
        <v>36.033333333333651</v>
      </c>
    </row>
    <row r="473" spans="5:7" x14ac:dyDescent="0.25">
      <c r="E473" s="2">
        <f t="shared" si="14"/>
        <v>157.00000000000009</v>
      </c>
      <c r="F473" s="2">
        <v>34.700000000000003</v>
      </c>
      <c r="G473" s="2">
        <f t="shared" si="15"/>
        <v>36.110000000000319</v>
      </c>
    </row>
    <row r="474" spans="5:7" x14ac:dyDescent="0.25">
      <c r="E474" s="2">
        <f t="shared" si="14"/>
        <v>157.33333333333343</v>
      </c>
      <c r="F474" s="2">
        <v>35</v>
      </c>
      <c r="G474" s="2">
        <f t="shared" si="15"/>
        <v>36.186666666666987</v>
      </c>
    </row>
    <row r="475" spans="5:7" x14ac:dyDescent="0.25">
      <c r="E475" s="2">
        <f t="shared" si="14"/>
        <v>157.66666666666677</v>
      </c>
      <c r="F475" s="2">
        <v>35</v>
      </c>
      <c r="G475" s="2">
        <f t="shared" si="15"/>
        <v>36.263333333333655</v>
      </c>
    </row>
    <row r="476" spans="5:7" x14ac:dyDescent="0.25">
      <c r="E476" s="2">
        <f t="shared" si="14"/>
        <v>158.00000000000011</v>
      </c>
      <c r="F476" s="2">
        <v>35</v>
      </c>
      <c r="G476" s="2">
        <f t="shared" si="15"/>
        <v>36.340000000000323</v>
      </c>
    </row>
    <row r="477" spans="5:7" x14ac:dyDescent="0.25">
      <c r="E477" s="2">
        <f t="shared" si="14"/>
        <v>158.33333333333346</v>
      </c>
      <c r="F477" s="2">
        <v>35</v>
      </c>
      <c r="G477" s="2">
        <f t="shared" si="15"/>
        <v>36.416666666666991</v>
      </c>
    </row>
    <row r="478" spans="5:7" x14ac:dyDescent="0.25">
      <c r="E478" s="2">
        <f t="shared" si="14"/>
        <v>158.6666666666668</v>
      </c>
      <c r="F478" s="2">
        <v>35.200000000000003</v>
      </c>
      <c r="G478" s="2">
        <f t="shared" si="15"/>
        <v>36.493333333333659</v>
      </c>
    </row>
    <row r="479" spans="5:7" x14ac:dyDescent="0.25">
      <c r="E479" s="2">
        <f t="shared" si="14"/>
        <v>159.00000000000014</v>
      </c>
      <c r="F479" s="2">
        <v>35.1</v>
      </c>
      <c r="G479" s="2">
        <f t="shared" si="15"/>
        <v>36.570000000000327</v>
      </c>
    </row>
    <row r="480" spans="5:7" x14ac:dyDescent="0.25">
      <c r="E480" s="2">
        <f t="shared" si="14"/>
        <v>159.33333333333348</v>
      </c>
      <c r="F480" s="2">
        <v>35.200000000000003</v>
      </c>
      <c r="G480" s="2">
        <f t="shared" si="15"/>
        <v>36.646666666666995</v>
      </c>
    </row>
    <row r="481" spans="5:7" x14ac:dyDescent="0.25">
      <c r="E481" s="2">
        <f t="shared" si="14"/>
        <v>159.66666666666683</v>
      </c>
      <c r="F481" s="2">
        <v>35.200000000000003</v>
      </c>
      <c r="G481" s="2">
        <f t="shared" si="15"/>
        <v>36.723333333333663</v>
      </c>
    </row>
    <row r="482" spans="5:7" x14ac:dyDescent="0.25">
      <c r="E482" s="2">
        <f t="shared" si="14"/>
        <v>160.00000000000017</v>
      </c>
      <c r="F482" s="2">
        <v>35.299999999999997</v>
      </c>
      <c r="G482" s="2">
        <f t="shared" si="15"/>
        <v>36.800000000000331</v>
      </c>
    </row>
    <row r="483" spans="5:7" x14ac:dyDescent="0.25">
      <c r="E483" s="2">
        <f t="shared" si="14"/>
        <v>160.33333333333351</v>
      </c>
      <c r="F483" s="2">
        <v>35.299999999999997</v>
      </c>
      <c r="G483" s="2">
        <f t="shared" si="15"/>
        <v>36.876666666666999</v>
      </c>
    </row>
    <row r="484" spans="5:7" x14ac:dyDescent="0.25">
      <c r="E484" s="2">
        <f t="shared" si="14"/>
        <v>160.66666666666686</v>
      </c>
      <c r="F484" s="2">
        <v>35.299999999999997</v>
      </c>
      <c r="G484" s="2">
        <f t="shared" si="15"/>
        <v>36.953333333333667</v>
      </c>
    </row>
    <row r="485" spans="5:7" x14ac:dyDescent="0.25">
      <c r="E485" s="2">
        <f t="shared" si="14"/>
        <v>161.0000000000002</v>
      </c>
      <c r="F485" s="2">
        <v>35.299999999999997</v>
      </c>
      <c r="G485" s="2">
        <f t="shared" si="15"/>
        <v>37.030000000000335</v>
      </c>
    </row>
    <row r="486" spans="5:7" x14ac:dyDescent="0.25">
      <c r="E486" s="2">
        <f t="shared" si="14"/>
        <v>161.33333333333354</v>
      </c>
      <c r="F486" s="2">
        <v>35.5</v>
      </c>
      <c r="G486" s="2">
        <f t="shared" si="15"/>
        <v>37.106666666667003</v>
      </c>
    </row>
    <row r="487" spans="5:7" x14ac:dyDescent="0.25">
      <c r="E487" s="2">
        <f t="shared" si="14"/>
        <v>161.66666666666688</v>
      </c>
      <c r="F487" s="2">
        <v>35.5</v>
      </c>
      <c r="G487" s="2">
        <f t="shared" si="15"/>
        <v>37.183333333333671</v>
      </c>
    </row>
    <row r="488" spans="5:7" x14ac:dyDescent="0.25">
      <c r="E488" s="2">
        <f t="shared" si="14"/>
        <v>162.00000000000023</v>
      </c>
      <c r="F488" s="2">
        <v>35.5</v>
      </c>
      <c r="G488" s="2">
        <f t="shared" si="15"/>
        <v>37.260000000000339</v>
      </c>
    </row>
    <row r="489" spans="5:7" x14ac:dyDescent="0.25">
      <c r="E489" s="2">
        <f t="shared" si="14"/>
        <v>162.33333333333357</v>
      </c>
      <c r="F489" s="2">
        <v>35.5</v>
      </c>
      <c r="G489" s="2">
        <f t="shared" si="15"/>
        <v>37.336666666667007</v>
      </c>
    </row>
    <row r="490" spans="5:7" x14ac:dyDescent="0.25">
      <c r="E490" s="2">
        <f t="shared" si="14"/>
        <v>162.66666666666691</v>
      </c>
      <c r="F490" s="2">
        <v>35.5</v>
      </c>
      <c r="G490" s="2">
        <f t="shared" si="15"/>
        <v>37.413333333333675</v>
      </c>
    </row>
    <row r="491" spans="5:7" x14ac:dyDescent="0.25">
      <c r="E491" s="2">
        <f t="shared" si="14"/>
        <v>163.00000000000026</v>
      </c>
      <c r="F491" s="2">
        <v>35.6</v>
      </c>
      <c r="G491" s="2">
        <f t="shared" si="15"/>
        <v>37.490000000000343</v>
      </c>
    </row>
    <row r="492" spans="5:7" x14ac:dyDescent="0.25">
      <c r="E492" s="2">
        <f t="shared" si="14"/>
        <v>163.3333333333336</v>
      </c>
      <c r="F492" s="2">
        <v>35.6</v>
      </c>
      <c r="G492" s="2">
        <f t="shared" si="15"/>
        <v>37.566666666667011</v>
      </c>
    </row>
    <row r="493" spans="5:7" x14ac:dyDescent="0.25">
      <c r="E493" s="2">
        <f t="shared" si="14"/>
        <v>163.66666666666694</v>
      </c>
      <c r="F493" s="2">
        <v>35.700000000000003</v>
      </c>
      <c r="G493" s="2">
        <f t="shared" si="15"/>
        <v>37.643333333333679</v>
      </c>
    </row>
    <row r="494" spans="5:7" x14ac:dyDescent="0.25">
      <c r="E494" s="2">
        <f t="shared" si="14"/>
        <v>164.00000000000028</v>
      </c>
      <c r="F494" s="2">
        <v>35.700000000000003</v>
      </c>
      <c r="G494" s="2">
        <f t="shared" si="15"/>
        <v>37.720000000000347</v>
      </c>
    </row>
    <row r="495" spans="5:7" x14ac:dyDescent="0.25">
      <c r="E495" s="2">
        <f t="shared" si="14"/>
        <v>164.33333333333363</v>
      </c>
      <c r="F495" s="2">
        <v>35.700000000000003</v>
      </c>
      <c r="G495" s="2">
        <f t="shared" si="15"/>
        <v>37.796666666667015</v>
      </c>
    </row>
    <row r="496" spans="5:7" x14ac:dyDescent="0.25">
      <c r="E496" s="2">
        <f t="shared" si="14"/>
        <v>164.66666666666697</v>
      </c>
      <c r="F496" s="2">
        <v>35.799999999999997</v>
      </c>
      <c r="G496" s="2">
        <f t="shared" si="15"/>
        <v>37.873333333333683</v>
      </c>
    </row>
    <row r="497" spans="5:7" x14ac:dyDescent="0.25">
      <c r="E497" s="2">
        <f t="shared" si="14"/>
        <v>165.00000000000031</v>
      </c>
      <c r="F497" s="2">
        <v>35.799999999999997</v>
      </c>
      <c r="G497" s="2">
        <f t="shared" si="15"/>
        <v>37.950000000000351</v>
      </c>
    </row>
    <row r="498" spans="5:7" x14ac:dyDescent="0.25">
      <c r="E498" s="2">
        <f t="shared" si="14"/>
        <v>165.33333333333366</v>
      </c>
      <c r="F498" s="2">
        <v>35.799999999999997</v>
      </c>
      <c r="G498" s="2">
        <f t="shared" si="15"/>
        <v>38.026666666667019</v>
      </c>
    </row>
    <row r="499" spans="5:7" x14ac:dyDescent="0.25">
      <c r="E499" s="2">
        <f t="shared" si="14"/>
        <v>165.666666666667</v>
      </c>
      <c r="F499" s="2">
        <v>35.799999999999997</v>
      </c>
      <c r="G499" s="2">
        <f t="shared" si="15"/>
        <v>38.103333333333687</v>
      </c>
    </row>
    <row r="500" spans="5:7" x14ac:dyDescent="0.25">
      <c r="E500" s="2">
        <f t="shared" si="14"/>
        <v>166.00000000000034</v>
      </c>
      <c r="F500" s="2">
        <v>35.799999999999997</v>
      </c>
      <c r="G500" s="2">
        <f t="shared" si="15"/>
        <v>38.180000000000355</v>
      </c>
    </row>
    <row r="501" spans="5:7" x14ac:dyDescent="0.25">
      <c r="E501" s="2">
        <f t="shared" si="14"/>
        <v>166.33333333333368</v>
      </c>
      <c r="F501" s="2">
        <v>35.9</v>
      </c>
      <c r="G501" s="2">
        <f t="shared" si="15"/>
        <v>38.256666666667023</v>
      </c>
    </row>
    <row r="502" spans="5:7" x14ac:dyDescent="0.25">
      <c r="E502" s="2">
        <f t="shared" si="14"/>
        <v>166.66666666666703</v>
      </c>
      <c r="F502" s="2">
        <v>36</v>
      </c>
      <c r="G502" s="2">
        <f t="shared" si="15"/>
        <v>38.333333333333691</v>
      </c>
    </row>
    <row r="503" spans="5:7" x14ac:dyDescent="0.25">
      <c r="E503" s="2">
        <f t="shared" si="14"/>
        <v>167.00000000000037</v>
      </c>
      <c r="F503" s="2">
        <v>36.1</v>
      </c>
      <c r="G503" s="2">
        <f t="shared" si="15"/>
        <v>38.410000000000359</v>
      </c>
    </row>
    <row r="504" spans="5:7" x14ac:dyDescent="0.25">
      <c r="E504" s="2">
        <f t="shared" si="14"/>
        <v>167.33333333333371</v>
      </c>
      <c r="F504" s="2">
        <v>36.1</v>
      </c>
      <c r="G504" s="2">
        <f t="shared" si="15"/>
        <v>38.486666666667027</v>
      </c>
    </row>
    <row r="505" spans="5:7" x14ac:dyDescent="0.25">
      <c r="E505" s="2">
        <f t="shared" si="14"/>
        <v>167.66666666666706</v>
      </c>
      <c r="F505" s="2">
        <v>36.1</v>
      </c>
      <c r="G505" s="2">
        <f t="shared" si="15"/>
        <v>38.563333333333695</v>
      </c>
    </row>
    <row r="506" spans="5:7" x14ac:dyDescent="0.25">
      <c r="E506" s="2">
        <f t="shared" si="14"/>
        <v>168.0000000000004</v>
      </c>
      <c r="F506" s="2">
        <v>36.1</v>
      </c>
      <c r="G506" s="2">
        <f t="shared" si="15"/>
        <v>38.640000000000363</v>
      </c>
    </row>
    <row r="507" spans="5:7" x14ac:dyDescent="0.25">
      <c r="E507" s="2">
        <f t="shared" si="14"/>
        <v>168.33333333333374</v>
      </c>
      <c r="F507" s="2">
        <v>36.1</v>
      </c>
      <c r="G507" s="2">
        <f t="shared" si="15"/>
        <v>38.716666666667031</v>
      </c>
    </row>
    <row r="508" spans="5:7" x14ac:dyDescent="0.25">
      <c r="E508" s="2">
        <f t="shared" si="14"/>
        <v>168.66666666666708</v>
      </c>
      <c r="F508" s="2">
        <v>36.1</v>
      </c>
      <c r="G508" s="2">
        <f t="shared" si="15"/>
        <v>38.793333333333699</v>
      </c>
    </row>
    <row r="509" spans="5:7" x14ac:dyDescent="0.25">
      <c r="E509" s="2">
        <f t="shared" si="14"/>
        <v>169.00000000000043</v>
      </c>
      <c r="F509" s="2">
        <v>36.1</v>
      </c>
      <c r="G509" s="2">
        <f t="shared" si="15"/>
        <v>38.870000000000367</v>
      </c>
    </row>
    <row r="510" spans="5:7" x14ac:dyDescent="0.25">
      <c r="E510" s="2">
        <f t="shared" si="14"/>
        <v>169.33333333333377</v>
      </c>
      <c r="F510" s="2">
        <v>36.1</v>
      </c>
      <c r="G510" s="2">
        <f t="shared" si="15"/>
        <v>38.946666666667035</v>
      </c>
    </row>
    <row r="511" spans="5:7" x14ac:dyDescent="0.25">
      <c r="E511" s="2">
        <f t="shared" si="14"/>
        <v>169.66666666666711</v>
      </c>
      <c r="F511" s="2">
        <v>36.200000000000003</v>
      </c>
      <c r="G511" s="2">
        <f t="shared" si="15"/>
        <v>39.023333333333703</v>
      </c>
    </row>
    <row r="512" spans="5:7" x14ac:dyDescent="0.25">
      <c r="E512" s="2">
        <f t="shared" si="14"/>
        <v>170.00000000000045</v>
      </c>
      <c r="F512" s="2">
        <v>36.299999999999997</v>
      </c>
      <c r="G512" s="2">
        <f t="shared" si="15"/>
        <v>39.100000000000371</v>
      </c>
    </row>
    <row r="513" spans="5:7" x14ac:dyDescent="0.25">
      <c r="E513" s="2">
        <f t="shared" si="14"/>
        <v>170.3333333333338</v>
      </c>
      <c r="F513" s="2">
        <v>36.200000000000003</v>
      </c>
      <c r="G513" s="2">
        <f t="shared" si="15"/>
        <v>39.176666666667039</v>
      </c>
    </row>
    <row r="514" spans="5:7" x14ac:dyDescent="0.25">
      <c r="E514" s="2">
        <f t="shared" si="14"/>
        <v>170.66666666666714</v>
      </c>
      <c r="F514" s="2">
        <v>36.200000000000003</v>
      </c>
      <c r="G514" s="2">
        <f t="shared" si="15"/>
        <v>39.253333333333707</v>
      </c>
    </row>
    <row r="515" spans="5:7" x14ac:dyDescent="0.25">
      <c r="E515" s="2">
        <f t="shared" ref="E515:E578" si="16">E514+20/60</f>
        <v>171.00000000000048</v>
      </c>
      <c r="F515" s="2">
        <v>36.299999999999997</v>
      </c>
      <c r="G515" s="2">
        <f t="shared" si="15"/>
        <v>39.330000000000375</v>
      </c>
    </row>
    <row r="516" spans="5:7" x14ac:dyDescent="0.25">
      <c r="E516" s="2">
        <f t="shared" si="16"/>
        <v>171.33333333333383</v>
      </c>
      <c r="F516" s="2">
        <v>36.200000000000003</v>
      </c>
      <c r="G516" s="2">
        <f t="shared" ref="G516:G579" si="17">G515+0.23/3</f>
        <v>39.406666666667043</v>
      </c>
    </row>
    <row r="517" spans="5:7" x14ac:dyDescent="0.25">
      <c r="E517" s="2">
        <f t="shared" si="16"/>
        <v>171.66666666666717</v>
      </c>
      <c r="F517" s="2">
        <v>36.4</v>
      </c>
      <c r="G517" s="2">
        <f t="shared" si="17"/>
        <v>39.483333333333711</v>
      </c>
    </row>
    <row r="518" spans="5:7" x14ac:dyDescent="0.25">
      <c r="E518" s="2">
        <f t="shared" si="16"/>
        <v>172.00000000000051</v>
      </c>
      <c r="F518" s="2">
        <v>36.4</v>
      </c>
      <c r="G518" s="2">
        <f t="shared" si="17"/>
        <v>39.560000000000379</v>
      </c>
    </row>
    <row r="519" spans="5:7" x14ac:dyDescent="0.25">
      <c r="E519" s="2">
        <f t="shared" si="16"/>
        <v>172.33333333333385</v>
      </c>
      <c r="F519" s="2">
        <v>36.299999999999997</v>
      </c>
      <c r="G519" s="2">
        <f t="shared" si="17"/>
        <v>39.636666666667047</v>
      </c>
    </row>
    <row r="520" spans="5:7" x14ac:dyDescent="0.25">
      <c r="E520" s="2">
        <f t="shared" si="16"/>
        <v>172.6666666666672</v>
      </c>
      <c r="F520" s="2">
        <v>36.299999999999997</v>
      </c>
      <c r="G520" s="2">
        <f t="shared" si="17"/>
        <v>39.713333333333715</v>
      </c>
    </row>
    <row r="521" spans="5:7" x14ac:dyDescent="0.25">
      <c r="E521" s="2">
        <f t="shared" si="16"/>
        <v>173.00000000000054</v>
      </c>
      <c r="F521" s="2">
        <v>36.4</v>
      </c>
      <c r="G521" s="2">
        <f t="shared" si="17"/>
        <v>39.790000000000383</v>
      </c>
    </row>
    <row r="522" spans="5:7" x14ac:dyDescent="0.25">
      <c r="E522" s="2">
        <f t="shared" si="16"/>
        <v>173.33333333333388</v>
      </c>
      <c r="F522" s="2">
        <v>36.4</v>
      </c>
      <c r="G522" s="2">
        <f t="shared" si="17"/>
        <v>39.866666666667051</v>
      </c>
    </row>
    <row r="523" spans="5:7" x14ac:dyDescent="0.25">
      <c r="E523" s="2">
        <f t="shared" si="16"/>
        <v>173.66666666666723</v>
      </c>
      <c r="F523" s="2">
        <v>36.4</v>
      </c>
      <c r="G523" s="2">
        <f t="shared" si="17"/>
        <v>39.943333333333719</v>
      </c>
    </row>
    <row r="524" spans="5:7" x14ac:dyDescent="0.25">
      <c r="E524" s="2">
        <f t="shared" si="16"/>
        <v>174.00000000000057</v>
      </c>
      <c r="F524" s="2">
        <v>36.5</v>
      </c>
      <c r="G524" s="2">
        <f t="shared" si="17"/>
        <v>40.020000000000387</v>
      </c>
    </row>
    <row r="525" spans="5:7" x14ac:dyDescent="0.25">
      <c r="E525" s="2">
        <f t="shared" si="16"/>
        <v>174.33333333333391</v>
      </c>
      <c r="F525" s="2">
        <v>36.5</v>
      </c>
      <c r="G525" s="2">
        <f t="shared" si="17"/>
        <v>40.096666666667055</v>
      </c>
    </row>
    <row r="526" spans="5:7" x14ac:dyDescent="0.25">
      <c r="E526" s="2">
        <f t="shared" si="16"/>
        <v>174.66666666666725</v>
      </c>
      <c r="F526" s="2">
        <v>36.5</v>
      </c>
      <c r="G526" s="2">
        <f t="shared" si="17"/>
        <v>40.173333333333723</v>
      </c>
    </row>
    <row r="527" spans="5:7" x14ac:dyDescent="0.25">
      <c r="E527" s="2">
        <f t="shared" si="16"/>
        <v>175.0000000000006</v>
      </c>
      <c r="F527" s="2">
        <v>36.5</v>
      </c>
      <c r="G527" s="2">
        <f t="shared" si="17"/>
        <v>40.250000000000391</v>
      </c>
    </row>
    <row r="528" spans="5:7" x14ac:dyDescent="0.25">
      <c r="E528" s="2">
        <f t="shared" si="16"/>
        <v>175.33333333333394</v>
      </c>
      <c r="F528" s="2">
        <v>36.5</v>
      </c>
      <c r="G528" s="2">
        <f t="shared" si="17"/>
        <v>40.326666666667059</v>
      </c>
    </row>
    <row r="529" spans="5:7" x14ac:dyDescent="0.25">
      <c r="E529" s="2">
        <f t="shared" si="16"/>
        <v>175.66666666666728</v>
      </c>
      <c r="F529" s="2">
        <v>36.6</v>
      </c>
      <c r="G529" s="2">
        <f t="shared" si="17"/>
        <v>40.403333333333727</v>
      </c>
    </row>
    <row r="530" spans="5:7" x14ac:dyDescent="0.25">
      <c r="E530" s="2">
        <f t="shared" si="16"/>
        <v>176.00000000000063</v>
      </c>
      <c r="F530" s="2">
        <v>36.6</v>
      </c>
      <c r="G530" s="2">
        <f t="shared" si="17"/>
        <v>40.480000000000395</v>
      </c>
    </row>
    <row r="531" spans="5:7" x14ac:dyDescent="0.25">
      <c r="E531" s="2">
        <f t="shared" si="16"/>
        <v>176.33333333333397</v>
      </c>
      <c r="F531" s="2">
        <v>36.6</v>
      </c>
      <c r="G531" s="2">
        <f t="shared" si="17"/>
        <v>40.556666666667063</v>
      </c>
    </row>
    <row r="532" spans="5:7" x14ac:dyDescent="0.25">
      <c r="E532" s="2">
        <f t="shared" si="16"/>
        <v>176.66666666666731</v>
      </c>
      <c r="F532" s="2">
        <v>36.6</v>
      </c>
      <c r="G532" s="2">
        <f t="shared" si="17"/>
        <v>40.633333333333731</v>
      </c>
    </row>
    <row r="533" spans="5:7" x14ac:dyDescent="0.25">
      <c r="E533" s="2">
        <f t="shared" si="16"/>
        <v>177.00000000000065</v>
      </c>
      <c r="F533" s="2">
        <v>36.6</v>
      </c>
      <c r="G533" s="2">
        <f t="shared" si="17"/>
        <v>40.710000000000399</v>
      </c>
    </row>
    <row r="534" spans="5:7" x14ac:dyDescent="0.25">
      <c r="E534" s="2">
        <f t="shared" si="16"/>
        <v>177.333333333334</v>
      </c>
      <c r="F534" s="2">
        <v>36.5</v>
      </c>
      <c r="G534" s="2">
        <f t="shared" si="17"/>
        <v>40.786666666667067</v>
      </c>
    </row>
    <row r="535" spans="5:7" x14ac:dyDescent="0.25">
      <c r="E535" s="2">
        <f t="shared" si="16"/>
        <v>177.66666666666734</v>
      </c>
      <c r="F535" s="2">
        <v>36.6</v>
      </c>
      <c r="G535" s="2">
        <f t="shared" si="17"/>
        <v>40.863333333333735</v>
      </c>
    </row>
    <row r="536" spans="5:7" x14ac:dyDescent="0.25">
      <c r="E536" s="2">
        <f t="shared" si="16"/>
        <v>178.00000000000068</v>
      </c>
      <c r="F536" s="2">
        <v>36.6</v>
      </c>
      <c r="G536" s="2">
        <f t="shared" si="17"/>
        <v>40.940000000000403</v>
      </c>
    </row>
    <row r="537" spans="5:7" x14ac:dyDescent="0.25">
      <c r="E537" s="2">
        <f t="shared" si="16"/>
        <v>178.33333333333402</v>
      </c>
      <c r="F537" s="2">
        <v>36.6</v>
      </c>
      <c r="G537" s="2">
        <f t="shared" si="17"/>
        <v>41.016666666667071</v>
      </c>
    </row>
    <row r="538" spans="5:7" x14ac:dyDescent="0.25">
      <c r="E538" s="2">
        <f t="shared" si="16"/>
        <v>178.66666666666737</v>
      </c>
      <c r="F538" s="2">
        <v>36.6</v>
      </c>
      <c r="G538" s="2">
        <f t="shared" si="17"/>
        <v>41.093333333333739</v>
      </c>
    </row>
    <row r="539" spans="5:7" x14ac:dyDescent="0.25">
      <c r="E539" s="2">
        <f t="shared" si="16"/>
        <v>179.00000000000071</v>
      </c>
      <c r="F539" s="2">
        <v>36.6</v>
      </c>
      <c r="G539" s="2">
        <f t="shared" si="17"/>
        <v>41.170000000000407</v>
      </c>
    </row>
    <row r="540" spans="5:7" x14ac:dyDescent="0.25">
      <c r="E540" s="2">
        <f t="shared" si="16"/>
        <v>179.33333333333405</v>
      </c>
      <c r="F540" s="2">
        <v>36.700000000000003</v>
      </c>
      <c r="G540" s="2">
        <f t="shared" si="17"/>
        <v>41.246666666667075</v>
      </c>
    </row>
    <row r="541" spans="5:7" x14ac:dyDescent="0.25">
      <c r="E541" s="2">
        <f t="shared" si="16"/>
        <v>179.6666666666674</v>
      </c>
      <c r="F541" s="2">
        <v>36.700000000000003</v>
      </c>
      <c r="G541" s="2">
        <f t="shared" si="17"/>
        <v>41.323333333333743</v>
      </c>
    </row>
    <row r="542" spans="5:7" x14ac:dyDescent="0.25">
      <c r="E542" s="2">
        <f t="shared" si="16"/>
        <v>180.00000000000074</v>
      </c>
      <c r="F542" s="2">
        <v>36.799999999999997</v>
      </c>
      <c r="G542" s="2">
        <f t="shared" si="17"/>
        <v>41.400000000000411</v>
      </c>
    </row>
    <row r="543" spans="5:7" x14ac:dyDescent="0.25">
      <c r="E543" s="2">
        <f t="shared" si="16"/>
        <v>180.33333333333408</v>
      </c>
      <c r="F543" s="2">
        <v>36.700000000000003</v>
      </c>
      <c r="G543" s="2">
        <f t="shared" si="17"/>
        <v>41.476666666667079</v>
      </c>
    </row>
    <row r="544" spans="5:7" x14ac:dyDescent="0.25">
      <c r="E544" s="2">
        <f t="shared" si="16"/>
        <v>180.66666666666742</v>
      </c>
      <c r="F544" s="2">
        <v>36.799999999999997</v>
      </c>
      <c r="G544" s="2">
        <f t="shared" si="17"/>
        <v>41.553333333333747</v>
      </c>
    </row>
    <row r="545" spans="5:7" x14ac:dyDescent="0.25">
      <c r="E545" s="2">
        <f t="shared" si="16"/>
        <v>181.00000000000077</v>
      </c>
      <c r="F545" s="2">
        <v>36.799999999999997</v>
      </c>
      <c r="G545" s="2">
        <f t="shared" si="17"/>
        <v>41.630000000000415</v>
      </c>
    </row>
    <row r="546" spans="5:7" x14ac:dyDescent="0.25">
      <c r="E546" s="2">
        <f t="shared" si="16"/>
        <v>181.33333333333411</v>
      </c>
      <c r="F546" s="2">
        <v>36.799999999999997</v>
      </c>
      <c r="G546" s="2">
        <f t="shared" si="17"/>
        <v>41.706666666667083</v>
      </c>
    </row>
    <row r="547" spans="5:7" x14ac:dyDescent="0.25">
      <c r="E547" s="2">
        <f t="shared" si="16"/>
        <v>181.66666666666745</v>
      </c>
      <c r="F547" s="2">
        <v>36.799999999999997</v>
      </c>
      <c r="G547" s="2">
        <f t="shared" si="17"/>
        <v>41.783333333333751</v>
      </c>
    </row>
    <row r="548" spans="5:7" x14ac:dyDescent="0.25">
      <c r="E548" s="2">
        <f t="shared" si="16"/>
        <v>182.0000000000008</v>
      </c>
      <c r="F548" s="2">
        <v>36.799999999999997</v>
      </c>
      <c r="G548" s="2">
        <f t="shared" si="17"/>
        <v>41.860000000000419</v>
      </c>
    </row>
    <row r="549" spans="5:7" x14ac:dyDescent="0.25">
      <c r="E549" s="2">
        <f t="shared" si="16"/>
        <v>182.33333333333414</v>
      </c>
      <c r="F549" s="2">
        <v>36.799999999999997</v>
      </c>
      <c r="G549" s="2">
        <f t="shared" si="17"/>
        <v>41.936666666667087</v>
      </c>
    </row>
    <row r="550" spans="5:7" x14ac:dyDescent="0.25">
      <c r="E550" s="2">
        <f t="shared" si="16"/>
        <v>182.66666666666748</v>
      </c>
      <c r="F550" s="2">
        <v>36.799999999999997</v>
      </c>
      <c r="G550" s="2">
        <f t="shared" si="17"/>
        <v>42.013333333333755</v>
      </c>
    </row>
    <row r="551" spans="5:7" x14ac:dyDescent="0.25">
      <c r="E551" s="2">
        <f t="shared" si="16"/>
        <v>183.00000000000082</v>
      </c>
      <c r="F551" s="2">
        <v>36.799999999999997</v>
      </c>
      <c r="G551" s="2">
        <f t="shared" si="17"/>
        <v>42.090000000000423</v>
      </c>
    </row>
    <row r="552" spans="5:7" x14ac:dyDescent="0.25">
      <c r="E552" s="2">
        <f t="shared" si="16"/>
        <v>183.33333333333417</v>
      </c>
      <c r="F552" s="2">
        <v>36.9</v>
      </c>
      <c r="G552" s="2">
        <f t="shared" si="17"/>
        <v>42.166666666667091</v>
      </c>
    </row>
    <row r="553" spans="5:7" x14ac:dyDescent="0.25">
      <c r="E553" s="2">
        <f t="shared" si="16"/>
        <v>183.66666666666751</v>
      </c>
      <c r="F553" s="2">
        <v>36.9</v>
      </c>
      <c r="G553" s="2">
        <f t="shared" si="17"/>
        <v>42.243333333333759</v>
      </c>
    </row>
    <row r="554" spans="5:7" x14ac:dyDescent="0.25">
      <c r="E554" s="2">
        <f t="shared" si="16"/>
        <v>184.00000000000085</v>
      </c>
      <c r="F554" s="2">
        <v>36.9</v>
      </c>
      <c r="G554" s="2">
        <f t="shared" si="17"/>
        <v>42.320000000000427</v>
      </c>
    </row>
    <row r="555" spans="5:7" x14ac:dyDescent="0.25">
      <c r="E555" s="2">
        <f t="shared" si="16"/>
        <v>184.3333333333342</v>
      </c>
      <c r="F555" s="2">
        <v>36.9</v>
      </c>
      <c r="G555" s="2">
        <f t="shared" si="17"/>
        <v>42.396666666667095</v>
      </c>
    </row>
    <row r="556" spans="5:7" x14ac:dyDescent="0.25">
      <c r="E556" s="2">
        <f t="shared" si="16"/>
        <v>184.66666666666754</v>
      </c>
      <c r="F556" s="2">
        <v>36.9</v>
      </c>
      <c r="G556" s="2">
        <f t="shared" si="17"/>
        <v>42.473333333333763</v>
      </c>
    </row>
    <row r="557" spans="5:7" x14ac:dyDescent="0.25">
      <c r="E557" s="2">
        <f t="shared" si="16"/>
        <v>185.00000000000088</v>
      </c>
      <c r="F557" s="2">
        <v>37</v>
      </c>
      <c r="G557" s="2">
        <f t="shared" si="17"/>
        <v>42.550000000000431</v>
      </c>
    </row>
    <row r="558" spans="5:7" x14ac:dyDescent="0.25">
      <c r="E558" s="2">
        <f t="shared" si="16"/>
        <v>185.33333333333422</v>
      </c>
      <c r="F558" s="2">
        <v>37</v>
      </c>
      <c r="G558" s="2">
        <f t="shared" si="17"/>
        <v>42.626666666667099</v>
      </c>
    </row>
    <row r="559" spans="5:7" x14ac:dyDescent="0.25">
      <c r="E559" s="2">
        <f t="shared" si="16"/>
        <v>185.66666666666757</v>
      </c>
      <c r="F559" s="2">
        <v>37.1</v>
      </c>
      <c r="G559" s="2">
        <f t="shared" si="17"/>
        <v>42.703333333333767</v>
      </c>
    </row>
    <row r="560" spans="5:7" x14ac:dyDescent="0.25">
      <c r="E560" s="2">
        <f t="shared" si="16"/>
        <v>186.00000000000091</v>
      </c>
      <c r="F560" s="2">
        <v>37.1</v>
      </c>
      <c r="G560" s="2">
        <f t="shared" si="17"/>
        <v>42.780000000000435</v>
      </c>
    </row>
    <row r="561" spans="5:7" x14ac:dyDescent="0.25">
      <c r="E561" s="2">
        <f t="shared" si="16"/>
        <v>186.33333333333425</v>
      </c>
      <c r="F561" s="2">
        <v>37.1</v>
      </c>
      <c r="G561" s="2">
        <f t="shared" si="17"/>
        <v>42.856666666667103</v>
      </c>
    </row>
    <row r="562" spans="5:7" x14ac:dyDescent="0.25">
      <c r="E562" s="2">
        <f t="shared" si="16"/>
        <v>186.6666666666676</v>
      </c>
      <c r="F562" s="2">
        <v>37.1</v>
      </c>
      <c r="G562" s="2">
        <f t="shared" si="17"/>
        <v>42.933333333333771</v>
      </c>
    </row>
    <row r="563" spans="5:7" x14ac:dyDescent="0.25">
      <c r="E563" s="2">
        <f t="shared" si="16"/>
        <v>187.00000000000094</v>
      </c>
      <c r="F563" s="2">
        <v>37.200000000000003</v>
      </c>
      <c r="G563" s="2">
        <f t="shared" si="17"/>
        <v>43.010000000000439</v>
      </c>
    </row>
    <row r="564" spans="5:7" x14ac:dyDescent="0.25">
      <c r="E564" s="2">
        <f t="shared" si="16"/>
        <v>187.33333333333428</v>
      </c>
      <c r="F564" s="2">
        <v>37.1</v>
      </c>
      <c r="G564" s="2">
        <f t="shared" si="17"/>
        <v>43.086666666667107</v>
      </c>
    </row>
    <row r="565" spans="5:7" x14ac:dyDescent="0.25">
      <c r="E565" s="2">
        <f t="shared" si="16"/>
        <v>187.66666666666762</v>
      </c>
      <c r="F565" s="2">
        <v>37.1</v>
      </c>
      <c r="G565" s="2">
        <f t="shared" si="17"/>
        <v>43.163333333333775</v>
      </c>
    </row>
    <row r="566" spans="5:7" x14ac:dyDescent="0.25">
      <c r="E566" s="2">
        <f t="shared" si="16"/>
        <v>188.00000000000097</v>
      </c>
      <c r="F566" s="2">
        <v>37.200000000000003</v>
      </c>
      <c r="G566" s="2">
        <f t="shared" si="17"/>
        <v>43.240000000000443</v>
      </c>
    </row>
    <row r="567" spans="5:7" x14ac:dyDescent="0.25">
      <c r="E567" s="2">
        <f t="shared" si="16"/>
        <v>188.33333333333431</v>
      </c>
      <c r="F567" s="2">
        <v>37.1</v>
      </c>
      <c r="G567" s="2">
        <f t="shared" si="17"/>
        <v>43.316666666667111</v>
      </c>
    </row>
    <row r="568" spans="5:7" x14ac:dyDescent="0.25">
      <c r="E568" s="2">
        <f t="shared" si="16"/>
        <v>188.66666666666765</v>
      </c>
      <c r="F568" s="2">
        <v>37.1</v>
      </c>
      <c r="G568" s="2">
        <f t="shared" si="17"/>
        <v>43.393333333333779</v>
      </c>
    </row>
    <row r="569" spans="5:7" x14ac:dyDescent="0.25">
      <c r="E569" s="2">
        <f t="shared" si="16"/>
        <v>189.00000000000099</v>
      </c>
      <c r="F569" s="2">
        <v>37.1</v>
      </c>
      <c r="G569" s="2">
        <f t="shared" si="17"/>
        <v>43.470000000000447</v>
      </c>
    </row>
    <row r="570" spans="5:7" x14ac:dyDescent="0.25">
      <c r="E570" s="2">
        <f t="shared" si="16"/>
        <v>189.33333333333434</v>
      </c>
      <c r="F570" s="2">
        <v>37.1</v>
      </c>
      <c r="G570" s="2">
        <f t="shared" si="17"/>
        <v>43.546666666667114</v>
      </c>
    </row>
    <row r="571" spans="5:7" x14ac:dyDescent="0.25">
      <c r="E571" s="2">
        <f t="shared" si="16"/>
        <v>189.66666666666768</v>
      </c>
      <c r="F571" s="2">
        <v>37.1</v>
      </c>
      <c r="G571" s="2">
        <f t="shared" si="17"/>
        <v>43.623333333333782</v>
      </c>
    </row>
    <row r="572" spans="5:7" x14ac:dyDescent="0.25">
      <c r="E572" s="2">
        <f t="shared" si="16"/>
        <v>190.00000000000102</v>
      </c>
      <c r="F572" s="2">
        <v>37.1</v>
      </c>
      <c r="G572" s="2">
        <f t="shared" si="17"/>
        <v>43.70000000000045</v>
      </c>
    </row>
    <row r="573" spans="5:7" x14ac:dyDescent="0.25">
      <c r="E573" s="2">
        <f t="shared" si="16"/>
        <v>190.33333333333437</v>
      </c>
      <c r="F573" s="2">
        <v>37.299999999999997</v>
      </c>
      <c r="G573" s="2">
        <f t="shared" si="17"/>
        <v>43.776666666667118</v>
      </c>
    </row>
    <row r="574" spans="5:7" x14ac:dyDescent="0.25">
      <c r="E574" s="2">
        <f t="shared" si="16"/>
        <v>190.66666666666771</v>
      </c>
      <c r="F574" s="2">
        <v>37.299999999999997</v>
      </c>
      <c r="G574" s="2">
        <f t="shared" si="17"/>
        <v>43.853333333333786</v>
      </c>
    </row>
    <row r="575" spans="5:7" x14ac:dyDescent="0.25">
      <c r="E575" s="2">
        <f t="shared" si="16"/>
        <v>191.00000000000105</v>
      </c>
      <c r="F575" s="2">
        <v>37.4</v>
      </c>
      <c r="G575" s="2">
        <f t="shared" si="17"/>
        <v>43.930000000000454</v>
      </c>
    </row>
    <row r="576" spans="5:7" x14ac:dyDescent="0.25">
      <c r="E576" s="2">
        <f t="shared" si="16"/>
        <v>191.33333333333439</v>
      </c>
      <c r="F576" s="2">
        <v>37.200000000000003</v>
      </c>
      <c r="G576" s="2">
        <f t="shared" si="17"/>
        <v>44.006666666667122</v>
      </c>
    </row>
    <row r="577" spans="5:7" x14ac:dyDescent="0.25">
      <c r="E577" s="2">
        <f t="shared" si="16"/>
        <v>191.66666666666774</v>
      </c>
      <c r="F577" s="2">
        <v>37.299999999999997</v>
      </c>
      <c r="G577" s="2">
        <f t="shared" si="17"/>
        <v>44.08333333333379</v>
      </c>
    </row>
    <row r="578" spans="5:7" x14ac:dyDescent="0.25">
      <c r="E578" s="2">
        <f t="shared" si="16"/>
        <v>192.00000000000108</v>
      </c>
      <c r="F578" s="2">
        <v>37.4</v>
      </c>
      <c r="G578" s="2">
        <f t="shared" si="17"/>
        <v>44.160000000000458</v>
      </c>
    </row>
    <row r="579" spans="5:7" x14ac:dyDescent="0.25">
      <c r="E579" s="2">
        <f t="shared" ref="E579:E642" si="18">E578+20/60</f>
        <v>192.33333333333442</v>
      </c>
      <c r="F579" s="2">
        <v>37.4</v>
      </c>
      <c r="G579" s="2">
        <f t="shared" si="17"/>
        <v>44.236666666667126</v>
      </c>
    </row>
    <row r="580" spans="5:7" x14ac:dyDescent="0.25">
      <c r="E580" s="2">
        <f t="shared" si="18"/>
        <v>192.66666666666777</v>
      </c>
      <c r="F580" s="2">
        <v>37.6</v>
      </c>
      <c r="G580" s="2">
        <f t="shared" ref="G580:G597" si="19">G579+0.23/3</f>
        <v>44.313333333333794</v>
      </c>
    </row>
    <row r="581" spans="5:7" x14ac:dyDescent="0.25">
      <c r="E581" s="2">
        <f t="shared" si="18"/>
        <v>193.00000000000111</v>
      </c>
      <c r="F581" s="2">
        <v>37.5</v>
      </c>
      <c r="G581" s="2">
        <f t="shared" si="19"/>
        <v>44.390000000000462</v>
      </c>
    </row>
    <row r="582" spans="5:7" x14ac:dyDescent="0.25">
      <c r="E582" s="2">
        <f t="shared" si="18"/>
        <v>193.33333333333445</v>
      </c>
      <c r="F582" s="2">
        <v>37.5</v>
      </c>
      <c r="G582" s="2">
        <f t="shared" si="19"/>
        <v>44.46666666666713</v>
      </c>
    </row>
    <row r="583" spans="5:7" x14ac:dyDescent="0.25">
      <c r="E583" s="2">
        <f t="shared" si="18"/>
        <v>193.66666666666779</v>
      </c>
      <c r="F583" s="2">
        <v>37.5</v>
      </c>
      <c r="G583" s="2">
        <f t="shared" si="19"/>
        <v>44.543333333333798</v>
      </c>
    </row>
    <row r="584" spans="5:7" x14ac:dyDescent="0.25">
      <c r="E584" s="2">
        <f t="shared" si="18"/>
        <v>194.00000000000114</v>
      </c>
      <c r="F584" s="2">
        <v>37.5</v>
      </c>
      <c r="G584" s="2">
        <f t="shared" si="19"/>
        <v>44.620000000000466</v>
      </c>
    </row>
    <row r="585" spans="5:7" x14ac:dyDescent="0.25">
      <c r="E585" s="2">
        <f t="shared" si="18"/>
        <v>194.33333333333448</v>
      </c>
      <c r="F585" s="2">
        <v>37.5</v>
      </c>
      <c r="G585" s="2">
        <f t="shared" si="19"/>
        <v>44.696666666667134</v>
      </c>
    </row>
    <row r="586" spans="5:7" x14ac:dyDescent="0.25">
      <c r="E586" s="2">
        <f t="shared" si="18"/>
        <v>194.66666666666782</v>
      </c>
      <c r="F586" s="2">
        <v>37.299999999999997</v>
      </c>
      <c r="G586" s="2">
        <f t="shared" si="19"/>
        <v>44.773333333333802</v>
      </c>
    </row>
    <row r="587" spans="5:7" x14ac:dyDescent="0.25">
      <c r="E587" s="2">
        <f t="shared" si="18"/>
        <v>195.00000000000117</v>
      </c>
      <c r="F587" s="2">
        <v>37.299999999999997</v>
      </c>
      <c r="G587" s="2">
        <f t="shared" si="19"/>
        <v>44.85000000000047</v>
      </c>
    </row>
    <row r="588" spans="5:7" x14ac:dyDescent="0.25">
      <c r="E588" s="2">
        <f t="shared" si="18"/>
        <v>195.33333333333451</v>
      </c>
      <c r="F588" s="2">
        <v>37.4</v>
      </c>
      <c r="G588" s="2">
        <f t="shared" si="19"/>
        <v>44.926666666667138</v>
      </c>
    </row>
    <row r="589" spans="5:7" x14ac:dyDescent="0.25">
      <c r="E589" s="2">
        <f t="shared" si="18"/>
        <v>195.66666666666785</v>
      </c>
      <c r="F589" s="2">
        <v>37.5</v>
      </c>
      <c r="G589" s="2">
        <f t="shared" si="19"/>
        <v>45.003333333333806</v>
      </c>
    </row>
    <row r="590" spans="5:7" x14ac:dyDescent="0.25">
      <c r="E590" s="2">
        <f t="shared" si="18"/>
        <v>196.00000000000119</v>
      </c>
      <c r="F590" s="2">
        <v>37.5</v>
      </c>
      <c r="G590" s="2">
        <f t="shared" si="19"/>
        <v>45.080000000000474</v>
      </c>
    </row>
    <row r="591" spans="5:7" x14ac:dyDescent="0.25">
      <c r="E591" s="2">
        <f t="shared" si="18"/>
        <v>196.33333333333454</v>
      </c>
      <c r="F591" s="2">
        <v>37.5</v>
      </c>
      <c r="G591" s="2">
        <f t="shared" si="19"/>
        <v>45.156666666667142</v>
      </c>
    </row>
    <row r="592" spans="5:7" x14ac:dyDescent="0.25">
      <c r="E592" s="2">
        <f t="shared" si="18"/>
        <v>196.66666666666788</v>
      </c>
      <c r="F592" s="2">
        <v>37.5</v>
      </c>
      <c r="G592" s="2">
        <f t="shared" si="19"/>
        <v>45.23333333333381</v>
      </c>
    </row>
    <row r="593" spans="5:7" x14ac:dyDescent="0.25">
      <c r="E593" s="2">
        <f t="shared" si="18"/>
        <v>197.00000000000122</v>
      </c>
      <c r="F593" s="2">
        <v>37.5</v>
      </c>
      <c r="G593" s="2">
        <f t="shared" si="19"/>
        <v>45.310000000000478</v>
      </c>
    </row>
    <row r="594" spans="5:7" x14ac:dyDescent="0.25">
      <c r="E594" s="2">
        <f t="shared" si="18"/>
        <v>197.33333333333456</v>
      </c>
      <c r="F594" s="2">
        <v>37.5</v>
      </c>
      <c r="G594" s="2">
        <f t="shared" si="19"/>
        <v>45.386666666667146</v>
      </c>
    </row>
    <row r="595" spans="5:7" x14ac:dyDescent="0.25">
      <c r="E595" s="2">
        <f t="shared" si="18"/>
        <v>197.66666666666791</v>
      </c>
      <c r="F595" s="2">
        <v>37.5</v>
      </c>
      <c r="G595" s="2">
        <f t="shared" si="19"/>
        <v>45.463333333333814</v>
      </c>
    </row>
    <row r="596" spans="5:7" x14ac:dyDescent="0.25">
      <c r="E596" s="2">
        <f t="shared" si="18"/>
        <v>198.00000000000125</v>
      </c>
      <c r="F596" s="2">
        <v>37.5</v>
      </c>
      <c r="G596" s="2">
        <f t="shared" si="19"/>
        <v>45.540000000000482</v>
      </c>
    </row>
    <row r="597" spans="5:7" x14ac:dyDescent="0.25">
      <c r="E597" s="2">
        <f t="shared" si="18"/>
        <v>198.33333333333459</v>
      </c>
      <c r="F597" s="2">
        <v>37.5</v>
      </c>
      <c r="G597" s="2">
        <f t="shared" si="19"/>
        <v>45.61666666666715</v>
      </c>
    </row>
    <row r="598" spans="5:7" x14ac:dyDescent="0.25">
      <c r="E598" s="2">
        <f t="shared" si="18"/>
        <v>198.66666666666794</v>
      </c>
      <c r="F598" s="2">
        <v>37.799999999999997</v>
      </c>
      <c r="G598" s="2">
        <v>45.61666666666715</v>
      </c>
    </row>
    <row r="599" spans="5:7" x14ac:dyDescent="0.25">
      <c r="E599" s="2">
        <f t="shared" si="18"/>
        <v>199.00000000000128</v>
      </c>
      <c r="F599" s="2">
        <v>42.1</v>
      </c>
      <c r="G599" s="2">
        <v>45.61666666666715</v>
      </c>
    </row>
    <row r="600" spans="5:7" x14ac:dyDescent="0.25">
      <c r="E600" s="2">
        <f t="shared" si="18"/>
        <v>199.33333333333462</v>
      </c>
      <c r="F600" s="2">
        <v>44</v>
      </c>
      <c r="G600" s="2">
        <v>45.61666666666715</v>
      </c>
    </row>
    <row r="601" spans="5:7" x14ac:dyDescent="0.25">
      <c r="E601" s="2">
        <f t="shared" si="18"/>
        <v>199.66666666666796</v>
      </c>
      <c r="F601" s="2">
        <v>45.3</v>
      </c>
      <c r="G601" s="2">
        <v>45.61666666666715</v>
      </c>
    </row>
    <row r="602" spans="5:7" x14ac:dyDescent="0.25">
      <c r="E602" s="2">
        <f t="shared" si="18"/>
        <v>200.00000000000131</v>
      </c>
      <c r="F602" s="2">
        <v>46.5</v>
      </c>
      <c r="G602" s="2">
        <v>45.61666666666715</v>
      </c>
    </row>
    <row r="603" spans="5:7" x14ac:dyDescent="0.25">
      <c r="E603" s="2">
        <f t="shared" si="18"/>
        <v>200.33333333333465</v>
      </c>
      <c r="F603" s="2">
        <v>47.7</v>
      </c>
      <c r="G603" s="2">
        <v>45.61666666666715</v>
      </c>
    </row>
    <row r="604" spans="5:7" x14ac:dyDescent="0.25">
      <c r="E604" s="2">
        <f t="shared" si="18"/>
        <v>200.66666666666799</v>
      </c>
      <c r="F604" s="2">
        <v>51</v>
      </c>
      <c r="G604" s="2">
        <v>45.61666666666715</v>
      </c>
    </row>
    <row r="605" spans="5:7" x14ac:dyDescent="0.25">
      <c r="E605" s="2">
        <f t="shared" si="18"/>
        <v>201.00000000000134</v>
      </c>
      <c r="F605" s="2">
        <v>51.5</v>
      </c>
      <c r="G605" s="2">
        <v>45.61666666666715</v>
      </c>
    </row>
    <row r="606" spans="5:7" x14ac:dyDescent="0.25">
      <c r="E606" s="2">
        <f t="shared" si="18"/>
        <v>201.33333333333468</v>
      </c>
      <c r="F606" s="2">
        <v>51.9</v>
      </c>
      <c r="G606" s="2">
        <v>45.61666666666715</v>
      </c>
    </row>
    <row r="607" spans="5:7" x14ac:dyDescent="0.25">
      <c r="E607" s="2">
        <f t="shared" si="18"/>
        <v>201.66666666666802</v>
      </c>
      <c r="F607" s="2">
        <v>52.3</v>
      </c>
      <c r="G607" s="2">
        <v>45.61666666666715</v>
      </c>
    </row>
    <row r="608" spans="5:7" x14ac:dyDescent="0.25">
      <c r="E608" s="2">
        <f t="shared" si="18"/>
        <v>202.00000000000136</v>
      </c>
      <c r="F608" s="2">
        <v>52.6</v>
      </c>
      <c r="G608" s="2">
        <v>45.61666666666715</v>
      </c>
    </row>
    <row r="609" spans="5:7" x14ac:dyDescent="0.25">
      <c r="E609" s="2">
        <f t="shared" si="18"/>
        <v>202.33333333333471</v>
      </c>
      <c r="F609" s="2">
        <v>52.8</v>
      </c>
      <c r="G609" s="2">
        <v>45.61666666666715</v>
      </c>
    </row>
    <row r="610" spans="5:7" x14ac:dyDescent="0.25">
      <c r="E610" s="2">
        <f t="shared" si="18"/>
        <v>202.66666666666805</v>
      </c>
      <c r="F610" s="2">
        <v>53</v>
      </c>
      <c r="G610" s="2">
        <v>45.61666666666715</v>
      </c>
    </row>
    <row r="611" spans="5:7" x14ac:dyDescent="0.25">
      <c r="E611" s="2">
        <f t="shared" si="18"/>
        <v>203.00000000000139</v>
      </c>
      <c r="F611" s="2">
        <v>53.2</v>
      </c>
      <c r="G611" s="2">
        <v>45.61666666666715</v>
      </c>
    </row>
    <row r="612" spans="5:7" x14ac:dyDescent="0.25">
      <c r="E612" s="2">
        <f t="shared" si="18"/>
        <v>203.33333333333474</v>
      </c>
      <c r="F612" s="2">
        <v>53.4</v>
      </c>
      <c r="G612" s="2">
        <v>45.61666666666715</v>
      </c>
    </row>
    <row r="613" spans="5:7" x14ac:dyDescent="0.25">
      <c r="E613" s="2">
        <f t="shared" si="18"/>
        <v>203.66666666666808</v>
      </c>
      <c r="F613" s="2">
        <v>53.5</v>
      </c>
      <c r="G613" s="2">
        <v>45.61666666666715</v>
      </c>
    </row>
    <row r="614" spans="5:7" x14ac:dyDescent="0.25">
      <c r="E614" s="2">
        <f t="shared" si="18"/>
        <v>204.00000000000142</v>
      </c>
      <c r="F614" s="2">
        <v>53.6</v>
      </c>
      <c r="G614" s="2">
        <v>45.61666666666715</v>
      </c>
    </row>
    <row r="615" spans="5:7" x14ac:dyDescent="0.25">
      <c r="E615" s="2">
        <f t="shared" si="18"/>
        <v>204.33333333333476</v>
      </c>
      <c r="F615" s="2">
        <v>53.8</v>
      </c>
      <c r="G615" s="2">
        <v>45.61666666666715</v>
      </c>
    </row>
    <row r="616" spans="5:7" x14ac:dyDescent="0.25">
      <c r="E616" s="2">
        <f t="shared" si="18"/>
        <v>204.66666666666811</v>
      </c>
      <c r="F616" s="2">
        <v>53.8</v>
      </c>
      <c r="G616" s="2">
        <v>45.61666666666715</v>
      </c>
    </row>
    <row r="617" spans="5:7" x14ac:dyDescent="0.25">
      <c r="E617" s="2">
        <f t="shared" si="18"/>
        <v>205.00000000000145</v>
      </c>
      <c r="F617" s="2">
        <v>54</v>
      </c>
      <c r="G617" s="2">
        <v>45.61666666666715</v>
      </c>
    </row>
    <row r="618" spans="5:7" x14ac:dyDescent="0.25">
      <c r="E618" s="2">
        <f t="shared" si="18"/>
        <v>205.33333333333479</v>
      </c>
      <c r="F618" s="2">
        <v>54.1</v>
      </c>
      <c r="G618" s="2">
        <v>45.61666666666715</v>
      </c>
    </row>
    <row r="619" spans="5:7" x14ac:dyDescent="0.25">
      <c r="E619" s="2">
        <f t="shared" si="18"/>
        <v>205.66666666666814</v>
      </c>
      <c r="F619" s="2">
        <v>54.2</v>
      </c>
      <c r="G619" s="2">
        <v>45.61666666666715</v>
      </c>
    </row>
    <row r="620" spans="5:7" x14ac:dyDescent="0.25">
      <c r="E620" s="2">
        <f t="shared" si="18"/>
        <v>206.00000000000148</v>
      </c>
      <c r="F620" s="2">
        <v>54.2</v>
      </c>
      <c r="G620" s="2">
        <v>45.61666666666715</v>
      </c>
    </row>
    <row r="621" spans="5:7" x14ac:dyDescent="0.25">
      <c r="E621" s="2">
        <f t="shared" si="18"/>
        <v>206.33333333333482</v>
      </c>
      <c r="F621" s="2">
        <v>54.3</v>
      </c>
      <c r="G621" s="2">
        <v>45.61666666666715</v>
      </c>
    </row>
    <row r="622" spans="5:7" x14ac:dyDescent="0.25">
      <c r="E622" s="2">
        <f t="shared" si="18"/>
        <v>206.66666666666816</v>
      </c>
      <c r="F622" s="2">
        <v>54.3</v>
      </c>
      <c r="G622" s="2">
        <v>45.61666666666715</v>
      </c>
    </row>
    <row r="623" spans="5:7" x14ac:dyDescent="0.25">
      <c r="E623" s="2">
        <f t="shared" si="18"/>
        <v>207.00000000000151</v>
      </c>
      <c r="F623" s="2">
        <v>54.4</v>
      </c>
      <c r="G623" s="2">
        <v>45.61666666666715</v>
      </c>
    </row>
    <row r="624" spans="5:7" x14ac:dyDescent="0.25">
      <c r="E624" s="2">
        <f t="shared" si="18"/>
        <v>207.33333333333485</v>
      </c>
      <c r="F624" s="2">
        <v>54.4</v>
      </c>
      <c r="G624" s="2">
        <v>45.61666666666715</v>
      </c>
    </row>
    <row r="625" spans="5:7" x14ac:dyDescent="0.25">
      <c r="E625" s="2">
        <f t="shared" si="18"/>
        <v>207.66666666666819</v>
      </c>
      <c r="F625" s="2">
        <v>54.4</v>
      </c>
      <c r="G625" s="2">
        <v>45.61666666666715</v>
      </c>
    </row>
    <row r="626" spans="5:7" x14ac:dyDescent="0.25">
      <c r="E626" s="2">
        <f t="shared" si="18"/>
        <v>208.00000000000153</v>
      </c>
      <c r="F626" s="2">
        <v>54.5</v>
      </c>
      <c r="G626" s="2">
        <v>45.61666666666715</v>
      </c>
    </row>
    <row r="627" spans="5:7" x14ac:dyDescent="0.25">
      <c r="E627" s="2">
        <f t="shared" si="18"/>
        <v>208.33333333333488</v>
      </c>
      <c r="F627" s="2">
        <v>54.6</v>
      </c>
      <c r="G627" s="2">
        <v>45.61666666666715</v>
      </c>
    </row>
    <row r="628" spans="5:7" x14ac:dyDescent="0.25">
      <c r="E628" s="2">
        <f t="shared" si="18"/>
        <v>208.66666666666822</v>
      </c>
      <c r="F628" s="2">
        <v>54.6</v>
      </c>
      <c r="G628" s="2">
        <v>45.61666666666715</v>
      </c>
    </row>
    <row r="629" spans="5:7" x14ac:dyDescent="0.25">
      <c r="E629" s="2">
        <f t="shared" si="18"/>
        <v>209.00000000000156</v>
      </c>
      <c r="F629" s="2">
        <v>54.6</v>
      </c>
      <c r="G629" s="2">
        <v>45.61666666666715</v>
      </c>
    </row>
    <row r="630" spans="5:7" x14ac:dyDescent="0.25">
      <c r="E630" s="2">
        <f t="shared" si="18"/>
        <v>209.33333333333491</v>
      </c>
      <c r="F630" s="2">
        <v>54.6</v>
      </c>
      <c r="G630" s="2">
        <v>45.61666666666715</v>
      </c>
    </row>
    <row r="631" spans="5:7" x14ac:dyDescent="0.25">
      <c r="E631" s="2">
        <f t="shared" si="18"/>
        <v>209.66666666666825</v>
      </c>
      <c r="F631" s="2">
        <v>54.7</v>
      </c>
      <c r="G631" s="2">
        <v>45.61666666666715</v>
      </c>
    </row>
    <row r="632" spans="5:7" x14ac:dyDescent="0.25">
      <c r="E632" s="2">
        <f t="shared" si="18"/>
        <v>210.00000000000159</v>
      </c>
      <c r="F632" s="2">
        <v>54.7</v>
      </c>
      <c r="G632" s="2">
        <v>45.61666666666715</v>
      </c>
    </row>
    <row r="633" spans="5:7" x14ac:dyDescent="0.25">
      <c r="E633" s="2">
        <f t="shared" si="18"/>
        <v>210.33333333333493</v>
      </c>
      <c r="F633" s="2">
        <v>54.7</v>
      </c>
      <c r="G633" s="2">
        <v>45.61666666666715</v>
      </c>
    </row>
    <row r="634" spans="5:7" x14ac:dyDescent="0.25">
      <c r="E634" s="2">
        <f t="shared" si="18"/>
        <v>210.66666666666828</v>
      </c>
      <c r="F634" s="2">
        <v>54.7</v>
      </c>
      <c r="G634" s="2">
        <v>45.61666666666715</v>
      </c>
    </row>
    <row r="635" spans="5:7" x14ac:dyDescent="0.25">
      <c r="E635" s="2">
        <f t="shared" si="18"/>
        <v>211.00000000000162</v>
      </c>
      <c r="F635" s="2">
        <v>54.8</v>
      </c>
      <c r="G635" s="2">
        <v>45.61666666666715</v>
      </c>
    </row>
    <row r="636" spans="5:7" x14ac:dyDescent="0.25">
      <c r="E636" s="2">
        <f t="shared" si="18"/>
        <v>211.33333333333496</v>
      </c>
      <c r="F636" s="2">
        <v>54.8</v>
      </c>
      <c r="G636" s="2">
        <v>45.61666666666715</v>
      </c>
    </row>
    <row r="637" spans="5:7" x14ac:dyDescent="0.25">
      <c r="E637" s="2">
        <f t="shared" si="18"/>
        <v>211.66666666666831</v>
      </c>
      <c r="F637" s="2">
        <v>54.9</v>
      </c>
      <c r="G637" s="2">
        <v>45.61666666666715</v>
      </c>
    </row>
    <row r="638" spans="5:7" x14ac:dyDescent="0.25">
      <c r="E638" s="2">
        <f t="shared" si="18"/>
        <v>212.00000000000165</v>
      </c>
      <c r="F638" s="2">
        <v>54.9</v>
      </c>
      <c r="G638" s="2">
        <v>45.61666666666715</v>
      </c>
    </row>
    <row r="639" spans="5:7" x14ac:dyDescent="0.25">
      <c r="E639" s="2">
        <f t="shared" si="18"/>
        <v>212.33333333333499</v>
      </c>
      <c r="F639" s="2">
        <v>54.9</v>
      </c>
      <c r="G639" s="2">
        <v>45.61666666666715</v>
      </c>
    </row>
    <row r="640" spans="5:7" x14ac:dyDescent="0.25">
      <c r="E640" s="2">
        <f t="shared" si="18"/>
        <v>212.66666666666833</v>
      </c>
      <c r="F640" s="2">
        <v>54.9</v>
      </c>
      <c r="G640" s="2">
        <v>45.61666666666715</v>
      </c>
    </row>
    <row r="641" spans="5:7" x14ac:dyDescent="0.25">
      <c r="E641" s="2">
        <f t="shared" si="18"/>
        <v>213.00000000000168</v>
      </c>
      <c r="F641" s="2">
        <v>54.9</v>
      </c>
      <c r="G641" s="2">
        <v>45.61666666666715</v>
      </c>
    </row>
    <row r="642" spans="5:7" x14ac:dyDescent="0.25">
      <c r="E642" s="2">
        <f t="shared" si="18"/>
        <v>213.33333333333502</v>
      </c>
      <c r="F642" s="2">
        <v>54.9</v>
      </c>
      <c r="G642" s="2">
        <v>45.61666666666715</v>
      </c>
    </row>
    <row r="643" spans="5:7" x14ac:dyDescent="0.25">
      <c r="E643" s="2">
        <f t="shared" ref="E643:E674" si="20">E642+20/60</f>
        <v>213.66666666666836</v>
      </c>
      <c r="F643" s="2">
        <v>54.9</v>
      </c>
      <c r="G643" s="2">
        <v>45.61666666666715</v>
      </c>
    </row>
    <row r="644" spans="5:7" x14ac:dyDescent="0.25">
      <c r="E644" s="2">
        <f t="shared" si="20"/>
        <v>214.00000000000171</v>
      </c>
      <c r="F644" s="2">
        <v>55</v>
      </c>
      <c r="G644" s="2">
        <v>45.61666666666715</v>
      </c>
    </row>
    <row r="645" spans="5:7" x14ac:dyDescent="0.25">
      <c r="E645" s="2">
        <f t="shared" si="20"/>
        <v>214.33333333333505</v>
      </c>
      <c r="F645" s="2">
        <v>55</v>
      </c>
      <c r="G645" s="2">
        <v>45.61666666666715</v>
      </c>
    </row>
    <row r="646" spans="5:7" x14ac:dyDescent="0.25">
      <c r="E646" s="2">
        <f t="shared" si="20"/>
        <v>214.66666666666839</v>
      </c>
      <c r="F646" s="2">
        <v>55</v>
      </c>
      <c r="G646" s="2">
        <v>45.61666666666715</v>
      </c>
    </row>
    <row r="647" spans="5:7" x14ac:dyDescent="0.25">
      <c r="E647" s="2">
        <f t="shared" si="20"/>
        <v>215.00000000000173</v>
      </c>
      <c r="F647" s="2">
        <v>55</v>
      </c>
      <c r="G647" s="2">
        <v>45.61666666666715</v>
      </c>
    </row>
    <row r="648" spans="5:7" x14ac:dyDescent="0.25">
      <c r="E648" s="2">
        <f t="shared" si="20"/>
        <v>215.33333333333508</v>
      </c>
      <c r="F648" s="2">
        <v>55</v>
      </c>
      <c r="G648" s="2">
        <v>45.61666666666715</v>
      </c>
    </row>
    <row r="649" spans="5:7" x14ac:dyDescent="0.25">
      <c r="E649" s="2">
        <f t="shared" si="20"/>
        <v>215.66666666666842</v>
      </c>
      <c r="F649" s="2">
        <v>55</v>
      </c>
      <c r="G649" s="2">
        <v>45.61666666666715</v>
      </c>
    </row>
    <row r="650" spans="5:7" x14ac:dyDescent="0.25">
      <c r="E650" s="2">
        <f t="shared" si="20"/>
        <v>216.00000000000176</v>
      </c>
      <c r="F650" s="2">
        <v>55</v>
      </c>
      <c r="G650" s="2">
        <v>45.61666666666715</v>
      </c>
    </row>
    <row r="651" spans="5:7" x14ac:dyDescent="0.25">
      <c r="E651" s="2">
        <f t="shared" si="20"/>
        <v>216.3333333333351</v>
      </c>
      <c r="F651" s="2">
        <v>55</v>
      </c>
      <c r="G651" s="2">
        <v>45.61666666666715</v>
      </c>
    </row>
    <row r="652" spans="5:7" x14ac:dyDescent="0.25">
      <c r="E652" s="2">
        <f t="shared" si="20"/>
        <v>216.66666666666845</v>
      </c>
      <c r="F652" s="2">
        <v>55.1</v>
      </c>
      <c r="G652" s="2">
        <v>45.61666666666715</v>
      </c>
    </row>
    <row r="653" spans="5:7" x14ac:dyDescent="0.25">
      <c r="E653" s="2">
        <f t="shared" si="20"/>
        <v>217.00000000000179</v>
      </c>
      <c r="F653" s="2">
        <v>55</v>
      </c>
      <c r="G653" s="2">
        <v>45.61666666666715</v>
      </c>
    </row>
    <row r="654" spans="5:7" x14ac:dyDescent="0.25">
      <c r="E654" s="2">
        <f t="shared" si="20"/>
        <v>217.33333333333513</v>
      </c>
      <c r="F654" s="2">
        <v>55.1</v>
      </c>
      <c r="G654" s="2">
        <v>45.61666666666715</v>
      </c>
    </row>
    <row r="655" spans="5:7" x14ac:dyDescent="0.25">
      <c r="E655" s="2">
        <f t="shared" si="20"/>
        <v>217.66666666666848</v>
      </c>
      <c r="F655" s="2">
        <v>55</v>
      </c>
      <c r="G655" s="2">
        <v>45.61666666666715</v>
      </c>
    </row>
    <row r="656" spans="5:7" x14ac:dyDescent="0.25">
      <c r="E656" s="2">
        <f t="shared" si="20"/>
        <v>218.00000000000182</v>
      </c>
      <c r="F656" s="2">
        <v>55</v>
      </c>
      <c r="G656" s="2">
        <v>45.61666666666715</v>
      </c>
    </row>
    <row r="657" spans="5:7" x14ac:dyDescent="0.25">
      <c r="E657" s="2">
        <f t="shared" si="20"/>
        <v>218.33333333333516</v>
      </c>
      <c r="F657" s="2">
        <v>55</v>
      </c>
      <c r="G657" s="2">
        <v>45.61666666666715</v>
      </c>
    </row>
    <row r="658" spans="5:7" x14ac:dyDescent="0.25">
      <c r="E658" s="2">
        <f t="shared" si="20"/>
        <v>218.6666666666685</v>
      </c>
      <c r="F658" s="2">
        <v>55</v>
      </c>
      <c r="G658" s="2">
        <v>45.61666666666715</v>
      </c>
    </row>
    <row r="659" spans="5:7" x14ac:dyDescent="0.25">
      <c r="E659" s="2">
        <f t="shared" si="20"/>
        <v>219.00000000000185</v>
      </c>
      <c r="F659" s="2">
        <v>55.1</v>
      </c>
      <c r="G659" s="2">
        <v>45.61666666666715</v>
      </c>
    </row>
    <row r="660" spans="5:7" x14ac:dyDescent="0.25">
      <c r="E660" s="2">
        <f t="shared" si="20"/>
        <v>219.33333333333519</v>
      </c>
      <c r="F660" s="2">
        <v>55</v>
      </c>
      <c r="G660" s="2">
        <v>45.61666666666715</v>
      </c>
    </row>
    <row r="661" spans="5:7" x14ac:dyDescent="0.25">
      <c r="E661" s="2">
        <f t="shared" si="20"/>
        <v>219.66666666666853</v>
      </c>
      <c r="F661" s="2">
        <v>55</v>
      </c>
      <c r="G661" s="2">
        <v>45.61666666666715</v>
      </c>
    </row>
    <row r="662" spans="5:7" x14ac:dyDescent="0.25">
      <c r="E662" s="2">
        <f t="shared" si="20"/>
        <v>220.00000000000188</v>
      </c>
      <c r="F662" s="2">
        <v>55</v>
      </c>
      <c r="G662" s="2">
        <v>45.61666666666715</v>
      </c>
    </row>
    <row r="663" spans="5:7" x14ac:dyDescent="0.25">
      <c r="E663" s="2">
        <f t="shared" si="20"/>
        <v>220.33333333333522</v>
      </c>
      <c r="F663" s="2">
        <v>55</v>
      </c>
      <c r="G663" s="2">
        <v>45.61666666666715</v>
      </c>
    </row>
    <row r="664" spans="5:7" x14ac:dyDescent="0.25">
      <c r="E664" s="2">
        <f t="shared" si="20"/>
        <v>220.66666666666856</v>
      </c>
      <c r="F664" s="2">
        <v>55.1</v>
      </c>
      <c r="G664" s="2">
        <v>45.61666666666715</v>
      </c>
    </row>
    <row r="665" spans="5:7" x14ac:dyDescent="0.25">
      <c r="E665" s="2">
        <f t="shared" si="20"/>
        <v>221.0000000000019</v>
      </c>
      <c r="F665" s="2">
        <v>55</v>
      </c>
      <c r="G665" s="2">
        <v>45.61666666666715</v>
      </c>
    </row>
    <row r="666" spans="5:7" x14ac:dyDescent="0.25">
      <c r="E666" s="2">
        <f t="shared" si="20"/>
        <v>221.33333333333525</v>
      </c>
      <c r="F666" s="2">
        <v>55</v>
      </c>
      <c r="G666" s="2">
        <v>45.61666666666715</v>
      </c>
    </row>
    <row r="667" spans="5:7" x14ac:dyDescent="0.25">
      <c r="E667" s="2">
        <f t="shared" si="20"/>
        <v>221.66666666666859</v>
      </c>
      <c r="F667" s="2">
        <v>55</v>
      </c>
      <c r="G667" s="2">
        <v>45.61666666666715</v>
      </c>
    </row>
    <row r="668" spans="5:7" x14ac:dyDescent="0.25">
      <c r="E668" s="2">
        <f t="shared" si="20"/>
        <v>222.00000000000193</v>
      </c>
      <c r="F668" s="2">
        <v>55</v>
      </c>
      <c r="G668" s="2">
        <v>45.61666666666715</v>
      </c>
    </row>
    <row r="669" spans="5:7" x14ac:dyDescent="0.25">
      <c r="E669" s="2">
        <f t="shared" si="20"/>
        <v>222.33333333333528</v>
      </c>
      <c r="F669" s="2">
        <v>55</v>
      </c>
      <c r="G669" s="2">
        <v>45.61666666666715</v>
      </c>
    </row>
    <row r="670" spans="5:7" x14ac:dyDescent="0.25">
      <c r="E670" s="2">
        <f t="shared" si="20"/>
        <v>222.66666666666862</v>
      </c>
      <c r="F670" s="2">
        <v>55</v>
      </c>
      <c r="G670" s="2">
        <v>45.61666666666715</v>
      </c>
    </row>
    <row r="671" spans="5:7" x14ac:dyDescent="0.25">
      <c r="E671" s="2">
        <f t="shared" si="20"/>
        <v>223.00000000000196</v>
      </c>
      <c r="F671" s="2">
        <v>55</v>
      </c>
      <c r="G671" s="2">
        <v>45.61666666666715</v>
      </c>
    </row>
    <row r="672" spans="5:7" x14ac:dyDescent="0.25">
      <c r="E672" s="2">
        <f t="shared" si="20"/>
        <v>223.3333333333353</v>
      </c>
      <c r="F672" s="2">
        <v>55</v>
      </c>
      <c r="G672" s="2">
        <v>45.61666666666715</v>
      </c>
    </row>
    <row r="673" spans="5:7" x14ac:dyDescent="0.25">
      <c r="E673" s="2">
        <f t="shared" si="20"/>
        <v>223.66666666666865</v>
      </c>
      <c r="F673" s="2">
        <v>55.1</v>
      </c>
      <c r="G673" s="2">
        <v>45.61666666666715</v>
      </c>
    </row>
    <row r="674" spans="5:7" x14ac:dyDescent="0.25">
      <c r="E674" s="2">
        <f t="shared" si="20"/>
        <v>224.00000000000199</v>
      </c>
      <c r="F674" s="2">
        <v>55.1</v>
      </c>
      <c r="G674" s="2">
        <v>45.61666666666715</v>
      </c>
    </row>
  </sheetData>
  <mergeCells count="2">
    <mergeCell ref="A1:C1"/>
    <mergeCell ref="A9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E7E-950D-4F41-B331-4048FE7FD6D2}">
  <dimension ref="A1:J205"/>
  <sheetViews>
    <sheetView topLeftCell="A166" workbookViewId="0">
      <selection activeCell="B200" sqref="B200"/>
    </sheetView>
  </sheetViews>
  <sheetFormatPr defaultRowHeight="15" x14ac:dyDescent="0.25"/>
  <cols>
    <col min="1" max="1" width="10.140625" style="2" bestFit="1" customWidth="1"/>
    <col min="2" max="2" width="9.140625" style="2"/>
    <col min="3" max="5" width="10" style="2" bestFit="1" customWidth="1"/>
    <col min="6" max="6" width="14.42578125" style="2" bestFit="1" customWidth="1"/>
    <col min="7" max="7" width="9.140625" style="2"/>
    <col min="8" max="8" width="11" style="2" bestFit="1" customWidth="1"/>
    <col min="9" max="16384" width="9.140625" style="2"/>
  </cols>
  <sheetData>
    <row r="1" spans="1:10" x14ac:dyDescent="0.25">
      <c r="A1" s="2" t="s">
        <v>62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spans="1:10" x14ac:dyDescent="0.25">
      <c r="A2" s="23">
        <v>43689.500968981483</v>
      </c>
      <c r="B2" s="2">
        <f>(A2-$A$2)*24</f>
        <v>0</v>
      </c>
      <c r="C2" s="2">
        <v>1383.7508</v>
      </c>
      <c r="D2" s="2">
        <v>1086.4872</v>
      </c>
      <c r="E2" s="2">
        <v>1085.5615</v>
      </c>
      <c r="F2" s="2">
        <f>C2-$C$2</f>
        <v>0</v>
      </c>
      <c r="G2" s="2">
        <f>D2-$D$2</f>
        <v>0</v>
      </c>
      <c r="H2" s="2">
        <f>E2-$E$2</f>
        <v>0</v>
      </c>
      <c r="I2" s="24"/>
      <c r="J2" s="24"/>
    </row>
    <row r="3" spans="1:10" x14ac:dyDescent="0.25">
      <c r="A3" s="23">
        <v>43689.50102708333</v>
      </c>
      <c r="B3" s="2">
        <f t="shared" ref="B3:B66" si="0">(A3-$A$2)*24</f>
        <v>1.3944443198852241E-3</v>
      </c>
      <c r="C3" s="2">
        <v>1383.5988</v>
      </c>
      <c r="D3" s="2">
        <v>1086.4365</v>
      </c>
      <c r="E3" s="2">
        <v>1085.6122</v>
      </c>
      <c r="F3" s="2">
        <f t="shared" ref="F3:F66" si="1">C3-$C$2</f>
        <v>-0.15200000000004366</v>
      </c>
      <c r="G3" s="2">
        <f t="shared" ref="G3:G66" si="2">D3-$D$2</f>
        <v>-5.0700000000006185E-2</v>
      </c>
      <c r="H3" s="2">
        <f t="shared" ref="H3:H66" si="3">E3-$E$2</f>
        <v>5.0700000000006185E-2</v>
      </c>
      <c r="I3" s="24"/>
      <c r="J3" s="24"/>
    </row>
    <row r="4" spans="1:10" x14ac:dyDescent="0.25">
      <c r="A4" s="23">
        <v>43689.501084953707</v>
      </c>
      <c r="B4" s="2">
        <f t="shared" si="0"/>
        <v>2.7833333588205278E-3</v>
      </c>
      <c r="C4" s="2">
        <v>1383.9536000000001</v>
      </c>
      <c r="D4" s="2">
        <v>1086.4872</v>
      </c>
      <c r="E4" s="2">
        <v>1085.6122</v>
      </c>
      <c r="F4" s="2">
        <f t="shared" si="1"/>
        <v>0.20280000000002474</v>
      </c>
      <c r="G4" s="2">
        <f t="shared" si="2"/>
        <v>0</v>
      </c>
      <c r="H4" s="2">
        <f t="shared" si="3"/>
        <v>5.0700000000006185E-2</v>
      </c>
      <c r="I4" s="24"/>
      <c r="J4" s="24"/>
    </row>
    <row r="5" spans="1:10" x14ac:dyDescent="0.25">
      <c r="A5" s="23">
        <v>43689.501143055553</v>
      </c>
      <c r="B5" s="2">
        <f t="shared" si="0"/>
        <v>4.1777776787057519E-3</v>
      </c>
      <c r="C5" s="2">
        <v>1383.9029</v>
      </c>
      <c r="D5" s="2">
        <v>1086.4872</v>
      </c>
      <c r="E5" s="2">
        <v>1085.6122</v>
      </c>
      <c r="F5" s="2">
        <f t="shared" si="1"/>
        <v>0.15210000000001855</v>
      </c>
      <c r="G5" s="2">
        <f t="shared" si="2"/>
        <v>0</v>
      </c>
      <c r="H5" s="2">
        <f t="shared" si="3"/>
        <v>5.0700000000006185E-2</v>
      </c>
      <c r="I5" s="24"/>
      <c r="J5" s="24"/>
    </row>
    <row r="6" spans="1:10" x14ac:dyDescent="0.25">
      <c r="A6" s="23">
        <v>43689.501201041669</v>
      </c>
      <c r="B6" s="2">
        <f t="shared" si="0"/>
        <v>5.5694444454275072E-3</v>
      </c>
      <c r="C6" s="2">
        <v>1483.2898</v>
      </c>
      <c r="D6" s="2">
        <v>1147.5402999999999</v>
      </c>
      <c r="E6" s="2">
        <v>1146.5944</v>
      </c>
      <c r="F6" s="2">
        <f t="shared" si="1"/>
        <v>99.538999999999987</v>
      </c>
      <c r="G6" s="2">
        <f t="shared" si="2"/>
        <v>61.053099999999858</v>
      </c>
      <c r="H6" s="2">
        <f t="shared" si="3"/>
        <v>61.032899999999927</v>
      </c>
      <c r="I6" s="2">
        <f t="shared" ref="I6:I69" si="4">G6/F6</f>
        <v>0.61335858306794189</v>
      </c>
      <c r="J6" s="2">
        <f t="shared" ref="J6:J69" si="5">H6/F6</f>
        <v>0.61315564753513629</v>
      </c>
    </row>
    <row r="7" spans="1:10" x14ac:dyDescent="0.25">
      <c r="A7" s="23">
        <v>43689.501259027777</v>
      </c>
      <c r="B7" s="2">
        <f t="shared" si="0"/>
        <v>6.9611110375262797E-3</v>
      </c>
      <c r="C7" s="2">
        <v>1486.6855</v>
      </c>
      <c r="D7" s="2">
        <v>1148.6559</v>
      </c>
      <c r="E7" s="2">
        <v>1148.3686</v>
      </c>
      <c r="F7" s="2">
        <f t="shared" si="1"/>
        <v>102.93470000000002</v>
      </c>
      <c r="G7" s="2">
        <f t="shared" si="2"/>
        <v>62.168699999999944</v>
      </c>
      <c r="H7" s="2">
        <f t="shared" si="3"/>
        <v>62.807099999999991</v>
      </c>
      <c r="I7" s="2">
        <f t="shared" si="4"/>
        <v>0.60396251215576413</v>
      </c>
      <c r="J7" s="2">
        <f t="shared" si="5"/>
        <v>0.61016450234954767</v>
      </c>
    </row>
    <row r="8" spans="1:10" x14ac:dyDescent="0.25">
      <c r="A8" s="23">
        <v>43689.50131712963</v>
      </c>
      <c r="B8" s="2">
        <f t="shared" si="0"/>
        <v>8.3555555320344865E-3</v>
      </c>
      <c r="C8" s="2">
        <v>1482.1241</v>
      </c>
      <c r="D8" s="2">
        <v>1147.4389000000001</v>
      </c>
      <c r="E8" s="2">
        <v>1146.4929999999999</v>
      </c>
      <c r="F8" s="2">
        <f t="shared" si="1"/>
        <v>98.373299999999972</v>
      </c>
      <c r="G8" s="2">
        <f t="shared" si="2"/>
        <v>60.951700000000073</v>
      </c>
      <c r="H8" s="2">
        <f t="shared" si="3"/>
        <v>60.931499999999915</v>
      </c>
      <c r="I8" s="2">
        <f t="shared" si="4"/>
        <v>0.61959596760503199</v>
      </c>
      <c r="J8" s="2">
        <f t="shared" si="5"/>
        <v>0.61939062733485539</v>
      </c>
    </row>
    <row r="9" spans="1:10" x14ac:dyDescent="0.25">
      <c r="A9" s="23">
        <v>43689.501375115738</v>
      </c>
      <c r="B9" s="2">
        <f t="shared" si="0"/>
        <v>9.7472221241332591E-3</v>
      </c>
      <c r="C9" s="2">
        <v>1482.2762</v>
      </c>
      <c r="D9" s="2">
        <v>1148.7573</v>
      </c>
      <c r="E9" s="2">
        <v>1147.8616999999999</v>
      </c>
      <c r="F9" s="2">
        <f t="shared" si="1"/>
        <v>98.525399999999991</v>
      </c>
      <c r="G9" s="2">
        <f t="shared" si="2"/>
        <v>62.270099999999957</v>
      </c>
      <c r="H9" s="2">
        <f t="shared" si="3"/>
        <v>62.300199999999904</v>
      </c>
      <c r="I9" s="2">
        <f t="shared" si="4"/>
        <v>0.63202077839826032</v>
      </c>
      <c r="J9" s="2">
        <f t="shared" si="5"/>
        <v>0.63232628337464158</v>
      </c>
    </row>
    <row r="10" spans="1:10" x14ac:dyDescent="0.25">
      <c r="A10" s="23">
        <v>43689.501433101854</v>
      </c>
      <c r="B10" s="2">
        <f t="shared" si="0"/>
        <v>1.1138888890855014E-2</v>
      </c>
      <c r="C10" s="2">
        <v>1482.3776</v>
      </c>
      <c r="D10" s="2">
        <v>1149.1123</v>
      </c>
      <c r="E10" s="2">
        <v>1148.2165</v>
      </c>
      <c r="F10" s="2">
        <f t="shared" si="1"/>
        <v>98.626800000000003</v>
      </c>
      <c r="G10" s="2">
        <f t="shared" si="2"/>
        <v>62.625099999999975</v>
      </c>
      <c r="H10" s="2">
        <f t="shared" si="3"/>
        <v>62.654999999999973</v>
      </c>
      <c r="I10" s="2">
        <f t="shared" si="4"/>
        <v>0.63497041372121954</v>
      </c>
      <c r="J10" s="2">
        <f t="shared" si="5"/>
        <v>0.63527357675601326</v>
      </c>
    </row>
    <row r="11" spans="1:10" x14ac:dyDescent="0.25">
      <c r="A11" s="23">
        <v>43689.5014912037</v>
      </c>
      <c r="B11" s="2">
        <f t="shared" si="0"/>
        <v>1.2533333210740238E-2</v>
      </c>
      <c r="C11" s="2">
        <v>1482.3269</v>
      </c>
      <c r="D11" s="2">
        <v>1149.2644</v>
      </c>
      <c r="E11" s="2">
        <v>1148.9768999999999</v>
      </c>
      <c r="F11" s="2">
        <f t="shared" si="1"/>
        <v>98.576099999999997</v>
      </c>
      <c r="G11" s="2">
        <f t="shared" si="2"/>
        <v>62.777199999999993</v>
      </c>
      <c r="H11" s="2">
        <f t="shared" si="3"/>
        <v>63.415399999999863</v>
      </c>
      <c r="I11" s="2">
        <f t="shared" si="4"/>
        <v>0.63683996425096956</v>
      </c>
      <c r="J11" s="2">
        <f t="shared" si="5"/>
        <v>0.64331415018447535</v>
      </c>
    </row>
    <row r="12" spans="1:10" x14ac:dyDescent="0.25">
      <c r="A12" s="23">
        <v>43689.501549189816</v>
      </c>
      <c r="B12" s="2">
        <f t="shared" si="0"/>
        <v>1.3924999977461994E-2</v>
      </c>
      <c r="C12" s="2">
        <v>1482.3269</v>
      </c>
      <c r="D12" s="2">
        <v>1150.7855999999999</v>
      </c>
      <c r="E12" s="2">
        <v>1150.3456000000001</v>
      </c>
      <c r="F12" s="2">
        <f t="shared" si="1"/>
        <v>98.576099999999997</v>
      </c>
      <c r="G12" s="2">
        <f t="shared" si="2"/>
        <v>64.298399999999901</v>
      </c>
      <c r="H12" s="2">
        <f t="shared" si="3"/>
        <v>64.78410000000008</v>
      </c>
      <c r="I12" s="2">
        <f t="shared" si="4"/>
        <v>0.65227169668915597</v>
      </c>
      <c r="J12" s="2">
        <f t="shared" si="5"/>
        <v>0.65719885448907067</v>
      </c>
    </row>
    <row r="13" spans="1:10" x14ac:dyDescent="0.25">
      <c r="A13" s="23">
        <v>43689.50160729167</v>
      </c>
      <c r="B13" s="2">
        <f t="shared" si="0"/>
        <v>1.5319444471970201E-2</v>
      </c>
      <c r="C13" s="2">
        <v>1482.6310000000001</v>
      </c>
      <c r="D13" s="2">
        <v>1150.9377999999999</v>
      </c>
      <c r="E13" s="2">
        <v>1150.1428000000001</v>
      </c>
      <c r="F13" s="2">
        <f t="shared" si="1"/>
        <v>98.880200000000059</v>
      </c>
      <c r="G13" s="2">
        <f t="shared" si="2"/>
        <v>64.450599999999895</v>
      </c>
      <c r="H13" s="2">
        <f t="shared" si="3"/>
        <v>64.581300000000056</v>
      </c>
      <c r="I13" s="2">
        <f t="shared" si="4"/>
        <v>0.65180491139783148</v>
      </c>
      <c r="J13" s="2">
        <f t="shared" si="5"/>
        <v>0.65312671293140601</v>
      </c>
    </row>
    <row r="14" spans="1:10" x14ac:dyDescent="0.25">
      <c r="A14" s="23">
        <v>43689.501665393516</v>
      </c>
      <c r="B14" s="2">
        <f t="shared" si="0"/>
        <v>1.6713888791855425E-2</v>
      </c>
      <c r="C14" s="2">
        <v>1482.4282000000001</v>
      </c>
      <c r="D14" s="2">
        <v>1151.0898999999999</v>
      </c>
      <c r="E14" s="2">
        <v>1149.8893</v>
      </c>
      <c r="F14" s="2">
        <f t="shared" si="1"/>
        <v>98.677400000000034</v>
      </c>
      <c r="G14" s="2">
        <f t="shared" si="2"/>
        <v>64.602699999999913</v>
      </c>
      <c r="H14" s="2">
        <f t="shared" si="3"/>
        <v>64.327800000000025</v>
      </c>
      <c r="I14" s="2">
        <f t="shared" si="4"/>
        <v>0.65468587538787903</v>
      </c>
      <c r="J14" s="2">
        <f t="shared" si="5"/>
        <v>0.65190002979405626</v>
      </c>
    </row>
    <row r="15" spans="1:10" x14ac:dyDescent="0.25">
      <c r="A15" s="23">
        <v>43689.50172349537</v>
      </c>
      <c r="B15" s="2">
        <f t="shared" si="0"/>
        <v>1.8108333286363631E-2</v>
      </c>
      <c r="C15" s="2">
        <v>1482.5296000000001</v>
      </c>
      <c r="D15" s="2">
        <v>1151.8505</v>
      </c>
      <c r="E15" s="2">
        <v>1150.5989999999999</v>
      </c>
      <c r="F15" s="2">
        <f t="shared" si="1"/>
        <v>98.778800000000047</v>
      </c>
      <c r="G15" s="2">
        <f t="shared" si="2"/>
        <v>65.363299999999981</v>
      </c>
      <c r="H15" s="2">
        <f t="shared" si="3"/>
        <v>65.037499999999909</v>
      </c>
      <c r="I15" s="2">
        <f t="shared" si="4"/>
        <v>0.66171384953046553</v>
      </c>
      <c r="J15" s="2">
        <f t="shared" si="5"/>
        <v>0.65841557095247039</v>
      </c>
    </row>
    <row r="16" spans="1:10" x14ac:dyDescent="0.25">
      <c r="A16" s="23">
        <v>43689.501781597224</v>
      </c>
      <c r="B16" s="2">
        <f t="shared" si="0"/>
        <v>1.9502777780871838E-2</v>
      </c>
      <c r="C16" s="2">
        <v>1482.3776</v>
      </c>
      <c r="D16" s="2">
        <v>1152.2055</v>
      </c>
      <c r="E16" s="2">
        <v>1150.8525</v>
      </c>
      <c r="F16" s="2">
        <f t="shared" si="1"/>
        <v>98.626800000000003</v>
      </c>
      <c r="G16" s="2">
        <f t="shared" si="2"/>
        <v>65.718299999999999</v>
      </c>
      <c r="H16" s="2">
        <f t="shared" si="3"/>
        <v>65.29099999999994</v>
      </c>
      <c r="I16" s="2">
        <f t="shared" si="4"/>
        <v>0.6663330859360741</v>
      </c>
      <c r="J16" s="2">
        <f t="shared" si="5"/>
        <v>0.66200059213114426</v>
      </c>
    </row>
    <row r="17" spans="1:10" x14ac:dyDescent="0.25">
      <c r="A17" s="23">
        <v>43689.501839699071</v>
      </c>
      <c r="B17" s="2">
        <f t="shared" si="0"/>
        <v>2.0897222100757062E-2</v>
      </c>
      <c r="C17" s="2">
        <v>1482.1748</v>
      </c>
      <c r="D17" s="2">
        <v>1151.7998</v>
      </c>
      <c r="E17" s="2">
        <v>1150.8525</v>
      </c>
      <c r="F17" s="2">
        <f t="shared" si="1"/>
        <v>98.423999999999978</v>
      </c>
      <c r="G17" s="2">
        <f t="shared" si="2"/>
        <v>65.312599999999975</v>
      </c>
      <c r="H17" s="2">
        <f t="shared" si="3"/>
        <v>65.29099999999994</v>
      </c>
      <c r="I17" s="2">
        <f t="shared" si="4"/>
        <v>0.66358408518247569</v>
      </c>
      <c r="J17" s="2">
        <f t="shared" si="5"/>
        <v>0.66336462651385797</v>
      </c>
    </row>
    <row r="18" spans="1:10" x14ac:dyDescent="0.25">
      <c r="A18" s="23">
        <v>43689.501897800925</v>
      </c>
      <c r="B18" s="2">
        <f t="shared" si="0"/>
        <v>2.2291666595265269E-2</v>
      </c>
      <c r="C18" s="2">
        <v>1482.1241</v>
      </c>
      <c r="D18" s="2">
        <v>1151.7998</v>
      </c>
      <c r="E18" s="2">
        <v>1151.1566</v>
      </c>
      <c r="F18" s="2">
        <f t="shared" si="1"/>
        <v>98.373299999999972</v>
      </c>
      <c r="G18" s="2">
        <f t="shared" si="2"/>
        <v>65.312599999999975</v>
      </c>
      <c r="H18" s="2">
        <f t="shared" si="3"/>
        <v>65.595100000000002</v>
      </c>
      <c r="I18" s="2">
        <f t="shared" si="4"/>
        <v>0.66392608563502487</v>
      </c>
      <c r="J18" s="2">
        <f t="shared" si="5"/>
        <v>0.66679779980950138</v>
      </c>
    </row>
    <row r="19" spans="1:10" x14ac:dyDescent="0.25">
      <c r="A19" s="23">
        <v>43689.501955902779</v>
      </c>
      <c r="B19" s="2">
        <f t="shared" si="0"/>
        <v>2.3686111089773476E-2</v>
      </c>
      <c r="C19" s="2">
        <v>1482.3269</v>
      </c>
      <c r="D19" s="2">
        <v>1152.1548</v>
      </c>
      <c r="E19" s="2">
        <v>1151.2073</v>
      </c>
      <c r="F19" s="2">
        <f t="shared" si="1"/>
        <v>98.576099999999997</v>
      </c>
      <c r="G19" s="2">
        <f t="shared" si="2"/>
        <v>65.667599999999993</v>
      </c>
      <c r="H19" s="2">
        <f t="shared" si="3"/>
        <v>65.645800000000008</v>
      </c>
      <c r="I19" s="2">
        <f t="shared" si="4"/>
        <v>0.66616147321713881</v>
      </c>
      <c r="J19" s="2">
        <f t="shared" si="5"/>
        <v>0.66594032427738581</v>
      </c>
    </row>
    <row r="20" spans="1:10" x14ac:dyDescent="0.25">
      <c r="A20" s="23">
        <v>43689.502014004633</v>
      </c>
      <c r="B20" s="2">
        <f t="shared" si="0"/>
        <v>2.5080555584281683E-2</v>
      </c>
      <c r="C20" s="2">
        <v>1482.1241</v>
      </c>
      <c r="D20" s="2">
        <v>1152.3069</v>
      </c>
      <c r="E20" s="2">
        <v>1150.8525</v>
      </c>
      <c r="F20" s="2">
        <f t="shared" si="1"/>
        <v>98.373299999999972</v>
      </c>
      <c r="G20" s="2">
        <f t="shared" si="2"/>
        <v>65.819700000000012</v>
      </c>
      <c r="H20" s="2">
        <f t="shared" si="3"/>
        <v>65.29099999999994</v>
      </c>
      <c r="I20" s="2">
        <f t="shared" si="4"/>
        <v>0.66908093964520887</v>
      </c>
      <c r="J20" s="2">
        <f t="shared" si="5"/>
        <v>0.66370651386097612</v>
      </c>
    </row>
    <row r="21" spans="1:10" x14ac:dyDescent="0.25">
      <c r="A21" s="23">
        <v>43689.502072106479</v>
      </c>
      <c r="B21" s="2">
        <f t="shared" si="0"/>
        <v>2.6474999904166907E-2</v>
      </c>
      <c r="C21" s="2">
        <v>1482.1748</v>
      </c>
      <c r="D21" s="2">
        <v>1152.4083000000001</v>
      </c>
      <c r="E21" s="2">
        <v>1151.1566</v>
      </c>
      <c r="F21" s="2">
        <f t="shared" si="1"/>
        <v>98.423999999999978</v>
      </c>
      <c r="G21" s="2">
        <f t="shared" si="2"/>
        <v>65.921100000000024</v>
      </c>
      <c r="H21" s="2">
        <f t="shared" si="3"/>
        <v>65.595100000000002</v>
      </c>
      <c r="I21" s="2">
        <f t="shared" si="4"/>
        <v>0.66976652036088802</v>
      </c>
      <c r="J21" s="2">
        <f t="shared" si="5"/>
        <v>0.66645432008453243</v>
      </c>
    </row>
    <row r="22" spans="1:10" x14ac:dyDescent="0.25">
      <c r="A22" s="23">
        <v>43689.502130208333</v>
      </c>
      <c r="B22" s="2">
        <f t="shared" si="0"/>
        <v>2.7869444398675114E-2</v>
      </c>
      <c r="C22" s="2">
        <v>1482.4789000000001</v>
      </c>
      <c r="D22" s="2">
        <v>1152.2562</v>
      </c>
      <c r="E22" s="2">
        <v>1151.4608000000001</v>
      </c>
      <c r="F22" s="2">
        <f t="shared" si="1"/>
        <v>98.72810000000004</v>
      </c>
      <c r="G22" s="2">
        <f t="shared" si="2"/>
        <v>65.769000000000005</v>
      </c>
      <c r="H22" s="2">
        <f t="shared" si="3"/>
        <v>65.899300000000039</v>
      </c>
      <c r="I22" s="2">
        <f t="shared" si="4"/>
        <v>0.66616292625908913</v>
      </c>
      <c r="J22" s="2">
        <f t="shared" si="5"/>
        <v>0.66748271262183723</v>
      </c>
    </row>
    <row r="23" spans="1:10" x14ac:dyDescent="0.25">
      <c r="A23" s="23">
        <v>43689.502188194441</v>
      </c>
      <c r="B23" s="2">
        <f t="shared" si="0"/>
        <v>2.9261110990773886E-2</v>
      </c>
      <c r="C23" s="2">
        <v>1482.1748</v>
      </c>
      <c r="D23" s="2">
        <v>1152.3069</v>
      </c>
      <c r="E23" s="2">
        <v>1151.2073</v>
      </c>
      <c r="F23" s="2">
        <f t="shared" si="1"/>
        <v>98.423999999999978</v>
      </c>
      <c r="G23" s="2">
        <f t="shared" si="2"/>
        <v>65.819700000000012</v>
      </c>
      <c r="H23" s="2">
        <f t="shared" si="3"/>
        <v>65.645800000000008</v>
      </c>
      <c r="I23" s="2">
        <f t="shared" si="4"/>
        <v>0.66873628383321171</v>
      </c>
      <c r="J23" s="2">
        <f t="shared" si="5"/>
        <v>0.66696943834837052</v>
      </c>
    </row>
    <row r="24" spans="1:10" x14ac:dyDescent="0.25">
      <c r="A24" s="23">
        <v>43689.502247685188</v>
      </c>
      <c r="B24" s="2">
        <f t="shared" si="0"/>
        <v>3.0688888917211443E-2</v>
      </c>
      <c r="C24" s="2">
        <v>1482.4282000000001</v>
      </c>
      <c r="D24" s="2">
        <v>1152.4590000000001</v>
      </c>
      <c r="E24" s="2">
        <v>1151.4608000000001</v>
      </c>
      <c r="F24" s="2">
        <f t="shared" si="1"/>
        <v>98.677400000000034</v>
      </c>
      <c r="G24" s="2">
        <f t="shared" si="2"/>
        <v>65.97180000000003</v>
      </c>
      <c r="H24" s="2">
        <f t="shared" si="3"/>
        <v>65.899300000000039</v>
      </c>
      <c r="I24" s="2">
        <f t="shared" si="4"/>
        <v>0.66856037958032954</v>
      </c>
      <c r="J24" s="2">
        <f t="shared" si="5"/>
        <v>0.66782566220836803</v>
      </c>
    </row>
    <row r="25" spans="1:10" x14ac:dyDescent="0.25">
      <c r="A25" s="23">
        <v>43689.502305671296</v>
      </c>
      <c r="B25" s="2">
        <f t="shared" si="0"/>
        <v>3.2080555509310216E-2</v>
      </c>
      <c r="C25" s="2">
        <v>1482.4282000000001</v>
      </c>
      <c r="D25" s="2">
        <v>1152.4083000000001</v>
      </c>
      <c r="E25" s="2">
        <v>1151.4608000000001</v>
      </c>
      <c r="F25" s="2">
        <f t="shared" si="1"/>
        <v>98.677400000000034</v>
      </c>
      <c r="G25" s="2">
        <f t="shared" si="2"/>
        <v>65.921100000000024</v>
      </c>
      <c r="H25" s="2">
        <f t="shared" si="3"/>
        <v>65.899300000000039</v>
      </c>
      <c r="I25" s="2">
        <f t="shared" si="4"/>
        <v>0.66804658412159224</v>
      </c>
      <c r="J25" s="2">
        <f t="shared" si="5"/>
        <v>0.66782566220836803</v>
      </c>
    </row>
    <row r="26" spans="1:10" x14ac:dyDescent="0.25">
      <c r="A26" s="23">
        <v>43689.502365046297</v>
      </c>
      <c r="B26" s="2">
        <f t="shared" si="0"/>
        <v>3.3505555533338338E-2</v>
      </c>
      <c r="C26" s="2">
        <v>1482.3776</v>
      </c>
      <c r="D26" s="2">
        <v>1152.3576</v>
      </c>
      <c r="E26" s="2">
        <v>1151.3594000000001</v>
      </c>
      <c r="F26" s="2">
        <f t="shared" si="1"/>
        <v>98.626800000000003</v>
      </c>
      <c r="G26" s="2">
        <f t="shared" si="2"/>
        <v>65.870400000000018</v>
      </c>
      <c r="H26" s="2">
        <f t="shared" si="3"/>
        <v>65.797900000000027</v>
      </c>
      <c r="I26" s="2">
        <f t="shared" si="4"/>
        <v>0.66787526311306877</v>
      </c>
      <c r="J26" s="2">
        <f t="shared" si="5"/>
        <v>0.66714016879793347</v>
      </c>
    </row>
    <row r="27" spans="1:10" x14ac:dyDescent="0.25">
      <c r="A27" s="23">
        <v>43689.502423032405</v>
      </c>
      <c r="B27" s="2">
        <f t="shared" si="0"/>
        <v>3.4897222125437111E-2</v>
      </c>
      <c r="C27" s="2">
        <v>1482.3269</v>
      </c>
      <c r="D27" s="2">
        <v>1152.4083000000001</v>
      </c>
      <c r="E27" s="2">
        <v>1151.5115000000001</v>
      </c>
      <c r="F27" s="2">
        <f t="shared" si="1"/>
        <v>98.576099999999997</v>
      </c>
      <c r="G27" s="2">
        <f t="shared" si="2"/>
        <v>65.921100000000024</v>
      </c>
      <c r="H27" s="2">
        <f t="shared" si="3"/>
        <v>65.950000000000045</v>
      </c>
      <c r="I27" s="2">
        <f t="shared" si="4"/>
        <v>0.66873309047527774</v>
      </c>
      <c r="J27" s="2">
        <f t="shared" si="5"/>
        <v>0.66902626498715256</v>
      </c>
    </row>
    <row r="28" spans="1:10" x14ac:dyDescent="0.25">
      <c r="A28" s="23">
        <v>43689.50248101852</v>
      </c>
      <c r="B28" s="2">
        <f t="shared" si="0"/>
        <v>3.6288888892158866E-2</v>
      </c>
      <c r="C28" s="2">
        <v>1502.9037000000001</v>
      </c>
      <c r="D28" s="2">
        <v>1162.6007</v>
      </c>
      <c r="E28" s="2">
        <v>1162.1061</v>
      </c>
      <c r="F28" s="2">
        <f t="shared" si="1"/>
        <v>119.15290000000005</v>
      </c>
      <c r="G28" s="2">
        <f t="shared" si="2"/>
        <v>76.113499999999931</v>
      </c>
      <c r="H28" s="2">
        <f t="shared" si="3"/>
        <v>76.544599999999946</v>
      </c>
      <c r="I28" s="2">
        <f t="shared" si="4"/>
        <v>0.63878848101892527</v>
      </c>
      <c r="J28" s="2">
        <f t="shared" si="5"/>
        <v>0.64240652136876164</v>
      </c>
    </row>
    <row r="29" spans="1:10" x14ac:dyDescent="0.25">
      <c r="A29" s="23">
        <v>43689.502539120367</v>
      </c>
      <c r="B29" s="2">
        <f t="shared" si="0"/>
        <v>3.768333321204409E-2</v>
      </c>
      <c r="C29" s="2">
        <v>1532.0963999999999</v>
      </c>
      <c r="D29" s="2">
        <v>1181.5150000000001</v>
      </c>
      <c r="E29" s="2">
        <v>1180.4058</v>
      </c>
      <c r="F29" s="2">
        <f t="shared" si="1"/>
        <v>148.34559999999988</v>
      </c>
      <c r="G29" s="2">
        <f t="shared" si="2"/>
        <v>95.02780000000007</v>
      </c>
      <c r="H29" s="2">
        <f t="shared" si="3"/>
        <v>94.844299999999976</v>
      </c>
      <c r="I29" s="2">
        <f t="shared" si="4"/>
        <v>0.64058387980499687</v>
      </c>
      <c r="J29" s="2">
        <f t="shared" si="5"/>
        <v>0.63934690344708611</v>
      </c>
    </row>
    <row r="30" spans="1:10" x14ac:dyDescent="0.25">
      <c r="A30" s="23">
        <v>43689.502597106482</v>
      </c>
      <c r="B30" s="2">
        <f t="shared" si="0"/>
        <v>3.9074999978765845E-2</v>
      </c>
      <c r="C30" s="2">
        <v>1532.6539</v>
      </c>
      <c r="D30" s="2">
        <v>1182.4784999999999</v>
      </c>
      <c r="E30" s="2">
        <v>1181.3688999999999</v>
      </c>
      <c r="F30" s="2">
        <f t="shared" si="1"/>
        <v>148.90309999999999</v>
      </c>
      <c r="G30" s="2">
        <f t="shared" si="2"/>
        <v>95.99129999999991</v>
      </c>
      <c r="H30" s="2">
        <f t="shared" si="3"/>
        <v>95.807399999999916</v>
      </c>
      <c r="I30" s="2">
        <f t="shared" si="4"/>
        <v>0.64465615558037348</v>
      </c>
      <c r="J30" s="2">
        <f t="shared" si="5"/>
        <v>0.64342112420762176</v>
      </c>
    </row>
    <row r="31" spans="1:10" x14ac:dyDescent="0.25">
      <c r="A31" s="23">
        <v>43689.502655324075</v>
      </c>
      <c r="B31" s="2">
        <f t="shared" si="0"/>
        <v>4.0472222201060504E-2</v>
      </c>
      <c r="C31" s="2">
        <v>1532.9073000000001</v>
      </c>
      <c r="D31" s="2">
        <v>1182.8841</v>
      </c>
      <c r="E31" s="2">
        <v>1181.9772</v>
      </c>
      <c r="F31" s="2">
        <f t="shared" si="1"/>
        <v>149.15650000000005</v>
      </c>
      <c r="G31" s="2">
        <f t="shared" si="2"/>
        <v>96.39689999999996</v>
      </c>
      <c r="H31" s="2">
        <f t="shared" si="3"/>
        <v>96.415700000000015</v>
      </c>
      <c r="I31" s="2">
        <f t="shared" si="4"/>
        <v>0.64628024926838545</v>
      </c>
      <c r="J31" s="2">
        <f t="shared" si="5"/>
        <v>0.64640629137851846</v>
      </c>
    </row>
    <row r="32" spans="1:10" x14ac:dyDescent="0.25">
      <c r="A32" s="23">
        <v>43689.502713425929</v>
      </c>
      <c r="B32" s="2">
        <f t="shared" si="0"/>
        <v>4.1866666695568711E-2</v>
      </c>
      <c r="C32" s="2">
        <v>1532.8566000000001</v>
      </c>
      <c r="D32" s="2">
        <v>1182.7827</v>
      </c>
      <c r="E32" s="2">
        <v>1181.8758</v>
      </c>
      <c r="F32" s="2">
        <f t="shared" si="1"/>
        <v>149.10580000000004</v>
      </c>
      <c r="G32" s="2">
        <f t="shared" si="2"/>
        <v>96.295499999999947</v>
      </c>
      <c r="H32" s="2">
        <f t="shared" si="3"/>
        <v>96.314300000000003</v>
      </c>
      <c r="I32" s="2">
        <f t="shared" si="4"/>
        <v>0.6458199479832436</v>
      </c>
      <c r="J32" s="2">
        <f t="shared" si="5"/>
        <v>0.64594603295109898</v>
      </c>
    </row>
    <row r="33" spans="1:10" x14ac:dyDescent="0.25">
      <c r="A33" s="23">
        <v>43689.502771527776</v>
      </c>
      <c r="B33" s="2">
        <f t="shared" si="0"/>
        <v>4.3261111015453935E-2</v>
      </c>
      <c r="C33" s="2">
        <v>1532.8059000000001</v>
      </c>
      <c r="D33" s="2">
        <v>1182.8334</v>
      </c>
      <c r="E33" s="2">
        <v>1182.0279</v>
      </c>
      <c r="F33" s="2">
        <f t="shared" si="1"/>
        <v>149.05510000000004</v>
      </c>
      <c r="G33" s="2">
        <f t="shared" si="2"/>
        <v>96.346199999999953</v>
      </c>
      <c r="H33" s="2">
        <f t="shared" si="3"/>
        <v>96.466400000000021</v>
      </c>
      <c r="I33" s="2">
        <f t="shared" si="4"/>
        <v>0.64637976157810051</v>
      </c>
      <c r="J33" s="2">
        <f t="shared" si="5"/>
        <v>0.64718617477697837</v>
      </c>
    </row>
    <row r="34" spans="1:10" x14ac:dyDescent="0.25">
      <c r="A34" s="23">
        <v>43689.50282962963</v>
      </c>
      <c r="B34" s="2">
        <f t="shared" si="0"/>
        <v>4.4655555509962142E-2</v>
      </c>
      <c r="C34" s="2">
        <v>1532.8566000000001</v>
      </c>
      <c r="D34" s="2">
        <v>1182.8334</v>
      </c>
      <c r="E34" s="2">
        <v>1181.9772</v>
      </c>
      <c r="F34" s="2">
        <f t="shared" si="1"/>
        <v>149.10580000000004</v>
      </c>
      <c r="G34" s="2">
        <f t="shared" si="2"/>
        <v>96.346199999999953</v>
      </c>
      <c r="H34" s="2">
        <f t="shared" si="3"/>
        <v>96.415700000000015</v>
      </c>
      <c r="I34" s="2">
        <f t="shared" si="4"/>
        <v>0.64615997499761868</v>
      </c>
      <c r="J34" s="2">
        <f t="shared" si="5"/>
        <v>0.64662608697984914</v>
      </c>
    </row>
    <row r="35" spans="1:10" x14ac:dyDescent="0.25">
      <c r="A35" s="23">
        <v>43689.502887731483</v>
      </c>
      <c r="B35" s="2">
        <f t="shared" si="0"/>
        <v>4.6050000004470348E-2</v>
      </c>
      <c r="C35" s="2">
        <v>1532.7552000000001</v>
      </c>
      <c r="D35" s="2">
        <v>1182.9856</v>
      </c>
      <c r="E35" s="2">
        <v>1182.0279</v>
      </c>
      <c r="F35" s="2">
        <f t="shared" si="1"/>
        <v>149.00440000000003</v>
      </c>
      <c r="G35" s="2">
        <f t="shared" si="2"/>
        <v>96.498399999999947</v>
      </c>
      <c r="H35" s="2">
        <f t="shared" si="3"/>
        <v>96.466400000000021</v>
      </c>
      <c r="I35" s="2">
        <f t="shared" si="4"/>
        <v>0.64762114407359728</v>
      </c>
      <c r="J35" s="2">
        <f t="shared" si="5"/>
        <v>0.64740638531479611</v>
      </c>
    </row>
    <row r="36" spans="1:10" x14ac:dyDescent="0.25">
      <c r="A36" s="23">
        <v>43689.502946064815</v>
      </c>
      <c r="B36" s="2">
        <f t="shared" si="0"/>
        <v>4.7449999954551458E-2</v>
      </c>
      <c r="C36" s="2">
        <v>1532.8059000000001</v>
      </c>
      <c r="D36" s="2">
        <v>1182.8334</v>
      </c>
      <c r="E36" s="2">
        <v>1182.1293000000001</v>
      </c>
      <c r="F36" s="2">
        <f t="shared" si="1"/>
        <v>149.05510000000004</v>
      </c>
      <c r="G36" s="2">
        <f t="shared" si="2"/>
        <v>96.346199999999953</v>
      </c>
      <c r="H36" s="2">
        <f t="shared" si="3"/>
        <v>96.567800000000034</v>
      </c>
      <c r="I36" s="2">
        <f t="shared" si="4"/>
        <v>0.64637976157810051</v>
      </c>
      <c r="J36" s="2">
        <f t="shared" si="5"/>
        <v>0.64786646012112303</v>
      </c>
    </row>
    <row r="37" spans="1:10" x14ac:dyDescent="0.25">
      <c r="A37" s="23">
        <v>43689.503004166669</v>
      </c>
      <c r="B37" s="2">
        <f t="shared" si="0"/>
        <v>4.8844444449059665E-2</v>
      </c>
      <c r="C37" s="2">
        <v>1532.7552000000001</v>
      </c>
      <c r="D37" s="2">
        <v>1182.8841</v>
      </c>
      <c r="E37" s="2">
        <v>1182.0279</v>
      </c>
      <c r="F37" s="2">
        <f t="shared" si="1"/>
        <v>149.00440000000003</v>
      </c>
      <c r="G37" s="2">
        <f t="shared" si="2"/>
        <v>96.39689999999996</v>
      </c>
      <c r="H37" s="2">
        <f t="shared" si="3"/>
        <v>96.466400000000021</v>
      </c>
      <c r="I37" s="2">
        <f t="shared" si="4"/>
        <v>0.64693995613552313</v>
      </c>
      <c r="J37" s="2">
        <f t="shared" si="5"/>
        <v>0.64740638531479611</v>
      </c>
    </row>
    <row r="38" spans="1:10" x14ac:dyDescent="0.25">
      <c r="A38" s="23">
        <v>43689.503062268515</v>
      </c>
      <c r="B38" s="2">
        <f t="shared" si="0"/>
        <v>5.0238888768944889E-2</v>
      </c>
      <c r="C38" s="2">
        <v>1532.6032</v>
      </c>
      <c r="D38" s="2">
        <v>1182.9856</v>
      </c>
      <c r="E38" s="2">
        <v>1182.1293000000001</v>
      </c>
      <c r="F38" s="2">
        <f t="shared" si="1"/>
        <v>148.85239999999999</v>
      </c>
      <c r="G38" s="2">
        <f t="shared" si="2"/>
        <v>96.498399999999947</v>
      </c>
      <c r="H38" s="2">
        <f t="shared" si="3"/>
        <v>96.567800000000034</v>
      </c>
      <c r="I38" s="2">
        <f t="shared" si="4"/>
        <v>0.64828245967145948</v>
      </c>
      <c r="J38" s="2">
        <f t="shared" si="5"/>
        <v>0.64874869333648666</v>
      </c>
    </row>
    <row r="39" spans="1:10" x14ac:dyDescent="0.25">
      <c r="A39" s="23">
        <v>43689.503120254631</v>
      </c>
      <c r="B39" s="2">
        <f t="shared" si="0"/>
        <v>5.1630555535666645E-2</v>
      </c>
      <c r="C39" s="2">
        <v>1532.6539</v>
      </c>
      <c r="D39" s="2">
        <v>1182.9856</v>
      </c>
      <c r="E39" s="2">
        <v>1182.18</v>
      </c>
      <c r="F39" s="2">
        <f t="shared" si="1"/>
        <v>148.90309999999999</v>
      </c>
      <c r="G39" s="2">
        <f t="shared" si="2"/>
        <v>96.498399999999947</v>
      </c>
      <c r="H39" s="2">
        <f t="shared" si="3"/>
        <v>96.61850000000004</v>
      </c>
      <c r="I39" s="2">
        <f t="shared" si="4"/>
        <v>0.64806172604868506</v>
      </c>
      <c r="J39" s="2">
        <f t="shared" si="5"/>
        <v>0.64886829085492537</v>
      </c>
    </row>
    <row r="40" spans="1:10" x14ac:dyDescent="0.25">
      <c r="A40" s="23">
        <v>43689.503178356485</v>
      </c>
      <c r="B40" s="2">
        <f t="shared" si="0"/>
        <v>5.3025000030174851E-2</v>
      </c>
      <c r="C40" s="2">
        <v>1532.8059000000001</v>
      </c>
      <c r="D40" s="2">
        <v>1183.2391</v>
      </c>
      <c r="E40" s="2">
        <v>1182.3321000000001</v>
      </c>
      <c r="F40" s="2">
        <f t="shared" si="1"/>
        <v>149.05510000000004</v>
      </c>
      <c r="G40" s="2">
        <f t="shared" si="2"/>
        <v>96.751899999999978</v>
      </c>
      <c r="H40" s="2">
        <f t="shared" si="3"/>
        <v>96.770600000000059</v>
      </c>
      <c r="I40" s="2">
        <f t="shared" si="4"/>
        <v>0.64910157384752321</v>
      </c>
      <c r="J40" s="2">
        <f t="shared" si="5"/>
        <v>0.64922703080941235</v>
      </c>
    </row>
    <row r="41" spans="1:10" x14ac:dyDescent="0.25">
      <c r="A41" s="23">
        <v>43689.503236458331</v>
      </c>
      <c r="B41" s="2">
        <f t="shared" si="0"/>
        <v>5.4419444350060076E-2</v>
      </c>
      <c r="C41" s="2">
        <v>1532.8059000000001</v>
      </c>
      <c r="D41" s="2">
        <v>1183.087</v>
      </c>
      <c r="E41" s="2">
        <v>1182.1293000000001</v>
      </c>
      <c r="F41" s="2">
        <f t="shared" si="1"/>
        <v>149.05510000000004</v>
      </c>
      <c r="G41" s="2">
        <f t="shared" si="2"/>
        <v>96.599799999999959</v>
      </c>
      <c r="H41" s="2">
        <f t="shared" si="3"/>
        <v>96.567800000000034</v>
      </c>
      <c r="I41" s="2">
        <f t="shared" si="4"/>
        <v>0.64808114583130627</v>
      </c>
      <c r="J41" s="2">
        <f t="shared" si="5"/>
        <v>0.64786646012112303</v>
      </c>
    </row>
    <row r="42" spans="1:10" x14ac:dyDescent="0.25">
      <c r="A42" s="23">
        <v>43689.503294560185</v>
      </c>
      <c r="B42" s="2">
        <f t="shared" si="0"/>
        <v>5.5813888844568282E-2</v>
      </c>
      <c r="C42" s="2">
        <v>1532.7552000000001</v>
      </c>
      <c r="D42" s="2">
        <v>1183.2898</v>
      </c>
      <c r="E42" s="2">
        <v>1182.18</v>
      </c>
      <c r="F42" s="2">
        <f t="shared" si="1"/>
        <v>149.00440000000003</v>
      </c>
      <c r="G42" s="2">
        <f t="shared" si="2"/>
        <v>96.802599999999984</v>
      </c>
      <c r="H42" s="2">
        <f t="shared" si="3"/>
        <v>96.61850000000004</v>
      </c>
      <c r="I42" s="2">
        <f t="shared" si="4"/>
        <v>0.6496626945244568</v>
      </c>
      <c r="J42" s="2">
        <f t="shared" si="5"/>
        <v>0.64842716054022576</v>
      </c>
    </row>
    <row r="43" spans="1:10" x14ac:dyDescent="0.25">
      <c r="A43" s="23">
        <v>43689.503352662039</v>
      </c>
      <c r="B43" s="2">
        <f t="shared" si="0"/>
        <v>5.7208333339076489E-2</v>
      </c>
      <c r="C43" s="2">
        <v>1532.7046</v>
      </c>
      <c r="D43" s="2">
        <v>1183.3912</v>
      </c>
      <c r="E43" s="2">
        <v>1182.3321000000001</v>
      </c>
      <c r="F43" s="2">
        <f t="shared" si="1"/>
        <v>148.9538</v>
      </c>
      <c r="G43" s="2">
        <f t="shared" si="2"/>
        <v>96.903999999999996</v>
      </c>
      <c r="H43" s="2">
        <f t="shared" si="3"/>
        <v>96.770600000000059</v>
      </c>
      <c r="I43" s="2">
        <f t="shared" si="4"/>
        <v>0.65056413465114682</v>
      </c>
      <c r="J43" s="2">
        <f t="shared" si="5"/>
        <v>0.64966855494791043</v>
      </c>
    </row>
    <row r="44" spans="1:10" x14ac:dyDescent="0.25">
      <c r="A44" s="23">
        <v>43689.503412500002</v>
      </c>
      <c r="B44" s="2">
        <f t="shared" si="0"/>
        <v>5.8644444448873401E-2</v>
      </c>
      <c r="C44" s="2">
        <v>1532.8059000000001</v>
      </c>
      <c r="D44" s="2">
        <v>1183.3405</v>
      </c>
      <c r="E44" s="2">
        <v>1182.8896999999999</v>
      </c>
      <c r="F44" s="2">
        <f t="shared" si="1"/>
        <v>149.05510000000004</v>
      </c>
      <c r="G44" s="2">
        <f t="shared" si="2"/>
        <v>96.85329999999999</v>
      </c>
      <c r="H44" s="2">
        <f t="shared" si="3"/>
        <v>97.328199999999924</v>
      </c>
      <c r="I44" s="2">
        <f t="shared" si="4"/>
        <v>0.64978185919166787</v>
      </c>
      <c r="J44" s="2">
        <f t="shared" si="5"/>
        <v>0.65296792930936209</v>
      </c>
    </row>
    <row r="45" spans="1:10" x14ac:dyDescent="0.25">
      <c r="A45" s="23">
        <v>43689.503470601849</v>
      </c>
      <c r="B45" s="2">
        <f t="shared" si="0"/>
        <v>6.0038888768758625E-2</v>
      </c>
      <c r="C45" s="2">
        <v>1532.7552000000001</v>
      </c>
      <c r="D45" s="2">
        <v>1183.4419</v>
      </c>
      <c r="E45" s="2">
        <v>1182.6868999999999</v>
      </c>
      <c r="F45" s="2">
        <f t="shared" si="1"/>
        <v>149.00440000000003</v>
      </c>
      <c r="G45" s="2">
        <f t="shared" si="2"/>
        <v>96.954700000000003</v>
      </c>
      <c r="H45" s="2">
        <f t="shared" si="3"/>
        <v>97.1253999999999</v>
      </c>
      <c r="I45" s="2">
        <f t="shared" si="4"/>
        <v>0.65068346974988645</v>
      </c>
      <c r="J45" s="2">
        <f t="shared" si="5"/>
        <v>0.65182907350386887</v>
      </c>
    </row>
    <row r="46" spans="1:10" x14ac:dyDescent="0.25">
      <c r="A46" s="23">
        <v>43689.503528703703</v>
      </c>
      <c r="B46" s="2">
        <f t="shared" si="0"/>
        <v>6.1433333263266832E-2</v>
      </c>
      <c r="C46" s="2">
        <v>1532.7552000000001</v>
      </c>
      <c r="D46" s="2">
        <v>1183.3912</v>
      </c>
      <c r="E46" s="2">
        <v>1182.6361999999999</v>
      </c>
      <c r="F46" s="2">
        <f t="shared" si="1"/>
        <v>149.00440000000003</v>
      </c>
      <c r="G46" s="2">
        <f t="shared" si="2"/>
        <v>96.903999999999996</v>
      </c>
      <c r="H46" s="2">
        <f t="shared" si="3"/>
        <v>97.074699999999893</v>
      </c>
      <c r="I46" s="2">
        <f t="shared" si="4"/>
        <v>0.65034321134140993</v>
      </c>
      <c r="J46" s="2">
        <f t="shared" si="5"/>
        <v>0.65148881509539225</v>
      </c>
    </row>
    <row r="47" spans="1:10" x14ac:dyDescent="0.25">
      <c r="A47" s="23">
        <v>43689.503586921295</v>
      </c>
      <c r="B47" s="2">
        <f t="shared" si="0"/>
        <v>6.283055548556149E-2</v>
      </c>
      <c r="C47" s="2">
        <v>1552.2677000000001</v>
      </c>
      <c r="D47" s="2">
        <v>1194.5978</v>
      </c>
      <c r="E47" s="2">
        <v>1193.6869999999999</v>
      </c>
      <c r="F47" s="2">
        <f t="shared" si="1"/>
        <v>168.51690000000008</v>
      </c>
      <c r="G47" s="2">
        <f t="shared" si="2"/>
        <v>108.11059999999998</v>
      </c>
      <c r="H47" s="2">
        <f t="shared" si="3"/>
        <v>108.12549999999987</v>
      </c>
      <c r="I47" s="2">
        <f t="shared" si="4"/>
        <v>0.64154159019065704</v>
      </c>
      <c r="J47" s="2">
        <f t="shared" si="5"/>
        <v>0.64163000862227959</v>
      </c>
    </row>
    <row r="48" spans="1:10" x14ac:dyDescent="0.25">
      <c r="A48" s="23">
        <v>43689.503645138888</v>
      </c>
      <c r="B48" s="2">
        <f t="shared" si="0"/>
        <v>6.4227777707856148E-2</v>
      </c>
      <c r="C48" s="2">
        <v>1554.1936000000001</v>
      </c>
      <c r="D48" s="2">
        <v>1197.9953</v>
      </c>
      <c r="E48" s="2">
        <v>1197.1341</v>
      </c>
      <c r="F48" s="2">
        <f t="shared" si="1"/>
        <v>170.44280000000003</v>
      </c>
      <c r="G48" s="2">
        <f t="shared" si="2"/>
        <v>111.50810000000001</v>
      </c>
      <c r="H48" s="2">
        <f t="shared" si="3"/>
        <v>111.57259999999997</v>
      </c>
      <c r="I48" s="2">
        <f t="shared" si="4"/>
        <v>0.6542259338616826</v>
      </c>
      <c r="J48" s="2">
        <f t="shared" si="5"/>
        <v>0.65460435993776178</v>
      </c>
    </row>
    <row r="49" spans="1:10" x14ac:dyDescent="0.25">
      <c r="A49" s="23">
        <v>43689.503703240742</v>
      </c>
      <c r="B49" s="2">
        <f t="shared" si="0"/>
        <v>6.5622222202364355E-2</v>
      </c>
      <c r="C49" s="2">
        <v>1557.3866</v>
      </c>
      <c r="D49" s="2">
        <v>1198.7052000000001</v>
      </c>
      <c r="E49" s="2">
        <v>1197.6917000000001</v>
      </c>
      <c r="F49" s="2">
        <f t="shared" si="1"/>
        <v>173.63580000000002</v>
      </c>
      <c r="G49" s="2">
        <f t="shared" si="2"/>
        <v>112.21800000000007</v>
      </c>
      <c r="H49" s="2">
        <f t="shared" si="3"/>
        <v>112.13020000000006</v>
      </c>
      <c r="I49" s="2">
        <f t="shared" si="4"/>
        <v>0.64628377327717013</v>
      </c>
      <c r="J49" s="2">
        <f t="shared" si="5"/>
        <v>0.64577811718551159</v>
      </c>
    </row>
    <row r="50" spans="1:10" x14ac:dyDescent="0.25">
      <c r="A50" s="23">
        <v>43689.503761458334</v>
      </c>
      <c r="B50" s="2">
        <f t="shared" si="0"/>
        <v>6.7019444424659014E-2</v>
      </c>
      <c r="C50" s="2">
        <v>1553.8895</v>
      </c>
      <c r="D50" s="2">
        <v>1198.1474000000001</v>
      </c>
      <c r="E50" s="2">
        <v>1197.3368</v>
      </c>
      <c r="F50" s="2">
        <f t="shared" si="1"/>
        <v>170.13869999999997</v>
      </c>
      <c r="G50" s="2">
        <f t="shared" si="2"/>
        <v>111.66020000000003</v>
      </c>
      <c r="H50" s="2">
        <f t="shared" si="3"/>
        <v>111.77530000000002</v>
      </c>
      <c r="I50" s="2">
        <f t="shared" si="4"/>
        <v>0.65628925106398517</v>
      </c>
      <c r="J50" s="2">
        <f t="shared" si="5"/>
        <v>0.65696575793749468</v>
      </c>
    </row>
    <row r="51" spans="1:10" x14ac:dyDescent="0.25">
      <c r="A51" s="23">
        <v>43689.503819444442</v>
      </c>
      <c r="B51" s="2">
        <f t="shared" si="0"/>
        <v>6.8411111016757786E-2</v>
      </c>
      <c r="C51" s="2">
        <v>1553.6360999999999</v>
      </c>
      <c r="D51" s="2">
        <v>1198.4517000000001</v>
      </c>
      <c r="E51" s="2">
        <v>1197.3368</v>
      </c>
      <c r="F51" s="2">
        <f t="shared" si="1"/>
        <v>169.88529999999992</v>
      </c>
      <c r="G51" s="2">
        <f t="shared" si="2"/>
        <v>111.96450000000004</v>
      </c>
      <c r="H51" s="2">
        <f t="shared" si="3"/>
        <v>111.77530000000002</v>
      </c>
      <c r="I51" s="2">
        <f t="shared" si="4"/>
        <v>0.65905937712091689</v>
      </c>
      <c r="J51" s="2">
        <f t="shared" si="5"/>
        <v>0.65794568452950353</v>
      </c>
    </row>
    <row r="52" spans="1:10" x14ac:dyDescent="0.25">
      <c r="A52" s="23">
        <v>43689.503877662035</v>
      </c>
      <c r="B52" s="2">
        <f t="shared" si="0"/>
        <v>6.9808333239052445E-2</v>
      </c>
      <c r="C52" s="2">
        <v>1553.4333999999999</v>
      </c>
      <c r="D52" s="2">
        <v>1198.0967000000001</v>
      </c>
      <c r="E52" s="2">
        <v>1197.5396000000001</v>
      </c>
      <c r="F52" s="2">
        <f t="shared" si="1"/>
        <v>169.68259999999987</v>
      </c>
      <c r="G52" s="2">
        <f t="shared" si="2"/>
        <v>111.60950000000003</v>
      </c>
      <c r="H52" s="2">
        <f t="shared" si="3"/>
        <v>111.97810000000004</v>
      </c>
      <c r="I52" s="2">
        <f t="shared" si="4"/>
        <v>0.65775453700025877</v>
      </c>
      <c r="J52" s="2">
        <f t="shared" si="5"/>
        <v>0.65992682808962222</v>
      </c>
    </row>
    <row r="53" spans="1:10" x14ac:dyDescent="0.25">
      <c r="A53" s="23">
        <v>43689.503935763889</v>
      </c>
      <c r="B53" s="2">
        <f t="shared" si="0"/>
        <v>7.1202777733560652E-2</v>
      </c>
      <c r="C53" s="2">
        <v>1553.4333999999999</v>
      </c>
      <c r="D53" s="2">
        <v>1198.6038000000001</v>
      </c>
      <c r="E53" s="2">
        <v>1197.6410000000001</v>
      </c>
      <c r="F53" s="2">
        <f t="shared" si="1"/>
        <v>169.68259999999987</v>
      </c>
      <c r="G53" s="2">
        <f t="shared" si="2"/>
        <v>112.11660000000006</v>
      </c>
      <c r="H53" s="2">
        <f t="shared" si="3"/>
        <v>112.07950000000005</v>
      </c>
      <c r="I53" s="2">
        <f t="shared" si="4"/>
        <v>0.66074305792108412</v>
      </c>
      <c r="J53" s="2">
        <f t="shared" si="5"/>
        <v>0.66052441440666365</v>
      </c>
    </row>
    <row r="54" spans="1:10" x14ac:dyDescent="0.25">
      <c r="A54" s="23">
        <v>43689.503993865743</v>
      </c>
      <c r="B54" s="2">
        <f t="shared" si="0"/>
        <v>7.2597222228068858E-2</v>
      </c>
      <c r="C54" s="2">
        <v>1553.4840999999999</v>
      </c>
      <c r="D54" s="2">
        <v>1198.5531000000001</v>
      </c>
      <c r="E54" s="2">
        <v>1197.7931000000001</v>
      </c>
      <c r="F54" s="2">
        <f t="shared" si="1"/>
        <v>169.73329999999987</v>
      </c>
      <c r="G54" s="2">
        <f t="shared" si="2"/>
        <v>112.06590000000006</v>
      </c>
      <c r="H54" s="2">
        <f t="shared" si="3"/>
        <v>112.23160000000007</v>
      </c>
      <c r="I54" s="2">
        <f t="shared" si="4"/>
        <v>0.66024698747977051</v>
      </c>
      <c r="J54" s="2">
        <f t="shared" si="5"/>
        <v>0.66122322490636876</v>
      </c>
    </row>
    <row r="55" spans="1:10" x14ac:dyDescent="0.25">
      <c r="A55" s="23">
        <v>43689.504051967589</v>
      </c>
      <c r="B55" s="2">
        <f t="shared" si="0"/>
        <v>7.3991666547954082E-2</v>
      </c>
      <c r="C55" s="2">
        <v>1553.5347999999999</v>
      </c>
      <c r="D55" s="2">
        <v>1198.8065999999999</v>
      </c>
      <c r="E55" s="2">
        <v>1198.0464999999999</v>
      </c>
      <c r="F55" s="2">
        <f t="shared" si="1"/>
        <v>169.78399999999988</v>
      </c>
      <c r="G55" s="2">
        <f t="shared" si="2"/>
        <v>112.31939999999986</v>
      </c>
      <c r="H55" s="2">
        <f t="shared" si="3"/>
        <v>112.4849999999999</v>
      </c>
      <c r="I55" s="2">
        <f t="shared" si="4"/>
        <v>0.66154290156905204</v>
      </c>
      <c r="J55" s="2">
        <f t="shared" si="5"/>
        <v>0.66251825849314416</v>
      </c>
    </row>
    <row r="56" spans="1:10" x14ac:dyDescent="0.25">
      <c r="A56" s="23">
        <v>43689.504110185182</v>
      </c>
      <c r="B56" s="2">
        <f t="shared" si="0"/>
        <v>7.5388888770248741E-2</v>
      </c>
      <c r="C56" s="2">
        <v>1553.8895</v>
      </c>
      <c r="D56" s="2">
        <v>1198.8065999999999</v>
      </c>
      <c r="E56" s="2">
        <v>1197.8436999999999</v>
      </c>
      <c r="F56" s="2">
        <f t="shared" si="1"/>
        <v>170.13869999999997</v>
      </c>
      <c r="G56" s="2">
        <f t="shared" si="2"/>
        <v>112.31939999999986</v>
      </c>
      <c r="H56" s="2">
        <f t="shared" si="3"/>
        <v>112.28219999999988</v>
      </c>
      <c r="I56" s="2">
        <f t="shared" si="4"/>
        <v>0.66016373699810726</v>
      </c>
      <c r="J56" s="2">
        <f t="shared" si="5"/>
        <v>0.65994509185740746</v>
      </c>
    </row>
    <row r="57" spans="1:10" x14ac:dyDescent="0.25">
      <c r="A57" s="23">
        <v>43689.504168287036</v>
      </c>
      <c r="B57" s="2">
        <f t="shared" si="0"/>
        <v>7.6783333264756948E-2</v>
      </c>
      <c r="C57" s="2">
        <v>1553.3827000000001</v>
      </c>
      <c r="D57" s="2">
        <v>1198.8572999999999</v>
      </c>
      <c r="E57" s="2">
        <v>1197.9957999999999</v>
      </c>
      <c r="F57" s="2">
        <f t="shared" si="1"/>
        <v>169.63190000000009</v>
      </c>
      <c r="G57" s="2">
        <f t="shared" si="2"/>
        <v>112.37009999999987</v>
      </c>
      <c r="H57" s="2">
        <f t="shared" si="3"/>
        <v>112.43429999999989</v>
      </c>
      <c r="I57" s="2">
        <f t="shared" si="4"/>
        <v>0.66243495474612857</v>
      </c>
      <c r="J57" s="2">
        <f t="shared" si="5"/>
        <v>0.66281342129634724</v>
      </c>
    </row>
    <row r="58" spans="1:10" x14ac:dyDescent="0.25">
      <c r="A58" s="23">
        <v>43689.50422638889</v>
      </c>
      <c r="B58" s="2">
        <f t="shared" si="0"/>
        <v>7.8177777759265155E-2</v>
      </c>
      <c r="C58" s="2">
        <v>1553.3827000000001</v>
      </c>
      <c r="D58" s="2">
        <v>1198.7559000000001</v>
      </c>
      <c r="E58" s="2">
        <v>1198.2492999999999</v>
      </c>
      <c r="F58" s="2">
        <f t="shared" si="1"/>
        <v>169.63190000000009</v>
      </c>
      <c r="G58" s="2">
        <f t="shared" si="2"/>
        <v>112.26870000000008</v>
      </c>
      <c r="H58" s="2">
        <f t="shared" si="3"/>
        <v>112.68779999999992</v>
      </c>
      <c r="I58" s="2">
        <f t="shared" si="4"/>
        <v>0.66183718982101847</v>
      </c>
      <c r="J58" s="2">
        <f t="shared" si="5"/>
        <v>0.66430783360912582</v>
      </c>
    </row>
    <row r="59" spans="1:10" x14ac:dyDescent="0.25">
      <c r="A59" s="23">
        <v>43689.504284490744</v>
      </c>
      <c r="B59" s="2">
        <f t="shared" si="0"/>
        <v>7.9572222253773361E-2</v>
      </c>
      <c r="C59" s="2">
        <v>1553.7375</v>
      </c>
      <c r="D59" s="2">
        <v>1199.1615999999999</v>
      </c>
      <c r="E59" s="2">
        <v>1198.4521</v>
      </c>
      <c r="F59" s="2">
        <f t="shared" si="1"/>
        <v>169.98669999999993</v>
      </c>
      <c r="G59" s="2">
        <f t="shared" si="2"/>
        <v>112.67439999999988</v>
      </c>
      <c r="H59" s="2">
        <f t="shared" si="3"/>
        <v>112.89059999999995</v>
      </c>
      <c r="I59" s="2">
        <f t="shared" si="4"/>
        <v>0.66284244590900299</v>
      </c>
      <c r="J59" s="2">
        <f t="shared" si="5"/>
        <v>0.66411431011955635</v>
      </c>
    </row>
    <row r="60" spans="1:10" x14ac:dyDescent="0.25">
      <c r="A60" s="23">
        <v>43689.504342708336</v>
      </c>
      <c r="B60" s="2">
        <f t="shared" si="0"/>
        <v>8.096944447606802E-2</v>
      </c>
      <c r="C60" s="2">
        <v>1553.5853999999999</v>
      </c>
      <c r="D60" s="2">
        <v>1199.2629999999999</v>
      </c>
      <c r="E60" s="2">
        <v>1198.5027</v>
      </c>
      <c r="F60" s="2">
        <f t="shared" si="1"/>
        <v>169.83459999999991</v>
      </c>
      <c r="G60" s="2">
        <f t="shared" si="2"/>
        <v>112.77579999999989</v>
      </c>
      <c r="H60" s="2">
        <f t="shared" si="3"/>
        <v>112.94119999999998</v>
      </c>
      <c r="I60" s="2">
        <f t="shared" si="4"/>
        <v>0.66403312399240177</v>
      </c>
      <c r="J60" s="2">
        <f t="shared" si="5"/>
        <v>0.66500701270530294</v>
      </c>
    </row>
    <row r="61" spans="1:10" x14ac:dyDescent="0.25">
      <c r="A61" s="23">
        <v>43689.504400810183</v>
      </c>
      <c r="B61" s="2">
        <f t="shared" si="0"/>
        <v>8.2363888795953244E-2</v>
      </c>
      <c r="C61" s="2">
        <v>1553.6867999999999</v>
      </c>
      <c r="D61" s="2">
        <v>1199.4150999999999</v>
      </c>
      <c r="E61" s="2">
        <v>1198.4521</v>
      </c>
      <c r="F61" s="2">
        <f t="shared" si="1"/>
        <v>169.93599999999992</v>
      </c>
      <c r="G61" s="2">
        <f t="shared" si="2"/>
        <v>112.92789999999991</v>
      </c>
      <c r="H61" s="2">
        <f t="shared" si="3"/>
        <v>112.89059999999995</v>
      </c>
      <c r="I61" s="2">
        <f t="shared" si="4"/>
        <v>0.66453194143677596</v>
      </c>
      <c r="J61" s="2">
        <f t="shared" si="5"/>
        <v>0.66431244703888526</v>
      </c>
    </row>
    <row r="62" spans="1:10" x14ac:dyDescent="0.25">
      <c r="A62" s="23">
        <v>43689.504459027776</v>
      </c>
      <c r="B62" s="2">
        <f t="shared" si="0"/>
        <v>8.3761111018247902E-2</v>
      </c>
      <c r="C62" s="2">
        <v>1553.4840999999999</v>
      </c>
      <c r="D62" s="2">
        <v>1199.4150999999999</v>
      </c>
      <c r="E62" s="2">
        <v>1198.4014</v>
      </c>
      <c r="F62" s="2">
        <f t="shared" si="1"/>
        <v>169.73329999999987</v>
      </c>
      <c r="G62" s="2">
        <f t="shared" si="2"/>
        <v>112.92789999999991</v>
      </c>
      <c r="H62" s="2">
        <f t="shared" si="3"/>
        <v>112.83989999999994</v>
      </c>
      <c r="I62" s="2">
        <f t="shared" si="4"/>
        <v>0.66532554307257319</v>
      </c>
      <c r="J62" s="2">
        <f t="shared" si="5"/>
        <v>0.66480708264082555</v>
      </c>
    </row>
    <row r="63" spans="1:10" x14ac:dyDescent="0.25">
      <c r="A63" s="23">
        <v>43689.50451712963</v>
      </c>
      <c r="B63" s="2">
        <f t="shared" si="0"/>
        <v>8.5155555512756109E-2</v>
      </c>
      <c r="C63" s="2">
        <v>1553.3320000000001</v>
      </c>
      <c r="D63" s="2">
        <v>1199.5672</v>
      </c>
      <c r="E63" s="2">
        <v>1198.6548</v>
      </c>
      <c r="F63" s="2">
        <f t="shared" si="1"/>
        <v>169.58120000000008</v>
      </c>
      <c r="G63" s="2">
        <f t="shared" si="2"/>
        <v>113.07999999999993</v>
      </c>
      <c r="H63" s="2">
        <f t="shared" si="3"/>
        <v>113.0933</v>
      </c>
      <c r="I63" s="2">
        <f t="shared" si="4"/>
        <v>0.66681919929803468</v>
      </c>
      <c r="J63" s="2">
        <f t="shared" si="5"/>
        <v>0.66689762780308159</v>
      </c>
    </row>
    <row r="64" spans="1:10" x14ac:dyDescent="0.25">
      <c r="A64" s="23">
        <v>43689.504575231484</v>
      </c>
      <c r="B64" s="2">
        <f t="shared" si="0"/>
        <v>8.6550000007264316E-2</v>
      </c>
      <c r="C64" s="2">
        <v>1553.5347999999999</v>
      </c>
      <c r="D64" s="2">
        <v>1199.6686999999999</v>
      </c>
      <c r="E64" s="2">
        <v>1198.6548</v>
      </c>
      <c r="F64" s="2">
        <f t="shared" si="1"/>
        <v>169.78399999999988</v>
      </c>
      <c r="G64" s="2">
        <f t="shared" si="2"/>
        <v>113.18149999999991</v>
      </c>
      <c r="H64" s="2">
        <f t="shared" si="3"/>
        <v>113.0933</v>
      </c>
      <c r="I64" s="2">
        <f t="shared" si="4"/>
        <v>0.6666205296140979</v>
      </c>
      <c r="J64" s="2">
        <f t="shared" si="5"/>
        <v>0.66610104603496256</v>
      </c>
    </row>
    <row r="65" spans="1:10" x14ac:dyDescent="0.25">
      <c r="A65" s="23">
        <v>43689.50463333333</v>
      </c>
      <c r="B65" s="2">
        <f t="shared" si="0"/>
        <v>8.794444432714954E-2</v>
      </c>
      <c r="C65" s="2">
        <v>1553.6360999999999</v>
      </c>
      <c r="D65" s="2">
        <v>1200.125</v>
      </c>
      <c r="E65" s="2">
        <v>1198.8576</v>
      </c>
      <c r="F65" s="2">
        <f t="shared" si="1"/>
        <v>169.88529999999992</v>
      </c>
      <c r="G65" s="2">
        <f t="shared" si="2"/>
        <v>113.63779999999997</v>
      </c>
      <c r="H65" s="2">
        <f t="shared" si="3"/>
        <v>113.29610000000002</v>
      </c>
      <c r="I65" s="2">
        <f t="shared" si="4"/>
        <v>0.66890896387150645</v>
      </c>
      <c r="J65" s="2">
        <f t="shared" si="5"/>
        <v>0.66689760679705712</v>
      </c>
    </row>
    <row r="66" spans="1:10" x14ac:dyDescent="0.25">
      <c r="A66" s="23">
        <v>43689.504691435184</v>
      </c>
      <c r="B66" s="2">
        <f t="shared" si="0"/>
        <v>8.9338888821657747E-2</v>
      </c>
      <c r="C66" s="2">
        <v>1553.5347999999999</v>
      </c>
      <c r="D66" s="2">
        <v>1200.0743</v>
      </c>
      <c r="E66" s="2">
        <v>1198.5027</v>
      </c>
      <c r="F66" s="2">
        <f t="shared" si="1"/>
        <v>169.78399999999988</v>
      </c>
      <c r="G66" s="2">
        <f t="shared" si="2"/>
        <v>113.58709999999996</v>
      </c>
      <c r="H66" s="2">
        <f t="shared" si="3"/>
        <v>112.94119999999998</v>
      </c>
      <c r="I66" s="2">
        <f t="shared" si="4"/>
        <v>0.66900944729774325</v>
      </c>
      <c r="J66" s="2">
        <f t="shared" si="5"/>
        <v>0.66520520190359556</v>
      </c>
    </row>
    <row r="67" spans="1:10" x14ac:dyDescent="0.25">
      <c r="A67" s="23">
        <v>43689.504749768515</v>
      </c>
      <c r="B67" s="2">
        <f t="shared" ref="B67:B130" si="6">(A67-$A$2)*24</f>
        <v>9.0738888771738857E-2</v>
      </c>
      <c r="C67" s="2">
        <v>1553.4840999999999</v>
      </c>
      <c r="D67" s="2">
        <v>1200.4293</v>
      </c>
      <c r="E67" s="2">
        <v>1199.3137999999999</v>
      </c>
      <c r="F67" s="2">
        <f t="shared" ref="F67:F130" si="7">C67-$C$2</f>
        <v>169.73329999999987</v>
      </c>
      <c r="G67" s="2">
        <f t="shared" ref="G67:G130" si="8">D67-$D$2</f>
        <v>113.94209999999998</v>
      </c>
      <c r="H67" s="2">
        <f t="shared" ref="H67:H130" si="9">E67-$E$2</f>
        <v>113.75229999999988</v>
      </c>
      <c r="I67" s="2">
        <f t="shared" si="4"/>
        <v>0.67130079954846855</v>
      </c>
      <c r="J67" s="2">
        <f t="shared" si="5"/>
        <v>0.67018257466272069</v>
      </c>
    </row>
    <row r="68" spans="1:10" x14ac:dyDescent="0.25">
      <c r="A68" s="23">
        <v>43689.504807870369</v>
      </c>
      <c r="B68" s="2">
        <f t="shared" si="6"/>
        <v>9.2133333266247064E-2</v>
      </c>
      <c r="C68" s="2">
        <v>1553.2814000000001</v>
      </c>
      <c r="D68" s="2">
        <v>1200.0743</v>
      </c>
      <c r="E68" s="2">
        <v>1199.0097000000001</v>
      </c>
      <c r="F68" s="2">
        <f t="shared" si="7"/>
        <v>169.53060000000005</v>
      </c>
      <c r="G68" s="2">
        <f t="shared" si="8"/>
        <v>113.58709999999996</v>
      </c>
      <c r="H68" s="2">
        <f t="shared" si="9"/>
        <v>113.44820000000004</v>
      </c>
      <c r="I68" s="2">
        <f t="shared" si="4"/>
        <v>0.67000942602692337</v>
      </c>
      <c r="J68" s="2">
        <f t="shared" si="5"/>
        <v>0.6691901049132134</v>
      </c>
    </row>
    <row r="69" spans="1:10" x14ac:dyDescent="0.25">
      <c r="A69" s="23">
        <v>43689.504866087962</v>
      </c>
      <c r="B69" s="2">
        <f t="shared" si="6"/>
        <v>9.3530555488541722E-2</v>
      </c>
      <c r="C69" s="2">
        <v>1553.5853999999999</v>
      </c>
      <c r="D69" s="2">
        <v>1200.4293</v>
      </c>
      <c r="E69" s="2">
        <v>1199.2123999999999</v>
      </c>
      <c r="F69" s="2">
        <f t="shared" si="7"/>
        <v>169.83459999999991</v>
      </c>
      <c r="G69" s="2">
        <f t="shared" si="8"/>
        <v>113.94209999999998</v>
      </c>
      <c r="H69" s="2">
        <f t="shared" si="9"/>
        <v>113.65089999999987</v>
      </c>
      <c r="I69" s="2">
        <f t="shared" si="4"/>
        <v>0.6709003936771426</v>
      </c>
      <c r="J69" s="2">
        <f t="shared" si="5"/>
        <v>0.6691857842865937</v>
      </c>
    </row>
    <row r="70" spans="1:10" x14ac:dyDescent="0.25">
      <c r="A70" s="23">
        <v>43689.504924189816</v>
      </c>
      <c r="B70" s="2">
        <f t="shared" si="6"/>
        <v>9.4924999983049929E-2</v>
      </c>
      <c r="C70" s="2">
        <v>1553.7375</v>
      </c>
      <c r="D70" s="2">
        <v>1200.4293</v>
      </c>
      <c r="E70" s="2">
        <v>1199.3137999999999</v>
      </c>
      <c r="F70" s="2">
        <f t="shared" si="7"/>
        <v>169.98669999999993</v>
      </c>
      <c r="G70" s="2">
        <f t="shared" si="8"/>
        <v>113.94209999999998</v>
      </c>
      <c r="H70" s="2">
        <f t="shared" si="9"/>
        <v>113.75229999999988</v>
      </c>
      <c r="I70" s="2">
        <f t="shared" ref="I70:I133" si="10">G70/F70</f>
        <v>0.67030008818336984</v>
      </c>
      <c r="J70" s="2">
        <f t="shared" ref="J70:J133" si="11">H70/F70</f>
        <v>0.66918353024089483</v>
      </c>
    </row>
    <row r="71" spans="1:10" x14ac:dyDescent="0.25">
      <c r="A71" s="23">
        <v>43689.504982407409</v>
      </c>
      <c r="B71" s="2">
        <f t="shared" si="6"/>
        <v>9.6322222205344588E-2</v>
      </c>
      <c r="C71" s="2">
        <v>1553.9402</v>
      </c>
      <c r="D71" s="2">
        <v>1200.3786</v>
      </c>
      <c r="E71" s="2">
        <v>1199.6686999999999</v>
      </c>
      <c r="F71" s="2">
        <f t="shared" si="7"/>
        <v>170.18939999999998</v>
      </c>
      <c r="G71" s="2">
        <f t="shared" si="8"/>
        <v>113.89139999999998</v>
      </c>
      <c r="H71" s="2">
        <f t="shared" si="9"/>
        <v>114.10719999999992</v>
      </c>
      <c r="I71" s="2">
        <f t="shared" si="10"/>
        <v>0.66920383995713006</v>
      </c>
      <c r="J71" s="2">
        <f t="shared" si="11"/>
        <v>0.67047183902170138</v>
      </c>
    </row>
    <row r="72" spans="1:10" x14ac:dyDescent="0.25">
      <c r="A72" s="23">
        <v>43689.505040625001</v>
      </c>
      <c r="B72" s="2">
        <f t="shared" si="6"/>
        <v>9.7719444427639246E-2</v>
      </c>
      <c r="C72" s="2">
        <v>1553.4333999999999</v>
      </c>
      <c r="D72" s="2">
        <v>1200.4293</v>
      </c>
      <c r="E72" s="2">
        <v>1199.7193</v>
      </c>
      <c r="F72" s="2">
        <f t="shared" si="7"/>
        <v>169.68259999999987</v>
      </c>
      <c r="G72" s="2">
        <f t="shared" si="8"/>
        <v>113.94209999999998</v>
      </c>
      <c r="H72" s="2">
        <f t="shared" si="9"/>
        <v>114.15779999999995</v>
      </c>
      <c r="I72" s="2">
        <f t="shared" si="10"/>
        <v>0.67150137963468304</v>
      </c>
      <c r="J72" s="2">
        <f t="shared" si="11"/>
        <v>0.67277257656353706</v>
      </c>
    </row>
    <row r="73" spans="1:10" x14ac:dyDescent="0.25">
      <c r="A73" s="23">
        <v>43689.505098842594</v>
      </c>
      <c r="B73" s="2">
        <f t="shared" si="6"/>
        <v>9.9116666649933904E-2</v>
      </c>
      <c r="C73" s="2">
        <v>1553.3320000000001</v>
      </c>
      <c r="D73" s="2">
        <v>1200.3786</v>
      </c>
      <c r="E73" s="2">
        <v>1199.77</v>
      </c>
      <c r="F73" s="2">
        <f t="shared" si="7"/>
        <v>169.58120000000008</v>
      </c>
      <c r="G73" s="2">
        <f t="shared" si="8"/>
        <v>113.89139999999998</v>
      </c>
      <c r="H73" s="2">
        <f t="shared" si="9"/>
        <v>114.20849999999996</v>
      </c>
      <c r="I73" s="2">
        <f t="shared" si="10"/>
        <v>0.67160392779388234</v>
      </c>
      <c r="J73" s="2">
        <f t="shared" si="11"/>
        <v>0.67347382846683423</v>
      </c>
    </row>
    <row r="74" spans="1:10" x14ac:dyDescent="0.25">
      <c r="A74" s="23">
        <v>43689.505157060186</v>
      </c>
      <c r="B74" s="2">
        <f t="shared" si="6"/>
        <v>0.10051388887222856</v>
      </c>
      <c r="C74" s="2">
        <v>1553.4333999999999</v>
      </c>
      <c r="D74" s="2">
        <v>1200.6828</v>
      </c>
      <c r="E74" s="2">
        <v>1199.9221</v>
      </c>
      <c r="F74" s="2">
        <f t="shared" si="7"/>
        <v>169.68259999999987</v>
      </c>
      <c r="G74" s="2">
        <f t="shared" si="8"/>
        <v>114.19560000000001</v>
      </c>
      <c r="H74" s="2">
        <f t="shared" si="9"/>
        <v>114.36059999999998</v>
      </c>
      <c r="I74" s="2">
        <f t="shared" si="10"/>
        <v>0.67299534542728656</v>
      </c>
      <c r="J74" s="2">
        <f t="shared" si="11"/>
        <v>0.67396774919761993</v>
      </c>
    </row>
    <row r="75" spans="1:10" x14ac:dyDescent="0.25">
      <c r="A75" s="23">
        <v>43689.505215277779</v>
      </c>
      <c r="B75" s="2">
        <f t="shared" si="6"/>
        <v>0.10191111109452322</v>
      </c>
      <c r="C75" s="2">
        <v>1553.6360999999999</v>
      </c>
      <c r="D75" s="2">
        <v>1200.3786</v>
      </c>
      <c r="E75" s="2">
        <v>1199.77</v>
      </c>
      <c r="F75" s="2">
        <f t="shared" si="7"/>
        <v>169.88529999999992</v>
      </c>
      <c r="G75" s="2">
        <f t="shared" si="8"/>
        <v>113.89139999999998</v>
      </c>
      <c r="H75" s="2">
        <f t="shared" si="9"/>
        <v>114.20849999999996</v>
      </c>
      <c r="I75" s="2">
        <f t="shared" si="10"/>
        <v>0.67040173575936257</v>
      </c>
      <c r="J75" s="2">
        <f t="shared" si="11"/>
        <v>0.6722682892516304</v>
      </c>
    </row>
    <row r="76" spans="1:10" x14ac:dyDescent="0.25">
      <c r="A76" s="23">
        <v>43689.505273379633</v>
      </c>
      <c r="B76" s="2">
        <f t="shared" si="6"/>
        <v>0.10330555558903143</v>
      </c>
      <c r="C76" s="2">
        <v>1553.5347999999999</v>
      </c>
      <c r="D76" s="2">
        <v>1201.1899000000001</v>
      </c>
      <c r="E76" s="2">
        <v>1200.1756</v>
      </c>
      <c r="F76" s="2">
        <f t="shared" si="7"/>
        <v>169.78399999999988</v>
      </c>
      <c r="G76" s="2">
        <f t="shared" si="8"/>
        <v>114.70270000000005</v>
      </c>
      <c r="H76" s="2">
        <f t="shared" si="9"/>
        <v>114.61410000000001</v>
      </c>
      <c r="I76" s="2">
        <f t="shared" si="10"/>
        <v>0.67558014889506746</v>
      </c>
      <c r="J76" s="2">
        <f t="shared" si="11"/>
        <v>0.67505830938133216</v>
      </c>
    </row>
    <row r="77" spans="1:10" x14ac:dyDescent="0.25">
      <c r="A77" s="23">
        <v>43689.505331597225</v>
      </c>
      <c r="B77" s="2">
        <f t="shared" si="6"/>
        <v>0.10470277781132609</v>
      </c>
      <c r="C77" s="2">
        <v>1553.6360999999999</v>
      </c>
      <c r="D77" s="2">
        <v>1201.1899000000001</v>
      </c>
      <c r="E77" s="2">
        <v>1199.6686999999999</v>
      </c>
      <c r="F77" s="2">
        <f t="shared" si="7"/>
        <v>169.88529999999992</v>
      </c>
      <c r="G77" s="2">
        <f t="shared" si="8"/>
        <v>114.70270000000005</v>
      </c>
      <c r="H77" s="2">
        <f t="shared" si="9"/>
        <v>114.10719999999992</v>
      </c>
      <c r="I77" s="2">
        <f t="shared" si="10"/>
        <v>0.67517731080911714</v>
      </c>
      <c r="J77" s="2">
        <f t="shared" si="11"/>
        <v>0.67167200458191489</v>
      </c>
    </row>
    <row r="78" spans="1:10" x14ac:dyDescent="0.25">
      <c r="A78" s="23">
        <v>43689.505389699072</v>
      </c>
      <c r="B78" s="2">
        <f t="shared" si="6"/>
        <v>0.10609722213121131</v>
      </c>
      <c r="C78" s="2">
        <v>1553.6867999999999</v>
      </c>
      <c r="D78" s="2">
        <v>1200.7335</v>
      </c>
      <c r="E78" s="2">
        <v>1200.4797000000001</v>
      </c>
      <c r="F78" s="2">
        <f t="shared" si="7"/>
        <v>169.93599999999992</v>
      </c>
      <c r="G78" s="2">
        <f t="shared" si="8"/>
        <v>114.24630000000002</v>
      </c>
      <c r="H78" s="2">
        <f t="shared" si="9"/>
        <v>114.91820000000007</v>
      </c>
      <c r="I78" s="2">
        <f t="shared" si="10"/>
        <v>0.67229015629413469</v>
      </c>
      <c r="J78" s="2">
        <f t="shared" si="11"/>
        <v>0.67624399774032651</v>
      </c>
    </row>
    <row r="79" spans="1:10" x14ac:dyDescent="0.25">
      <c r="A79" s="23">
        <v>43689.505447800926</v>
      </c>
      <c r="B79" s="2">
        <f t="shared" si="6"/>
        <v>0.10749166662571952</v>
      </c>
      <c r="C79" s="2">
        <v>1553.8389</v>
      </c>
      <c r="D79" s="2">
        <v>1200.9364</v>
      </c>
      <c r="E79" s="2">
        <v>1199.6179999999999</v>
      </c>
      <c r="F79" s="2">
        <f t="shared" si="7"/>
        <v>170.08809999999994</v>
      </c>
      <c r="G79" s="2">
        <f t="shared" si="8"/>
        <v>114.44920000000002</v>
      </c>
      <c r="H79" s="2">
        <f t="shared" si="9"/>
        <v>114.05649999999991</v>
      </c>
      <c r="I79" s="2">
        <f t="shared" si="10"/>
        <v>0.67288187709781022</v>
      </c>
      <c r="J79" s="2">
        <f t="shared" si="11"/>
        <v>0.67057307360126872</v>
      </c>
    </row>
    <row r="80" spans="1:10" x14ac:dyDescent="0.25">
      <c r="A80" s="23">
        <v>43689.505506018519</v>
      </c>
      <c r="B80" s="2">
        <f t="shared" si="6"/>
        <v>0.10888888884801418</v>
      </c>
      <c r="C80" s="2">
        <v>1553.8895</v>
      </c>
      <c r="D80" s="2">
        <v>1201.4435000000001</v>
      </c>
      <c r="E80" s="2">
        <v>1200.7838999999999</v>
      </c>
      <c r="F80" s="2">
        <f t="shared" si="7"/>
        <v>170.13869999999997</v>
      </c>
      <c r="G80" s="2">
        <f t="shared" si="8"/>
        <v>114.95630000000006</v>
      </c>
      <c r="H80" s="2">
        <f t="shared" si="9"/>
        <v>115.22239999999988</v>
      </c>
      <c r="I80" s="2">
        <f t="shared" si="10"/>
        <v>0.67566226849035571</v>
      </c>
      <c r="J80" s="2">
        <f t="shared" si="11"/>
        <v>0.67722628655326444</v>
      </c>
    </row>
    <row r="81" spans="1:10" x14ac:dyDescent="0.25">
      <c r="A81" s="23">
        <v>43689.505564120373</v>
      </c>
      <c r="B81" s="2">
        <f t="shared" si="6"/>
        <v>0.11028333334252238</v>
      </c>
      <c r="C81" s="2">
        <v>1554.4469999999999</v>
      </c>
      <c r="D81" s="2">
        <v>1201.6463000000001</v>
      </c>
      <c r="E81" s="2">
        <v>1200.5304000000001</v>
      </c>
      <c r="F81" s="2">
        <f t="shared" si="7"/>
        <v>170.69619999999986</v>
      </c>
      <c r="G81" s="2">
        <f t="shared" si="8"/>
        <v>115.15910000000008</v>
      </c>
      <c r="H81" s="2">
        <f t="shared" si="9"/>
        <v>114.96890000000008</v>
      </c>
      <c r="I81" s="2">
        <f t="shared" si="10"/>
        <v>0.67464360659464107</v>
      </c>
      <c r="J81" s="2">
        <f t="shared" si="11"/>
        <v>0.67352934628890493</v>
      </c>
    </row>
    <row r="82" spans="1:10" x14ac:dyDescent="0.25">
      <c r="A82" s="23">
        <v>43689.505622916666</v>
      </c>
      <c r="B82" s="2">
        <f t="shared" si="6"/>
        <v>0.11169444437837228</v>
      </c>
      <c r="C82" s="2">
        <v>1553.7375</v>
      </c>
      <c r="D82" s="2">
        <v>1201.3927000000001</v>
      </c>
      <c r="E82" s="2">
        <v>1200.5304000000001</v>
      </c>
      <c r="F82" s="2">
        <f t="shared" si="7"/>
        <v>169.98669999999993</v>
      </c>
      <c r="G82" s="2">
        <f t="shared" si="8"/>
        <v>114.90550000000007</v>
      </c>
      <c r="H82" s="2">
        <f t="shared" si="9"/>
        <v>114.96890000000008</v>
      </c>
      <c r="I82" s="2">
        <f t="shared" si="10"/>
        <v>0.67596759040560306</v>
      </c>
      <c r="J82" s="2">
        <f t="shared" si="11"/>
        <v>0.67634056076151916</v>
      </c>
    </row>
    <row r="83" spans="1:10" x14ac:dyDescent="0.25">
      <c r="A83" s="23">
        <v>43689.505681134258</v>
      </c>
      <c r="B83" s="2">
        <f t="shared" si="6"/>
        <v>0.11309166660066694</v>
      </c>
      <c r="C83" s="2">
        <v>1553.8389</v>
      </c>
      <c r="D83" s="2">
        <v>1201.1899000000001</v>
      </c>
      <c r="E83" s="2">
        <v>1200.4797000000001</v>
      </c>
      <c r="F83" s="2">
        <f t="shared" si="7"/>
        <v>170.08809999999994</v>
      </c>
      <c r="G83" s="2">
        <f t="shared" si="8"/>
        <v>114.70270000000005</v>
      </c>
      <c r="H83" s="2">
        <f t="shared" si="9"/>
        <v>114.91820000000007</v>
      </c>
      <c r="I83" s="2">
        <f t="shared" si="10"/>
        <v>0.67437228118839643</v>
      </c>
      <c r="J83" s="2">
        <f t="shared" si="11"/>
        <v>0.6756392716480466</v>
      </c>
    </row>
    <row r="84" spans="1:10" x14ac:dyDescent="0.25">
      <c r="A84" s="23">
        <v>43689.505740856483</v>
      </c>
      <c r="B84" s="2">
        <f t="shared" si="6"/>
        <v>0.1145249999826774</v>
      </c>
      <c r="C84" s="2">
        <v>1554.1429000000001</v>
      </c>
      <c r="D84" s="2">
        <v>1201.3927000000001</v>
      </c>
      <c r="E84" s="2">
        <v>1200.3783000000001</v>
      </c>
      <c r="F84" s="2">
        <f t="shared" si="7"/>
        <v>170.39210000000003</v>
      </c>
      <c r="G84" s="2">
        <f t="shared" si="8"/>
        <v>114.90550000000007</v>
      </c>
      <c r="H84" s="2">
        <f t="shared" si="9"/>
        <v>114.81680000000006</v>
      </c>
      <c r="I84" s="2">
        <f t="shared" si="10"/>
        <v>0.6743593159542024</v>
      </c>
      <c r="J84" s="2">
        <f t="shared" si="11"/>
        <v>0.67383875191396803</v>
      </c>
    </row>
    <row r="85" spans="1:10" x14ac:dyDescent="0.25">
      <c r="A85" s="23">
        <v>43689.505799999999</v>
      </c>
      <c r="B85" s="2">
        <f t="shared" si="6"/>
        <v>0.11594444437650964</v>
      </c>
      <c r="C85" s="2">
        <v>1553.8895</v>
      </c>
      <c r="D85" s="2">
        <v>1201.2913000000001</v>
      </c>
      <c r="E85" s="2">
        <v>1200.1756</v>
      </c>
      <c r="F85" s="2">
        <f t="shared" si="7"/>
        <v>170.13869999999997</v>
      </c>
      <c r="G85" s="2">
        <f t="shared" si="8"/>
        <v>114.80410000000006</v>
      </c>
      <c r="H85" s="2">
        <f t="shared" si="9"/>
        <v>114.61410000000001</v>
      </c>
      <c r="I85" s="2">
        <f t="shared" si="10"/>
        <v>0.67476770423190069</v>
      </c>
      <c r="J85" s="2">
        <f t="shared" si="11"/>
        <v>0.67365096829821802</v>
      </c>
    </row>
    <row r="86" spans="1:10" x14ac:dyDescent="0.25">
      <c r="A86" s="23">
        <v>43689.505859722223</v>
      </c>
      <c r="B86" s="2">
        <f t="shared" si="6"/>
        <v>0.1173777777585201</v>
      </c>
      <c r="C86" s="2">
        <v>1553.7375</v>
      </c>
      <c r="D86" s="2">
        <v>1201.3420000000001</v>
      </c>
      <c r="E86" s="2">
        <v>1200.3276000000001</v>
      </c>
      <c r="F86" s="2">
        <f t="shared" si="7"/>
        <v>169.98669999999993</v>
      </c>
      <c r="G86" s="2">
        <f t="shared" si="8"/>
        <v>114.85480000000007</v>
      </c>
      <c r="H86" s="2">
        <f t="shared" si="9"/>
        <v>114.76610000000005</v>
      </c>
      <c r="I86" s="2">
        <f t="shared" si="10"/>
        <v>0.67566933177713384</v>
      </c>
      <c r="J86" s="2">
        <f t="shared" si="11"/>
        <v>0.67514752624764229</v>
      </c>
    </row>
    <row r="87" spans="1:10" x14ac:dyDescent="0.25">
      <c r="A87" s="23">
        <v>43689.505918055555</v>
      </c>
      <c r="B87" s="2">
        <f t="shared" si="6"/>
        <v>0.11877777770860121</v>
      </c>
      <c r="C87" s="2">
        <v>1553.5853999999999</v>
      </c>
      <c r="D87" s="2">
        <v>1201.1392000000001</v>
      </c>
      <c r="E87" s="2">
        <v>1200.3783000000001</v>
      </c>
      <c r="F87" s="2">
        <f t="shared" si="7"/>
        <v>169.83459999999991</v>
      </c>
      <c r="G87" s="2">
        <f t="shared" si="8"/>
        <v>114.65200000000004</v>
      </c>
      <c r="H87" s="2">
        <f t="shared" si="9"/>
        <v>114.81680000000006</v>
      </c>
      <c r="I87" s="2">
        <f t="shared" si="10"/>
        <v>0.67508034287477403</v>
      </c>
      <c r="J87" s="2">
        <f t="shared" si="11"/>
        <v>0.67605069873865586</v>
      </c>
    </row>
    <row r="88" spans="1:10" x14ac:dyDescent="0.25">
      <c r="A88" s="23">
        <v>43689.505976157408</v>
      </c>
      <c r="B88" s="2">
        <f t="shared" si="6"/>
        <v>0.12017222220310941</v>
      </c>
      <c r="C88" s="2">
        <v>1553.4840999999999</v>
      </c>
      <c r="D88" s="2">
        <v>1201.4942000000001</v>
      </c>
      <c r="E88" s="2">
        <v>1200.4290000000001</v>
      </c>
      <c r="F88" s="2">
        <f t="shared" si="7"/>
        <v>169.73329999999987</v>
      </c>
      <c r="G88" s="2">
        <f t="shared" si="8"/>
        <v>115.00700000000006</v>
      </c>
      <c r="H88" s="2">
        <f t="shared" si="9"/>
        <v>114.86750000000006</v>
      </c>
      <c r="I88" s="2">
        <f t="shared" si="10"/>
        <v>0.6775747599322004</v>
      </c>
      <c r="J88" s="2">
        <f t="shared" si="11"/>
        <v>0.67675288231596364</v>
      </c>
    </row>
    <row r="89" spans="1:10" x14ac:dyDescent="0.25">
      <c r="A89" s="23">
        <v>43689.506035995371</v>
      </c>
      <c r="B89" s="2">
        <f t="shared" si="6"/>
        <v>0.12160833331290632</v>
      </c>
      <c r="C89" s="2">
        <v>1553.6867999999999</v>
      </c>
      <c r="D89" s="2">
        <v>1201.5449000000001</v>
      </c>
      <c r="E89" s="2">
        <v>1200.4290000000001</v>
      </c>
      <c r="F89" s="2">
        <f t="shared" si="7"/>
        <v>169.93599999999992</v>
      </c>
      <c r="G89" s="2">
        <f t="shared" si="8"/>
        <v>115.05770000000007</v>
      </c>
      <c r="H89" s="2">
        <f t="shared" si="9"/>
        <v>114.86750000000006</v>
      </c>
      <c r="I89" s="2">
        <f t="shared" si="10"/>
        <v>0.67706489501930212</v>
      </c>
      <c r="J89" s="2">
        <f t="shared" si="11"/>
        <v>0.67594565012710739</v>
      </c>
    </row>
    <row r="90" spans="1:10" x14ac:dyDescent="0.25">
      <c r="A90" s="23">
        <v>43689.506094097225</v>
      </c>
      <c r="B90" s="2">
        <f t="shared" si="6"/>
        <v>0.12300277780741453</v>
      </c>
      <c r="C90" s="2">
        <v>1553.6867999999999</v>
      </c>
      <c r="D90" s="2">
        <v>1201.1899000000001</v>
      </c>
      <c r="E90" s="2">
        <v>1200.277</v>
      </c>
      <c r="F90" s="2">
        <f t="shared" si="7"/>
        <v>169.93599999999992</v>
      </c>
      <c r="G90" s="2">
        <f t="shared" si="8"/>
        <v>114.70270000000005</v>
      </c>
      <c r="H90" s="2">
        <f t="shared" si="9"/>
        <v>114.71550000000002</v>
      </c>
      <c r="I90" s="2">
        <f t="shared" si="10"/>
        <v>0.67497587326993758</v>
      </c>
      <c r="J90" s="2">
        <f t="shared" si="11"/>
        <v>0.67505119574428063</v>
      </c>
    </row>
    <row r="91" spans="1:10" x14ac:dyDescent="0.25">
      <c r="A91" s="23">
        <v>43689.506152314818</v>
      </c>
      <c r="B91" s="2">
        <f t="shared" si="6"/>
        <v>0.12440000002970919</v>
      </c>
      <c r="C91" s="2">
        <v>1553.4840999999999</v>
      </c>
      <c r="D91" s="2">
        <v>1201.0885000000001</v>
      </c>
      <c r="E91" s="2">
        <v>1200.3276000000001</v>
      </c>
      <c r="F91" s="2">
        <f t="shared" si="7"/>
        <v>169.73329999999987</v>
      </c>
      <c r="G91" s="2">
        <f t="shared" si="8"/>
        <v>114.60130000000004</v>
      </c>
      <c r="H91" s="2">
        <f t="shared" si="9"/>
        <v>114.76610000000005</v>
      </c>
      <c r="I91" s="2">
        <f t="shared" si="10"/>
        <v>0.67518453950992596</v>
      </c>
      <c r="J91" s="2">
        <f t="shared" si="11"/>
        <v>0.67615547450029034</v>
      </c>
    </row>
    <row r="92" spans="1:10" x14ac:dyDescent="0.25">
      <c r="A92" s="23">
        <v>43689.50621053241</v>
      </c>
      <c r="B92" s="2">
        <f t="shared" si="6"/>
        <v>0.12579722225200385</v>
      </c>
      <c r="C92" s="2">
        <v>1553.5853999999999</v>
      </c>
      <c r="D92" s="2">
        <v>1201.5956000000001</v>
      </c>
      <c r="E92" s="2">
        <v>1200.6824999999999</v>
      </c>
      <c r="F92" s="2">
        <f t="shared" si="7"/>
        <v>169.83459999999991</v>
      </c>
      <c r="G92" s="2">
        <f t="shared" si="8"/>
        <v>115.10840000000007</v>
      </c>
      <c r="H92" s="2">
        <f t="shared" si="9"/>
        <v>115.12099999999987</v>
      </c>
      <c r="I92" s="2">
        <f t="shared" si="10"/>
        <v>0.67776766336188343</v>
      </c>
      <c r="J92" s="2">
        <f t="shared" si="11"/>
        <v>0.67784185319128099</v>
      </c>
    </row>
    <row r="93" spans="1:10" x14ac:dyDescent="0.25">
      <c r="A93" s="23">
        <v>43689.506268634257</v>
      </c>
      <c r="B93" s="2">
        <f t="shared" si="6"/>
        <v>0.12719166657188907</v>
      </c>
      <c r="C93" s="2">
        <v>1553.3320000000001</v>
      </c>
      <c r="D93" s="2">
        <v>1201.4942000000001</v>
      </c>
      <c r="E93" s="2">
        <v>1200.4290000000001</v>
      </c>
      <c r="F93" s="2">
        <f t="shared" si="7"/>
        <v>169.58120000000008</v>
      </c>
      <c r="G93" s="2">
        <f t="shared" si="8"/>
        <v>115.00700000000006</v>
      </c>
      <c r="H93" s="2">
        <f t="shared" si="9"/>
        <v>114.86750000000006</v>
      </c>
      <c r="I93" s="2">
        <f t="shared" si="10"/>
        <v>0.67818248720966712</v>
      </c>
      <c r="J93" s="2">
        <f t="shared" si="11"/>
        <v>0.67735987243869022</v>
      </c>
    </row>
    <row r="94" spans="1:10" x14ac:dyDescent="0.25">
      <c r="A94" s="23">
        <v>43689.50632685185</v>
      </c>
      <c r="B94" s="2">
        <f t="shared" si="6"/>
        <v>0.12858888879418373</v>
      </c>
      <c r="C94" s="2">
        <v>1553.6867999999999</v>
      </c>
      <c r="D94" s="2">
        <v>1201.0885000000001</v>
      </c>
      <c r="E94" s="2">
        <v>1200.5304000000001</v>
      </c>
      <c r="F94" s="2">
        <f t="shared" si="7"/>
        <v>169.93599999999992</v>
      </c>
      <c r="G94" s="2">
        <f t="shared" si="8"/>
        <v>114.60130000000004</v>
      </c>
      <c r="H94" s="2">
        <f t="shared" si="9"/>
        <v>114.96890000000008</v>
      </c>
      <c r="I94" s="2">
        <f t="shared" si="10"/>
        <v>0.67437917804349923</v>
      </c>
      <c r="J94" s="2">
        <f t="shared" si="11"/>
        <v>0.67654234535354563</v>
      </c>
    </row>
    <row r="95" spans="1:10" x14ac:dyDescent="0.25">
      <c r="A95" s="23">
        <v>43689.506385069442</v>
      </c>
      <c r="B95" s="2">
        <f t="shared" si="6"/>
        <v>0.12998611101647839</v>
      </c>
      <c r="C95" s="2">
        <v>1553.6360999999999</v>
      </c>
      <c r="D95" s="2">
        <v>1201.0885000000001</v>
      </c>
      <c r="E95" s="2">
        <v>1200.5811000000001</v>
      </c>
      <c r="F95" s="2">
        <f t="shared" si="7"/>
        <v>169.88529999999992</v>
      </c>
      <c r="G95" s="2">
        <f t="shared" si="8"/>
        <v>114.60130000000004</v>
      </c>
      <c r="H95" s="2">
        <f t="shared" si="9"/>
        <v>115.01960000000008</v>
      </c>
      <c r="I95" s="2">
        <f t="shared" si="10"/>
        <v>0.67458043750695373</v>
      </c>
      <c r="J95" s="2">
        <f t="shared" si="11"/>
        <v>0.67704268703648951</v>
      </c>
    </row>
    <row r="96" spans="1:10" x14ac:dyDescent="0.25">
      <c r="A96" s="23">
        <v>43689.506443287035</v>
      </c>
      <c r="B96" s="2">
        <f t="shared" si="6"/>
        <v>0.13138333323877305</v>
      </c>
      <c r="C96" s="2">
        <v>1553.7375</v>
      </c>
      <c r="D96" s="2">
        <v>1201.6463000000001</v>
      </c>
      <c r="E96" s="2">
        <v>1200.7331999999999</v>
      </c>
      <c r="F96" s="2">
        <f t="shared" si="7"/>
        <v>169.98669999999993</v>
      </c>
      <c r="G96" s="2">
        <f t="shared" si="8"/>
        <v>115.15910000000008</v>
      </c>
      <c r="H96" s="2">
        <f t="shared" si="9"/>
        <v>115.17169999999987</v>
      </c>
      <c r="I96" s="2">
        <f t="shared" si="10"/>
        <v>0.67745947182926736</v>
      </c>
      <c r="J96" s="2">
        <f t="shared" si="11"/>
        <v>0.67753359527539458</v>
      </c>
    </row>
    <row r="97" spans="1:10" x14ac:dyDescent="0.25">
      <c r="A97" s="23">
        <v>43689.506501388889</v>
      </c>
      <c r="B97" s="2">
        <f t="shared" si="6"/>
        <v>0.13277777773328125</v>
      </c>
      <c r="C97" s="2">
        <v>1553.6360999999999</v>
      </c>
      <c r="D97" s="2">
        <v>1201.3927000000001</v>
      </c>
      <c r="E97" s="2">
        <v>1200.7331999999999</v>
      </c>
      <c r="F97" s="2">
        <f t="shared" si="7"/>
        <v>169.88529999999992</v>
      </c>
      <c r="G97" s="2">
        <f t="shared" si="8"/>
        <v>114.90550000000007</v>
      </c>
      <c r="H97" s="2">
        <f t="shared" si="9"/>
        <v>115.17169999999987</v>
      </c>
      <c r="I97" s="2">
        <f t="shared" si="10"/>
        <v>0.67637105741344383</v>
      </c>
      <c r="J97" s="2">
        <f t="shared" si="11"/>
        <v>0.67793799698973323</v>
      </c>
    </row>
    <row r="98" spans="1:10" x14ac:dyDescent="0.25">
      <c r="A98" s="23">
        <v>43689.506559490743</v>
      </c>
      <c r="B98" s="2">
        <f t="shared" si="6"/>
        <v>0.13417222222778946</v>
      </c>
      <c r="C98" s="2">
        <v>1553.6867999999999</v>
      </c>
      <c r="D98" s="2">
        <v>1201.3420000000001</v>
      </c>
      <c r="E98" s="2">
        <v>1200.6318000000001</v>
      </c>
      <c r="F98" s="2">
        <f t="shared" si="7"/>
        <v>169.93599999999992</v>
      </c>
      <c r="G98" s="2">
        <f t="shared" si="8"/>
        <v>114.85480000000007</v>
      </c>
      <c r="H98" s="2">
        <f t="shared" si="9"/>
        <v>115.07030000000009</v>
      </c>
      <c r="I98" s="2">
        <f t="shared" si="10"/>
        <v>0.67587091610959493</v>
      </c>
      <c r="J98" s="2">
        <f t="shared" si="11"/>
        <v>0.67713904057998386</v>
      </c>
    </row>
    <row r="99" spans="1:10" x14ac:dyDescent="0.25">
      <c r="A99" s="23">
        <v>43689.506617592589</v>
      </c>
      <c r="B99" s="2">
        <f t="shared" si="6"/>
        <v>0.13556666654767469</v>
      </c>
      <c r="C99" s="2">
        <v>1553.7375</v>
      </c>
      <c r="D99" s="2">
        <v>1201.6463000000001</v>
      </c>
      <c r="E99" s="2">
        <v>1200.5304000000001</v>
      </c>
      <c r="F99" s="2">
        <f t="shared" si="7"/>
        <v>169.98669999999993</v>
      </c>
      <c r="G99" s="2">
        <f t="shared" si="8"/>
        <v>115.15910000000008</v>
      </c>
      <c r="H99" s="2">
        <f t="shared" si="9"/>
        <v>114.96890000000008</v>
      </c>
      <c r="I99" s="2">
        <f t="shared" si="10"/>
        <v>0.67745947182926736</v>
      </c>
      <c r="J99" s="2">
        <f t="shared" si="11"/>
        <v>0.67634056076151916</v>
      </c>
    </row>
    <row r="100" spans="1:10" x14ac:dyDescent="0.25">
      <c r="A100" s="23">
        <v>43689.506675694443</v>
      </c>
      <c r="B100" s="2">
        <f t="shared" si="6"/>
        <v>0.13696111104218289</v>
      </c>
      <c r="C100" s="2">
        <v>1553.8895</v>
      </c>
      <c r="D100" s="2">
        <v>1201.1392000000001</v>
      </c>
      <c r="E100" s="2">
        <v>1200.5304000000001</v>
      </c>
      <c r="F100" s="2">
        <f t="shared" si="7"/>
        <v>170.13869999999997</v>
      </c>
      <c r="G100" s="2">
        <f t="shared" si="8"/>
        <v>114.65200000000004</v>
      </c>
      <c r="H100" s="2">
        <f t="shared" si="9"/>
        <v>114.96890000000008</v>
      </c>
      <c r="I100" s="2">
        <f t="shared" si="10"/>
        <v>0.67387372772920018</v>
      </c>
      <c r="J100" s="2">
        <f t="shared" si="11"/>
        <v>0.67573632571543152</v>
      </c>
    </row>
    <row r="101" spans="1:10" x14ac:dyDescent="0.25">
      <c r="A101" s="23">
        <v>43689.506733796297</v>
      </c>
      <c r="B101" s="2">
        <f t="shared" si="6"/>
        <v>0.1383555555366911</v>
      </c>
      <c r="C101" s="2">
        <v>1553.5347999999999</v>
      </c>
      <c r="D101" s="2">
        <v>1201.0378000000001</v>
      </c>
      <c r="E101" s="2">
        <v>1200.6318000000001</v>
      </c>
      <c r="F101" s="2">
        <f t="shared" si="7"/>
        <v>169.78399999999988</v>
      </c>
      <c r="G101" s="2">
        <f t="shared" si="8"/>
        <v>114.55060000000003</v>
      </c>
      <c r="H101" s="2">
        <f t="shared" si="9"/>
        <v>115.07030000000009</v>
      </c>
      <c r="I101" s="2">
        <f t="shared" si="10"/>
        <v>0.67468430476370045</v>
      </c>
      <c r="J101" s="2">
        <f t="shared" si="11"/>
        <v>0.67774525279178355</v>
      </c>
    </row>
    <row r="102" spans="1:10" x14ac:dyDescent="0.25">
      <c r="A102" s="23">
        <v>43689.50679201389</v>
      </c>
      <c r="B102" s="2">
        <f t="shared" si="6"/>
        <v>0.13975277775898576</v>
      </c>
      <c r="C102" s="2">
        <v>1553.6867999999999</v>
      </c>
      <c r="D102" s="2">
        <v>1201.5956000000001</v>
      </c>
      <c r="E102" s="2">
        <v>1200.5304000000001</v>
      </c>
      <c r="F102" s="2">
        <f t="shared" si="7"/>
        <v>169.93599999999992</v>
      </c>
      <c r="G102" s="2">
        <f t="shared" si="8"/>
        <v>115.10840000000007</v>
      </c>
      <c r="H102" s="2">
        <f t="shared" si="9"/>
        <v>114.96890000000008</v>
      </c>
      <c r="I102" s="2">
        <f t="shared" si="10"/>
        <v>0.67736324263252123</v>
      </c>
      <c r="J102" s="2">
        <f t="shared" si="11"/>
        <v>0.67654234535354563</v>
      </c>
    </row>
    <row r="103" spans="1:10" x14ac:dyDescent="0.25">
      <c r="A103" s="23">
        <v>43689.506850231483</v>
      </c>
      <c r="B103" s="2">
        <f t="shared" si="6"/>
        <v>0.14114999998128042</v>
      </c>
      <c r="C103" s="2">
        <v>1553.4840999999999</v>
      </c>
      <c r="D103" s="2">
        <v>1201.6463000000001</v>
      </c>
      <c r="E103" s="2">
        <v>1200.7331999999999</v>
      </c>
      <c r="F103" s="2">
        <f t="shared" si="7"/>
        <v>169.73329999999987</v>
      </c>
      <c r="G103" s="2">
        <f t="shared" si="8"/>
        <v>115.15910000000008</v>
      </c>
      <c r="H103" s="2">
        <f t="shared" si="9"/>
        <v>115.17169999999987</v>
      </c>
      <c r="I103" s="2">
        <f t="shared" si="10"/>
        <v>0.67847087165571029</v>
      </c>
      <c r="J103" s="2">
        <f t="shared" si="11"/>
        <v>0.67854510576298199</v>
      </c>
    </row>
    <row r="104" spans="1:10" x14ac:dyDescent="0.25">
      <c r="A104" s="23">
        <v>43689.50690925926</v>
      </c>
      <c r="B104" s="2">
        <f t="shared" si="6"/>
        <v>0.1425666666473262</v>
      </c>
      <c r="C104" s="2">
        <v>1553.9402</v>
      </c>
      <c r="D104" s="2">
        <v>1201.1899000000001</v>
      </c>
      <c r="E104" s="2">
        <v>1200.9358999999999</v>
      </c>
      <c r="F104" s="2">
        <f t="shared" si="7"/>
        <v>170.18939999999998</v>
      </c>
      <c r="G104" s="2">
        <f t="shared" si="8"/>
        <v>114.70270000000005</v>
      </c>
      <c r="H104" s="2">
        <f t="shared" si="9"/>
        <v>115.37439999999992</v>
      </c>
      <c r="I104" s="2">
        <f t="shared" si="10"/>
        <v>0.67397088185280674</v>
      </c>
      <c r="J104" s="2">
        <f t="shared" si="11"/>
        <v>0.67791766114693364</v>
      </c>
    </row>
    <row r="105" spans="1:10" x14ac:dyDescent="0.25">
      <c r="A105" s="23">
        <v>43689.506967361114</v>
      </c>
      <c r="B105" s="2">
        <f t="shared" si="6"/>
        <v>0.14396111114183441</v>
      </c>
      <c r="C105" s="2">
        <v>1553.4333999999999</v>
      </c>
      <c r="D105" s="2">
        <v>1201.5956000000001</v>
      </c>
      <c r="E105" s="2">
        <v>1200.2263</v>
      </c>
      <c r="F105" s="2">
        <f t="shared" si="7"/>
        <v>169.68259999999987</v>
      </c>
      <c r="G105" s="2">
        <f t="shared" si="8"/>
        <v>115.10840000000007</v>
      </c>
      <c r="H105" s="2">
        <f t="shared" si="9"/>
        <v>114.66480000000001</v>
      </c>
      <c r="I105" s="2">
        <f t="shared" si="10"/>
        <v>0.67837480095189584</v>
      </c>
      <c r="J105" s="2">
        <f t="shared" si="11"/>
        <v>0.67576050814874422</v>
      </c>
    </row>
    <row r="106" spans="1:10" x14ac:dyDescent="0.25">
      <c r="A106" s="23">
        <v>43689.507025578707</v>
      </c>
      <c r="B106" s="2">
        <f t="shared" si="6"/>
        <v>0.14535833336412907</v>
      </c>
      <c r="C106" s="2">
        <v>1553.5347999999999</v>
      </c>
      <c r="D106" s="2">
        <v>1201.2406000000001</v>
      </c>
      <c r="E106" s="2">
        <v>1200.6824999999999</v>
      </c>
      <c r="F106" s="2">
        <f t="shared" si="7"/>
        <v>169.78399999999988</v>
      </c>
      <c r="G106" s="2">
        <f t="shared" si="8"/>
        <v>114.75340000000006</v>
      </c>
      <c r="H106" s="2">
        <f t="shared" si="9"/>
        <v>115.12099999999987</v>
      </c>
      <c r="I106" s="2">
        <f t="shared" si="10"/>
        <v>0.67587876360552313</v>
      </c>
      <c r="J106" s="2">
        <f t="shared" si="11"/>
        <v>0.67804386750223788</v>
      </c>
    </row>
    <row r="107" spans="1:10" x14ac:dyDescent="0.25">
      <c r="A107" s="23">
        <v>43689.507083796299</v>
      </c>
      <c r="B107" s="2">
        <f t="shared" si="6"/>
        <v>0.14675555558642372</v>
      </c>
      <c r="C107" s="2">
        <v>1553.4840999999999</v>
      </c>
      <c r="D107" s="2">
        <v>1201.4435000000001</v>
      </c>
      <c r="E107" s="2">
        <v>1200.6824999999999</v>
      </c>
      <c r="F107" s="2">
        <f t="shared" si="7"/>
        <v>169.73329999999987</v>
      </c>
      <c r="G107" s="2">
        <f t="shared" si="8"/>
        <v>114.95630000000006</v>
      </c>
      <c r="H107" s="2">
        <f t="shared" si="9"/>
        <v>115.12099999999987</v>
      </c>
      <c r="I107" s="2">
        <f t="shared" si="10"/>
        <v>0.6772760560243638</v>
      </c>
      <c r="J107" s="2">
        <f t="shared" si="11"/>
        <v>0.6782464018551454</v>
      </c>
    </row>
    <row r="108" spans="1:10" x14ac:dyDescent="0.25">
      <c r="A108" s="23">
        <v>43689.507142013892</v>
      </c>
      <c r="B108" s="2">
        <f t="shared" si="6"/>
        <v>0.14815277780871838</v>
      </c>
      <c r="C108" s="2">
        <v>1553.7375</v>
      </c>
      <c r="D108" s="2">
        <v>1201.2913000000001</v>
      </c>
      <c r="E108" s="2">
        <v>1200.9358999999999</v>
      </c>
      <c r="F108" s="2">
        <f t="shared" si="7"/>
        <v>169.98669999999993</v>
      </c>
      <c r="G108" s="2">
        <f t="shared" si="8"/>
        <v>114.80410000000006</v>
      </c>
      <c r="H108" s="2">
        <f t="shared" si="9"/>
        <v>115.37439999999992</v>
      </c>
      <c r="I108" s="2">
        <f t="shared" si="10"/>
        <v>0.67537107314866462</v>
      </c>
      <c r="J108" s="2">
        <f t="shared" si="11"/>
        <v>0.67872604150795313</v>
      </c>
    </row>
    <row r="109" spans="1:10" x14ac:dyDescent="0.25">
      <c r="A109" s="23">
        <v>43689.507200115739</v>
      </c>
      <c r="B109" s="2">
        <f t="shared" si="6"/>
        <v>0.14954722212860361</v>
      </c>
      <c r="C109" s="2">
        <v>1553.8895</v>
      </c>
      <c r="D109" s="2">
        <v>1201.0378000000001</v>
      </c>
      <c r="E109" s="2">
        <v>1200.277</v>
      </c>
      <c r="F109" s="2">
        <f t="shared" si="7"/>
        <v>170.13869999999997</v>
      </c>
      <c r="G109" s="2">
        <f t="shared" si="8"/>
        <v>114.55060000000003</v>
      </c>
      <c r="H109" s="2">
        <f t="shared" si="9"/>
        <v>114.71550000000002</v>
      </c>
      <c r="I109" s="2">
        <f t="shared" si="10"/>
        <v>0.67327774339406643</v>
      </c>
      <c r="J109" s="2">
        <f t="shared" si="11"/>
        <v>0.67424695263335177</v>
      </c>
    </row>
    <row r="110" spans="1:10" x14ac:dyDescent="0.25">
      <c r="A110" s="23">
        <v>43689.507258564816</v>
      </c>
      <c r="B110" s="2">
        <f t="shared" si="6"/>
        <v>0.15094999998109415</v>
      </c>
      <c r="C110" s="2">
        <v>1553.4333999999999</v>
      </c>
      <c r="D110" s="2">
        <v>1201.4942000000001</v>
      </c>
      <c r="E110" s="2">
        <v>1200.4797000000001</v>
      </c>
      <c r="F110" s="2">
        <f t="shared" si="7"/>
        <v>169.68259999999987</v>
      </c>
      <c r="G110" s="2">
        <f t="shared" si="8"/>
        <v>115.00700000000006</v>
      </c>
      <c r="H110" s="2">
        <f t="shared" si="9"/>
        <v>114.91820000000007</v>
      </c>
      <c r="I110" s="2">
        <f t="shared" si="10"/>
        <v>0.67777721463485441</v>
      </c>
      <c r="J110" s="2">
        <f t="shared" si="11"/>
        <v>0.67725388460572955</v>
      </c>
    </row>
    <row r="111" spans="1:10" x14ac:dyDescent="0.25">
      <c r="A111" s="23">
        <v>43689.507316782408</v>
      </c>
      <c r="B111" s="2">
        <f t="shared" si="6"/>
        <v>0.15234722220338881</v>
      </c>
      <c r="C111" s="2">
        <v>1553.6867999999999</v>
      </c>
      <c r="D111" s="2">
        <v>1201.5956000000001</v>
      </c>
      <c r="E111" s="2">
        <v>1200.6318000000001</v>
      </c>
      <c r="F111" s="2">
        <f t="shared" si="7"/>
        <v>169.93599999999992</v>
      </c>
      <c r="G111" s="2">
        <f t="shared" si="8"/>
        <v>115.10840000000007</v>
      </c>
      <c r="H111" s="2">
        <f t="shared" si="9"/>
        <v>115.07030000000009</v>
      </c>
      <c r="I111" s="2">
        <f t="shared" si="10"/>
        <v>0.67736324263252123</v>
      </c>
      <c r="J111" s="2">
        <f t="shared" si="11"/>
        <v>0.67713904057998386</v>
      </c>
    </row>
    <row r="112" spans="1:10" x14ac:dyDescent="0.25">
      <c r="A112" s="23">
        <v>43689.507376620371</v>
      </c>
      <c r="B112" s="2">
        <f t="shared" si="6"/>
        <v>0.15378333331318572</v>
      </c>
      <c r="C112" s="2">
        <v>1553.5347999999999</v>
      </c>
      <c r="D112" s="2">
        <v>1201.1392000000001</v>
      </c>
      <c r="E112" s="2">
        <v>1200.4290000000001</v>
      </c>
      <c r="F112" s="2">
        <f t="shared" si="7"/>
        <v>169.78399999999988</v>
      </c>
      <c r="G112" s="2">
        <f t="shared" si="8"/>
        <v>114.65200000000004</v>
      </c>
      <c r="H112" s="2">
        <f t="shared" si="9"/>
        <v>114.86750000000006</v>
      </c>
      <c r="I112" s="2">
        <f t="shared" si="10"/>
        <v>0.67528153418461179</v>
      </c>
      <c r="J112" s="2">
        <f t="shared" si="11"/>
        <v>0.67655079394996076</v>
      </c>
    </row>
    <row r="113" spans="1:10" x14ac:dyDescent="0.25">
      <c r="A113" s="23">
        <v>43689.507435879626</v>
      </c>
      <c r="B113" s="2">
        <f t="shared" si="6"/>
        <v>0.15520555543480441</v>
      </c>
      <c r="C113" s="2">
        <v>1553.3320000000001</v>
      </c>
      <c r="D113" s="2">
        <v>1201.7983999999999</v>
      </c>
      <c r="E113" s="2">
        <v>1199.9728</v>
      </c>
      <c r="F113" s="2">
        <f t="shared" si="7"/>
        <v>169.58120000000008</v>
      </c>
      <c r="G113" s="2">
        <f t="shared" si="8"/>
        <v>115.31119999999987</v>
      </c>
      <c r="H113" s="2">
        <f t="shared" si="9"/>
        <v>114.41129999999998</v>
      </c>
      <c r="I113" s="2">
        <f t="shared" si="10"/>
        <v>0.67997631812960291</v>
      </c>
      <c r="J113" s="2">
        <f t="shared" si="11"/>
        <v>0.67466971574679224</v>
      </c>
    </row>
    <row r="114" spans="1:10" x14ac:dyDescent="0.25">
      <c r="A114" s="23">
        <v>43689.50749398148</v>
      </c>
      <c r="B114" s="2">
        <f t="shared" si="6"/>
        <v>0.15659999992931262</v>
      </c>
      <c r="C114" s="2">
        <v>1553.2307000000001</v>
      </c>
      <c r="D114" s="2">
        <v>1201.2913000000001</v>
      </c>
      <c r="E114" s="2">
        <v>1200.5304000000001</v>
      </c>
      <c r="F114" s="2">
        <f t="shared" si="7"/>
        <v>169.47990000000004</v>
      </c>
      <c r="G114" s="2">
        <f t="shared" si="8"/>
        <v>114.80410000000006</v>
      </c>
      <c r="H114" s="2">
        <f t="shared" si="9"/>
        <v>114.96890000000008</v>
      </c>
      <c r="I114" s="2">
        <f t="shared" si="10"/>
        <v>0.6773906522248363</v>
      </c>
      <c r="J114" s="2">
        <f t="shared" si="11"/>
        <v>0.67836303892083982</v>
      </c>
    </row>
    <row r="115" spans="1:10" x14ac:dyDescent="0.25">
      <c r="A115" s="23">
        <v>43689.507552430558</v>
      </c>
      <c r="B115" s="2">
        <f t="shared" si="6"/>
        <v>0.15800277778180316</v>
      </c>
      <c r="C115" s="2">
        <v>1553.4840999999999</v>
      </c>
      <c r="D115" s="2">
        <v>1201.2913000000001</v>
      </c>
      <c r="E115" s="2">
        <v>1200.1756</v>
      </c>
      <c r="F115" s="2">
        <f t="shared" si="7"/>
        <v>169.73329999999987</v>
      </c>
      <c r="G115" s="2">
        <f t="shared" si="8"/>
        <v>114.80410000000006</v>
      </c>
      <c r="H115" s="2">
        <f t="shared" si="9"/>
        <v>114.61410000000001</v>
      </c>
      <c r="I115" s="2">
        <f t="shared" si="10"/>
        <v>0.67637935514127245</v>
      </c>
      <c r="J115" s="2">
        <f t="shared" si="11"/>
        <v>0.6752599519363619</v>
      </c>
    </row>
    <row r="116" spans="1:10" x14ac:dyDescent="0.25">
      <c r="A116" s="23">
        <v>43689.50761064815</v>
      </c>
      <c r="B116" s="2">
        <f t="shared" si="6"/>
        <v>0.15940000000409782</v>
      </c>
      <c r="C116" s="2">
        <v>1553.4840999999999</v>
      </c>
      <c r="D116" s="2">
        <v>1201.3420000000001</v>
      </c>
      <c r="E116" s="2">
        <v>1200.2263</v>
      </c>
      <c r="F116" s="2">
        <f t="shared" si="7"/>
        <v>169.73329999999987</v>
      </c>
      <c r="G116" s="2">
        <f t="shared" si="8"/>
        <v>114.85480000000007</v>
      </c>
      <c r="H116" s="2">
        <f t="shared" si="9"/>
        <v>114.66480000000001</v>
      </c>
      <c r="I116" s="2">
        <f t="shared" si="10"/>
        <v>0.67667805904910916</v>
      </c>
      <c r="J116" s="2">
        <f t="shared" si="11"/>
        <v>0.6755586558441985</v>
      </c>
    </row>
    <row r="117" spans="1:10" x14ac:dyDescent="0.25">
      <c r="A117" s="23">
        <v>43689.507668749997</v>
      </c>
      <c r="B117" s="2">
        <f t="shared" si="6"/>
        <v>0.16079444432398304</v>
      </c>
      <c r="C117" s="2">
        <v>1553.4840999999999</v>
      </c>
      <c r="D117" s="2">
        <v>1200.9871000000001</v>
      </c>
      <c r="E117" s="2">
        <v>1200.4290000000001</v>
      </c>
      <c r="F117" s="2">
        <f t="shared" si="7"/>
        <v>169.73329999999987</v>
      </c>
      <c r="G117" s="2">
        <f t="shared" si="8"/>
        <v>114.49990000000003</v>
      </c>
      <c r="H117" s="2">
        <f t="shared" si="9"/>
        <v>114.86750000000006</v>
      </c>
      <c r="I117" s="2">
        <f t="shared" si="10"/>
        <v>0.67458713169425277</v>
      </c>
      <c r="J117" s="2">
        <f t="shared" si="11"/>
        <v>0.67675288231596364</v>
      </c>
    </row>
    <row r="118" spans="1:10" x14ac:dyDescent="0.25">
      <c r="A118" s="23">
        <v>43689.507726967589</v>
      </c>
      <c r="B118" s="2">
        <f t="shared" si="6"/>
        <v>0.1621916665462777</v>
      </c>
      <c r="C118" s="2">
        <v>1553.5853999999999</v>
      </c>
      <c r="D118" s="2">
        <v>1201.1899000000001</v>
      </c>
      <c r="E118" s="2">
        <v>1200.2263</v>
      </c>
      <c r="F118" s="2">
        <f t="shared" si="7"/>
        <v>169.83459999999991</v>
      </c>
      <c r="G118" s="2">
        <f t="shared" si="8"/>
        <v>114.70270000000005</v>
      </c>
      <c r="H118" s="2">
        <f t="shared" si="9"/>
        <v>114.66480000000001</v>
      </c>
      <c r="I118" s="2">
        <f t="shared" si="10"/>
        <v>0.67537886861687846</v>
      </c>
      <c r="J118" s="2">
        <f t="shared" si="11"/>
        <v>0.67515571032051225</v>
      </c>
    </row>
    <row r="119" spans="1:10" x14ac:dyDescent="0.25">
      <c r="A119" s="23">
        <v>43689.507785069443</v>
      </c>
      <c r="B119" s="2">
        <f t="shared" si="6"/>
        <v>0.16358611104078591</v>
      </c>
      <c r="C119" s="2">
        <v>1553.8389</v>
      </c>
      <c r="D119" s="2">
        <v>1201.1899000000001</v>
      </c>
      <c r="E119" s="2">
        <v>1200.4797000000001</v>
      </c>
      <c r="F119" s="2">
        <f t="shared" si="7"/>
        <v>170.08809999999994</v>
      </c>
      <c r="G119" s="2">
        <f t="shared" si="8"/>
        <v>114.70270000000005</v>
      </c>
      <c r="H119" s="2">
        <f t="shared" si="9"/>
        <v>114.91820000000007</v>
      </c>
      <c r="I119" s="2">
        <f t="shared" si="10"/>
        <v>0.67437228118839643</v>
      </c>
      <c r="J119" s="2">
        <f t="shared" si="11"/>
        <v>0.6756392716480466</v>
      </c>
    </row>
    <row r="120" spans="1:10" x14ac:dyDescent="0.25">
      <c r="A120" s="23">
        <v>43689.507843287036</v>
      </c>
      <c r="B120" s="2">
        <f t="shared" si="6"/>
        <v>0.16498333326308057</v>
      </c>
      <c r="C120" s="2">
        <v>1553.5347999999999</v>
      </c>
      <c r="D120" s="2">
        <v>1201.5956000000001</v>
      </c>
      <c r="E120" s="2">
        <v>1200.5811000000001</v>
      </c>
      <c r="F120" s="2">
        <f t="shared" si="7"/>
        <v>169.78399999999988</v>
      </c>
      <c r="G120" s="2">
        <f t="shared" si="8"/>
        <v>115.10840000000007</v>
      </c>
      <c r="H120" s="2">
        <f t="shared" si="9"/>
        <v>115.01960000000008</v>
      </c>
      <c r="I120" s="2">
        <f t="shared" si="10"/>
        <v>0.67796965556236255</v>
      </c>
      <c r="J120" s="2">
        <f t="shared" si="11"/>
        <v>0.67744663808132788</v>
      </c>
    </row>
    <row r="121" spans="1:10" x14ac:dyDescent="0.25">
      <c r="A121" s="23">
        <v>43689.507901504629</v>
      </c>
      <c r="B121" s="2">
        <f t="shared" si="6"/>
        <v>0.16638055548537523</v>
      </c>
      <c r="C121" s="2">
        <v>1553.4333999999999</v>
      </c>
      <c r="D121" s="2">
        <v>1202.0012999999999</v>
      </c>
      <c r="E121" s="2">
        <v>1200.1249</v>
      </c>
      <c r="F121" s="2">
        <f t="shared" si="7"/>
        <v>169.68259999999987</v>
      </c>
      <c r="G121" s="2">
        <f t="shared" si="8"/>
        <v>115.51409999999987</v>
      </c>
      <c r="H121" s="2">
        <f t="shared" si="9"/>
        <v>114.5634</v>
      </c>
      <c r="I121" s="2">
        <f t="shared" si="10"/>
        <v>0.68076573555567843</v>
      </c>
      <c r="J121" s="2">
        <f t="shared" si="11"/>
        <v>0.67516292183170279</v>
      </c>
    </row>
    <row r="122" spans="1:10" x14ac:dyDescent="0.25">
      <c r="A122" s="23">
        <v>43689.50795983796</v>
      </c>
      <c r="B122" s="2">
        <f t="shared" si="6"/>
        <v>0.16778055543545634</v>
      </c>
      <c r="C122" s="2">
        <v>1553.5853999999999</v>
      </c>
      <c r="D122" s="2">
        <v>1201.6969999999999</v>
      </c>
      <c r="E122" s="2">
        <v>1200.7331999999999</v>
      </c>
      <c r="F122" s="2">
        <f t="shared" si="7"/>
        <v>169.83459999999991</v>
      </c>
      <c r="G122" s="2">
        <f t="shared" si="8"/>
        <v>115.20979999999986</v>
      </c>
      <c r="H122" s="2">
        <f t="shared" si="9"/>
        <v>115.17169999999987</v>
      </c>
      <c r="I122" s="2">
        <f t="shared" si="10"/>
        <v>0.67836471484609095</v>
      </c>
      <c r="J122" s="2">
        <f t="shared" si="11"/>
        <v>0.67814037893338541</v>
      </c>
    </row>
    <row r="123" spans="1:10" x14ac:dyDescent="0.25">
      <c r="A123" s="23">
        <v>43689.508020254631</v>
      </c>
      <c r="B123" s="2">
        <f t="shared" si="6"/>
        <v>0.16923055553343147</v>
      </c>
      <c r="C123" s="2">
        <v>1553.4840999999999</v>
      </c>
      <c r="D123" s="2">
        <v>1201.6463000000001</v>
      </c>
      <c r="E123" s="2">
        <v>1200.277</v>
      </c>
      <c r="F123" s="2">
        <f t="shared" si="7"/>
        <v>169.73329999999987</v>
      </c>
      <c r="G123" s="2">
        <f t="shared" si="8"/>
        <v>115.15910000000008</v>
      </c>
      <c r="H123" s="2">
        <f t="shared" si="9"/>
        <v>114.71550000000002</v>
      </c>
      <c r="I123" s="2">
        <f t="shared" si="10"/>
        <v>0.67847087165571029</v>
      </c>
      <c r="J123" s="2">
        <f t="shared" si="11"/>
        <v>0.67585735975203509</v>
      </c>
    </row>
    <row r="124" spans="1:10" x14ac:dyDescent="0.25">
      <c r="A124" s="23">
        <v>43689.508078587962</v>
      </c>
      <c r="B124" s="2">
        <f t="shared" si="6"/>
        <v>0.17063055548351258</v>
      </c>
      <c r="C124" s="2">
        <v>1553.6867999999999</v>
      </c>
      <c r="D124" s="2">
        <v>1201.5449000000001</v>
      </c>
      <c r="E124" s="2">
        <v>1200.7838999999999</v>
      </c>
      <c r="F124" s="2">
        <f t="shared" si="7"/>
        <v>169.93599999999992</v>
      </c>
      <c r="G124" s="2">
        <f t="shared" si="8"/>
        <v>115.05770000000007</v>
      </c>
      <c r="H124" s="2">
        <f t="shared" si="9"/>
        <v>115.22239999999988</v>
      </c>
      <c r="I124" s="2">
        <f t="shared" si="10"/>
        <v>0.67706489501930212</v>
      </c>
      <c r="J124" s="2">
        <f t="shared" si="11"/>
        <v>0.67803408341963989</v>
      </c>
    </row>
    <row r="125" spans="1:10" x14ac:dyDescent="0.25">
      <c r="A125" s="23">
        <v>43689.508136805554</v>
      </c>
      <c r="B125" s="2">
        <f t="shared" si="6"/>
        <v>0.17202777770580724</v>
      </c>
      <c r="C125" s="2">
        <v>1553.7375</v>
      </c>
      <c r="D125" s="2">
        <v>1201.9504999999999</v>
      </c>
      <c r="E125" s="2">
        <v>1200.5304000000001</v>
      </c>
      <c r="F125" s="2">
        <f t="shared" si="7"/>
        <v>169.98669999999993</v>
      </c>
      <c r="G125" s="2">
        <f t="shared" si="8"/>
        <v>115.46329999999989</v>
      </c>
      <c r="H125" s="2">
        <f t="shared" si="9"/>
        <v>114.96890000000008</v>
      </c>
      <c r="I125" s="2">
        <f t="shared" si="10"/>
        <v>0.67924902360008133</v>
      </c>
      <c r="J125" s="2">
        <f t="shared" si="11"/>
        <v>0.67634056076151916</v>
      </c>
    </row>
    <row r="126" spans="1:10" x14ac:dyDescent="0.25">
      <c r="A126" s="23">
        <v>43689.508195023147</v>
      </c>
      <c r="B126" s="2">
        <f t="shared" si="6"/>
        <v>0.1734249999281019</v>
      </c>
      <c r="C126" s="2">
        <v>1553.8895</v>
      </c>
      <c r="D126" s="2">
        <v>1201.2913000000001</v>
      </c>
      <c r="E126" s="2">
        <v>1200.6318000000001</v>
      </c>
      <c r="F126" s="2">
        <f t="shared" si="7"/>
        <v>170.13869999999997</v>
      </c>
      <c r="G126" s="2">
        <f t="shared" si="8"/>
        <v>114.80410000000006</v>
      </c>
      <c r="H126" s="2">
        <f t="shared" si="9"/>
        <v>115.07030000000009</v>
      </c>
      <c r="I126" s="2">
        <f t="shared" si="10"/>
        <v>0.67476770423190069</v>
      </c>
      <c r="J126" s="2">
        <f t="shared" si="11"/>
        <v>0.67633231005056527</v>
      </c>
    </row>
    <row r="127" spans="1:10" x14ac:dyDescent="0.25">
      <c r="A127" s="23">
        <v>43689.508253935186</v>
      </c>
      <c r="B127" s="2">
        <f t="shared" si="6"/>
        <v>0.17483888886636123</v>
      </c>
      <c r="C127" s="2">
        <v>1553.8389</v>
      </c>
      <c r="D127" s="2">
        <v>1201.2913000000001</v>
      </c>
      <c r="E127" s="2">
        <v>1200.9358999999999</v>
      </c>
      <c r="F127" s="2">
        <f t="shared" si="7"/>
        <v>170.08809999999994</v>
      </c>
      <c r="G127" s="2">
        <f t="shared" si="8"/>
        <v>114.80410000000006</v>
      </c>
      <c r="H127" s="2">
        <f t="shared" si="9"/>
        <v>115.37439999999992</v>
      </c>
      <c r="I127" s="2">
        <f t="shared" si="10"/>
        <v>0.67496844282463087</v>
      </c>
      <c r="J127" s="2">
        <f t="shared" si="11"/>
        <v>0.67832141108049282</v>
      </c>
    </row>
    <row r="128" spans="1:10" x14ac:dyDescent="0.25">
      <c r="A128" s="23">
        <v>43689.508312152779</v>
      </c>
      <c r="B128" s="2">
        <f t="shared" si="6"/>
        <v>0.17623611108865589</v>
      </c>
      <c r="C128" s="2">
        <v>1553.4840999999999</v>
      </c>
      <c r="D128" s="2">
        <v>1201.6463000000001</v>
      </c>
      <c r="E128" s="2">
        <v>1200.3276000000001</v>
      </c>
      <c r="F128" s="2">
        <f t="shared" si="7"/>
        <v>169.73329999999987</v>
      </c>
      <c r="G128" s="2">
        <f t="shared" si="8"/>
        <v>115.15910000000008</v>
      </c>
      <c r="H128" s="2">
        <f t="shared" si="9"/>
        <v>114.76610000000005</v>
      </c>
      <c r="I128" s="2">
        <f t="shared" si="10"/>
        <v>0.67847087165571029</v>
      </c>
      <c r="J128" s="2">
        <f t="shared" si="11"/>
        <v>0.67615547450029034</v>
      </c>
    </row>
    <row r="129" spans="1:10" x14ac:dyDescent="0.25">
      <c r="A129" s="23">
        <v>43689.508370370371</v>
      </c>
      <c r="B129" s="2">
        <f t="shared" si="6"/>
        <v>0.17763333331095055</v>
      </c>
      <c r="C129" s="2">
        <v>1553.6867999999999</v>
      </c>
      <c r="D129" s="2">
        <v>1200.8857</v>
      </c>
      <c r="E129" s="2">
        <v>1200.6318000000001</v>
      </c>
      <c r="F129" s="2">
        <f t="shared" si="7"/>
        <v>169.93599999999992</v>
      </c>
      <c r="G129" s="2">
        <f t="shared" si="8"/>
        <v>114.39850000000001</v>
      </c>
      <c r="H129" s="2">
        <f t="shared" si="9"/>
        <v>115.07030000000009</v>
      </c>
      <c r="I129" s="2">
        <f t="shared" si="10"/>
        <v>0.67318578759062275</v>
      </c>
      <c r="J129" s="2">
        <f t="shared" si="11"/>
        <v>0.67713904057998386</v>
      </c>
    </row>
    <row r="130" spans="1:10" x14ac:dyDescent="0.25">
      <c r="A130" s="23">
        <v>43689.508428472225</v>
      </c>
      <c r="B130" s="2">
        <f t="shared" si="6"/>
        <v>0.17902777780545875</v>
      </c>
      <c r="C130" s="2">
        <v>1553.6360999999999</v>
      </c>
      <c r="D130" s="2">
        <v>1201.4942000000001</v>
      </c>
      <c r="E130" s="2">
        <v>1200.3783000000001</v>
      </c>
      <c r="F130" s="2">
        <f t="shared" si="7"/>
        <v>169.88529999999992</v>
      </c>
      <c r="G130" s="2">
        <f t="shared" si="8"/>
        <v>115.00700000000006</v>
      </c>
      <c r="H130" s="2">
        <f t="shared" si="9"/>
        <v>114.81680000000006</v>
      </c>
      <c r="I130" s="2">
        <f t="shared" si="10"/>
        <v>0.67696851934805491</v>
      </c>
      <c r="J130" s="2">
        <f t="shared" si="11"/>
        <v>0.67584894043216281</v>
      </c>
    </row>
    <row r="131" spans="1:10" x14ac:dyDescent="0.25">
      <c r="A131" s="23">
        <v>43689.508486689818</v>
      </c>
      <c r="B131" s="2">
        <f t="shared" ref="B131:B194" si="12">(A131-$A$2)*24</f>
        <v>0.18042500002775341</v>
      </c>
      <c r="C131" s="2">
        <v>1553.3320000000001</v>
      </c>
      <c r="D131" s="2">
        <v>1201.0885000000001</v>
      </c>
      <c r="E131" s="2">
        <v>1200.6824999999999</v>
      </c>
      <c r="F131" s="2">
        <f t="shared" ref="F131:F194" si="13">C131-$C$2</f>
        <v>169.58120000000008</v>
      </c>
      <c r="G131" s="2">
        <f t="shared" ref="G131:G194" si="14">D131-$D$2</f>
        <v>114.60130000000004</v>
      </c>
      <c r="H131" s="2">
        <f t="shared" ref="H131:H194" si="15">E131-$E$2</f>
        <v>115.12099999999987</v>
      </c>
      <c r="I131" s="2">
        <f t="shared" si="10"/>
        <v>0.67579012296174334</v>
      </c>
      <c r="J131" s="2">
        <f t="shared" si="11"/>
        <v>0.6788547315386364</v>
      </c>
    </row>
    <row r="132" spans="1:10" x14ac:dyDescent="0.25">
      <c r="A132" s="23">
        <v>43689.508544791664</v>
      </c>
      <c r="B132" s="2">
        <f t="shared" si="12"/>
        <v>0.18181944434763864</v>
      </c>
      <c r="C132" s="2">
        <v>1553.7882</v>
      </c>
      <c r="D132" s="2">
        <v>1200.7335</v>
      </c>
      <c r="E132" s="2">
        <v>1200.1249</v>
      </c>
      <c r="F132" s="2">
        <f t="shared" si="13"/>
        <v>170.03739999999993</v>
      </c>
      <c r="G132" s="2">
        <f t="shared" si="14"/>
        <v>114.24630000000002</v>
      </c>
      <c r="H132" s="2">
        <f t="shared" si="15"/>
        <v>114.5634</v>
      </c>
      <c r="I132" s="2">
        <f t="shared" si="10"/>
        <v>0.67188924319002796</v>
      </c>
      <c r="J132" s="2">
        <f t="shared" si="11"/>
        <v>0.67375412703322946</v>
      </c>
    </row>
    <row r="133" spans="1:10" x14ac:dyDescent="0.25">
      <c r="A133" s="23">
        <v>43689.508602893518</v>
      </c>
      <c r="B133" s="2">
        <f t="shared" si="12"/>
        <v>0.18321388884214684</v>
      </c>
      <c r="C133" s="2">
        <v>1553.8389</v>
      </c>
      <c r="D133" s="2">
        <v>1201.2913000000001</v>
      </c>
      <c r="E133" s="2">
        <v>1200.0235</v>
      </c>
      <c r="F133" s="2">
        <f t="shared" si="13"/>
        <v>170.08809999999994</v>
      </c>
      <c r="G133" s="2">
        <f t="shared" si="14"/>
        <v>114.80410000000006</v>
      </c>
      <c r="H133" s="2">
        <f t="shared" si="15"/>
        <v>114.46199999999999</v>
      </c>
      <c r="I133" s="2">
        <f t="shared" si="10"/>
        <v>0.67496844282463087</v>
      </c>
      <c r="J133" s="2">
        <f t="shared" si="11"/>
        <v>0.67295713221559905</v>
      </c>
    </row>
    <row r="134" spans="1:10" x14ac:dyDescent="0.25">
      <c r="A134" s="23">
        <v>43689.508660995372</v>
      </c>
      <c r="B134" s="2">
        <f t="shared" si="12"/>
        <v>0.18460833333665505</v>
      </c>
      <c r="C134" s="2">
        <v>1553.7882</v>
      </c>
      <c r="D134" s="2">
        <v>1200.9364</v>
      </c>
      <c r="E134" s="2">
        <v>1200.1249</v>
      </c>
      <c r="F134" s="2">
        <f t="shared" si="13"/>
        <v>170.03739999999993</v>
      </c>
      <c r="G134" s="2">
        <f t="shared" si="14"/>
        <v>114.44920000000002</v>
      </c>
      <c r="H134" s="2">
        <f t="shared" si="15"/>
        <v>114.5634</v>
      </c>
      <c r="I134" s="2">
        <f t="shared" ref="I134:I197" si="16">G134/F134</f>
        <v>0.67308251008307618</v>
      </c>
      <c r="J134" s="2">
        <f t="shared" ref="J134:J197" si="17">H134/F134</f>
        <v>0.67375412703322946</v>
      </c>
    </row>
    <row r="135" spans="1:10" x14ac:dyDescent="0.25">
      <c r="A135" s="23">
        <v>43689.508719212965</v>
      </c>
      <c r="B135" s="2">
        <f t="shared" si="12"/>
        <v>0.18600555555894971</v>
      </c>
      <c r="C135" s="2">
        <v>1553.6360999999999</v>
      </c>
      <c r="D135" s="2">
        <v>1201.2406000000001</v>
      </c>
      <c r="E135" s="2">
        <v>1200.2263</v>
      </c>
      <c r="F135" s="2">
        <f t="shared" si="13"/>
        <v>169.88529999999992</v>
      </c>
      <c r="G135" s="2">
        <f t="shared" si="14"/>
        <v>114.75340000000006</v>
      </c>
      <c r="H135" s="2">
        <f t="shared" si="15"/>
        <v>114.66480000000001</v>
      </c>
      <c r="I135" s="2">
        <f t="shared" si="16"/>
        <v>0.67547574746019878</v>
      </c>
      <c r="J135" s="2">
        <f t="shared" si="17"/>
        <v>0.67495421911136555</v>
      </c>
    </row>
    <row r="136" spans="1:10" x14ac:dyDescent="0.25">
      <c r="A136" s="23">
        <v>43689.508777314812</v>
      </c>
      <c r="B136" s="2">
        <f t="shared" si="12"/>
        <v>0.18739999987883493</v>
      </c>
      <c r="C136" s="2">
        <v>1553.4333999999999</v>
      </c>
      <c r="D136" s="2">
        <v>1201.3420000000001</v>
      </c>
      <c r="E136" s="2">
        <v>1200.3783000000001</v>
      </c>
      <c r="F136" s="2">
        <f t="shared" si="13"/>
        <v>169.68259999999987</v>
      </c>
      <c r="G136" s="2">
        <f t="shared" si="14"/>
        <v>114.85480000000007</v>
      </c>
      <c r="H136" s="2">
        <f t="shared" si="15"/>
        <v>114.81680000000006</v>
      </c>
      <c r="I136" s="2">
        <f t="shared" si="16"/>
        <v>0.67688024582367412</v>
      </c>
      <c r="J136" s="2">
        <f t="shared" si="17"/>
        <v>0.67665629828868812</v>
      </c>
    </row>
    <row r="137" spans="1:10" x14ac:dyDescent="0.25">
      <c r="A137" s="23">
        <v>43689.508835416666</v>
      </c>
      <c r="B137" s="2">
        <f t="shared" si="12"/>
        <v>0.18879444437334314</v>
      </c>
      <c r="C137" s="2">
        <v>1553.4333999999999</v>
      </c>
      <c r="D137" s="2">
        <v>1201.4435000000001</v>
      </c>
      <c r="E137" s="2">
        <v>1200.3783000000001</v>
      </c>
      <c r="F137" s="2">
        <f t="shared" si="13"/>
        <v>169.68259999999987</v>
      </c>
      <c r="G137" s="2">
        <f t="shared" si="14"/>
        <v>114.95630000000006</v>
      </c>
      <c r="H137" s="2">
        <f t="shared" si="15"/>
        <v>114.81680000000006</v>
      </c>
      <c r="I137" s="2">
        <f t="shared" si="16"/>
        <v>0.67747842147633375</v>
      </c>
      <c r="J137" s="2">
        <f t="shared" si="17"/>
        <v>0.67665629828868812</v>
      </c>
    </row>
    <row r="138" spans="1:10" x14ac:dyDescent="0.25">
      <c r="A138" s="23">
        <v>43689.508893634258</v>
      </c>
      <c r="B138" s="2">
        <f t="shared" si="12"/>
        <v>0.1901916665956378</v>
      </c>
      <c r="C138" s="2">
        <v>1553.5853999999999</v>
      </c>
      <c r="D138" s="2">
        <v>1201.5449000000001</v>
      </c>
      <c r="E138" s="2">
        <v>1200.4290000000001</v>
      </c>
      <c r="F138" s="2">
        <f t="shared" si="13"/>
        <v>169.83459999999991</v>
      </c>
      <c r="G138" s="2">
        <f t="shared" si="14"/>
        <v>115.05770000000007</v>
      </c>
      <c r="H138" s="2">
        <f t="shared" si="15"/>
        <v>114.86750000000006</v>
      </c>
      <c r="I138" s="2">
        <f t="shared" si="16"/>
        <v>0.67746913761977912</v>
      </c>
      <c r="J138" s="2">
        <f t="shared" si="17"/>
        <v>0.67634922448076029</v>
      </c>
    </row>
    <row r="139" spans="1:10" x14ac:dyDescent="0.25">
      <c r="A139" s="23">
        <v>43689.508952083335</v>
      </c>
      <c r="B139" s="2">
        <f t="shared" si="12"/>
        <v>0.19159444444812834</v>
      </c>
      <c r="C139" s="2">
        <v>1553.6360999999999</v>
      </c>
      <c r="D139" s="2">
        <v>1201.1392000000001</v>
      </c>
      <c r="E139" s="2">
        <v>1200.1756</v>
      </c>
      <c r="F139" s="2">
        <f t="shared" si="13"/>
        <v>169.88529999999992</v>
      </c>
      <c r="G139" s="2">
        <f t="shared" si="14"/>
        <v>114.65200000000004</v>
      </c>
      <c r="H139" s="2">
        <f t="shared" si="15"/>
        <v>114.61410000000001</v>
      </c>
      <c r="I139" s="2">
        <f t="shared" si="16"/>
        <v>0.67487887415803549</v>
      </c>
      <c r="J139" s="2">
        <f t="shared" si="17"/>
        <v>0.6746557824602839</v>
      </c>
    </row>
    <row r="140" spans="1:10" x14ac:dyDescent="0.25">
      <c r="A140" s="23">
        <v>43689.509010532405</v>
      </c>
      <c r="B140" s="2">
        <f t="shared" si="12"/>
        <v>0.1929972221259959</v>
      </c>
      <c r="C140" s="2">
        <v>1553.5853999999999</v>
      </c>
      <c r="D140" s="2">
        <v>1201.1899000000001</v>
      </c>
      <c r="E140" s="2">
        <v>1200.6824999999999</v>
      </c>
      <c r="F140" s="2">
        <f t="shared" si="13"/>
        <v>169.83459999999991</v>
      </c>
      <c r="G140" s="2">
        <f t="shared" si="14"/>
        <v>114.70270000000005</v>
      </c>
      <c r="H140" s="2">
        <f t="shared" si="15"/>
        <v>115.12099999999987</v>
      </c>
      <c r="I140" s="2">
        <f t="shared" si="16"/>
        <v>0.67537886861687846</v>
      </c>
      <c r="J140" s="2">
        <f t="shared" si="17"/>
        <v>0.67784185319128099</v>
      </c>
    </row>
    <row r="141" spans="1:10" x14ac:dyDescent="0.25">
      <c r="A141" s="23">
        <v>43689.509068749998</v>
      </c>
      <c r="B141" s="2">
        <f t="shared" si="12"/>
        <v>0.19439444434829056</v>
      </c>
      <c r="C141" s="2">
        <v>1553.6360999999999</v>
      </c>
      <c r="D141" s="2">
        <v>1200.835</v>
      </c>
      <c r="E141" s="2">
        <v>1199.8714</v>
      </c>
      <c r="F141" s="2">
        <f t="shared" si="13"/>
        <v>169.88529999999992</v>
      </c>
      <c r="G141" s="2">
        <f t="shared" si="14"/>
        <v>114.34780000000001</v>
      </c>
      <c r="H141" s="2">
        <f t="shared" si="15"/>
        <v>114.30989999999997</v>
      </c>
      <c r="I141" s="2">
        <f t="shared" si="16"/>
        <v>0.67308825425154539</v>
      </c>
      <c r="J141" s="2">
        <f t="shared" si="17"/>
        <v>0.67286516255379381</v>
      </c>
    </row>
    <row r="142" spans="1:10" x14ac:dyDescent="0.25">
      <c r="A142" s="23">
        <v>43689.50912696759</v>
      </c>
      <c r="B142" s="2">
        <f t="shared" si="12"/>
        <v>0.19579166657058522</v>
      </c>
      <c r="C142" s="2">
        <v>1553.4333999999999</v>
      </c>
      <c r="D142" s="2">
        <v>1200.9364</v>
      </c>
      <c r="E142" s="2">
        <v>1200.5304000000001</v>
      </c>
      <c r="F142" s="2">
        <f t="shared" si="13"/>
        <v>169.68259999999987</v>
      </c>
      <c r="G142" s="2">
        <f t="shared" si="14"/>
        <v>114.44920000000002</v>
      </c>
      <c r="H142" s="2">
        <f t="shared" si="15"/>
        <v>114.96890000000008</v>
      </c>
      <c r="I142" s="2">
        <f t="shared" si="16"/>
        <v>0.67448990055550839</v>
      </c>
      <c r="J142" s="2">
        <f t="shared" si="17"/>
        <v>0.67755267776425021</v>
      </c>
    </row>
    <row r="143" spans="1:10" x14ac:dyDescent="0.25">
      <c r="A143" s="23">
        <v>43689.509185185183</v>
      </c>
      <c r="B143" s="2">
        <f t="shared" si="12"/>
        <v>0.19718888879287988</v>
      </c>
      <c r="C143" s="2">
        <v>1553.7882</v>
      </c>
      <c r="D143" s="2">
        <v>1200.9871000000001</v>
      </c>
      <c r="E143" s="2">
        <v>1200.3276000000001</v>
      </c>
      <c r="F143" s="2">
        <f t="shared" si="13"/>
        <v>170.03739999999993</v>
      </c>
      <c r="G143" s="2">
        <f t="shared" si="14"/>
        <v>114.49990000000003</v>
      </c>
      <c r="H143" s="2">
        <f t="shared" si="15"/>
        <v>114.76610000000005</v>
      </c>
      <c r="I143" s="2">
        <f t="shared" si="16"/>
        <v>0.6733806797798606</v>
      </c>
      <c r="J143" s="2">
        <f t="shared" si="17"/>
        <v>0.67494621771445629</v>
      </c>
    </row>
    <row r="144" spans="1:10" x14ac:dyDescent="0.25">
      <c r="A144" s="23">
        <v>43689.509243402776</v>
      </c>
      <c r="B144" s="2">
        <f t="shared" si="12"/>
        <v>0.19858611101517454</v>
      </c>
      <c r="C144" s="2">
        <v>1553.8389</v>
      </c>
      <c r="D144" s="2">
        <v>1201.3927000000001</v>
      </c>
      <c r="E144" s="2">
        <v>1199.8207</v>
      </c>
      <c r="F144" s="2">
        <f t="shared" si="13"/>
        <v>170.08809999999994</v>
      </c>
      <c r="G144" s="2">
        <f t="shared" si="14"/>
        <v>114.90550000000007</v>
      </c>
      <c r="H144" s="2">
        <f t="shared" si="15"/>
        <v>114.25919999999996</v>
      </c>
      <c r="I144" s="2">
        <f t="shared" si="16"/>
        <v>0.67556460446086541</v>
      </c>
      <c r="J144" s="2">
        <f t="shared" si="17"/>
        <v>0.67176480894313007</v>
      </c>
    </row>
    <row r="145" spans="1:10" x14ac:dyDescent="0.25">
      <c r="A145" s="23">
        <v>43689.509301620368</v>
      </c>
      <c r="B145" s="2">
        <f t="shared" si="12"/>
        <v>0.1999833332374692</v>
      </c>
      <c r="C145" s="2">
        <v>1553.9909</v>
      </c>
      <c r="D145" s="2">
        <v>1200.835</v>
      </c>
      <c r="E145" s="2">
        <v>1200.277</v>
      </c>
      <c r="F145" s="2">
        <f t="shared" si="13"/>
        <v>170.24009999999998</v>
      </c>
      <c r="G145" s="2">
        <f t="shared" si="14"/>
        <v>114.34780000000001</v>
      </c>
      <c r="H145" s="2">
        <f t="shared" si="15"/>
        <v>114.71550000000002</v>
      </c>
      <c r="I145" s="2">
        <f t="shared" si="16"/>
        <v>0.67168546071107815</v>
      </c>
      <c r="J145" s="2">
        <f t="shared" si="17"/>
        <v>0.67384535135963874</v>
      </c>
    </row>
    <row r="146" spans="1:10" x14ac:dyDescent="0.25">
      <c r="A146" s="23">
        <v>43689.509359953707</v>
      </c>
      <c r="B146" s="2">
        <f t="shared" si="12"/>
        <v>0.20138333336217329</v>
      </c>
      <c r="C146" s="2">
        <v>1553.5347999999999</v>
      </c>
      <c r="D146" s="2">
        <v>1201.1899000000001</v>
      </c>
      <c r="E146" s="2">
        <v>1200.1756</v>
      </c>
      <c r="F146" s="2">
        <f t="shared" si="13"/>
        <v>169.78399999999988</v>
      </c>
      <c r="G146" s="2">
        <f t="shared" si="14"/>
        <v>114.70270000000005</v>
      </c>
      <c r="H146" s="2">
        <f t="shared" si="15"/>
        <v>114.61410000000001</v>
      </c>
      <c r="I146" s="2">
        <f t="shared" si="16"/>
        <v>0.67558014889506746</v>
      </c>
      <c r="J146" s="2">
        <f t="shared" si="17"/>
        <v>0.67505830938133216</v>
      </c>
    </row>
    <row r="147" spans="1:10" x14ac:dyDescent="0.25">
      <c r="A147" s="23">
        <v>43689.509420138886</v>
      </c>
      <c r="B147" s="2">
        <f t="shared" si="12"/>
        <v>0.20282777765532956</v>
      </c>
      <c r="C147" s="2">
        <v>1553.5853999999999</v>
      </c>
      <c r="D147" s="2">
        <v>1200.835</v>
      </c>
      <c r="E147" s="2">
        <v>1200.3276000000001</v>
      </c>
      <c r="F147" s="2">
        <f t="shared" si="13"/>
        <v>169.83459999999991</v>
      </c>
      <c r="G147" s="2">
        <f t="shared" si="14"/>
        <v>114.34780000000001</v>
      </c>
      <c r="H147" s="2">
        <f t="shared" si="15"/>
        <v>114.76610000000005</v>
      </c>
      <c r="I147" s="2">
        <f t="shared" si="16"/>
        <v>0.67328918842214758</v>
      </c>
      <c r="J147" s="2">
        <f t="shared" si="17"/>
        <v>0.67575217299655144</v>
      </c>
    </row>
    <row r="148" spans="1:10" x14ac:dyDescent="0.25">
      <c r="A148" s="23">
        <v>43689.50948090278</v>
      </c>
      <c r="B148" s="2">
        <f t="shared" si="12"/>
        <v>0.20428611111128703</v>
      </c>
      <c r="C148" s="2">
        <v>1553.4333999999999</v>
      </c>
      <c r="D148" s="2">
        <v>1200.5814</v>
      </c>
      <c r="E148" s="2">
        <v>1200.1756</v>
      </c>
      <c r="F148" s="2">
        <f t="shared" si="13"/>
        <v>169.68259999999987</v>
      </c>
      <c r="G148" s="2">
        <f t="shared" si="14"/>
        <v>114.0942</v>
      </c>
      <c r="H148" s="2">
        <f t="shared" si="15"/>
        <v>114.61410000000001</v>
      </c>
      <c r="I148" s="2">
        <f t="shared" si="16"/>
        <v>0.67239775911024524</v>
      </c>
      <c r="J148" s="2">
        <f t="shared" si="17"/>
        <v>0.67546171499022345</v>
      </c>
    </row>
    <row r="149" spans="1:10" x14ac:dyDescent="0.25">
      <c r="A149" s="23">
        <v>43689.509539930557</v>
      </c>
      <c r="B149" s="2">
        <f t="shared" si="12"/>
        <v>0.20570277777733281</v>
      </c>
      <c r="C149" s="2">
        <v>1553.5347999999999</v>
      </c>
      <c r="D149" s="2">
        <v>1200.8857</v>
      </c>
      <c r="E149" s="2">
        <v>1199.6179999999999</v>
      </c>
      <c r="F149" s="2">
        <f t="shared" si="13"/>
        <v>169.78399999999988</v>
      </c>
      <c r="G149" s="2">
        <f t="shared" si="14"/>
        <v>114.39850000000001</v>
      </c>
      <c r="H149" s="2">
        <f t="shared" si="15"/>
        <v>114.05649999999991</v>
      </c>
      <c r="I149" s="2">
        <f t="shared" si="16"/>
        <v>0.67378846063233344</v>
      </c>
      <c r="J149" s="2">
        <f t="shared" si="17"/>
        <v>0.67177413654996931</v>
      </c>
    </row>
    <row r="150" spans="1:10" x14ac:dyDescent="0.25">
      <c r="A150" s="23">
        <v>43689.509598032404</v>
      </c>
      <c r="B150" s="2">
        <f t="shared" si="12"/>
        <v>0.20709722209721804</v>
      </c>
      <c r="C150" s="2">
        <v>1553.3320000000001</v>
      </c>
      <c r="D150" s="2">
        <v>1201.0885000000001</v>
      </c>
      <c r="E150" s="2">
        <v>1199.9221</v>
      </c>
      <c r="F150" s="2">
        <f t="shared" si="13"/>
        <v>169.58120000000008</v>
      </c>
      <c r="G150" s="2">
        <f t="shared" si="14"/>
        <v>114.60130000000004</v>
      </c>
      <c r="H150" s="2">
        <f t="shared" si="15"/>
        <v>114.36059999999998</v>
      </c>
      <c r="I150" s="2">
        <f t="shared" si="16"/>
        <v>0.67579012296174334</v>
      </c>
      <c r="J150" s="2">
        <f t="shared" si="17"/>
        <v>0.67437074392680274</v>
      </c>
    </row>
    <row r="151" spans="1:10" x14ac:dyDescent="0.25">
      <c r="A151" s="23">
        <v>43689.509656134258</v>
      </c>
      <c r="B151" s="2">
        <f t="shared" si="12"/>
        <v>0.20849166659172624</v>
      </c>
      <c r="C151" s="2">
        <v>1553.3827000000001</v>
      </c>
      <c r="D151" s="2">
        <v>1200.8857</v>
      </c>
      <c r="E151" s="2">
        <v>1200.0742</v>
      </c>
      <c r="F151" s="2">
        <f t="shared" si="13"/>
        <v>169.63190000000009</v>
      </c>
      <c r="G151" s="2">
        <f t="shared" si="14"/>
        <v>114.39850000000001</v>
      </c>
      <c r="H151" s="2">
        <f t="shared" si="15"/>
        <v>114.5127</v>
      </c>
      <c r="I151" s="2">
        <f t="shared" si="16"/>
        <v>0.67439261129539874</v>
      </c>
      <c r="J151" s="2">
        <f t="shared" si="17"/>
        <v>0.6750658337258495</v>
      </c>
    </row>
    <row r="152" spans="1:10" x14ac:dyDescent="0.25">
      <c r="A152" s="23">
        <v>43689.509714120373</v>
      </c>
      <c r="B152" s="2">
        <f t="shared" si="12"/>
        <v>0.209883333358448</v>
      </c>
      <c r="C152" s="2">
        <v>1553.6867999999999</v>
      </c>
      <c r="D152" s="2">
        <v>1200.5307</v>
      </c>
      <c r="E152" s="2">
        <v>1199.9728</v>
      </c>
      <c r="F152" s="2">
        <f t="shared" si="13"/>
        <v>169.93599999999992</v>
      </c>
      <c r="G152" s="2">
        <f t="shared" si="14"/>
        <v>114.04349999999999</v>
      </c>
      <c r="H152" s="2">
        <f t="shared" si="15"/>
        <v>114.41129999999998</v>
      </c>
      <c r="I152" s="2">
        <f t="shared" si="16"/>
        <v>0.67109676584125821</v>
      </c>
      <c r="J152" s="2">
        <f t="shared" si="17"/>
        <v>0.67326111006496581</v>
      </c>
    </row>
    <row r="153" spans="1:10" x14ac:dyDescent="0.25">
      <c r="A153" s="23">
        <v>43689.509772337966</v>
      </c>
      <c r="B153" s="2">
        <f t="shared" si="12"/>
        <v>0.21128055558074266</v>
      </c>
      <c r="C153" s="2">
        <v>1553.5853999999999</v>
      </c>
      <c r="D153" s="2">
        <v>1200.7335</v>
      </c>
      <c r="E153" s="2">
        <v>1199.8207</v>
      </c>
      <c r="F153" s="2">
        <f t="shared" si="13"/>
        <v>169.83459999999991</v>
      </c>
      <c r="G153" s="2">
        <f t="shared" si="14"/>
        <v>114.24630000000002</v>
      </c>
      <c r="H153" s="2">
        <f t="shared" si="15"/>
        <v>114.25919999999996</v>
      </c>
      <c r="I153" s="2">
        <f t="shared" si="16"/>
        <v>0.67269154812976906</v>
      </c>
      <c r="J153" s="2">
        <f t="shared" si="17"/>
        <v>0.67276750438367694</v>
      </c>
    </row>
    <row r="154" spans="1:10" x14ac:dyDescent="0.25">
      <c r="A154" s="23">
        <v>43689.509830439813</v>
      </c>
      <c r="B154" s="2">
        <f t="shared" si="12"/>
        <v>0.21267499990062788</v>
      </c>
      <c r="C154" s="2">
        <v>1553.5347999999999</v>
      </c>
      <c r="D154" s="2">
        <v>1200.5307</v>
      </c>
      <c r="E154" s="2">
        <v>1199.6686999999999</v>
      </c>
      <c r="F154" s="2">
        <f t="shared" si="13"/>
        <v>169.78399999999988</v>
      </c>
      <c r="G154" s="2">
        <f t="shared" si="14"/>
        <v>114.04349999999999</v>
      </c>
      <c r="H154" s="2">
        <f t="shared" si="15"/>
        <v>114.10719999999992</v>
      </c>
      <c r="I154" s="2">
        <f t="shared" si="16"/>
        <v>0.67169756867549402</v>
      </c>
      <c r="J154" s="2">
        <f t="shared" si="17"/>
        <v>0.67207275126042498</v>
      </c>
    </row>
    <row r="155" spans="1:10" x14ac:dyDescent="0.25">
      <c r="A155" s="23">
        <v>43689.509888657405</v>
      </c>
      <c r="B155" s="2">
        <f t="shared" si="12"/>
        <v>0.21407222212292254</v>
      </c>
      <c r="C155" s="2">
        <v>1553.5347999999999</v>
      </c>
      <c r="D155" s="2">
        <v>1200.0236</v>
      </c>
      <c r="E155" s="2">
        <v>1199.9728</v>
      </c>
      <c r="F155" s="2">
        <f t="shared" si="13"/>
        <v>169.78399999999988</v>
      </c>
      <c r="G155" s="2">
        <f t="shared" si="14"/>
        <v>113.53639999999996</v>
      </c>
      <c r="H155" s="2">
        <f t="shared" si="15"/>
        <v>114.41129999999998</v>
      </c>
      <c r="I155" s="2">
        <f t="shared" si="16"/>
        <v>0.66871083258728758</v>
      </c>
      <c r="J155" s="2">
        <f t="shared" si="17"/>
        <v>0.67386385053950937</v>
      </c>
    </row>
    <row r="156" spans="1:10" x14ac:dyDescent="0.25">
      <c r="A156" s="23">
        <v>43689.509946874998</v>
      </c>
      <c r="B156" s="2">
        <f t="shared" si="12"/>
        <v>0.2154694443452172</v>
      </c>
      <c r="C156" s="2">
        <v>1553.6867999999999</v>
      </c>
      <c r="D156" s="2">
        <v>1200.5307</v>
      </c>
      <c r="E156" s="2">
        <v>1199.6686999999999</v>
      </c>
      <c r="F156" s="2">
        <f t="shared" si="13"/>
        <v>169.93599999999992</v>
      </c>
      <c r="G156" s="2">
        <f t="shared" si="14"/>
        <v>114.04349999999999</v>
      </c>
      <c r="H156" s="2">
        <f t="shared" si="15"/>
        <v>114.10719999999992</v>
      </c>
      <c r="I156" s="2">
        <f t="shared" si="16"/>
        <v>0.67109676584125821</v>
      </c>
      <c r="J156" s="2">
        <f t="shared" si="17"/>
        <v>0.67147161284248169</v>
      </c>
    </row>
    <row r="157" spans="1:10" x14ac:dyDescent="0.25">
      <c r="A157" s="23">
        <v>43689.510005208336</v>
      </c>
      <c r="B157" s="2">
        <f t="shared" si="12"/>
        <v>0.21686944446992129</v>
      </c>
      <c r="C157" s="2">
        <v>1553.3827000000001</v>
      </c>
      <c r="D157" s="2">
        <v>1200.5814</v>
      </c>
      <c r="E157" s="2">
        <v>1199.77</v>
      </c>
      <c r="F157" s="2">
        <f t="shared" si="13"/>
        <v>169.63190000000009</v>
      </c>
      <c r="G157" s="2">
        <f t="shared" si="14"/>
        <v>114.0942</v>
      </c>
      <c r="H157" s="2">
        <f t="shared" si="15"/>
        <v>114.20849999999996</v>
      </c>
      <c r="I157" s="2">
        <f t="shared" si="16"/>
        <v>0.67259872700830414</v>
      </c>
      <c r="J157" s="2">
        <f t="shared" si="17"/>
        <v>0.6732725389505152</v>
      </c>
    </row>
    <row r="158" spans="1:10" x14ac:dyDescent="0.25">
      <c r="A158" s="23">
        <v>43689.510063425929</v>
      </c>
      <c r="B158" s="2">
        <f t="shared" si="12"/>
        <v>0.21826666669221595</v>
      </c>
      <c r="C158" s="2">
        <v>1553.3827000000001</v>
      </c>
      <c r="D158" s="2">
        <v>1200.1757</v>
      </c>
      <c r="E158" s="2">
        <v>1199.6686999999999</v>
      </c>
      <c r="F158" s="2">
        <f t="shared" si="13"/>
        <v>169.63190000000009</v>
      </c>
      <c r="G158" s="2">
        <f t="shared" si="14"/>
        <v>113.68849999999998</v>
      </c>
      <c r="H158" s="2">
        <f t="shared" si="15"/>
        <v>114.10719999999992</v>
      </c>
      <c r="I158" s="2">
        <f t="shared" si="16"/>
        <v>0.67020707779609801</v>
      </c>
      <c r="J158" s="2">
        <f t="shared" si="17"/>
        <v>0.67267536353716406</v>
      </c>
    </row>
    <row r="159" spans="1:10" x14ac:dyDescent="0.25">
      <c r="A159" s="23">
        <v>43689.510121527775</v>
      </c>
      <c r="B159" s="2">
        <f t="shared" si="12"/>
        <v>0.21966111101210117</v>
      </c>
      <c r="C159" s="2">
        <v>1553.5347999999999</v>
      </c>
      <c r="D159" s="2">
        <v>1200.5814</v>
      </c>
      <c r="E159" s="2">
        <v>1199.6686999999999</v>
      </c>
      <c r="F159" s="2">
        <f t="shared" si="13"/>
        <v>169.78399999999988</v>
      </c>
      <c r="G159" s="2">
        <f t="shared" si="14"/>
        <v>114.0942</v>
      </c>
      <c r="H159" s="2">
        <f t="shared" si="15"/>
        <v>114.10719999999992</v>
      </c>
      <c r="I159" s="2">
        <f t="shared" si="16"/>
        <v>0.67199618338594969</v>
      </c>
      <c r="J159" s="2">
        <f t="shared" si="17"/>
        <v>0.67207275126042498</v>
      </c>
    </row>
    <row r="160" spans="1:10" x14ac:dyDescent="0.25">
      <c r="A160" s="23">
        <v>43689.510179629629</v>
      </c>
      <c r="B160" s="2">
        <f t="shared" si="12"/>
        <v>0.22105555550660938</v>
      </c>
      <c r="C160" s="2">
        <v>1553.3827000000001</v>
      </c>
      <c r="D160" s="2">
        <v>1200.3279</v>
      </c>
      <c r="E160" s="2">
        <v>1199.4151999999999</v>
      </c>
      <c r="F160" s="2">
        <f t="shared" si="13"/>
        <v>169.63190000000009</v>
      </c>
      <c r="G160" s="2">
        <f t="shared" si="14"/>
        <v>113.84069999999997</v>
      </c>
      <c r="H160" s="2">
        <f t="shared" si="15"/>
        <v>113.85369999999989</v>
      </c>
      <c r="I160" s="2">
        <f t="shared" si="16"/>
        <v>0.67110431469552545</v>
      </c>
      <c r="J160" s="2">
        <f t="shared" si="17"/>
        <v>0.67118095122438548</v>
      </c>
    </row>
    <row r="161" spans="1:10" x14ac:dyDescent="0.25">
      <c r="A161" s="23">
        <v>43689.510237731483</v>
      </c>
      <c r="B161" s="2">
        <f t="shared" si="12"/>
        <v>0.22245000000111759</v>
      </c>
      <c r="C161" s="2">
        <v>1553.3827000000001</v>
      </c>
      <c r="D161" s="2">
        <v>1200.5307</v>
      </c>
      <c r="E161" s="2">
        <v>1199.2123999999999</v>
      </c>
      <c r="F161" s="2">
        <f t="shared" si="13"/>
        <v>169.63190000000009</v>
      </c>
      <c r="G161" s="2">
        <f t="shared" si="14"/>
        <v>114.04349999999999</v>
      </c>
      <c r="H161" s="2">
        <f t="shared" si="15"/>
        <v>113.65089999999987</v>
      </c>
      <c r="I161" s="2">
        <f t="shared" si="16"/>
        <v>0.67229984454574843</v>
      </c>
      <c r="J161" s="2">
        <f t="shared" si="17"/>
        <v>0.66998542137416262</v>
      </c>
    </row>
    <row r="162" spans="1:10" x14ac:dyDescent="0.25">
      <c r="A162" s="23">
        <v>43689.51029583333</v>
      </c>
      <c r="B162" s="2">
        <f t="shared" si="12"/>
        <v>0.22384444432100281</v>
      </c>
      <c r="C162" s="2">
        <v>1553.6867999999999</v>
      </c>
      <c r="D162" s="2">
        <v>1200.835</v>
      </c>
      <c r="E162" s="2">
        <v>1199.5165999999999</v>
      </c>
      <c r="F162" s="2">
        <f t="shared" si="13"/>
        <v>169.93599999999992</v>
      </c>
      <c r="G162" s="2">
        <f t="shared" si="14"/>
        <v>114.34780000000001</v>
      </c>
      <c r="H162" s="2">
        <f t="shared" si="15"/>
        <v>113.9550999999999</v>
      </c>
      <c r="I162" s="2">
        <f t="shared" si="16"/>
        <v>0.67288743997740363</v>
      </c>
      <c r="J162" s="2">
        <f t="shared" si="17"/>
        <v>0.67057657000282433</v>
      </c>
    </row>
    <row r="163" spans="1:10" x14ac:dyDescent="0.25">
      <c r="A163" s="23">
        <v>43689.510353935184</v>
      </c>
      <c r="B163" s="2">
        <f t="shared" si="12"/>
        <v>0.22523888881551102</v>
      </c>
      <c r="C163" s="2">
        <v>1553.6867999999999</v>
      </c>
      <c r="D163" s="2">
        <v>1200.2265</v>
      </c>
      <c r="E163" s="2">
        <v>1199.3137999999999</v>
      </c>
      <c r="F163" s="2">
        <f t="shared" si="13"/>
        <v>169.93599999999992</v>
      </c>
      <c r="G163" s="2">
        <f t="shared" si="14"/>
        <v>113.73929999999996</v>
      </c>
      <c r="H163" s="2">
        <f t="shared" si="15"/>
        <v>113.75229999999988</v>
      </c>
      <c r="I163" s="2">
        <f t="shared" si="16"/>
        <v>0.66930668016194339</v>
      </c>
      <c r="J163" s="2">
        <f t="shared" si="17"/>
        <v>0.66938317954994775</v>
      </c>
    </row>
    <row r="164" spans="1:10" x14ac:dyDescent="0.25">
      <c r="A164" s="23">
        <v>43689.510412037038</v>
      </c>
      <c r="B164" s="2">
        <f t="shared" si="12"/>
        <v>0.22663333331001922</v>
      </c>
      <c r="C164" s="2">
        <v>1553.5347999999999</v>
      </c>
      <c r="D164" s="2">
        <v>1200.2772</v>
      </c>
      <c r="E164" s="2">
        <v>1199.4658999999999</v>
      </c>
      <c r="F164" s="2">
        <f t="shared" si="13"/>
        <v>169.78399999999988</v>
      </c>
      <c r="G164" s="2">
        <f t="shared" si="14"/>
        <v>113.78999999999996</v>
      </c>
      <c r="H164" s="2">
        <f t="shared" si="15"/>
        <v>113.9043999999999</v>
      </c>
      <c r="I164" s="2">
        <f t="shared" si="16"/>
        <v>0.67020449512321567</v>
      </c>
      <c r="J164" s="2">
        <f t="shared" si="17"/>
        <v>0.67087829241860231</v>
      </c>
    </row>
    <row r="165" spans="1:10" x14ac:dyDescent="0.25">
      <c r="A165" s="23">
        <v>43689.51047025463</v>
      </c>
      <c r="B165" s="2">
        <f t="shared" si="12"/>
        <v>0.22803055553231388</v>
      </c>
      <c r="C165" s="2">
        <v>1553.6867999999999</v>
      </c>
      <c r="D165" s="2">
        <v>1200.2265</v>
      </c>
      <c r="E165" s="2">
        <v>1199.5672999999999</v>
      </c>
      <c r="F165" s="2">
        <f t="shared" si="13"/>
        <v>169.93599999999992</v>
      </c>
      <c r="G165" s="2">
        <f t="shared" si="14"/>
        <v>113.73929999999996</v>
      </c>
      <c r="H165" s="2">
        <f t="shared" si="15"/>
        <v>114.00579999999991</v>
      </c>
      <c r="I165" s="2">
        <f t="shared" si="16"/>
        <v>0.66930668016194339</v>
      </c>
      <c r="J165" s="2">
        <f t="shared" si="17"/>
        <v>0.67087491761604345</v>
      </c>
    </row>
    <row r="166" spans="1:10" x14ac:dyDescent="0.25">
      <c r="A166" s="23">
        <v>43689.510528472223</v>
      </c>
      <c r="B166" s="2">
        <f t="shared" si="12"/>
        <v>0.22942777775460854</v>
      </c>
      <c r="C166" s="2">
        <v>1554.0416</v>
      </c>
      <c r="D166" s="2">
        <v>1199.8715</v>
      </c>
      <c r="E166" s="2">
        <v>1199.7193</v>
      </c>
      <c r="F166" s="2">
        <f t="shared" si="13"/>
        <v>170.29079999999999</v>
      </c>
      <c r="G166" s="2">
        <f t="shared" si="14"/>
        <v>113.38429999999994</v>
      </c>
      <c r="H166" s="2">
        <f t="shared" si="15"/>
        <v>114.15779999999995</v>
      </c>
      <c r="I166" s="2">
        <f t="shared" si="16"/>
        <v>0.66582751387626316</v>
      </c>
      <c r="J166" s="2">
        <f t="shared" si="17"/>
        <v>0.67036974399086713</v>
      </c>
    </row>
    <row r="167" spans="1:10" x14ac:dyDescent="0.25">
      <c r="A167" s="23">
        <v>43689.510586805554</v>
      </c>
      <c r="B167" s="2">
        <f t="shared" si="12"/>
        <v>0.23082777770468965</v>
      </c>
      <c r="C167" s="2">
        <v>1553.7882</v>
      </c>
      <c r="D167" s="2">
        <v>1200.2772</v>
      </c>
      <c r="E167" s="2">
        <v>1199.5672999999999</v>
      </c>
      <c r="F167" s="2">
        <f t="shared" si="13"/>
        <v>170.03739999999993</v>
      </c>
      <c r="G167" s="2">
        <f t="shared" si="14"/>
        <v>113.78999999999996</v>
      </c>
      <c r="H167" s="2">
        <f t="shared" si="15"/>
        <v>114.00579999999991</v>
      </c>
      <c r="I167" s="2">
        <f t="shared" si="16"/>
        <v>0.66920571591896849</v>
      </c>
      <c r="J167" s="2">
        <f t="shared" si="17"/>
        <v>0.67047484847451178</v>
      </c>
    </row>
    <row r="168" spans="1:10" x14ac:dyDescent="0.25">
      <c r="A168" s="23">
        <v>43689.510645254632</v>
      </c>
      <c r="B168" s="2">
        <f t="shared" si="12"/>
        <v>0.2322305555571802</v>
      </c>
      <c r="C168" s="2">
        <v>1553.5853999999999</v>
      </c>
      <c r="D168" s="2">
        <v>1199.9222</v>
      </c>
      <c r="E168" s="2">
        <v>1199.7193</v>
      </c>
      <c r="F168" s="2">
        <f t="shared" si="13"/>
        <v>169.83459999999991</v>
      </c>
      <c r="G168" s="2">
        <f t="shared" si="14"/>
        <v>113.43499999999995</v>
      </c>
      <c r="H168" s="2">
        <f t="shared" si="15"/>
        <v>114.15779999999995</v>
      </c>
      <c r="I168" s="2">
        <f t="shared" si="16"/>
        <v>0.66791454744792877</v>
      </c>
      <c r="J168" s="2">
        <f t="shared" si="17"/>
        <v>0.6721704528994682</v>
      </c>
    </row>
    <row r="169" spans="1:10" x14ac:dyDescent="0.25">
      <c r="A169" s="23">
        <v>43689.510703703701</v>
      </c>
      <c r="B169" s="2">
        <f t="shared" si="12"/>
        <v>0.23363333323504776</v>
      </c>
      <c r="C169" s="2">
        <v>1553.8389</v>
      </c>
      <c r="D169" s="2">
        <v>1199.8715</v>
      </c>
      <c r="E169" s="2">
        <v>1199.3137999999999</v>
      </c>
      <c r="F169" s="2">
        <f t="shared" si="13"/>
        <v>170.08809999999994</v>
      </c>
      <c r="G169" s="2">
        <f t="shared" si="14"/>
        <v>113.38429999999994</v>
      </c>
      <c r="H169" s="2">
        <f t="shared" si="15"/>
        <v>113.75229999999988</v>
      </c>
      <c r="I169" s="2">
        <f t="shared" si="16"/>
        <v>0.66662100405613312</v>
      </c>
      <c r="J169" s="2">
        <f t="shared" si="17"/>
        <v>0.6687845886925653</v>
      </c>
    </row>
    <row r="170" spans="1:10" x14ac:dyDescent="0.25">
      <c r="A170" s="23">
        <v>43689.510762268517</v>
      </c>
      <c r="B170" s="2">
        <f t="shared" si="12"/>
        <v>0.23503888881532475</v>
      </c>
      <c r="C170" s="2">
        <v>1553.5853999999999</v>
      </c>
      <c r="D170" s="2">
        <v>1200.2772</v>
      </c>
      <c r="E170" s="2">
        <v>1199.2123999999999</v>
      </c>
      <c r="F170" s="2">
        <f t="shared" si="13"/>
        <v>169.83459999999991</v>
      </c>
      <c r="G170" s="2">
        <f t="shared" si="14"/>
        <v>113.78999999999996</v>
      </c>
      <c r="H170" s="2">
        <f t="shared" si="15"/>
        <v>113.65089999999987</v>
      </c>
      <c r="I170" s="2">
        <f t="shared" si="16"/>
        <v>0.67000481645082932</v>
      </c>
      <c r="J170" s="2">
        <f t="shared" si="17"/>
        <v>0.6691857842865937</v>
      </c>
    </row>
    <row r="171" spans="1:10" x14ac:dyDescent="0.25">
      <c r="A171" s="23">
        <v>43689.510820833333</v>
      </c>
      <c r="B171" s="2">
        <f t="shared" si="12"/>
        <v>0.23644444439560175</v>
      </c>
      <c r="C171" s="2">
        <v>1553.3827000000001</v>
      </c>
      <c r="D171" s="2">
        <v>1199.9222</v>
      </c>
      <c r="E171" s="2">
        <v>1199.6686999999999</v>
      </c>
      <c r="F171" s="2">
        <f t="shared" si="13"/>
        <v>169.63190000000009</v>
      </c>
      <c r="G171" s="2">
        <f t="shared" si="14"/>
        <v>113.43499999999995</v>
      </c>
      <c r="H171" s="2">
        <f t="shared" si="15"/>
        <v>114.10719999999992</v>
      </c>
      <c r="I171" s="2">
        <f t="shared" si="16"/>
        <v>0.66871266548331942</v>
      </c>
      <c r="J171" s="2">
        <f t="shared" si="17"/>
        <v>0.67267536353716406</v>
      </c>
    </row>
    <row r="172" spans="1:10" x14ac:dyDescent="0.25">
      <c r="A172" s="23">
        <v>43689.510879398149</v>
      </c>
      <c r="B172" s="2">
        <f t="shared" si="12"/>
        <v>0.23784999997587875</v>
      </c>
      <c r="C172" s="2">
        <v>1553.4333999999999</v>
      </c>
      <c r="D172" s="2">
        <v>1200.0743</v>
      </c>
      <c r="E172" s="2">
        <v>1199.3137999999999</v>
      </c>
      <c r="F172" s="2">
        <f t="shared" si="13"/>
        <v>169.68259999999987</v>
      </c>
      <c r="G172" s="2">
        <f t="shared" si="14"/>
        <v>113.58709999999996</v>
      </c>
      <c r="H172" s="2">
        <f t="shared" si="15"/>
        <v>113.75229999999988</v>
      </c>
      <c r="I172" s="2">
        <f t="shared" si="16"/>
        <v>0.66940923818941989</v>
      </c>
      <c r="J172" s="2">
        <f t="shared" si="17"/>
        <v>0.67038282063098964</v>
      </c>
    </row>
    <row r="173" spans="1:10" x14ac:dyDescent="0.25">
      <c r="A173" s="23">
        <v>43689.510937962965</v>
      </c>
      <c r="B173" s="2">
        <f t="shared" si="12"/>
        <v>0.23925555555615574</v>
      </c>
      <c r="C173" s="2">
        <v>1553.3827000000001</v>
      </c>
      <c r="D173" s="2">
        <v>1199.7701</v>
      </c>
      <c r="E173" s="2">
        <v>1198.8576</v>
      </c>
      <c r="F173" s="2">
        <f t="shared" si="13"/>
        <v>169.63190000000009</v>
      </c>
      <c r="G173" s="2">
        <f t="shared" si="14"/>
        <v>113.28289999999993</v>
      </c>
      <c r="H173" s="2">
        <f t="shared" si="15"/>
        <v>113.29610000000002</v>
      </c>
      <c r="I173" s="2">
        <f t="shared" si="16"/>
        <v>0.66781601809565228</v>
      </c>
      <c r="J173" s="2">
        <f t="shared" si="17"/>
        <v>0.66789383364803412</v>
      </c>
    </row>
    <row r="174" spans="1:10" x14ac:dyDescent="0.25">
      <c r="A174" s="23">
        <v>43689.510996527781</v>
      </c>
      <c r="B174" s="2">
        <f t="shared" si="12"/>
        <v>0.24066111113643274</v>
      </c>
      <c r="C174" s="2">
        <v>1553.7375</v>
      </c>
      <c r="D174" s="2">
        <v>1199.8208</v>
      </c>
      <c r="E174" s="2">
        <v>1198.9083000000001</v>
      </c>
      <c r="F174" s="2">
        <f t="shared" si="13"/>
        <v>169.98669999999993</v>
      </c>
      <c r="G174" s="2">
        <f t="shared" si="14"/>
        <v>113.33359999999993</v>
      </c>
      <c r="H174" s="2">
        <f t="shared" si="15"/>
        <v>113.34680000000003</v>
      </c>
      <c r="I174" s="2">
        <f t="shared" si="16"/>
        <v>0.66672039636042102</v>
      </c>
      <c r="J174" s="2">
        <f t="shared" si="17"/>
        <v>0.66679804949446086</v>
      </c>
    </row>
    <row r="175" spans="1:10" x14ac:dyDescent="0.25">
      <c r="A175" s="23">
        <v>43689.511055092589</v>
      </c>
      <c r="B175" s="2">
        <f t="shared" si="12"/>
        <v>0.24206666654208675</v>
      </c>
      <c r="C175" s="2">
        <v>1553.7882</v>
      </c>
      <c r="D175" s="2">
        <v>1199.9729</v>
      </c>
      <c r="E175" s="2">
        <v>1199.2123999999999</v>
      </c>
      <c r="F175" s="2">
        <f t="shared" si="13"/>
        <v>170.03739999999993</v>
      </c>
      <c r="G175" s="2">
        <f t="shared" si="14"/>
        <v>113.48569999999995</v>
      </c>
      <c r="H175" s="2">
        <f t="shared" si="15"/>
        <v>113.65089999999987</v>
      </c>
      <c r="I175" s="2">
        <f t="shared" si="16"/>
        <v>0.66741610963235143</v>
      </c>
      <c r="J175" s="2">
        <f t="shared" si="17"/>
        <v>0.66838766059702104</v>
      </c>
    </row>
    <row r="176" spans="1:10" x14ac:dyDescent="0.25">
      <c r="A176" s="23">
        <v>43689.511113657405</v>
      </c>
      <c r="B176" s="2">
        <f t="shared" si="12"/>
        <v>0.24347222212236375</v>
      </c>
      <c r="C176" s="2">
        <v>1553.7882</v>
      </c>
      <c r="D176" s="2">
        <v>1200.1757</v>
      </c>
      <c r="E176" s="2">
        <v>1198.8576</v>
      </c>
      <c r="F176" s="2">
        <f t="shared" si="13"/>
        <v>170.03739999999993</v>
      </c>
      <c r="G176" s="2">
        <f t="shared" si="14"/>
        <v>113.68849999999998</v>
      </c>
      <c r="H176" s="2">
        <f t="shared" si="15"/>
        <v>113.29610000000002</v>
      </c>
      <c r="I176" s="2">
        <f t="shared" si="16"/>
        <v>0.66860878841948901</v>
      </c>
      <c r="J176" s="2">
        <f t="shared" si="17"/>
        <v>0.66630106082544238</v>
      </c>
    </row>
    <row r="177" spans="1:10" x14ac:dyDescent="0.25">
      <c r="A177" s="23">
        <v>43689.51117233796</v>
      </c>
      <c r="B177" s="2">
        <f t="shared" si="12"/>
        <v>0.24488055543042719</v>
      </c>
      <c r="C177" s="2">
        <v>1553.8895</v>
      </c>
      <c r="D177" s="2">
        <v>1200.2772</v>
      </c>
      <c r="E177" s="2">
        <v>1199.5672999999999</v>
      </c>
      <c r="F177" s="2">
        <f t="shared" si="13"/>
        <v>170.13869999999997</v>
      </c>
      <c r="G177" s="2">
        <f t="shared" si="14"/>
        <v>113.78999999999996</v>
      </c>
      <c r="H177" s="2">
        <f t="shared" si="15"/>
        <v>114.00579999999991</v>
      </c>
      <c r="I177" s="2">
        <f t="shared" si="16"/>
        <v>0.66880727312480925</v>
      </c>
      <c r="J177" s="2">
        <f t="shared" si="17"/>
        <v>0.67007565004317027</v>
      </c>
    </row>
    <row r="178" spans="1:10" x14ac:dyDescent="0.25">
      <c r="A178" s="23">
        <v>43689.511230902775</v>
      </c>
      <c r="B178" s="2">
        <f t="shared" si="12"/>
        <v>0.24628611101070419</v>
      </c>
      <c r="C178" s="2">
        <v>1553.7375</v>
      </c>
      <c r="D178" s="2">
        <v>1199.8715</v>
      </c>
      <c r="E178" s="2">
        <v>1199.0604000000001</v>
      </c>
      <c r="F178" s="2">
        <f t="shared" si="13"/>
        <v>169.98669999999993</v>
      </c>
      <c r="G178" s="2">
        <f t="shared" si="14"/>
        <v>113.38429999999994</v>
      </c>
      <c r="H178" s="2">
        <f t="shared" si="15"/>
        <v>113.49890000000005</v>
      </c>
      <c r="I178" s="2">
        <f t="shared" si="16"/>
        <v>0.66701865498889024</v>
      </c>
      <c r="J178" s="2">
        <f t="shared" si="17"/>
        <v>0.66769282537986852</v>
      </c>
    </row>
    <row r="179" spans="1:10" x14ac:dyDescent="0.25">
      <c r="A179" s="23">
        <v>43689.511289467591</v>
      </c>
      <c r="B179" s="2">
        <f t="shared" si="12"/>
        <v>0.24769166659098119</v>
      </c>
      <c r="C179" s="2">
        <v>1553.4333999999999</v>
      </c>
      <c r="D179" s="2">
        <v>1200.0743</v>
      </c>
      <c r="E179" s="2">
        <v>1198.9083000000001</v>
      </c>
      <c r="F179" s="2">
        <f t="shared" si="13"/>
        <v>169.68259999999987</v>
      </c>
      <c r="G179" s="2">
        <f t="shared" si="14"/>
        <v>113.58709999999996</v>
      </c>
      <c r="H179" s="2">
        <f t="shared" si="15"/>
        <v>113.34680000000003</v>
      </c>
      <c r="I179" s="2">
        <f t="shared" si="16"/>
        <v>0.66940923818941989</v>
      </c>
      <c r="J179" s="2">
        <f t="shared" si="17"/>
        <v>0.66799306469844355</v>
      </c>
    </row>
    <row r="180" spans="1:10" x14ac:dyDescent="0.25">
      <c r="A180" s="23">
        <v>43689.511348032407</v>
      </c>
      <c r="B180" s="2">
        <f t="shared" si="12"/>
        <v>0.24909722217125818</v>
      </c>
      <c r="C180" s="2">
        <v>1553.7375</v>
      </c>
      <c r="D180" s="2">
        <v>1199.8715</v>
      </c>
      <c r="E180" s="2">
        <v>1198.9590000000001</v>
      </c>
      <c r="F180" s="2">
        <f t="shared" si="13"/>
        <v>169.98669999999993</v>
      </c>
      <c r="G180" s="2">
        <f t="shared" si="14"/>
        <v>113.38429999999994</v>
      </c>
      <c r="H180" s="2">
        <f t="shared" si="15"/>
        <v>113.39750000000004</v>
      </c>
      <c r="I180" s="2">
        <f t="shared" si="16"/>
        <v>0.66701865498889024</v>
      </c>
      <c r="J180" s="2">
        <f t="shared" si="17"/>
        <v>0.66709630812293008</v>
      </c>
    </row>
    <row r="181" spans="1:10" x14ac:dyDescent="0.25">
      <c r="A181" s="23">
        <v>43689.511406365738</v>
      </c>
      <c r="B181" s="2">
        <f t="shared" si="12"/>
        <v>0.25049722212133929</v>
      </c>
      <c r="C181" s="2">
        <v>1553.5347999999999</v>
      </c>
      <c r="D181" s="2">
        <v>1199.5672</v>
      </c>
      <c r="E181" s="2">
        <v>1199.0097000000001</v>
      </c>
      <c r="F181" s="2">
        <f t="shared" si="13"/>
        <v>169.78399999999988</v>
      </c>
      <c r="G181" s="2">
        <f t="shared" si="14"/>
        <v>113.07999999999993</v>
      </c>
      <c r="H181" s="2">
        <f t="shared" si="15"/>
        <v>113.44820000000004</v>
      </c>
      <c r="I181" s="2">
        <f t="shared" si="16"/>
        <v>0.66602271120953682</v>
      </c>
      <c r="J181" s="2">
        <f t="shared" si="17"/>
        <v>0.66819134900815225</v>
      </c>
    </row>
    <row r="182" spans="1:10" x14ac:dyDescent="0.25">
      <c r="A182" s="23">
        <v>43689.511464583331</v>
      </c>
      <c r="B182" s="2">
        <f t="shared" si="12"/>
        <v>0.25189444434363395</v>
      </c>
      <c r="C182" s="2">
        <v>1553.7882</v>
      </c>
      <c r="D182" s="2">
        <v>1199.6686999999999</v>
      </c>
      <c r="E182" s="2">
        <v>1198.7562</v>
      </c>
      <c r="F182" s="2">
        <f t="shared" si="13"/>
        <v>170.03739999999993</v>
      </c>
      <c r="G182" s="2">
        <f t="shared" si="14"/>
        <v>113.18149999999991</v>
      </c>
      <c r="H182" s="2">
        <f t="shared" si="15"/>
        <v>113.19470000000001</v>
      </c>
      <c r="I182" s="2">
        <f t="shared" si="16"/>
        <v>0.66562709145164511</v>
      </c>
      <c r="J182" s="2">
        <f t="shared" si="17"/>
        <v>0.66570472143187354</v>
      </c>
    </row>
    <row r="183" spans="1:10" x14ac:dyDescent="0.25">
      <c r="A183" s="23">
        <v>43689.511522800924</v>
      </c>
      <c r="B183" s="2">
        <f t="shared" si="12"/>
        <v>0.25329166656592861</v>
      </c>
      <c r="C183" s="2">
        <v>1553.6360999999999</v>
      </c>
      <c r="D183" s="2">
        <v>1199.9222</v>
      </c>
      <c r="E183" s="2">
        <v>1199.0604000000001</v>
      </c>
      <c r="F183" s="2">
        <f t="shared" si="13"/>
        <v>169.88529999999992</v>
      </c>
      <c r="G183" s="2">
        <f t="shared" si="14"/>
        <v>113.43499999999995</v>
      </c>
      <c r="H183" s="2">
        <f t="shared" si="15"/>
        <v>113.49890000000005</v>
      </c>
      <c r="I183" s="2">
        <f t="shared" si="16"/>
        <v>0.66771521726717964</v>
      </c>
      <c r="J183" s="2">
        <f t="shared" si="17"/>
        <v>0.66809135340138381</v>
      </c>
    </row>
    <row r="184" spans="1:10" x14ac:dyDescent="0.25">
      <c r="A184" s="23">
        <v>43689.511581134262</v>
      </c>
      <c r="B184" s="2">
        <f t="shared" si="12"/>
        <v>0.2546916666906327</v>
      </c>
      <c r="C184" s="2">
        <v>1553.6867999999999</v>
      </c>
      <c r="D184" s="2">
        <v>1199.6686999999999</v>
      </c>
      <c r="E184" s="2">
        <v>1198.4014</v>
      </c>
      <c r="F184" s="2">
        <f t="shared" si="13"/>
        <v>169.93599999999992</v>
      </c>
      <c r="G184" s="2">
        <f t="shared" si="14"/>
        <v>113.18149999999991</v>
      </c>
      <c r="H184" s="2">
        <f t="shared" si="15"/>
        <v>112.83989999999994</v>
      </c>
      <c r="I184" s="2">
        <f t="shared" si="16"/>
        <v>0.66602426795970227</v>
      </c>
      <c r="J184" s="2">
        <f t="shared" si="17"/>
        <v>0.66401409942566614</v>
      </c>
    </row>
    <row r="185" spans="1:10" x14ac:dyDescent="0.25">
      <c r="A185" s="23">
        <v>43689.511639467593</v>
      </c>
      <c r="B185" s="2">
        <f t="shared" si="12"/>
        <v>0.25609166664071381</v>
      </c>
      <c r="C185" s="2">
        <v>1553.6360999999999</v>
      </c>
      <c r="D185" s="2">
        <v>1199.8715</v>
      </c>
      <c r="E185" s="2">
        <v>1198.5534</v>
      </c>
      <c r="F185" s="2">
        <f t="shared" si="13"/>
        <v>169.88529999999992</v>
      </c>
      <c r="G185" s="2">
        <f t="shared" si="14"/>
        <v>113.38429999999994</v>
      </c>
      <c r="H185" s="2">
        <f t="shared" si="15"/>
        <v>112.99189999999999</v>
      </c>
      <c r="I185" s="2">
        <f t="shared" si="16"/>
        <v>0.66741678061609799</v>
      </c>
      <c r="J185" s="2">
        <f t="shared" si="17"/>
        <v>0.66510698689056702</v>
      </c>
    </row>
    <row r="186" spans="1:10" x14ac:dyDescent="0.25">
      <c r="A186" s="23">
        <v>43689.511697569447</v>
      </c>
      <c r="B186" s="2">
        <f t="shared" si="12"/>
        <v>0.25748611113522202</v>
      </c>
      <c r="C186" s="2">
        <v>1568.1311000000001</v>
      </c>
      <c r="D186" s="2">
        <v>1205.7537</v>
      </c>
      <c r="E186" s="2">
        <v>1205.3461</v>
      </c>
      <c r="F186" s="2">
        <f t="shared" si="13"/>
        <v>184.38030000000003</v>
      </c>
      <c r="G186" s="2">
        <f t="shared" si="14"/>
        <v>119.26649999999995</v>
      </c>
      <c r="H186" s="2">
        <f t="shared" si="15"/>
        <v>119.78459999999995</v>
      </c>
      <c r="I186" s="2">
        <f t="shared" si="16"/>
        <v>0.64685055832971272</v>
      </c>
      <c r="J186" s="2">
        <f t="shared" si="17"/>
        <v>0.64966051145377213</v>
      </c>
    </row>
    <row r="187" spans="1:10" x14ac:dyDescent="0.25">
      <c r="A187" s="23">
        <v>43689.51175578704</v>
      </c>
      <c r="B187" s="2">
        <f t="shared" si="12"/>
        <v>0.25888333335751668</v>
      </c>
      <c r="C187" s="2">
        <v>1567.7257</v>
      </c>
      <c r="D187" s="2">
        <v>1206.1086</v>
      </c>
      <c r="E187" s="2">
        <v>1204.8898999999999</v>
      </c>
      <c r="F187" s="2">
        <f t="shared" si="13"/>
        <v>183.97489999999993</v>
      </c>
      <c r="G187" s="2">
        <f t="shared" si="14"/>
        <v>119.62139999999999</v>
      </c>
      <c r="H187" s="2">
        <f t="shared" si="15"/>
        <v>119.32839999999987</v>
      </c>
      <c r="I187" s="2">
        <f t="shared" si="16"/>
        <v>0.65020500079086896</v>
      </c>
      <c r="J187" s="2">
        <f t="shared" si="17"/>
        <v>0.64861239223394018</v>
      </c>
    </row>
    <row r="188" spans="1:10" x14ac:dyDescent="0.25">
      <c r="A188" s="23">
        <v>43689.511814120371</v>
      </c>
      <c r="B188" s="2">
        <f t="shared" si="12"/>
        <v>0.26028333330759779</v>
      </c>
      <c r="C188" s="2">
        <v>1563.2656999999999</v>
      </c>
      <c r="D188" s="2">
        <v>1203.7253000000001</v>
      </c>
      <c r="E188" s="2">
        <v>1202.6088</v>
      </c>
      <c r="F188" s="2">
        <f t="shared" si="13"/>
        <v>179.5148999999999</v>
      </c>
      <c r="G188" s="2">
        <f t="shared" si="14"/>
        <v>117.23810000000003</v>
      </c>
      <c r="H188" s="2">
        <f t="shared" si="15"/>
        <v>117.04729999999995</v>
      </c>
      <c r="I188" s="2">
        <f t="shared" si="16"/>
        <v>0.65308283602085448</v>
      </c>
      <c r="J188" s="2">
        <f t="shared" si="17"/>
        <v>0.65201997160124325</v>
      </c>
    </row>
    <row r="189" spans="1:10" x14ac:dyDescent="0.25">
      <c r="A189" s="23">
        <v>43689.511872222225</v>
      </c>
      <c r="B189" s="2">
        <f t="shared" si="12"/>
        <v>0.26167777780210599</v>
      </c>
      <c r="C189" s="2">
        <v>1563.7218</v>
      </c>
      <c r="D189" s="2">
        <v>1203.6746000000001</v>
      </c>
      <c r="E189" s="2">
        <v>1203.4197999999999</v>
      </c>
      <c r="F189" s="2">
        <f t="shared" si="13"/>
        <v>179.971</v>
      </c>
      <c r="G189" s="2">
        <f t="shared" si="14"/>
        <v>117.18740000000003</v>
      </c>
      <c r="H189" s="2">
        <f t="shared" si="15"/>
        <v>117.85829999999987</v>
      </c>
      <c r="I189" s="2">
        <f t="shared" si="16"/>
        <v>0.65114601796956184</v>
      </c>
      <c r="J189" s="2">
        <f t="shared" si="17"/>
        <v>0.65487384078545918</v>
      </c>
    </row>
    <row r="190" spans="1:10" x14ac:dyDescent="0.25">
      <c r="A190" s="23">
        <v>43689.511930555556</v>
      </c>
      <c r="B190" s="2">
        <f t="shared" si="12"/>
        <v>0.2630777777521871</v>
      </c>
      <c r="C190" s="2">
        <v>1565.1409000000001</v>
      </c>
      <c r="D190" s="2">
        <v>1205.1451999999999</v>
      </c>
      <c r="E190" s="2">
        <v>1204.2816</v>
      </c>
      <c r="F190" s="2">
        <f t="shared" si="13"/>
        <v>181.39010000000007</v>
      </c>
      <c r="G190" s="2">
        <f t="shared" si="14"/>
        <v>118.6579999999999</v>
      </c>
      <c r="H190" s="2">
        <f t="shared" si="15"/>
        <v>118.7201</v>
      </c>
      <c r="I190" s="2">
        <f t="shared" si="16"/>
        <v>0.65415918509334225</v>
      </c>
      <c r="J190" s="2">
        <f t="shared" si="17"/>
        <v>0.65450154115356873</v>
      </c>
    </row>
    <row r="191" spans="1:10" x14ac:dyDescent="0.25">
      <c r="A191" s="23">
        <v>43689.51198865741</v>
      </c>
      <c r="B191" s="2">
        <f t="shared" si="12"/>
        <v>0.26447222224669531</v>
      </c>
      <c r="C191" s="2">
        <v>1565.2422999999999</v>
      </c>
      <c r="D191" s="2">
        <v>1205.2973</v>
      </c>
      <c r="E191" s="2">
        <v>1204.4337</v>
      </c>
      <c r="F191" s="2">
        <f t="shared" si="13"/>
        <v>181.49149999999986</v>
      </c>
      <c r="G191" s="2">
        <f t="shared" si="14"/>
        <v>118.81009999999992</v>
      </c>
      <c r="H191" s="2">
        <f t="shared" si="15"/>
        <v>118.87220000000002</v>
      </c>
      <c r="I191" s="2">
        <f t="shared" si="16"/>
        <v>0.65463175961408671</v>
      </c>
      <c r="J191" s="2">
        <f t="shared" si="17"/>
        <v>0.65497392439866386</v>
      </c>
    </row>
    <row r="192" spans="1:10" x14ac:dyDescent="0.25">
      <c r="A192" s="23">
        <v>43689.512046990742</v>
      </c>
      <c r="B192" s="2">
        <f t="shared" si="12"/>
        <v>0.26587222219677642</v>
      </c>
      <c r="C192" s="2">
        <v>1565.2422999999999</v>
      </c>
      <c r="D192" s="2">
        <v>1204.9930999999999</v>
      </c>
      <c r="E192" s="2">
        <v>1204.6364000000001</v>
      </c>
      <c r="F192" s="2">
        <f t="shared" si="13"/>
        <v>181.49149999999986</v>
      </c>
      <c r="G192" s="2">
        <f t="shared" si="14"/>
        <v>118.50589999999988</v>
      </c>
      <c r="H192" s="2">
        <f t="shared" si="15"/>
        <v>119.07490000000007</v>
      </c>
      <c r="I192" s="2">
        <f t="shared" si="16"/>
        <v>0.65295564806065287</v>
      </c>
      <c r="J192" s="2">
        <f t="shared" si="17"/>
        <v>0.65609078111096197</v>
      </c>
    </row>
    <row r="193" spans="1:10" x14ac:dyDescent="0.25">
      <c r="A193" s="23">
        <v>43689.512105208334</v>
      </c>
      <c r="B193" s="2">
        <f t="shared" si="12"/>
        <v>0.26726944441907108</v>
      </c>
      <c r="C193" s="2">
        <v>1565.2928999999999</v>
      </c>
      <c r="D193" s="2">
        <v>1204.9930999999999</v>
      </c>
      <c r="E193" s="2">
        <v>1203.8253999999999</v>
      </c>
      <c r="F193" s="2">
        <f t="shared" si="13"/>
        <v>181.54209999999989</v>
      </c>
      <c r="G193" s="2">
        <f t="shared" si="14"/>
        <v>118.50589999999988</v>
      </c>
      <c r="H193" s="2">
        <f t="shared" si="15"/>
        <v>118.26389999999992</v>
      </c>
      <c r="I193" s="2">
        <f t="shared" si="16"/>
        <v>0.65277365415515165</v>
      </c>
      <c r="J193" s="2">
        <f t="shared" si="17"/>
        <v>0.6514406300246609</v>
      </c>
    </row>
    <row r="194" spans="1:10" x14ac:dyDescent="0.25">
      <c r="A194" s="23">
        <v>43689.512163541665</v>
      </c>
      <c r="B194" s="2">
        <f t="shared" si="12"/>
        <v>0.26866944436915219</v>
      </c>
      <c r="C194" s="2">
        <v>1564.8875</v>
      </c>
      <c r="D194" s="2">
        <v>1204.7394999999999</v>
      </c>
      <c r="E194" s="2">
        <v>1204.1802</v>
      </c>
      <c r="F194" s="2">
        <f t="shared" si="13"/>
        <v>181.13670000000002</v>
      </c>
      <c r="G194" s="2">
        <f t="shared" si="14"/>
        <v>118.25229999999988</v>
      </c>
      <c r="H194" s="2">
        <f t="shared" si="15"/>
        <v>118.61869999999999</v>
      </c>
      <c r="I194" s="2">
        <f t="shared" si="16"/>
        <v>0.65283457190066874</v>
      </c>
      <c r="J194" s="2">
        <f t="shared" si="17"/>
        <v>0.65485735358985775</v>
      </c>
    </row>
    <row r="195" spans="1:10" x14ac:dyDescent="0.25">
      <c r="A195" s="23">
        <v>43689.512221759258</v>
      </c>
      <c r="B195" s="2">
        <f t="shared" ref="B195:B200" si="18">(A195-$A$2)*24</f>
        <v>0.27006666659144685</v>
      </c>
      <c r="C195" s="2">
        <v>1564.482</v>
      </c>
      <c r="D195" s="2">
        <v>1205.0437999999999</v>
      </c>
      <c r="E195" s="2">
        <v>1203.8761</v>
      </c>
      <c r="F195" s="2">
        <f t="shared" ref="F195:F200" si="19">C195-$C$2</f>
        <v>180.73119999999994</v>
      </c>
      <c r="G195" s="2">
        <f t="shared" ref="G195:G200" si="20">D195-$D$2</f>
        <v>118.55659999999989</v>
      </c>
      <c r="H195" s="2">
        <f t="shared" ref="H195:H200" si="21">E195-$E$2</f>
        <v>118.31459999999993</v>
      </c>
      <c r="I195" s="2">
        <f t="shared" si="16"/>
        <v>0.65598302894021576</v>
      </c>
      <c r="J195" s="2">
        <f t="shared" si="17"/>
        <v>0.65464402383207754</v>
      </c>
    </row>
    <row r="196" spans="1:10" x14ac:dyDescent="0.25">
      <c r="A196" s="23">
        <v>43689.512279861112</v>
      </c>
      <c r="B196" s="2">
        <f t="shared" si="18"/>
        <v>0.27146111108595505</v>
      </c>
      <c r="C196" s="2">
        <v>1564.9888000000001</v>
      </c>
      <c r="D196" s="2">
        <v>1204.5873999999999</v>
      </c>
      <c r="E196" s="2">
        <v>1203.9775</v>
      </c>
      <c r="F196" s="2">
        <f t="shared" si="19"/>
        <v>181.23800000000006</v>
      </c>
      <c r="G196" s="2">
        <f t="shared" si="20"/>
        <v>118.10019999999986</v>
      </c>
      <c r="H196" s="2">
        <f t="shared" si="21"/>
        <v>118.41599999999994</v>
      </c>
      <c r="I196" s="2">
        <f t="shared" si="16"/>
        <v>0.65163045277480347</v>
      </c>
      <c r="J196" s="2">
        <f t="shared" si="17"/>
        <v>0.65337291296527167</v>
      </c>
    </row>
    <row r="197" spans="1:10" x14ac:dyDescent="0.25">
      <c r="A197" s="23">
        <v>43689.512338078704</v>
      </c>
      <c r="B197" s="2">
        <f t="shared" si="18"/>
        <v>0.27285833330824971</v>
      </c>
      <c r="C197" s="2">
        <v>1564.6848</v>
      </c>
      <c r="D197" s="2">
        <v>1204.7901999999999</v>
      </c>
      <c r="E197" s="2">
        <v>1204.0788</v>
      </c>
      <c r="F197" s="2">
        <f t="shared" si="19"/>
        <v>180.93399999999997</v>
      </c>
      <c r="G197" s="2">
        <f t="shared" si="20"/>
        <v>118.30299999999988</v>
      </c>
      <c r="H197" s="2">
        <f t="shared" si="21"/>
        <v>118.51729999999998</v>
      </c>
      <c r="I197" s="2">
        <f t="shared" si="16"/>
        <v>0.6538461538461533</v>
      </c>
      <c r="J197" s="2">
        <f t="shared" si="17"/>
        <v>0.65503056363093726</v>
      </c>
    </row>
    <row r="198" spans="1:10" x14ac:dyDescent="0.25">
      <c r="A198" s="23">
        <v>43689.512396180558</v>
      </c>
      <c r="B198" s="2">
        <f t="shared" si="18"/>
        <v>0.27425277780275792</v>
      </c>
      <c r="C198" s="2">
        <v>1564.1778999999999</v>
      </c>
      <c r="D198" s="2">
        <v>1204.8408999999999</v>
      </c>
      <c r="E198" s="2">
        <v>1204.1802</v>
      </c>
      <c r="F198" s="2">
        <f t="shared" si="19"/>
        <v>180.42709999999988</v>
      </c>
      <c r="G198" s="2">
        <f t="shared" si="20"/>
        <v>118.35369999999989</v>
      </c>
      <c r="H198" s="2">
        <f t="shared" si="21"/>
        <v>118.61869999999999</v>
      </c>
      <c r="I198" s="2">
        <f t="shared" ref="I198:I200" si="22">G198/F198</f>
        <v>0.65596409851956816</v>
      </c>
      <c r="J198" s="2">
        <f t="shared" ref="J198:J200" si="23">H198/F198</f>
        <v>0.65743283575471789</v>
      </c>
    </row>
    <row r="199" spans="1:10" x14ac:dyDescent="0.25">
      <c r="A199" s="23">
        <v>43689.512454282405</v>
      </c>
      <c r="B199" s="2">
        <f t="shared" si="18"/>
        <v>0.27564722212264314</v>
      </c>
      <c r="C199" s="2">
        <v>1564.1273000000001</v>
      </c>
      <c r="D199" s="2">
        <v>1205.1451999999999</v>
      </c>
      <c r="E199" s="2">
        <v>1203.9268</v>
      </c>
      <c r="F199" s="2">
        <f t="shared" si="19"/>
        <v>180.37650000000008</v>
      </c>
      <c r="G199" s="2">
        <f t="shared" si="20"/>
        <v>118.6579999999999</v>
      </c>
      <c r="H199" s="2">
        <f t="shared" si="21"/>
        <v>118.36529999999993</v>
      </c>
      <c r="I199" s="2">
        <f t="shared" si="22"/>
        <v>0.65783513927812021</v>
      </c>
      <c r="J199" s="2">
        <f t="shared" si="23"/>
        <v>0.65621242234991739</v>
      </c>
    </row>
    <row r="200" spans="1:10" x14ac:dyDescent="0.25">
      <c r="A200" s="23">
        <v>43689.512512499998</v>
      </c>
      <c r="B200" s="2">
        <f t="shared" si="18"/>
        <v>0.2770444443449378</v>
      </c>
      <c r="C200" s="2">
        <v>1564.3806999999999</v>
      </c>
      <c r="D200" s="2">
        <v>1205.2465999999999</v>
      </c>
      <c r="E200" s="2">
        <v>1203.7746999999999</v>
      </c>
      <c r="F200" s="2">
        <f t="shared" si="19"/>
        <v>180.62989999999991</v>
      </c>
      <c r="G200" s="2">
        <f t="shared" si="20"/>
        <v>118.75939999999991</v>
      </c>
      <c r="H200" s="2">
        <f t="shared" si="21"/>
        <v>118.21319999999992</v>
      </c>
      <c r="I200" s="2">
        <f t="shared" si="22"/>
        <v>0.65747365192584384</v>
      </c>
      <c r="J200" s="2">
        <f t="shared" si="23"/>
        <v>0.65444978932059406</v>
      </c>
    </row>
    <row r="201" spans="1:10" x14ac:dyDescent="0.25">
      <c r="A201" s="23"/>
    </row>
    <row r="202" spans="1:10" x14ac:dyDescent="0.25">
      <c r="A202" s="23"/>
    </row>
    <row r="203" spans="1:10" x14ac:dyDescent="0.25">
      <c r="A203" s="23"/>
    </row>
    <row r="204" spans="1:10" x14ac:dyDescent="0.25">
      <c r="A204" s="23"/>
    </row>
    <row r="205" spans="1:10" x14ac:dyDescent="0.25">
      <c r="A205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11C9-2EBE-4DDD-B471-ADB3CE2CCF2E}">
  <dimension ref="A1:E24"/>
  <sheetViews>
    <sheetView workbookViewId="0">
      <selection activeCell="I16" sqref="I16"/>
    </sheetView>
  </sheetViews>
  <sheetFormatPr defaultRowHeight="15" x14ac:dyDescent="0.25"/>
  <sheetData>
    <row r="1" spans="1:5" x14ac:dyDescent="0.25">
      <c r="A1" s="33" t="s">
        <v>43</v>
      </c>
      <c r="B1" s="33"/>
      <c r="C1" s="33"/>
      <c r="D1" s="33"/>
      <c r="E1" s="33"/>
    </row>
    <row r="2" spans="1:5" x14ac:dyDescent="0.25">
      <c r="A2" s="3" t="s">
        <v>4</v>
      </c>
      <c r="B2" s="3" t="s">
        <v>32</v>
      </c>
      <c r="C2" s="3" t="s">
        <v>33</v>
      </c>
      <c r="D2" s="3" t="s">
        <v>34</v>
      </c>
      <c r="E2" s="3" t="s">
        <v>46</v>
      </c>
    </row>
    <row r="3" spans="1:5" x14ac:dyDescent="0.25">
      <c r="A3" s="2">
        <v>0</v>
      </c>
      <c r="B3" s="2">
        <f>((A3-perm_calculation!$N$14)/(1-perm_calculation!$N$14))^4</f>
        <v>0</v>
      </c>
      <c r="C3" s="2">
        <f>(((1-A3))/(1-perm_calculation!$N$14))^2</f>
        <v>1</v>
      </c>
      <c r="D3" s="2">
        <f t="shared" ref="D3:D23" si="0">B3/(B3+C3/0.02)</f>
        <v>0</v>
      </c>
      <c r="E3" s="1">
        <f t="shared" ref="E3:E23" si="1">1-D3</f>
        <v>1</v>
      </c>
    </row>
    <row r="4" spans="1:5" x14ac:dyDescent="0.25">
      <c r="A4" s="2">
        <v>0.05</v>
      </c>
      <c r="B4" s="2">
        <f>((A4-perm_calculation!$N$14)/(1-perm_calculation!$N$14))^4</f>
        <v>6.2500000000000028E-6</v>
      </c>
      <c r="C4" s="2">
        <f>(((1-A4))/(1-perm_calculation!$N$14))^2</f>
        <v>0.90249999999999997</v>
      </c>
      <c r="D4" s="2">
        <f t="shared" si="0"/>
        <v>1.3850413594125548E-7</v>
      </c>
      <c r="E4" s="1">
        <f t="shared" si="1"/>
        <v>0.99999986149586406</v>
      </c>
    </row>
    <row r="5" spans="1:5" x14ac:dyDescent="0.25">
      <c r="A5" s="2">
        <v>0.1</v>
      </c>
      <c r="B5" s="2">
        <f>((A5-perm_calculation!$N$14)/(1-perm_calculation!$N$14))^4</f>
        <v>1.0000000000000005E-4</v>
      </c>
      <c r="C5" s="2">
        <f>(((1-A5))/(1-perm_calculation!$N$14))^2</f>
        <v>0.81</v>
      </c>
      <c r="D5" s="2">
        <f t="shared" si="0"/>
        <v>2.4691297058525792E-6</v>
      </c>
      <c r="E5" s="1">
        <f t="shared" si="1"/>
        <v>0.99999753087029419</v>
      </c>
    </row>
    <row r="6" spans="1:5" x14ac:dyDescent="0.25">
      <c r="A6" s="2">
        <v>0.15</v>
      </c>
      <c r="B6" s="2">
        <f>((A6-perm_calculation!$N$14)/(1-perm_calculation!$N$14))^4</f>
        <v>5.0624999999999997E-4</v>
      </c>
      <c r="C6" s="2">
        <f>(((1-A6))/(1-perm_calculation!$N$14))^2</f>
        <v>0.72249999999999992</v>
      </c>
      <c r="D6" s="2">
        <f t="shared" si="0"/>
        <v>1.4013644445467115E-5</v>
      </c>
      <c r="E6" s="1">
        <f t="shared" si="1"/>
        <v>0.99998598635555458</v>
      </c>
    </row>
    <row r="7" spans="1:5" x14ac:dyDescent="0.25">
      <c r="A7" s="2">
        <v>0.2</v>
      </c>
      <c r="B7" s="2">
        <f>((A7-perm_calculation!$N$14)/(1-perm_calculation!$N$14))^4</f>
        <v>1.6000000000000007E-3</v>
      </c>
      <c r="C7" s="2">
        <f>(((1-A7))/(1-perm_calculation!$N$14))^2</f>
        <v>0.64000000000000012</v>
      </c>
      <c r="D7" s="2">
        <f t="shared" si="0"/>
        <v>4.9997500124993755E-5</v>
      </c>
      <c r="E7" s="1">
        <f t="shared" si="1"/>
        <v>0.99995000249987498</v>
      </c>
    </row>
    <row r="8" spans="1:5" x14ac:dyDescent="0.25">
      <c r="A8" s="2">
        <v>0.25</v>
      </c>
      <c r="B8" s="2">
        <f>((A8-perm_calculation!$N$14)/(1-perm_calculation!$N$14))^4</f>
        <v>3.90625E-3</v>
      </c>
      <c r="C8" s="2">
        <f>(((1-A8))/(1-perm_calculation!$N$14))^2</f>
        <v>0.5625</v>
      </c>
      <c r="D8" s="2">
        <f t="shared" si="0"/>
        <v>1.3886960144424384E-4</v>
      </c>
      <c r="E8" s="1">
        <f t="shared" si="1"/>
        <v>0.99986113039855573</v>
      </c>
    </row>
    <row r="9" spans="1:5" x14ac:dyDescent="0.25">
      <c r="A9" s="2">
        <v>0.3</v>
      </c>
      <c r="B9" s="2">
        <f>((A9-perm_calculation!$N$14)/(1-perm_calculation!$N$14))^4</f>
        <v>8.0999999999999996E-3</v>
      </c>
      <c r="C9" s="2">
        <f>(((1-A9))/(1-perm_calculation!$N$14))^2</f>
        <v>0.48999999999999994</v>
      </c>
      <c r="D9" s="2">
        <f t="shared" si="0"/>
        <v>3.3050297656693099E-4</v>
      </c>
      <c r="E9" s="1">
        <f t="shared" si="1"/>
        <v>0.99966949702343311</v>
      </c>
    </row>
    <row r="10" spans="1:5" x14ac:dyDescent="0.25">
      <c r="A10" s="2">
        <v>0.35</v>
      </c>
      <c r="B10" s="2">
        <f>((A10-perm_calculation!$N$14)/(1-perm_calculation!$N$14))^4</f>
        <v>1.5006249999999995E-2</v>
      </c>
      <c r="C10" s="2">
        <f>(((1-A10))/(1-perm_calculation!$N$14))^2</f>
        <v>0.42250000000000004</v>
      </c>
      <c r="D10" s="2">
        <f t="shared" si="0"/>
        <v>7.0985078351147579E-4</v>
      </c>
      <c r="E10" s="1">
        <f t="shared" si="1"/>
        <v>0.99929014921648851</v>
      </c>
    </row>
    <row r="11" spans="1:5" x14ac:dyDescent="0.25">
      <c r="A11" s="2">
        <v>0.4</v>
      </c>
      <c r="B11" s="2">
        <f>((A11-perm_calculation!$N$14)/(1-perm_calculation!$N$14))^4</f>
        <v>2.5600000000000012E-2</v>
      </c>
      <c r="C11" s="2">
        <f>(((1-A11))/(1-perm_calculation!$N$14))^2</f>
        <v>0.36</v>
      </c>
      <c r="D11" s="2">
        <f t="shared" si="0"/>
        <v>1.4202023788389851E-3</v>
      </c>
      <c r="E11" s="1">
        <f t="shared" si="1"/>
        <v>0.998579797621161</v>
      </c>
    </row>
    <row r="12" spans="1:5" x14ac:dyDescent="0.25">
      <c r="A12" s="2">
        <v>0.45</v>
      </c>
      <c r="B12" s="2">
        <f>((A12-perm_calculation!$N$14)/(1-perm_calculation!$N$14))^4</f>
        <v>4.1006250000000008E-2</v>
      </c>
      <c r="C12" s="2">
        <f>(((1-A12))/(1-perm_calculation!$N$14))^2</f>
        <v>0.30250000000000005</v>
      </c>
      <c r="D12" s="2">
        <f t="shared" si="0"/>
        <v>2.7038265265122122E-3</v>
      </c>
      <c r="E12" s="1">
        <f t="shared" si="1"/>
        <v>0.99729617347348776</v>
      </c>
    </row>
    <row r="13" spans="1:5" x14ac:dyDescent="0.25">
      <c r="A13" s="2">
        <v>0.5</v>
      </c>
      <c r="B13" s="2">
        <f>((A13-perm_calculation!$N$14)/(1-perm_calculation!$N$14))^4</f>
        <v>6.25E-2</v>
      </c>
      <c r="C13" s="2">
        <f>(((1-A13))/(1-perm_calculation!$N$14))^2</f>
        <v>0.25</v>
      </c>
      <c r="D13" s="2">
        <f t="shared" si="0"/>
        <v>4.9751243781094526E-3</v>
      </c>
      <c r="E13" s="1">
        <f t="shared" si="1"/>
        <v>0.99502487562189057</v>
      </c>
    </row>
    <row r="14" spans="1:5" x14ac:dyDescent="0.25">
      <c r="A14" s="2">
        <v>0.55000000000000004</v>
      </c>
      <c r="B14" s="2">
        <f>((A14-perm_calculation!$N$14)/(1-perm_calculation!$N$14))^4</f>
        <v>9.1506250000000025E-2</v>
      </c>
      <c r="C14" s="2">
        <f>(((1-A14))/(1-perm_calculation!$N$14))^2</f>
        <v>0.20249999999999996</v>
      </c>
      <c r="D14" s="2">
        <f t="shared" si="0"/>
        <v>8.9567067019608627E-3</v>
      </c>
      <c r="E14" s="1">
        <f t="shared" si="1"/>
        <v>0.99104329329803909</v>
      </c>
    </row>
    <row r="15" spans="1:5" x14ac:dyDescent="0.25">
      <c r="A15" s="2">
        <v>0.6</v>
      </c>
      <c r="B15" s="2">
        <f>((A15-perm_calculation!$N$14)/(1-perm_calculation!$N$14))^4</f>
        <v>0.12959999999999999</v>
      </c>
      <c r="C15" s="2">
        <f>(((1-A15))/(1-perm_calculation!$N$14))^2</f>
        <v>0.16000000000000003</v>
      </c>
      <c r="D15" s="2">
        <f t="shared" si="0"/>
        <v>1.5941743751230069E-2</v>
      </c>
      <c r="E15" s="1">
        <f t="shared" si="1"/>
        <v>0.98405825624876997</v>
      </c>
    </row>
    <row r="16" spans="1:5" x14ac:dyDescent="0.25">
      <c r="A16" s="2">
        <v>0.65</v>
      </c>
      <c r="B16" s="2">
        <f>((A16-perm_calculation!$N$14)/(1-perm_calculation!$N$14))^4</f>
        <v>0.17850625000000003</v>
      </c>
      <c r="C16" s="2">
        <f>(((1-A16))/(1-perm_calculation!$N$14))^2</f>
        <v>0.12249999999999998</v>
      </c>
      <c r="D16" s="2">
        <f t="shared" si="0"/>
        <v>2.8318564767029472E-2</v>
      </c>
      <c r="E16" s="1">
        <f t="shared" si="1"/>
        <v>0.97168143523297057</v>
      </c>
    </row>
    <row r="17" spans="1:5" x14ac:dyDescent="0.25">
      <c r="A17" s="2">
        <v>0.7</v>
      </c>
      <c r="B17" s="2">
        <f>((A17-perm_calculation!$N$14)/(1-perm_calculation!$N$14))^4</f>
        <v>0.24009999999999992</v>
      </c>
      <c r="C17" s="2">
        <f>(((1-A17))/(1-perm_calculation!$N$14))^2</f>
        <v>9.0000000000000024E-2</v>
      </c>
      <c r="D17" s="2">
        <f t="shared" si="0"/>
        <v>5.0652939811396361E-2</v>
      </c>
      <c r="E17" s="1">
        <f t="shared" si="1"/>
        <v>0.9493470601886036</v>
      </c>
    </row>
    <row r="18" spans="1:5" x14ac:dyDescent="0.25">
      <c r="A18" s="2">
        <v>0.75</v>
      </c>
      <c r="B18" s="2">
        <f>((A18-perm_calculation!$N$14)/(1-perm_calculation!$N$14))^4</f>
        <v>0.31640625</v>
      </c>
      <c r="C18" s="2">
        <f>(((1-A18))/(1-perm_calculation!$N$14))^2</f>
        <v>6.25E-2</v>
      </c>
      <c r="D18" s="2">
        <f t="shared" si="0"/>
        <v>9.1940976163450622E-2</v>
      </c>
      <c r="E18" s="1">
        <f t="shared" si="1"/>
        <v>0.90805902383654935</v>
      </c>
    </row>
    <row r="19" spans="1:5" x14ac:dyDescent="0.25">
      <c r="A19" s="2">
        <v>0.8</v>
      </c>
      <c r="B19" s="2">
        <f>((A19-perm_calculation!$N$14)/(1-perm_calculation!$N$14))^4</f>
        <v>0.40960000000000019</v>
      </c>
      <c r="C19" s="2">
        <f>(((1-A19))/(1-perm_calculation!$N$14))^2</f>
        <v>3.999999999999998E-2</v>
      </c>
      <c r="D19" s="2">
        <f t="shared" si="0"/>
        <v>0.16998671978751673</v>
      </c>
      <c r="E19" s="1">
        <f t="shared" si="1"/>
        <v>0.83001328021248333</v>
      </c>
    </row>
    <row r="20" spans="1:5" x14ac:dyDescent="0.25">
      <c r="A20" s="2">
        <v>0.85</v>
      </c>
      <c r="B20" s="2">
        <f>((A20-perm_calculation!$N$14)/(1-perm_calculation!$N$14))^4</f>
        <v>0.52200624999999989</v>
      </c>
      <c r="C20" s="2">
        <f>(((1-A20))/(1-perm_calculation!$N$14))^2</f>
        <v>2.2500000000000006E-2</v>
      </c>
      <c r="D20" s="2">
        <f t="shared" si="0"/>
        <v>0.31694248276228454</v>
      </c>
      <c r="E20" s="1">
        <f t="shared" si="1"/>
        <v>0.68305751723771546</v>
      </c>
    </row>
    <row r="21" spans="1:5" x14ac:dyDescent="0.25">
      <c r="A21" s="2">
        <v>0.9</v>
      </c>
      <c r="B21" s="2">
        <f>((A21-perm_calculation!$N$14)/(1-perm_calculation!$N$14))^4</f>
        <v>0.65610000000000013</v>
      </c>
      <c r="C21" s="2">
        <f>(((1-A21))/(1-perm_calculation!$N$14))^2</f>
        <v>9.999999999999995E-3</v>
      </c>
      <c r="D21" s="2">
        <f t="shared" si="0"/>
        <v>0.56751146094628513</v>
      </c>
      <c r="E21" s="1">
        <f t="shared" si="1"/>
        <v>0.43248853905371487</v>
      </c>
    </row>
    <row r="22" spans="1:5" x14ac:dyDescent="0.25">
      <c r="A22" s="2">
        <v>0.95</v>
      </c>
      <c r="B22" s="2">
        <f>((A22-perm_calculation!$N$14)/(1-perm_calculation!$N$14))^4</f>
        <v>0.81450624999999999</v>
      </c>
      <c r="C22" s="2">
        <f>(((1-A22))/(1-perm_calculation!$N$14))^2</f>
        <v>2.5000000000000044E-3</v>
      </c>
      <c r="D22" s="2">
        <f t="shared" si="0"/>
        <v>0.86695139069058857</v>
      </c>
      <c r="E22" s="1">
        <f t="shared" si="1"/>
        <v>0.13304860930941143</v>
      </c>
    </row>
    <row r="23" spans="1:5" x14ac:dyDescent="0.25">
      <c r="A23" s="2">
        <v>1</v>
      </c>
      <c r="B23" s="2">
        <f>((A23-perm_calculation!$N$14)/(1-perm_calculation!$N$14))^4</f>
        <v>1</v>
      </c>
      <c r="C23" s="2">
        <f>(((1-A23))/(1-perm_calculation!$N$14))^2</f>
        <v>0</v>
      </c>
      <c r="D23" s="2">
        <f t="shared" si="0"/>
        <v>1</v>
      </c>
      <c r="E23" s="1">
        <f t="shared" si="1"/>
        <v>0</v>
      </c>
    </row>
    <row r="24" spans="1:5" x14ac:dyDescent="0.25">
      <c r="C24" s="2"/>
      <c r="D24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 Parameters</vt:lpstr>
      <vt:lpstr>perm_raw</vt:lpstr>
      <vt:lpstr>perm_calculation</vt:lpstr>
      <vt:lpstr>Initial_saturation</vt:lpstr>
      <vt:lpstr>B-value</vt:lpstr>
      <vt:lpstr>rel 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2019-09-12T20:20:53Z</dcterms:modified>
</cp:coreProperties>
</file>